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6b1a6d389ad6a/ALKHAF/Education/MOOC/WQU/MScFE_610_ECON/Module 3/group_work_project/"/>
    </mc:Choice>
  </mc:AlternateContent>
  <xr:revisionPtr revIDLastSave="0" documentId="8_{5732A5BF-F7EA-403F-B5B8-CAF6DDCC690C}" xr6:coauthVersionLast="45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JPM Historical Data" sheetId="1" r:id="rId1"/>
    <sheet name="JP Morgan Daily Stock Returns" sheetId="2" r:id="rId2"/>
    <sheet name="Regression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3" l="1" a="1"/>
  <c r="I21" i="3" s="1"/>
  <c r="I24" i="3" l="1"/>
  <c r="J24" i="3"/>
  <c r="J22" i="3"/>
  <c r="I22" i="3"/>
  <c r="J25" i="3"/>
  <c r="J23" i="3"/>
  <c r="J21" i="3"/>
  <c r="I25" i="3"/>
  <c r="I23" i="3"/>
  <c r="C6" i="2"/>
  <c r="D6" i="2" s="1"/>
  <c r="C5" i="2"/>
  <c r="D5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4" i="2"/>
  <c r="D4" i="2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3" i="3"/>
  <c r="B233" i="2" l="1"/>
  <c r="B2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Rehan Zaidi</author>
  </authors>
  <commentList>
    <comment ref="B233" authorId="0" shapeId="0" xr:uid="{CD6E709E-94D2-4AB8-9CDA-74F2C84892B8}">
      <text>
        <r>
          <rPr>
            <b/>
            <sz val="9"/>
            <color indexed="81"/>
            <rFont val="Tahoma"/>
            <family val="2"/>
          </rPr>
          <t>Rehan Zaidi:</t>
        </r>
        <r>
          <rPr>
            <sz val="9"/>
            <color indexed="81"/>
            <rFont val="Tahoma"/>
            <family val="2"/>
          </rPr>
          <t xml:space="preserve">
We Have computed Volatility using the methodolgy adopted in Module 1 where we computed volatility without considering deviation from mean return since Ln of daily returns mean is almost equal to zero.</t>
        </r>
      </text>
    </comment>
  </commentList>
</comments>
</file>

<file path=xl/sharedStrings.xml><?xml version="1.0" encoding="utf-8"?>
<sst xmlns="http://schemas.openxmlformats.org/spreadsheetml/2006/main" count="60" uniqueCount="51">
  <si>
    <t>Date</t>
  </si>
  <si>
    <t>Open</t>
  </si>
  <si>
    <t>High</t>
  </si>
  <si>
    <t>Low</t>
  </si>
  <si>
    <t>Close</t>
  </si>
  <si>
    <t>Adj Close</t>
  </si>
  <si>
    <t>Volume</t>
  </si>
  <si>
    <t>JP Morgan Price Data</t>
  </si>
  <si>
    <t>Average Stock Value</t>
  </si>
  <si>
    <t xml:space="preserve">Daily Volatility </t>
  </si>
  <si>
    <t>-</t>
  </si>
  <si>
    <t>S&amp;P 500 Adj Close Price (X)</t>
  </si>
  <si>
    <t>JP Morgan Adj Close price (Y)</t>
  </si>
  <si>
    <t>Ln(Y) returns</t>
  </si>
  <si>
    <t>Ln(X) returns</t>
  </si>
  <si>
    <t xml:space="preserve">Slope </t>
  </si>
  <si>
    <t>Intercept</t>
  </si>
  <si>
    <t>SE(slope)</t>
  </si>
  <si>
    <t>SE(Intercept)</t>
  </si>
  <si>
    <t>R-Square</t>
  </si>
  <si>
    <t>SE(Y)</t>
  </si>
  <si>
    <t>F-Statistic</t>
  </si>
  <si>
    <t>SSR</t>
  </si>
  <si>
    <t>SSE</t>
  </si>
  <si>
    <t>df</t>
  </si>
  <si>
    <t>Running the Regression of JP morgan on S&amp;P 500 using the Linest Funtion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</si>
  <si>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</si>
  <si>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</si>
  <si>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</si>
  <si>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</si>
  <si>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</si>
  <si>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</si>
  <si>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</si>
  <si>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</si>
  <si>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</si>
  <si>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</si>
  <si>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</si>
  <si>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</si>
  <si>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</si>
  <si>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</si>
  <si>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</si>
  <si>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</si>
  <si>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</si>
  <si>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</si>
  <si>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</si>
  <si>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</si>
  <si>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</si>
  <si>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</si>
  <si>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Adj Close Price (P)</t>
  </si>
  <si>
    <t>Square Daily Returns</t>
  </si>
  <si>
    <t>Daily Stock Returns Ln(Delta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</si>
</sst>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#,##0.00%_);\(#,##0.00%\);_(&quot;0&quot;_)_%;_(@_)_%"/>
    <numFmt numFmtId="165" formatCode="_(#,##0.000%_);\(#,##0.000%\);_(&quot;0&quot;_)_%;_(@_)_%"/>
    <numFmt numFmtId="166" formatCode="_(#,##0.0000%_);\(#,##0.0000%\);_(&quot;0&quot;_)_%;_(@_)_%"/>
    <numFmt numFmtId="167" formatCode="_(#,##0.00_)_%;\(#,##0.00\)_%;_(&quot;–&quot;_)_%;_(@_)_%"/>
    <numFmt numFmtId="168" formatCode="[$-409]d\-mmm\-yyyy;@"/>
    <numFmt numFmtId="169" formatCode="0.00000"/>
    <numFmt numFmtId="170" formatCode="[$-409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0" fillId="34" borderId="0" xfId="0" applyFill="1"/>
    <xf numFmtId="166" fontId="0" fillId="34" borderId="0" xfId="0" applyNumberFormat="1" applyFill="1"/>
    <xf numFmtId="0" fontId="16" fillId="34" borderId="13" xfId="0" applyFont="1" applyFill="1" applyBorder="1"/>
    <xf numFmtId="167" fontId="16" fillId="34" borderId="13" xfId="17" applyNumberFormat="1" applyFill="1" applyBorder="1" applyAlignment="1"/>
    <xf numFmtId="165" fontId="16" fillId="34" borderId="13" xfId="17" applyNumberFormat="1" applyFill="1" applyBorder="1" applyAlignment="1"/>
    <xf numFmtId="0" fontId="20" fillId="0" borderId="0" xfId="0" applyFont="1"/>
    <xf numFmtId="0" fontId="0" fillId="36" borderId="0" xfId="0" applyFill="1"/>
    <xf numFmtId="0" fontId="21" fillId="35" borderId="0" xfId="0" applyFont="1" applyFill="1"/>
    <xf numFmtId="0" fontId="0" fillId="35" borderId="0" xfId="0" applyFill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22" fillId="0" borderId="15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Continuous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8" fillId="0" borderId="0" xfId="0" applyNumberFormat="1" applyFont="1" applyFill="1" applyBorder="1" applyAlignment="1">
      <alignment horizontal="center"/>
    </xf>
    <xf numFmtId="0" fontId="23" fillId="33" borderId="16" xfId="0" applyFont="1" applyFill="1" applyBorder="1" applyAlignment="1">
      <alignment horizontal="center"/>
    </xf>
    <xf numFmtId="168" fontId="18" fillId="0" borderId="10" xfId="0" applyNumberFormat="1" applyFon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169" fontId="17" fillId="37" borderId="0" xfId="0" applyNumberFormat="1" applyFont="1" applyFill="1" applyAlignment="1">
      <alignment horizontal="center"/>
    </xf>
    <xf numFmtId="0" fontId="26" fillId="37" borderId="0" xfId="0" applyFont="1" applyFill="1"/>
    <xf numFmtId="1" fontId="17" fillId="37" borderId="0" xfId="0" applyNumberFormat="1" applyFont="1" applyFill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(#,##0.0000%_);\(#,##0.0000%\);_(&quot;0&quot;_)_%;_(@_)_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(#,##0.0000%_);\(#,##0.0000%\);_(&quot;0&quot;_)_%;_(@_)_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70" formatCode="[$-409]dd\-mmm\-yy;@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_(#,##0.0000%_);\(#,##0.0000%\);_(&quot;0&quot;_)_%;_(@_)_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#,##0.00%_);\(#,##0.00%\);_(&quot;0&quot;_)_%;_(@_)_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8" formatCode="[$-409]d\-mmm\-yy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rgb="FF000000"/>
        </left>
        <right style="thin">
          <color indexed="64"/>
        </right>
        <top style="hair">
          <color rgb="FF000000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 Morgan Daily Stock prices for the Year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636714528331"/>
          <c:y val="0.13205156885930755"/>
          <c:w val="0.79227883279295974"/>
          <c:h val="0.66913296100808306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'JP Morgan Daily Stock Returns'!$A$3:$A$231</c:f>
              <c:numCache>
                <c:formatCode>[$-409]d\-mmm\-yyyy;@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'JP Morgan Daily Stock Returns'!$B$3:$B$231</c:f>
              <c:numCache>
                <c:formatCode>0.00</c:formatCode>
                <c:ptCount val="229"/>
                <c:pt idx="0">
                  <c:v>108.464973</c:v>
                </c:pt>
                <c:pt idx="1">
                  <c:v>106.061226</c:v>
                </c:pt>
                <c:pt idx="2">
                  <c:v>100.97532699999999</c:v>
                </c:pt>
                <c:pt idx="3">
                  <c:v>104.047287</c:v>
                </c:pt>
                <c:pt idx="4">
                  <c:v>104.75263200000001</c:v>
                </c:pt>
                <c:pt idx="5">
                  <c:v>100.121498</c:v>
                </c:pt>
                <c:pt idx="6">
                  <c:v>102.12616</c:v>
                </c:pt>
                <c:pt idx="7">
                  <c:v>103.703896</c:v>
                </c:pt>
                <c:pt idx="8">
                  <c:v>104.344284</c:v>
                </c:pt>
                <c:pt idx="9">
                  <c:v>106.757271</c:v>
                </c:pt>
                <c:pt idx="10">
                  <c:v>107.20277400000001</c:v>
                </c:pt>
                <c:pt idx="11">
                  <c:v>106.432457</c:v>
                </c:pt>
                <c:pt idx="12">
                  <c:v>106.46030399999999</c:v>
                </c:pt>
                <c:pt idx="13">
                  <c:v>106.90578499999999</c:v>
                </c:pt>
                <c:pt idx="14">
                  <c:v>106.71088399999999</c:v>
                </c:pt>
                <c:pt idx="15">
                  <c:v>108.87331399999999</c:v>
                </c:pt>
                <c:pt idx="16">
                  <c:v>110.228325</c:v>
                </c:pt>
                <c:pt idx="17">
                  <c:v>108.919724</c:v>
                </c:pt>
                <c:pt idx="18">
                  <c:v>107.193489</c:v>
                </c:pt>
                <c:pt idx="19">
                  <c:v>105.272369</c:v>
                </c:pt>
                <c:pt idx="20">
                  <c:v>105.17027299999999</c:v>
                </c:pt>
                <c:pt idx="21">
                  <c:v>106.78512600000001</c:v>
                </c:pt>
                <c:pt idx="22">
                  <c:v>106.877937</c:v>
                </c:pt>
                <c:pt idx="23">
                  <c:v>106.47886699999999</c:v>
                </c:pt>
                <c:pt idx="24">
                  <c:v>106.488152</c:v>
                </c:pt>
                <c:pt idx="25">
                  <c:v>109.55081199999999</c:v>
                </c:pt>
                <c:pt idx="26">
                  <c:v>109.198143</c:v>
                </c:pt>
                <c:pt idx="27">
                  <c:v>107.889549</c:v>
                </c:pt>
                <c:pt idx="28">
                  <c:v>106.683037</c:v>
                </c:pt>
                <c:pt idx="29">
                  <c:v>106.952179</c:v>
                </c:pt>
                <c:pt idx="30">
                  <c:v>107.13780199999999</c:v>
                </c:pt>
                <c:pt idx="31">
                  <c:v>106.293251</c:v>
                </c:pt>
                <c:pt idx="32">
                  <c:v>106.395332</c:v>
                </c:pt>
                <c:pt idx="33">
                  <c:v>106.488152</c:v>
                </c:pt>
                <c:pt idx="34">
                  <c:v>102.042625</c:v>
                </c:pt>
                <c:pt idx="35">
                  <c:v>99.314071999999996</c:v>
                </c:pt>
                <c:pt idx="36">
                  <c:v>102.37674</c:v>
                </c:pt>
                <c:pt idx="37">
                  <c:v>100.39064</c:v>
                </c:pt>
                <c:pt idx="38">
                  <c:v>100.232872</c:v>
                </c:pt>
                <c:pt idx="39">
                  <c:v>102.06120300000001</c:v>
                </c:pt>
                <c:pt idx="40">
                  <c:v>100.093658</c:v>
                </c:pt>
                <c:pt idx="41">
                  <c:v>101.467232</c:v>
                </c:pt>
                <c:pt idx="42">
                  <c:v>103.007835</c:v>
                </c:pt>
                <c:pt idx="43">
                  <c:v>104.360382</c:v>
                </c:pt>
                <c:pt idx="44">
                  <c:v>101.757896</c:v>
                </c:pt>
                <c:pt idx="45">
                  <c:v>102.979851</c:v>
                </c:pt>
                <c:pt idx="46">
                  <c:v>104.948036</c:v>
                </c:pt>
                <c:pt idx="47">
                  <c:v>103.18506600000001</c:v>
                </c:pt>
                <c:pt idx="48">
                  <c:v>105.750237</c:v>
                </c:pt>
                <c:pt idx="49">
                  <c:v>102.886574</c:v>
                </c:pt>
                <c:pt idx="50">
                  <c:v>102.80262</c:v>
                </c:pt>
                <c:pt idx="51">
                  <c:v>102.80262</c:v>
                </c:pt>
                <c:pt idx="52">
                  <c:v>101.972443</c:v>
                </c:pt>
                <c:pt idx="53">
                  <c:v>104.211136</c:v>
                </c:pt>
                <c:pt idx="54">
                  <c:v>103.977943</c:v>
                </c:pt>
                <c:pt idx="55">
                  <c:v>103.47422</c:v>
                </c:pt>
                <c:pt idx="56">
                  <c:v>102.989182</c:v>
                </c:pt>
                <c:pt idx="57">
                  <c:v>102.597404</c:v>
                </c:pt>
                <c:pt idx="58">
                  <c:v>102.70001999999999</c:v>
                </c:pt>
                <c:pt idx="59">
                  <c:v>102.047066</c:v>
                </c:pt>
                <c:pt idx="60">
                  <c:v>101.468727</c:v>
                </c:pt>
                <c:pt idx="61">
                  <c:v>101.468727</c:v>
                </c:pt>
                <c:pt idx="62">
                  <c:v>100.666534</c:v>
                </c:pt>
                <c:pt idx="63">
                  <c:v>100.032242</c:v>
                </c:pt>
                <c:pt idx="64">
                  <c:v>101.142258</c:v>
                </c:pt>
                <c:pt idx="65">
                  <c:v>102.019081</c:v>
                </c:pt>
                <c:pt idx="66">
                  <c:v>103.53019</c:v>
                </c:pt>
                <c:pt idx="67">
                  <c:v>105.78756</c:v>
                </c:pt>
                <c:pt idx="68">
                  <c:v>106.60839799999999</c:v>
                </c:pt>
                <c:pt idx="69">
                  <c:v>106.207306</c:v>
                </c:pt>
                <c:pt idx="70">
                  <c:v>106.244621</c:v>
                </c:pt>
                <c:pt idx="71">
                  <c:v>105.433075</c:v>
                </c:pt>
                <c:pt idx="72">
                  <c:v>105.72223700000001</c:v>
                </c:pt>
                <c:pt idx="73">
                  <c:v>105.36779799999999</c:v>
                </c:pt>
                <c:pt idx="74">
                  <c:v>103.66078899999999</c:v>
                </c:pt>
                <c:pt idx="75">
                  <c:v>104.612228</c:v>
                </c:pt>
                <c:pt idx="76">
                  <c:v>105.414429</c:v>
                </c:pt>
                <c:pt idx="77">
                  <c:v>104.92937499999999</c:v>
                </c:pt>
                <c:pt idx="78">
                  <c:v>103.754074</c:v>
                </c:pt>
                <c:pt idx="79">
                  <c:v>103.222382</c:v>
                </c:pt>
                <c:pt idx="80">
                  <c:v>98.810280000000006</c:v>
                </c:pt>
                <c:pt idx="81">
                  <c:v>101.067635</c:v>
                </c:pt>
                <c:pt idx="82">
                  <c:v>99.817702999999995</c:v>
                </c:pt>
                <c:pt idx="83">
                  <c:v>101.11428100000001</c:v>
                </c:pt>
                <c:pt idx="84">
                  <c:v>101.160904</c:v>
                </c:pt>
                <c:pt idx="85">
                  <c:v>100.591911</c:v>
                </c:pt>
                <c:pt idx="86">
                  <c:v>102.942543</c:v>
                </c:pt>
                <c:pt idx="87">
                  <c:v>103.352966</c:v>
                </c:pt>
                <c:pt idx="88">
                  <c:v>103.642143</c:v>
                </c:pt>
                <c:pt idx="89">
                  <c:v>103.380959</c:v>
                </c:pt>
                <c:pt idx="90">
                  <c:v>102.783981</c:v>
                </c:pt>
                <c:pt idx="91">
                  <c:v>102.57875799999999</c:v>
                </c:pt>
                <c:pt idx="92">
                  <c:v>100.76913500000001</c:v>
                </c:pt>
                <c:pt idx="93">
                  <c:v>100.647881</c:v>
                </c:pt>
                <c:pt idx="94">
                  <c:v>100.909065</c:v>
                </c:pt>
                <c:pt idx="95">
                  <c:v>100.321404</c:v>
                </c:pt>
                <c:pt idx="96">
                  <c:v>100.312065</c:v>
                </c:pt>
                <c:pt idx="97">
                  <c:v>100.28409600000001</c:v>
                </c:pt>
                <c:pt idx="98">
                  <c:v>98.642386999999999</c:v>
                </c:pt>
                <c:pt idx="99">
                  <c:v>97.74691</c:v>
                </c:pt>
                <c:pt idx="100">
                  <c:v>97.812201999999999</c:v>
                </c:pt>
                <c:pt idx="101">
                  <c:v>96.301085999999998</c:v>
                </c:pt>
                <c:pt idx="102">
                  <c:v>97.877502000000007</c:v>
                </c:pt>
                <c:pt idx="103">
                  <c:v>97.196548000000007</c:v>
                </c:pt>
                <c:pt idx="104">
                  <c:v>98.017409999999998</c:v>
                </c:pt>
                <c:pt idx="105">
                  <c:v>96.646209999999996</c:v>
                </c:pt>
                <c:pt idx="106">
                  <c:v>97.274581999999995</c:v>
                </c:pt>
                <c:pt idx="107">
                  <c:v>97.593459999999993</c:v>
                </c:pt>
                <c:pt idx="108">
                  <c:v>100.61335</c:v>
                </c:pt>
                <c:pt idx="109">
                  <c:v>99.994370000000004</c:v>
                </c:pt>
                <c:pt idx="110">
                  <c:v>99.778664000000006</c:v>
                </c:pt>
                <c:pt idx="111">
                  <c:v>100.21006</c:v>
                </c:pt>
                <c:pt idx="112">
                  <c:v>99.750525999999994</c:v>
                </c:pt>
                <c:pt idx="113">
                  <c:v>103.70829000000001</c:v>
                </c:pt>
                <c:pt idx="114">
                  <c:v>103.633263</c:v>
                </c:pt>
                <c:pt idx="115">
                  <c:v>104.599243</c:v>
                </c:pt>
                <c:pt idx="116">
                  <c:v>103.061172</c:v>
                </c:pt>
                <c:pt idx="117">
                  <c:v>104.364777</c:v>
                </c:pt>
                <c:pt idx="118">
                  <c:v>106.306152</c:v>
                </c:pt>
                <c:pt idx="119">
                  <c:v>107.05643499999999</c:v>
                </c:pt>
                <c:pt idx="120">
                  <c:v>108.02243799999999</c:v>
                </c:pt>
                <c:pt idx="121">
                  <c:v>107.71294399999999</c:v>
                </c:pt>
                <c:pt idx="122">
                  <c:v>108.81961099999999</c:v>
                </c:pt>
                <c:pt idx="123">
                  <c:v>109.476112</c:v>
                </c:pt>
                <c:pt idx="124">
                  <c:v>107.80671700000001</c:v>
                </c:pt>
                <c:pt idx="125">
                  <c:v>108.472595</c:v>
                </c:pt>
                <c:pt idx="126">
                  <c:v>108.93214399999999</c:v>
                </c:pt>
                <c:pt idx="127">
                  <c:v>109.81373600000001</c:v>
                </c:pt>
                <c:pt idx="128">
                  <c:v>109.841881</c:v>
                </c:pt>
                <c:pt idx="129">
                  <c:v>110.245148</c:v>
                </c:pt>
                <c:pt idx="130">
                  <c:v>110.470253</c:v>
                </c:pt>
                <c:pt idx="131">
                  <c:v>109.616776</c:v>
                </c:pt>
                <c:pt idx="132">
                  <c:v>108.53825399999999</c:v>
                </c:pt>
                <c:pt idx="133">
                  <c:v>106.812592</c:v>
                </c:pt>
                <c:pt idx="134">
                  <c:v>107.525375</c:v>
                </c:pt>
                <c:pt idx="135">
                  <c:v>106.634399</c:v>
                </c:pt>
                <c:pt idx="136">
                  <c:v>107.637901</c:v>
                </c:pt>
                <c:pt idx="137">
                  <c:v>107.637901</c:v>
                </c:pt>
                <c:pt idx="138">
                  <c:v>107.497231</c:v>
                </c:pt>
                <c:pt idx="139">
                  <c:v>108.15373200000001</c:v>
                </c:pt>
                <c:pt idx="140">
                  <c:v>107.825485</c:v>
                </c:pt>
                <c:pt idx="141">
                  <c:v>107.600388</c:v>
                </c:pt>
                <c:pt idx="142">
                  <c:v>107.55349699999999</c:v>
                </c:pt>
                <c:pt idx="143">
                  <c:v>109.45734400000001</c:v>
                </c:pt>
                <c:pt idx="144">
                  <c:v>108.922768</c:v>
                </c:pt>
                <c:pt idx="145">
                  <c:v>108.566391</c:v>
                </c:pt>
                <c:pt idx="146">
                  <c:v>108.031807</c:v>
                </c:pt>
                <c:pt idx="147">
                  <c:v>107.459717</c:v>
                </c:pt>
                <c:pt idx="148">
                  <c:v>107.994293</c:v>
                </c:pt>
                <c:pt idx="149">
                  <c:v>107.469093</c:v>
                </c:pt>
                <c:pt idx="150">
                  <c:v>107.009552</c:v>
                </c:pt>
                <c:pt idx="151">
                  <c:v>107.215874</c:v>
                </c:pt>
                <c:pt idx="152">
                  <c:v>106.643776</c:v>
                </c:pt>
                <c:pt idx="153">
                  <c:v>107.319046</c:v>
                </c:pt>
                <c:pt idx="154">
                  <c:v>106.05294000000001</c:v>
                </c:pt>
                <c:pt idx="155">
                  <c:v>106.46558400000001</c:v>
                </c:pt>
                <c:pt idx="156">
                  <c:v>106.446831</c:v>
                </c:pt>
                <c:pt idx="157">
                  <c:v>106.765694</c:v>
                </c:pt>
                <c:pt idx="158">
                  <c:v>107.197113</c:v>
                </c:pt>
                <c:pt idx="159">
                  <c:v>110.310806</c:v>
                </c:pt>
                <c:pt idx="160">
                  <c:v>111.25804100000001</c:v>
                </c:pt>
                <c:pt idx="161">
                  <c:v>110.526505</c:v>
                </c:pt>
                <c:pt idx="162">
                  <c:v>109.46672100000001</c:v>
                </c:pt>
                <c:pt idx="163">
                  <c:v>109.157234</c:v>
                </c:pt>
                <c:pt idx="164">
                  <c:v>107.87236799999999</c:v>
                </c:pt>
                <c:pt idx="165">
                  <c:v>107.403435</c:v>
                </c:pt>
                <c:pt idx="166">
                  <c:v>105.82783499999999</c:v>
                </c:pt>
                <c:pt idx="167">
                  <c:v>106.446831</c:v>
                </c:pt>
                <c:pt idx="168">
                  <c:v>106.887619</c:v>
                </c:pt>
                <c:pt idx="169">
                  <c:v>107.891136</c:v>
                </c:pt>
                <c:pt idx="170">
                  <c:v>108.863884</c:v>
                </c:pt>
                <c:pt idx="171">
                  <c:v>108.25000799999999</c:v>
                </c:pt>
                <c:pt idx="172">
                  <c:v>108.91110999999999</c:v>
                </c:pt>
                <c:pt idx="173">
                  <c:v>108.155563</c:v>
                </c:pt>
                <c:pt idx="174">
                  <c:v>105.27507</c:v>
                </c:pt>
                <c:pt idx="175">
                  <c:v>102.120689</c:v>
                </c:pt>
                <c:pt idx="176">
                  <c:v>101.006264</c:v>
                </c:pt>
                <c:pt idx="177">
                  <c:v>100.430161</c:v>
                </c:pt>
                <c:pt idx="178">
                  <c:v>102.58345</c:v>
                </c:pt>
                <c:pt idx="179">
                  <c:v>103.726219</c:v>
                </c:pt>
                <c:pt idx="180">
                  <c:v>102.08290100000001</c:v>
                </c:pt>
                <c:pt idx="181">
                  <c:v>101.912926</c:v>
                </c:pt>
                <c:pt idx="182">
                  <c:v>100.44905900000001</c:v>
                </c:pt>
                <c:pt idx="183">
                  <c:v>99.400741999999994</c:v>
                </c:pt>
                <c:pt idx="184">
                  <c:v>97.549666999999999</c:v>
                </c:pt>
                <c:pt idx="185">
                  <c:v>99.032425000000003</c:v>
                </c:pt>
                <c:pt idx="186">
                  <c:v>97.672454999999999</c:v>
                </c:pt>
                <c:pt idx="187">
                  <c:v>99.022971999999996</c:v>
                </c:pt>
                <c:pt idx="188">
                  <c:v>100.770157</c:v>
                </c:pt>
                <c:pt idx="189">
                  <c:v>102.96122699999999</c:v>
                </c:pt>
                <c:pt idx="190">
                  <c:v>102.92345400000001</c:v>
                </c:pt>
                <c:pt idx="191">
                  <c:v>102.356796</c:v>
                </c:pt>
                <c:pt idx="192">
                  <c:v>103.02733600000001</c:v>
                </c:pt>
                <c:pt idx="193">
                  <c:v>103.508987</c:v>
                </c:pt>
                <c:pt idx="194">
                  <c:v>105.284508</c:v>
                </c:pt>
                <c:pt idx="195">
                  <c:v>106.13449900000001</c:v>
                </c:pt>
                <c:pt idx="196">
                  <c:v>105.10507200000001</c:v>
                </c:pt>
                <c:pt idx="197">
                  <c:v>102.89511899999999</c:v>
                </c:pt>
                <c:pt idx="198">
                  <c:v>103.49953499999999</c:v>
                </c:pt>
                <c:pt idx="199">
                  <c:v>101.36515</c:v>
                </c:pt>
                <c:pt idx="200">
                  <c:v>103.952873</c:v>
                </c:pt>
                <c:pt idx="201">
                  <c:v>103.877319</c:v>
                </c:pt>
                <c:pt idx="202">
                  <c:v>104.670631</c:v>
                </c:pt>
                <c:pt idx="203">
                  <c:v>102.42289700000001</c:v>
                </c:pt>
                <c:pt idx="204">
                  <c:v>101.657921</c:v>
                </c:pt>
                <c:pt idx="205">
                  <c:v>100.72294599999999</c:v>
                </c:pt>
                <c:pt idx="206">
                  <c:v>103.18789700000001</c:v>
                </c:pt>
                <c:pt idx="207">
                  <c:v>103.622322</c:v>
                </c:pt>
                <c:pt idx="208">
                  <c:v>104.77452099999999</c:v>
                </c:pt>
                <c:pt idx="209">
                  <c:v>103.943428</c:v>
                </c:pt>
                <c:pt idx="210">
                  <c:v>105.01063499999999</c:v>
                </c:pt>
                <c:pt idx="211">
                  <c:v>106.00226600000001</c:v>
                </c:pt>
                <c:pt idx="212">
                  <c:v>101.270706</c:v>
                </c:pt>
                <c:pt idx="213">
                  <c:v>99.344086000000004</c:v>
                </c:pt>
                <c:pt idx="214">
                  <c:v>97.549666999999999</c:v>
                </c:pt>
                <c:pt idx="215">
                  <c:v>95.726935999999995</c:v>
                </c:pt>
                <c:pt idx="216">
                  <c:v>94.791954000000004</c:v>
                </c:pt>
                <c:pt idx="217">
                  <c:v>95.405822999999998</c:v>
                </c:pt>
                <c:pt idx="218">
                  <c:v>95.500275000000002</c:v>
                </c:pt>
                <c:pt idx="219">
                  <c:v>94.716392999999997</c:v>
                </c:pt>
                <c:pt idx="220">
                  <c:v>93.507537999999997</c:v>
                </c:pt>
                <c:pt idx="221">
                  <c:v>93.063643999999996</c:v>
                </c:pt>
                <c:pt idx="222">
                  <c:v>91.883117999999996</c:v>
                </c:pt>
                <c:pt idx="223">
                  <c:v>91.089798000000002</c:v>
                </c:pt>
                <c:pt idx="224">
                  <c:v>88.936508000000003</c:v>
                </c:pt>
                <c:pt idx="225">
                  <c:v>87.019333000000003</c:v>
                </c:pt>
                <c:pt idx="226">
                  <c:v>90.627021999999997</c:v>
                </c:pt>
                <c:pt idx="227">
                  <c:v>91.647011000000006</c:v>
                </c:pt>
                <c:pt idx="228">
                  <c:v>91.448684999999998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A1-4E22-8E26-DF9828345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17616"/>
        <c:axId val="593609088"/>
      </c:scatterChart>
      <c:valAx>
        <c:axId val="59361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09088"/>
        <c:crosses val="autoZero"/>
        <c:crossBetween val="midCat"/>
      </c:valAx>
      <c:valAx>
        <c:axId val="5936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Daily Stock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17616"/>
        <c:crosses val="autoZero"/>
        <c:crossBetween val="midCat"/>
      </c:valAx>
      <c:spPr>
        <a:gradFill>
          <a:gsLst>
            <a:gs pos="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and JP Morgan Stock Returns Scatter</a:t>
            </a:r>
            <a:r>
              <a:rPr lang="en-US" baseline="0"/>
              <a:t>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4332920834873"/>
          <c:y val="0.17171296296296298"/>
          <c:w val="0.74556178744634827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504722991074797"/>
                  <c:y val="-8.07663853806945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Analysis'!$C$2:$C$230</c:f>
              <c:numCache>
                <c:formatCode>0.00</c:formatCode>
                <c:ptCount val="229"/>
                <c:pt idx="0">
                  <c:v>2821.9799800000001</c:v>
                </c:pt>
                <c:pt idx="1">
                  <c:v>2762.1298830000001</c:v>
                </c:pt>
                <c:pt idx="2">
                  <c:v>2648.9399410000001</c:v>
                </c:pt>
                <c:pt idx="3">
                  <c:v>2695.139893</c:v>
                </c:pt>
                <c:pt idx="4">
                  <c:v>2681.6599120000001</c:v>
                </c:pt>
                <c:pt idx="5">
                  <c:v>2581</c:v>
                </c:pt>
                <c:pt idx="6">
                  <c:v>2619.5500489999999</c:v>
                </c:pt>
                <c:pt idx="7">
                  <c:v>2656</c:v>
                </c:pt>
                <c:pt idx="8">
                  <c:v>2662.9399410000001</c:v>
                </c:pt>
                <c:pt idx="9">
                  <c:v>2698.6298830000001</c:v>
                </c:pt>
                <c:pt idx="10">
                  <c:v>2731.1999510000001</c:v>
                </c:pt>
                <c:pt idx="11">
                  <c:v>2732.219971</c:v>
                </c:pt>
                <c:pt idx="12">
                  <c:v>2716.26001</c:v>
                </c:pt>
                <c:pt idx="13">
                  <c:v>2701.330078</c:v>
                </c:pt>
                <c:pt idx="14">
                  <c:v>2703.959961</c:v>
                </c:pt>
                <c:pt idx="15">
                  <c:v>2747.3000489999999</c:v>
                </c:pt>
                <c:pt idx="16">
                  <c:v>2779.6000979999999</c:v>
                </c:pt>
                <c:pt idx="17">
                  <c:v>2744.280029</c:v>
                </c:pt>
                <c:pt idx="18">
                  <c:v>2713.830078</c:v>
                </c:pt>
                <c:pt idx="19">
                  <c:v>2677.669922</c:v>
                </c:pt>
                <c:pt idx="20">
                  <c:v>2691.25</c:v>
                </c:pt>
                <c:pt idx="21">
                  <c:v>2720.9399410000001</c:v>
                </c:pt>
                <c:pt idx="22">
                  <c:v>2728.1201169999999</c:v>
                </c:pt>
                <c:pt idx="23">
                  <c:v>2726.8000489999999</c:v>
                </c:pt>
                <c:pt idx="24">
                  <c:v>2738.969971</c:v>
                </c:pt>
                <c:pt idx="25">
                  <c:v>2786.570068</c:v>
                </c:pt>
                <c:pt idx="26">
                  <c:v>2783.0200199999999</c:v>
                </c:pt>
                <c:pt idx="27">
                  <c:v>2765.3100589999999</c:v>
                </c:pt>
                <c:pt idx="28">
                  <c:v>2749.4799800000001</c:v>
                </c:pt>
                <c:pt idx="29">
                  <c:v>2747.330078</c:v>
                </c:pt>
                <c:pt idx="30">
                  <c:v>2752.01001</c:v>
                </c:pt>
                <c:pt idx="31">
                  <c:v>2712.919922</c:v>
                </c:pt>
                <c:pt idx="32">
                  <c:v>2716.9399410000001</c:v>
                </c:pt>
                <c:pt idx="33">
                  <c:v>2711.929932</c:v>
                </c:pt>
                <c:pt idx="34">
                  <c:v>2643.6899410000001</c:v>
                </c:pt>
                <c:pt idx="35">
                  <c:v>2588.26001</c:v>
                </c:pt>
                <c:pt idx="36">
                  <c:v>2658.5500489999999</c:v>
                </c:pt>
                <c:pt idx="37">
                  <c:v>2612.6201169999999</c:v>
                </c:pt>
                <c:pt idx="38">
                  <c:v>2605</c:v>
                </c:pt>
                <c:pt idx="39">
                  <c:v>2640.8701169999999</c:v>
                </c:pt>
                <c:pt idx="40">
                  <c:v>2581.8798830000001</c:v>
                </c:pt>
                <c:pt idx="41">
                  <c:v>2614.4499510000001</c:v>
                </c:pt>
                <c:pt idx="42">
                  <c:v>2644.6899410000001</c:v>
                </c:pt>
                <c:pt idx="43">
                  <c:v>2662.8400879999999</c:v>
                </c:pt>
                <c:pt idx="44">
                  <c:v>2604.469971</c:v>
                </c:pt>
                <c:pt idx="45">
                  <c:v>2613.1599120000001</c:v>
                </c:pt>
                <c:pt idx="46">
                  <c:v>2656.8701169999999</c:v>
                </c:pt>
                <c:pt idx="47">
                  <c:v>2642.1899410000001</c:v>
                </c:pt>
                <c:pt idx="48">
                  <c:v>2663.98999</c:v>
                </c:pt>
                <c:pt idx="49">
                  <c:v>2656.3000489999999</c:v>
                </c:pt>
                <c:pt idx="50">
                  <c:v>2677.8400879999999</c:v>
                </c:pt>
                <c:pt idx="51">
                  <c:v>2706.389893</c:v>
                </c:pt>
                <c:pt idx="52">
                  <c:v>2708.639893</c:v>
                </c:pt>
                <c:pt idx="53">
                  <c:v>2693.1298830000001</c:v>
                </c:pt>
                <c:pt idx="54">
                  <c:v>2670.139893</c:v>
                </c:pt>
                <c:pt idx="55">
                  <c:v>2670.290039</c:v>
                </c:pt>
                <c:pt idx="56">
                  <c:v>2634.5600589999999</c:v>
                </c:pt>
                <c:pt idx="57">
                  <c:v>2639.3999020000001</c:v>
                </c:pt>
                <c:pt idx="58">
                  <c:v>2666.9399410000001</c:v>
                </c:pt>
                <c:pt idx="59">
                  <c:v>2669.9099120000001</c:v>
                </c:pt>
                <c:pt idx="60">
                  <c:v>2648.0500489999999</c:v>
                </c:pt>
                <c:pt idx="61">
                  <c:v>2654.8000489999999</c:v>
                </c:pt>
                <c:pt idx="62">
                  <c:v>2635.669922</c:v>
                </c:pt>
                <c:pt idx="63">
                  <c:v>2629.7299800000001</c:v>
                </c:pt>
                <c:pt idx="64">
                  <c:v>2663.419922</c:v>
                </c:pt>
                <c:pt idx="65">
                  <c:v>2672.6298830000001</c:v>
                </c:pt>
                <c:pt idx="66">
                  <c:v>2671.919922</c:v>
                </c:pt>
                <c:pt idx="67">
                  <c:v>2697.790039</c:v>
                </c:pt>
                <c:pt idx="68">
                  <c:v>2723.070068</c:v>
                </c:pt>
                <c:pt idx="69">
                  <c:v>2727.719971</c:v>
                </c:pt>
                <c:pt idx="70">
                  <c:v>2730.1298830000001</c:v>
                </c:pt>
                <c:pt idx="71">
                  <c:v>2711.4499510000001</c:v>
                </c:pt>
                <c:pt idx="72">
                  <c:v>2722.459961</c:v>
                </c:pt>
                <c:pt idx="73">
                  <c:v>2720.1298830000001</c:v>
                </c:pt>
                <c:pt idx="74">
                  <c:v>2712.969971</c:v>
                </c:pt>
                <c:pt idx="75">
                  <c:v>2733.01001</c:v>
                </c:pt>
                <c:pt idx="76">
                  <c:v>2724.4399410000001</c:v>
                </c:pt>
                <c:pt idx="77">
                  <c:v>2733.290039</c:v>
                </c:pt>
                <c:pt idx="78">
                  <c:v>2727.76001</c:v>
                </c:pt>
                <c:pt idx="79">
                  <c:v>2721.330078</c:v>
                </c:pt>
                <c:pt idx="80">
                  <c:v>2689.860107</c:v>
                </c:pt>
                <c:pt idx="81">
                  <c:v>2724.01001</c:v>
                </c:pt>
                <c:pt idx="82">
                  <c:v>2705.2700199999999</c:v>
                </c:pt>
                <c:pt idx="83">
                  <c:v>2734.6201169999999</c:v>
                </c:pt>
                <c:pt idx="84">
                  <c:v>2746.8701169999999</c:v>
                </c:pt>
                <c:pt idx="85">
                  <c:v>2748.8000489999999</c:v>
                </c:pt>
                <c:pt idx="86">
                  <c:v>2772.3500979999999</c:v>
                </c:pt>
                <c:pt idx="87">
                  <c:v>2770.3701169999999</c:v>
                </c:pt>
                <c:pt idx="88">
                  <c:v>2779.030029</c:v>
                </c:pt>
                <c:pt idx="89">
                  <c:v>2782</c:v>
                </c:pt>
                <c:pt idx="90">
                  <c:v>2786.8500979999999</c:v>
                </c:pt>
                <c:pt idx="91">
                  <c:v>2775.6298830000001</c:v>
                </c:pt>
                <c:pt idx="92">
                  <c:v>2782.48999</c:v>
                </c:pt>
                <c:pt idx="93">
                  <c:v>2779.6599120000001</c:v>
                </c:pt>
                <c:pt idx="94">
                  <c:v>2773.75</c:v>
                </c:pt>
                <c:pt idx="95">
                  <c:v>2762.5900879999999</c:v>
                </c:pt>
                <c:pt idx="96">
                  <c:v>2767.320068</c:v>
                </c:pt>
                <c:pt idx="97">
                  <c:v>2749.76001</c:v>
                </c:pt>
                <c:pt idx="98">
                  <c:v>2754.8798830000001</c:v>
                </c:pt>
                <c:pt idx="99">
                  <c:v>2717.070068</c:v>
                </c:pt>
                <c:pt idx="100">
                  <c:v>2723.0600589999999</c:v>
                </c:pt>
                <c:pt idx="101">
                  <c:v>2699.6298830000001</c:v>
                </c:pt>
                <c:pt idx="102">
                  <c:v>2716.3100589999999</c:v>
                </c:pt>
                <c:pt idx="103">
                  <c:v>2718.3701169999999</c:v>
                </c:pt>
                <c:pt idx="104">
                  <c:v>2726.709961</c:v>
                </c:pt>
                <c:pt idx="105">
                  <c:v>2713.219971</c:v>
                </c:pt>
                <c:pt idx="106">
                  <c:v>2736.610107</c:v>
                </c:pt>
                <c:pt idx="107">
                  <c:v>2759.820068</c:v>
                </c:pt>
                <c:pt idx="108">
                  <c:v>2784.169922</c:v>
                </c:pt>
                <c:pt idx="109">
                  <c:v>2793.8400879999999</c:v>
                </c:pt>
                <c:pt idx="110">
                  <c:v>2774.0200199999999</c:v>
                </c:pt>
                <c:pt idx="111">
                  <c:v>2798.290039</c:v>
                </c:pt>
                <c:pt idx="112">
                  <c:v>2801.3100589999999</c:v>
                </c:pt>
                <c:pt idx="113">
                  <c:v>2798.429932</c:v>
                </c:pt>
                <c:pt idx="114">
                  <c:v>2809.5500489999999</c:v>
                </c:pt>
                <c:pt idx="115">
                  <c:v>2815.6201169999999</c:v>
                </c:pt>
                <c:pt idx="116">
                  <c:v>2804.48999</c:v>
                </c:pt>
                <c:pt idx="117">
                  <c:v>2801.830078</c:v>
                </c:pt>
                <c:pt idx="118">
                  <c:v>2806.9799800000001</c:v>
                </c:pt>
                <c:pt idx="119">
                  <c:v>2820.3999020000001</c:v>
                </c:pt>
                <c:pt idx="120">
                  <c:v>2846.070068</c:v>
                </c:pt>
                <c:pt idx="121">
                  <c:v>2837.4399410000001</c:v>
                </c:pt>
                <c:pt idx="122">
                  <c:v>2818.820068</c:v>
                </c:pt>
                <c:pt idx="123">
                  <c:v>2802.6000979999999</c:v>
                </c:pt>
                <c:pt idx="124">
                  <c:v>2816.290039</c:v>
                </c:pt>
                <c:pt idx="125">
                  <c:v>2813.360107</c:v>
                </c:pt>
                <c:pt idx="126">
                  <c:v>2827.219971</c:v>
                </c:pt>
                <c:pt idx="127">
                  <c:v>2840.3500979999999</c:v>
                </c:pt>
                <c:pt idx="128">
                  <c:v>2850.3999020000001</c:v>
                </c:pt>
                <c:pt idx="129">
                  <c:v>2858.4499510000001</c:v>
                </c:pt>
                <c:pt idx="130">
                  <c:v>2857.6999510000001</c:v>
                </c:pt>
                <c:pt idx="131">
                  <c:v>2853.580078</c:v>
                </c:pt>
                <c:pt idx="132">
                  <c:v>2833.280029</c:v>
                </c:pt>
                <c:pt idx="133">
                  <c:v>2821.929932</c:v>
                </c:pt>
                <c:pt idx="134">
                  <c:v>2839.959961</c:v>
                </c:pt>
                <c:pt idx="135">
                  <c:v>2818.3701169999999</c:v>
                </c:pt>
                <c:pt idx="136">
                  <c:v>2840.6899410000001</c:v>
                </c:pt>
                <c:pt idx="137">
                  <c:v>2850.1298830000001</c:v>
                </c:pt>
                <c:pt idx="138">
                  <c:v>2857.0500489999999</c:v>
                </c:pt>
                <c:pt idx="139">
                  <c:v>2862.959961</c:v>
                </c:pt>
                <c:pt idx="140">
                  <c:v>2861.820068</c:v>
                </c:pt>
                <c:pt idx="141">
                  <c:v>2856.9799800000001</c:v>
                </c:pt>
                <c:pt idx="142">
                  <c:v>2874.6899410000001</c:v>
                </c:pt>
                <c:pt idx="143">
                  <c:v>2896.73999</c:v>
                </c:pt>
                <c:pt idx="144">
                  <c:v>2897.5200199999999</c:v>
                </c:pt>
                <c:pt idx="145">
                  <c:v>2914.040039</c:v>
                </c:pt>
                <c:pt idx="146">
                  <c:v>2901.1298830000001</c:v>
                </c:pt>
                <c:pt idx="147">
                  <c:v>2901.5200199999999</c:v>
                </c:pt>
                <c:pt idx="148">
                  <c:v>2896.719971</c:v>
                </c:pt>
                <c:pt idx="149">
                  <c:v>2888.6000979999999</c:v>
                </c:pt>
                <c:pt idx="150">
                  <c:v>2878.0500489999999</c:v>
                </c:pt>
                <c:pt idx="151">
                  <c:v>2871.679932</c:v>
                </c:pt>
                <c:pt idx="152">
                  <c:v>2877.1298830000001</c:v>
                </c:pt>
                <c:pt idx="153">
                  <c:v>2887.889893</c:v>
                </c:pt>
                <c:pt idx="154">
                  <c:v>2888.919922</c:v>
                </c:pt>
                <c:pt idx="155">
                  <c:v>2904.179932</c:v>
                </c:pt>
                <c:pt idx="156">
                  <c:v>2904.9799800000001</c:v>
                </c:pt>
                <c:pt idx="157">
                  <c:v>2888.8000489999999</c:v>
                </c:pt>
                <c:pt idx="158">
                  <c:v>2904.3100589999999</c:v>
                </c:pt>
                <c:pt idx="159">
                  <c:v>2907.9499510000001</c:v>
                </c:pt>
                <c:pt idx="160">
                  <c:v>2930.75</c:v>
                </c:pt>
                <c:pt idx="161">
                  <c:v>2929.669922</c:v>
                </c:pt>
                <c:pt idx="162">
                  <c:v>2919.3701169999999</c:v>
                </c:pt>
                <c:pt idx="163">
                  <c:v>2915.5600589999999</c:v>
                </c:pt>
                <c:pt idx="164">
                  <c:v>2905.969971</c:v>
                </c:pt>
                <c:pt idx="165">
                  <c:v>2914</c:v>
                </c:pt>
                <c:pt idx="166">
                  <c:v>2913.9799800000001</c:v>
                </c:pt>
                <c:pt idx="167">
                  <c:v>2924.5900879999999</c:v>
                </c:pt>
                <c:pt idx="168">
                  <c:v>2923.429932</c:v>
                </c:pt>
                <c:pt idx="169">
                  <c:v>2925.51001</c:v>
                </c:pt>
                <c:pt idx="170">
                  <c:v>2901.610107</c:v>
                </c:pt>
                <c:pt idx="171">
                  <c:v>2885.570068</c:v>
                </c:pt>
                <c:pt idx="172">
                  <c:v>2884.429932</c:v>
                </c:pt>
                <c:pt idx="173">
                  <c:v>2880.3400879999999</c:v>
                </c:pt>
                <c:pt idx="174">
                  <c:v>2785.679932</c:v>
                </c:pt>
                <c:pt idx="175">
                  <c:v>2728.3701169999999</c:v>
                </c:pt>
                <c:pt idx="176">
                  <c:v>2767.1298830000001</c:v>
                </c:pt>
                <c:pt idx="177">
                  <c:v>2750.790039</c:v>
                </c:pt>
                <c:pt idx="178">
                  <c:v>2809.919922</c:v>
                </c:pt>
                <c:pt idx="179">
                  <c:v>2809.209961</c:v>
                </c:pt>
                <c:pt idx="180">
                  <c:v>2768.780029</c:v>
                </c:pt>
                <c:pt idx="181">
                  <c:v>2767.780029</c:v>
                </c:pt>
                <c:pt idx="182">
                  <c:v>2755.8798830000001</c:v>
                </c:pt>
                <c:pt idx="183">
                  <c:v>2740.6899410000001</c:v>
                </c:pt>
                <c:pt idx="184">
                  <c:v>2656.1000979999999</c:v>
                </c:pt>
                <c:pt idx="185">
                  <c:v>2705.570068</c:v>
                </c:pt>
                <c:pt idx="186">
                  <c:v>2658.6899410000001</c:v>
                </c:pt>
                <c:pt idx="187">
                  <c:v>2641.25</c:v>
                </c:pt>
                <c:pt idx="188">
                  <c:v>2682.6298830000001</c:v>
                </c:pt>
                <c:pt idx="189">
                  <c:v>2711.73999</c:v>
                </c:pt>
                <c:pt idx="190">
                  <c:v>2740.3701169999999</c:v>
                </c:pt>
                <c:pt idx="191">
                  <c:v>2723.0600589999999</c:v>
                </c:pt>
                <c:pt idx="192">
                  <c:v>2738.3100589999999</c:v>
                </c:pt>
                <c:pt idx="193">
                  <c:v>2755.4499510000001</c:v>
                </c:pt>
                <c:pt idx="194">
                  <c:v>2813.889893</c:v>
                </c:pt>
                <c:pt idx="195">
                  <c:v>2806.830078</c:v>
                </c:pt>
                <c:pt idx="196">
                  <c:v>2781.01001</c:v>
                </c:pt>
                <c:pt idx="197">
                  <c:v>2726.219971</c:v>
                </c:pt>
                <c:pt idx="198">
                  <c:v>2722.179932</c:v>
                </c:pt>
                <c:pt idx="199">
                  <c:v>2701.580078</c:v>
                </c:pt>
                <c:pt idx="200">
                  <c:v>2730.1999510000001</c:v>
                </c:pt>
                <c:pt idx="201">
                  <c:v>2736.2700199999999</c:v>
                </c:pt>
                <c:pt idx="202">
                  <c:v>2690.7299800000001</c:v>
                </c:pt>
                <c:pt idx="203">
                  <c:v>2641.889893</c:v>
                </c:pt>
                <c:pt idx="204">
                  <c:v>2649.929932</c:v>
                </c:pt>
                <c:pt idx="205">
                  <c:v>2632.5600589999999</c:v>
                </c:pt>
                <c:pt idx="206">
                  <c:v>2673.4499510000001</c:v>
                </c:pt>
                <c:pt idx="207">
                  <c:v>2682.169922</c:v>
                </c:pt>
                <c:pt idx="208">
                  <c:v>2743.790039</c:v>
                </c:pt>
                <c:pt idx="209">
                  <c:v>2737.8000489999999</c:v>
                </c:pt>
                <c:pt idx="210">
                  <c:v>2760.169922</c:v>
                </c:pt>
                <c:pt idx="211">
                  <c:v>2790.3701169999999</c:v>
                </c:pt>
                <c:pt idx="212">
                  <c:v>2700.0600589999999</c:v>
                </c:pt>
                <c:pt idx="213">
                  <c:v>2695.9499510000001</c:v>
                </c:pt>
                <c:pt idx="214">
                  <c:v>2633.080078</c:v>
                </c:pt>
                <c:pt idx="215">
                  <c:v>2637.719971</c:v>
                </c:pt>
                <c:pt idx="216">
                  <c:v>2636.780029</c:v>
                </c:pt>
                <c:pt idx="217">
                  <c:v>2651.070068</c:v>
                </c:pt>
                <c:pt idx="218">
                  <c:v>2650.540039</c:v>
                </c:pt>
                <c:pt idx="219">
                  <c:v>2599.9499510000001</c:v>
                </c:pt>
                <c:pt idx="220">
                  <c:v>2545.9399410000001</c:v>
                </c:pt>
                <c:pt idx="221">
                  <c:v>2546.1599120000001</c:v>
                </c:pt>
                <c:pt idx="222">
                  <c:v>2506.959961</c:v>
                </c:pt>
                <c:pt idx="223">
                  <c:v>2467.419922</c:v>
                </c:pt>
                <c:pt idx="224">
                  <c:v>2416.6201169999999</c:v>
                </c:pt>
                <c:pt idx="225">
                  <c:v>2351.1000979999999</c:v>
                </c:pt>
                <c:pt idx="226">
                  <c:v>2467.6999510000001</c:v>
                </c:pt>
                <c:pt idx="227">
                  <c:v>2488.830078</c:v>
                </c:pt>
                <c:pt idx="228">
                  <c:v>2485.73999</c:v>
                </c:pt>
              </c:numCache>
            </c:numRef>
          </c:xVal>
          <c:yVal>
            <c:numRef>
              <c:f>'Regression Analysis'!$B$2:$B$230</c:f>
              <c:numCache>
                <c:formatCode>0.00</c:formatCode>
                <c:ptCount val="229"/>
                <c:pt idx="0">
                  <c:v>108.464973</c:v>
                </c:pt>
                <c:pt idx="1">
                  <c:v>106.061226</c:v>
                </c:pt>
                <c:pt idx="2">
                  <c:v>100.97532699999999</c:v>
                </c:pt>
                <c:pt idx="3">
                  <c:v>104.047287</c:v>
                </c:pt>
                <c:pt idx="4">
                  <c:v>104.75263200000001</c:v>
                </c:pt>
                <c:pt idx="5">
                  <c:v>100.121498</c:v>
                </c:pt>
                <c:pt idx="6">
                  <c:v>102.12616</c:v>
                </c:pt>
                <c:pt idx="7">
                  <c:v>103.703896</c:v>
                </c:pt>
                <c:pt idx="8">
                  <c:v>104.344284</c:v>
                </c:pt>
                <c:pt idx="9">
                  <c:v>106.757271</c:v>
                </c:pt>
                <c:pt idx="10">
                  <c:v>107.20277400000001</c:v>
                </c:pt>
                <c:pt idx="11">
                  <c:v>106.432457</c:v>
                </c:pt>
                <c:pt idx="12">
                  <c:v>106.46030399999999</c:v>
                </c:pt>
                <c:pt idx="13">
                  <c:v>106.90578499999999</c:v>
                </c:pt>
                <c:pt idx="14">
                  <c:v>106.71088399999999</c:v>
                </c:pt>
                <c:pt idx="15">
                  <c:v>108.87331399999999</c:v>
                </c:pt>
                <c:pt idx="16">
                  <c:v>110.228325</c:v>
                </c:pt>
                <c:pt idx="17">
                  <c:v>108.919724</c:v>
                </c:pt>
                <c:pt idx="18">
                  <c:v>107.193489</c:v>
                </c:pt>
                <c:pt idx="19">
                  <c:v>105.272369</c:v>
                </c:pt>
                <c:pt idx="20">
                  <c:v>105.17027299999999</c:v>
                </c:pt>
                <c:pt idx="21">
                  <c:v>106.78512600000001</c:v>
                </c:pt>
                <c:pt idx="22">
                  <c:v>106.877937</c:v>
                </c:pt>
                <c:pt idx="23">
                  <c:v>106.47886699999999</c:v>
                </c:pt>
                <c:pt idx="24">
                  <c:v>106.488152</c:v>
                </c:pt>
                <c:pt idx="25">
                  <c:v>109.55081199999999</c:v>
                </c:pt>
                <c:pt idx="26">
                  <c:v>109.198143</c:v>
                </c:pt>
                <c:pt idx="27">
                  <c:v>107.889549</c:v>
                </c:pt>
                <c:pt idx="28">
                  <c:v>106.683037</c:v>
                </c:pt>
                <c:pt idx="29">
                  <c:v>106.952179</c:v>
                </c:pt>
                <c:pt idx="30">
                  <c:v>107.13780199999999</c:v>
                </c:pt>
                <c:pt idx="31">
                  <c:v>106.293251</c:v>
                </c:pt>
                <c:pt idx="32">
                  <c:v>106.395332</c:v>
                </c:pt>
                <c:pt idx="33">
                  <c:v>106.488152</c:v>
                </c:pt>
                <c:pt idx="34">
                  <c:v>102.042625</c:v>
                </c:pt>
                <c:pt idx="35">
                  <c:v>99.314071999999996</c:v>
                </c:pt>
                <c:pt idx="36">
                  <c:v>102.37674</c:v>
                </c:pt>
                <c:pt idx="37">
                  <c:v>100.39064</c:v>
                </c:pt>
                <c:pt idx="38">
                  <c:v>100.232872</c:v>
                </c:pt>
                <c:pt idx="39">
                  <c:v>102.06120300000001</c:v>
                </c:pt>
                <c:pt idx="40">
                  <c:v>100.093658</c:v>
                </c:pt>
                <c:pt idx="41">
                  <c:v>101.467232</c:v>
                </c:pt>
                <c:pt idx="42">
                  <c:v>103.007835</c:v>
                </c:pt>
                <c:pt idx="43">
                  <c:v>104.360382</c:v>
                </c:pt>
                <c:pt idx="44">
                  <c:v>101.757896</c:v>
                </c:pt>
                <c:pt idx="45">
                  <c:v>102.979851</c:v>
                </c:pt>
                <c:pt idx="46">
                  <c:v>104.948036</c:v>
                </c:pt>
                <c:pt idx="47">
                  <c:v>103.18506600000001</c:v>
                </c:pt>
                <c:pt idx="48">
                  <c:v>105.750237</c:v>
                </c:pt>
                <c:pt idx="49">
                  <c:v>102.886574</c:v>
                </c:pt>
                <c:pt idx="50">
                  <c:v>102.80262</c:v>
                </c:pt>
                <c:pt idx="51">
                  <c:v>102.80262</c:v>
                </c:pt>
                <c:pt idx="52">
                  <c:v>101.972443</c:v>
                </c:pt>
                <c:pt idx="53">
                  <c:v>104.211136</c:v>
                </c:pt>
                <c:pt idx="54">
                  <c:v>103.977943</c:v>
                </c:pt>
                <c:pt idx="55">
                  <c:v>103.47422</c:v>
                </c:pt>
                <c:pt idx="56">
                  <c:v>102.989182</c:v>
                </c:pt>
                <c:pt idx="57">
                  <c:v>102.597404</c:v>
                </c:pt>
                <c:pt idx="58">
                  <c:v>102.70001999999999</c:v>
                </c:pt>
                <c:pt idx="59">
                  <c:v>102.047066</c:v>
                </c:pt>
                <c:pt idx="60">
                  <c:v>101.468727</c:v>
                </c:pt>
                <c:pt idx="61">
                  <c:v>101.468727</c:v>
                </c:pt>
                <c:pt idx="62">
                  <c:v>100.666534</c:v>
                </c:pt>
                <c:pt idx="63">
                  <c:v>100.032242</c:v>
                </c:pt>
                <c:pt idx="64">
                  <c:v>101.142258</c:v>
                </c:pt>
                <c:pt idx="65">
                  <c:v>102.019081</c:v>
                </c:pt>
                <c:pt idx="66">
                  <c:v>103.53019</c:v>
                </c:pt>
                <c:pt idx="67">
                  <c:v>105.78756</c:v>
                </c:pt>
                <c:pt idx="68">
                  <c:v>106.60839799999999</c:v>
                </c:pt>
                <c:pt idx="69">
                  <c:v>106.207306</c:v>
                </c:pt>
                <c:pt idx="70">
                  <c:v>106.244621</c:v>
                </c:pt>
                <c:pt idx="71">
                  <c:v>105.433075</c:v>
                </c:pt>
                <c:pt idx="72">
                  <c:v>105.72223700000001</c:v>
                </c:pt>
                <c:pt idx="73">
                  <c:v>105.36779799999999</c:v>
                </c:pt>
                <c:pt idx="74">
                  <c:v>103.66078899999999</c:v>
                </c:pt>
                <c:pt idx="75">
                  <c:v>104.612228</c:v>
                </c:pt>
                <c:pt idx="76">
                  <c:v>105.414429</c:v>
                </c:pt>
                <c:pt idx="77">
                  <c:v>104.92937499999999</c:v>
                </c:pt>
                <c:pt idx="78">
                  <c:v>103.754074</c:v>
                </c:pt>
                <c:pt idx="79">
                  <c:v>103.222382</c:v>
                </c:pt>
                <c:pt idx="80">
                  <c:v>98.810280000000006</c:v>
                </c:pt>
                <c:pt idx="81">
                  <c:v>101.067635</c:v>
                </c:pt>
                <c:pt idx="82">
                  <c:v>99.817702999999995</c:v>
                </c:pt>
                <c:pt idx="83">
                  <c:v>101.11428100000001</c:v>
                </c:pt>
                <c:pt idx="84">
                  <c:v>101.160904</c:v>
                </c:pt>
                <c:pt idx="85">
                  <c:v>100.591911</c:v>
                </c:pt>
                <c:pt idx="86">
                  <c:v>102.942543</c:v>
                </c:pt>
                <c:pt idx="87">
                  <c:v>103.352966</c:v>
                </c:pt>
                <c:pt idx="88">
                  <c:v>103.642143</c:v>
                </c:pt>
                <c:pt idx="89">
                  <c:v>103.380959</c:v>
                </c:pt>
                <c:pt idx="90">
                  <c:v>102.783981</c:v>
                </c:pt>
                <c:pt idx="91">
                  <c:v>102.57875799999999</c:v>
                </c:pt>
                <c:pt idx="92">
                  <c:v>100.76913500000001</c:v>
                </c:pt>
                <c:pt idx="93">
                  <c:v>100.647881</c:v>
                </c:pt>
                <c:pt idx="94">
                  <c:v>100.909065</c:v>
                </c:pt>
                <c:pt idx="95">
                  <c:v>100.321404</c:v>
                </c:pt>
                <c:pt idx="96">
                  <c:v>100.312065</c:v>
                </c:pt>
                <c:pt idx="97">
                  <c:v>100.28409600000001</c:v>
                </c:pt>
                <c:pt idx="98">
                  <c:v>98.642386999999999</c:v>
                </c:pt>
                <c:pt idx="99">
                  <c:v>97.74691</c:v>
                </c:pt>
                <c:pt idx="100">
                  <c:v>97.812201999999999</c:v>
                </c:pt>
                <c:pt idx="101">
                  <c:v>96.301085999999998</c:v>
                </c:pt>
                <c:pt idx="102">
                  <c:v>97.877502000000007</c:v>
                </c:pt>
                <c:pt idx="103">
                  <c:v>97.196548000000007</c:v>
                </c:pt>
                <c:pt idx="104">
                  <c:v>98.017409999999998</c:v>
                </c:pt>
                <c:pt idx="105">
                  <c:v>96.646209999999996</c:v>
                </c:pt>
                <c:pt idx="106">
                  <c:v>97.274581999999995</c:v>
                </c:pt>
                <c:pt idx="107">
                  <c:v>97.593459999999993</c:v>
                </c:pt>
                <c:pt idx="108">
                  <c:v>100.61335</c:v>
                </c:pt>
                <c:pt idx="109">
                  <c:v>99.994370000000004</c:v>
                </c:pt>
                <c:pt idx="110">
                  <c:v>99.778664000000006</c:v>
                </c:pt>
                <c:pt idx="111">
                  <c:v>100.21006</c:v>
                </c:pt>
                <c:pt idx="112">
                  <c:v>99.750525999999994</c:v>
                </c:pt>
                <c:pt idx="113">
                  <c:v>103.70829000000001</c:v>
                </c:pt>
                <c:pt idx="114">
                  <c:v>103.633263</c:v>
                </c:pt>
                <c:pt idx="115">
                  <c:v>104.599243</c:v>
                </c:pt>
                <c:pt idx="116">
                  <c:v>103.061172</c:v>
                </c:pt>
                <c:pt idx="117">
                  <c:v>104.364777</c:v>
                </c:pt>
                <c:pt idx="118">
                  <c:v>106.306152</c:v>
                </c:pt>
                <c:pt idx="119">
                  <c:v>107.05643499999999</c:v>
                </c:pt>
                <c:pt idx="120">
                  <c:v>108.02243799999999</c:v>
                </c:pt>
                <c:pt idx="121">
                  <c:v>107.71294399999999</c:v>
                </c:pt>
                <c:pt idx="122">
                  <c:v>108.81961099999999</c:v>
                </c:pt>
                <c:pt idx="123">
                  <c:v>109.476112</c:v>
                </c:pt>
                <c:pt idx="124">
                  <c:v>107.80671700000001</c:v>
                </c:pt>
                <c:pt idx="125">
                  <c:v>108.472595</c:v>
                </c:pt>
                <c:pt idx="126">
                  <c:v>108.93214399999999</c:v>
                </c:pt>
                <c:pt idx="127">
                  <c:v>109.81373600000001</c:v>
                </c:pt>
                <c:pt idx="128">
                  <c:v>109.841881</c:v>
                </c:pt>
                <c:pt idx="129">
                  <c:v>110.245148</c:v>
                </c:pt>
                <c:pt idx="130">
                  <c:v>110.470253</c:v>
                </c:pt>
                <c:pt idx="131">
                  <c:v>109.616776</c:v>
                </c:pt>
                <c:pt idx="132">
                  <c:v>108.53825399999999</c:v>
                </c:pt>
                <c:pt idx="133">
                  <c:v>106.812592</c:v>
                </c:pt>
                <c:pt idx="134">
                  <c:v>107.525375</c:v>
                </c:pt>
                <c:pt idx="135">
                  <c:v>106.634399</c:v>
                </c:pt>
                <c:pt idx="136">
                  <c:v>107.637901</c:v>
                </c:pt>
                <c:pt idx="137">
                  <c:v>107.637901</c:v>
                </c:pt>
                <c:pt idx="138">
                  <c:v>107.497231</c:v>
                </c:pt>
                <c:pt idx="139">
                  <c:v>108.15373200000001</c:v>
                </c:pt>
                <c:pt idx="140">
                  <c:v>107.825485</c:v>
                </c:pt>
                <c:pt idx="141">
                  <c:v>107.600388</c:v>
                </c:pt>
                <c:pt idx="142">
                  <c:v>107.55349699999999</c:v>
                </c:pt>
                <c:pt idx="143">
                  <c:v>109.45734400000001</c:v>
                </c:pt>
                <c:pt idx="144">
                  <c:v>108.922768</c:v>
                </c:pt>
                <c:pt idx="145">
                  <c:v>108.566391</c:v>
                </c:pt>
                <c:pt idx="146">
                  <c:v>108.031807</c:v>
                </c:pt>
                <c:pt idx="147">
                  <c:v>107.459717</c:v>
                </c:pt>
                <c:pt idx="148">
                  <c:v>107.994293</c:v>
                </c:pt>
                <c:pt idx="149">
                  <c:v>107.469093</c:v>
                </c:pt>
                <c:pt idx="150">
                  <c:v>107.009552</c:v>
                </c:pt>
                <c:pt idx="151">
                  <c:v>107.215874</c:v>
                </c:pt>
                <c:pt idx="152">
                  <c:v>106.643776</c:v>
                </c:pt>
                <c:pt idx="153">
                  <c:v>107.319046</c:v>
                </c:pt>
                <c:pt idx="154">
                  <c:v>106.05294000000001</c:v>
                </c:pt>
                <c:pt idx="155">
                  <c:v>106.46558400000001</c:v>
                </c:pt>
                <c:pt idx="156">
                  <c:v>106.446831</c:v>
                </c:pt>
                <c:pt idx="157">
                  <c:v>106.765694</c:v>
                </c:pt>
                <c:pt idx="158">
                  <c:v>107.197113</c:v>
                </c:pt>
                <c:pt idx="159">
                  <c:v>110.310806</c:v>
                </c:pt>
                <c:pt idx="160">
                  <c:v>111.25804100000001</c:v>
                </c:pt>
                <c:pt idx="161">
                  <c:v>110.526505</c:v>
                </c:pt>
                <c:pt idx="162">
                  <c:v>109.46672100000001</c:v>
                </c:pt>
                <c:pt idx="163">
                  <c:v>109.157234</c:v>
                </c:pt>
                <c:pt idx="164">
                  <c:v>107.87236799999999</c:v>
                </c:pt>
                <c:pt idx="165">
                  <c:v>107.403435</c:v>
                </c:pt>
                <c:pt idx="166">
                  <c:v>105.82783499999999</c:v>
                </c:pt>
                <c:pt idx="167">
                  <c:v>106.446831</c:v>
                </c:pt>
                <c:pt idx="168">
                  <c:v>106.887619</c:v>
                </c:pt>
                <c:pt idx="169">
                  <c:v>107.891136</c:v>
                </c:pt>
                <c:pt idx="170">
                  <c:v>108.863884</c:v>
                </c:pt>
                <c:pt idx="171">
                  <c:v>108.25000799999999</c:v>
                </c:pt>
                <c:pt idx="172">
                  <c:v>108.91110999999999</c:v>
                </c:pt>
                <c:pt idx="173">
                  <c:v>108.155563</c:v>
                </c:pt>
                <c:pt idx="174">
                  <c:v>105.27507</c:v>
                </c:pt>
                <c:pt idx="175">
                  <c:v>102.120689</c:v>
                </c:pt>
                <c:pt idx="176">
                  <c:v>101.006264</c:v>
                </c:pt>
                <c:pt idx="177">
                  <c:v>100.430161</c:v>
                </c:pt>
                <c:pt idx="178">
                  <c:v>102.58345</c:v>
                </c:pt>
                <c:pt idx="179">
                  <c:v>103.726219</c:v>
                </c:pt>
                <c:pt idx="180">
                  <c:v>102.08290100000001</c:v>
                </c:pt>
                <c:pt idx="181">
                  <c:v>101.912926</c:v>
                </c:pt>
                <c:pt idx="182">
                  <c:v>100.44905900000001</c:v>
                </c:pt>
                <c:pt idx="183">
                  <c:v>99.400741999999994</c:v>
                </c:pt>
                <c:pt idx="184">
                  <c:v>97.549666999999999</c:v>
                </c:pt>
                <c:pt idx="185">
                  <c:v>99.032425000000003</c:v>
                </c:pt>
                <c:pt idx="186">
                  <c:v>97.672454999999999</c:v>
                </c:pt>
                <c:pt idx="187">
                  <c:v>99.022971999999996</c:v>
                </c:pt>
                <c:pt idx="188">
                  <c:v>100.770157</c:v>
                </c:pt>
                <c:pt idx="189">
                  <c:v>102.96122699999999</c:v>
                </c:pt>
                <c:pt idx="190">
                  <c:v>102.92345400000001</c:v>
                </c:pt>
                <c:pt idx="191">
                  <c:v>102.356796</c:v>
                </c:pt>
                <c:pt idx="192">
                  <c:v>103.02733600000001</c:v>
                </c:pt>
                <c:pt idx="193">
                  <c:v>103.508987</c:v>
                </c:pt>
                <c:pt idx="194">
                  <c:v>105.284508</c:v>
                </c:pt>
                <c:pt idx="195">
                  <c:v>106.13449900000001</c:v>
                </c:pt>
                <c:pt idx="196">
                  <c:v>105.10507200000001</c:v>
                </c:pt>
                <c:pt idx="197">
                  <c:v>102.89511899999999</c:v>
                </c:pt>
                <c:pt idx="198">
                  <c:v>103.49953499999999</c:v>
                </c:pt>
                <c:pt idx="199">
                  <c:v>101.36515</c:v>
                </c:pt>
                <c:pt idx="200">
                  <c:v>103.952873</c:v>
                </c:pt>
                <c:pt idx="201">
                  <c:v>103.877319</c:v>
                </c:pt>
                <c:pt idx="202">
                  <c:v>104.670631</c:v>
                </c:pt>
                <c:pt idx="203">
                  <c:v>102.42289700000001</c:v>
                </c:pt>
                <c:pt idx="204">
                  <c:v>101.657921</c:v>
                </c:pt>
                <c:pt idx="205">
                  <c:v>100.72294599999999</c:v>
                </c:pt>
                <c:pt idx="206">
                  <c:v>103.18789700000001</c:v>
                </c:pt>
                <c:pt idx="207">
                  <c:v>103.622322</c:v>
                </c:pt>
                <c:pt idx="208">
                  <c:v>104.77452099999999</c:v>
                </c:pt>
                <c:pt idx="209">
                  <c:v>103.943428</c:v>
                </c:pt>
                <c:pt idx="210">
                  <c:v>105.01063499999999</c:v>
                </c:pt>
                <c:pt idx="211">
                  <c:v>106.00226600000001</c:v>
                </c:pt>
                <c:pt idx="212">
                  <c:v>101.270706</c:v>
                </c:pt>
                <c:pt idx="213">
                  <c:v>99.344086000000004</c:v>
                </c:pt>
                <c:pt idx="214">
                  <c:v>97.549666999999999</c:v>
                </c:pt>
                <c:pt idx="215">
                  <c:v>95.726935999999995</c:v>
                </c:pt>
                <c:pt idx="216">
                  <c:v>94.791954000000004</c:v>
                </c:pt>
                <c:pt idx="217">
                  <c:v>95.405822999999998</c:v>
                </c:pt>
                <c:pt idx="218">
                  <c:v>95.500275000000002</c:v>
                </c:pt>
                <c:pt idx="219">
                  <c:v>94.716392999999997</c:v>
                </c:pt>
                <c:pt idx="220">
                  <c:v>93.507537999999997</c:v>
                </c:pt>
                <c:pt idx="221">
                  <c:v>93.063643999999996</c:v>
                </c:pt>
                <c:pt idx="222">
                  <c:v>91.883117999999996</c:v>
                </c:pt>
                <c:pt idx="223">
                  <c:v>91.089798000000002</c:v>
                </c:pt>
                <c:pt idx="224">
                  <c:v>88.936508000000003</c:v>
                </c:pt>
                <c:pt idx="225">
                  <c:v>87.019333000000003</c:v>
                </c:pt>
                <c:pt idx="226">
                  <c:v>90.627021999999997</c:v>
                </c:pt>
                <c:pt idx="227">
                  <c:v>91.647011000000006</c:v>
                </c:pt>
                <c:pt idx="228">
                  <c:v>91.448684999999998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31-415F-AB10-12471A81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54792"/>
        <c:axId val="511455120"/>
      </c:scatterChart>
      <c:valAx>
        <c:axId val="511454792"/>
        <c:scaling>
          <c:orientation val="minMax"/>
          <c:min val="2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S&amp;P 500 Closing</a:t>
                </a:r>
                <a:r>
                  <a:rPr lang="en-US" sz="1100" baseline="0"/>
                  <a:t> Price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0.43638714298420822"/>
              <c:y val="0.93316699286585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55120"/>
        <c:crosses val="autoZero"/>
        <c:crossBetween val="midCat"/>
      </c:valAx>
      <c:valAx>
        <c:axId val="511455120"/>
        <c:scaling>
          <c:orientation val="minMax"/>
          <c:min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JP Morgan Closing Price</a:t>
                </a:r>
              </a:p>
            </c:rich>
          </c:tx>
          <c:layout>
            <c:manualLayout>
              <c:xMode val="edge"/>
              <c:yMode val="edge"/>
              <c:x val="3.3563676173952339E-2"/>
              <c:y val="0.33452537182852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5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257175</xdr:rowOff>
    </xdr:from>
    <xdr:to>
      <xdr:col>12</xdr:col>
      <xdr:colOff>304800</xdr:colOff>
      <xdr:row>20</xdr:row>
      <xdr:rowOff>185740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63AF81-4CF5-4B8D-BDF9-627A8FBD7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22411</xdr:colOff>
      <xdr:row>0</xdr:row>
      <xdr:rowOff>0</xdr:rowOff>
    </xdr:from>
    <xdr:to>
      <xdr:col>15</xdr:col>
      <xdr:colOff>0</xdr:colOff>
      <xdr:row>18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AFB980-787D-4480-8311-E77BA74B7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0F8BF-F470-4F1D-846D-531860932071}" name="Table2" displayName="Table2" ref="A2:D231" totalsRowShown="0" headerRowDxfId="14" dataDxfId="13">
  <autoFilter ref="A2:D231" xr:uid="{43BAF3E0-7CE5-4160-B51E-E9EC5A558864}"/>
  <tableColumns count="4">
    <tableColumn id="1" xr3:uid="{2CD43619-7098-4546-B083-6776BD38BC5A}" name="Date" dataDxfId="12"/>
    <tableColumn id="2" xr3:uid="{D79EEDC0-824B-49B3-8023-1D9688220B64}" name="Adj Close Price (P)" dataDxfId="11"/>
    <tableColumn id="3" xr3:uid="{A7A48007-EE02-4217-8C3E-93A23A7BFB49}" name="Daily Stock Returns Ln(Delta P)" dataDxfId="10">
      <calculatedColumnFormula>LN(Table2[[#This Row],[Adj Close Price (P)]]/B2)</calculatedColumnFormula>
    </tableColumn>
    <tableColumn id="4" xr3:uid="{800A5F59-F85A-4BCF-8406-373806D63962}" name="Square Daily Returns" dataDxfId="9">
      <calculatedColumnFormula>C3^2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4F9F5-B78C-411A-9048-8107EAC08BC0}" name="Table3" displayName="Table3" ref="A1:E230" totalsRowShown="0" headerRowDxfId="8" dataDxfId="6" headerRowBorderDxfId="7" tableBorderDxfId="5">
  <autoFilter ref="A1:E230" xr:uid="{EF6F18D7-42A6-432F-9DCA-C29734337F0F}"/>
  <tableColumns count="5">
    <tableColumn id="1" xr3:uid="{70C046AA-5AF7-4062-AC93-8C526FCD1C0D}" name="Date" dataDxfId="4"/>
    <tableColumn id="2" xr3:uid="{E7D99024-DDBB-4C9C-A5BC-A4ADD18C8CB4}" name="JP Morgan Adj Close price (Y)" dataDxfId="3"/>
    <tableColumn id="3" xr3:uid="{8ABA7DF2-49FD-44E7-A3A4-B60D1FB6DA02}" name="S&amp;P 500 Adj Close Price (X)" dataDxfId="2"/>
    <tableColumn id="4" xr3:uid="{57DEEE8E-F807-4D16-B1B4-1D501E97584D}" name="Ln(Y) returns" dataDxfId="1">
      <calculatedColumnFormula>LN(Table3[[#This Row],[JP Morgan Adj Close price (Y)]]/B1)</calculatedColumnFormula>
    </tableColumn>
    <tableColumn id="5" xr3:uid="{66D0977C-8E63-4B88-BECC-45BF66D37373}" name="Ln(X) returns" dataDxfId="0">
      <calculatedColumnFormula>LN(Table3[[#This Row],[S&amp;P 500 Adj Close Price (X)]]/C1)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workbookViewId="0">
      <selection activeCell="F1" sqref="F1:F230"/>
    </sheetView>
  </sheetViews>
  <sheetFormatPr defaultRowHeight="14.25" x14ac:dyDescent="0.45"/>
  <cols>
    <col min="1" max="1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43132</v>
      </c>
      <c r="B2">
        <v>115.769997</v>
      </c>
      <c r="C2">
        <v>116.989998</v>
      </c>
      <c r="D2">
        <v>115.480003</v>
      </c>
      <c r="E2">
        <v>116.870003</v>
      </c>
      <c r="F2">
        <v>108.464973</v>
      </c>
      <c r="G2">
        <v>13800600</v>
      </c>
    </row>
    <row r="3" spans="1:7" x14ac:dyDescent="0.45">
      <c r="A3" s="1">
        <v>43133</v>
      </c>
      <c r="B3">
        <v>116.489998</v>
      </c>
      <c r="C3">
        <v>116.91999800000001</v>
      </c>
      <c r="D3">
        <v>114.089996</v>
      </c>
      <c r="E3">
        <v>114.279999</v>
      </c>
      <c r="F3">
        <v>106.061226</v>
      </c>
      <c r="G3">
        <v>16477300</v>
      </c>
    </row>
    <row r="4" spans="1:7" x14ac:dyDescent="0.45">
      <c r="A4" s="1">
        <v>43136</v>
      </c>
      <c r="B4">
        <v>113</v>
      </c>
      <c r="C4">
        <v>114.589996</v>
      </c>
      <c r="D4">
        <v>103.980003</v>
      </c>
      <c r="E4">
        <v>108.800003</v>
      </c>
      <c r="F4">
        <v>100.97532699999999</v>
      </c>
      <c r="G4">
        <v>30097600</v>
      </c>
    </row>
    <row r="5" spans="1:7" x14ac:dyDescent="0.45">
      <c r="A5" s="1">
        <v>43137</v>
      </c>
      <c r="B5">
        <v>106.849998</v>
      </c>
      <c r="C5">
        <v>112.480003</v>
      </c>
      <c r="D5">
        <v>106.610001</v>
      </c>
      <c r="E5">
        <v>112.110001</v>
      </c>
      <c r="F5">
        <v>104.047287</v>
      </c>
      <c r="G5">
        <v>33114800</v>
      </c>
    </row>
    <row r="6" spans="1:7" x14ac:dyDescent="0.45">
      <c r="A6" s="1">
        <v>43138</v>
      </c>
      <c r="B6">
        <v>111.550003</v>
      </c>
      <c r="C6">
        <v>114.449997</v>
      </c>
      <c r="D6">
        <v>111.150002</v>
      </c>
      <c r="E6">
        <v>112.870003</v>
      </c>
      <c r="F6">
        <v>104.75263200000001</v>
      </c>
      <c r="G6">
        <v>21878300</v>
      </c>
    </row>
    <row r="7" spans="1:7" x14ac:dyDescent="0.45">
      <c r="A7" s="1">
        <v>43139</v>
      </c>
      <c r="B7">
        <v>113.110001</v>
      </c>
      <c r="C7">
        <v>113.110001</v>
      </c>
      <c r="D7">
        <v>107.839996</v>
      </c>
      <c r="E7">
        <v>107.879997</v>
      </c>
      <c r="F7">
        <v>100.121498</v>
      </c>
      <c r="G7">
        <v>27425800</v>
      </c>
    </row>
    <row r="8" spans="1:7" x14ac:dyDescent="0.45">
      <c r="A8" s="1">
        <v>43140</v>
      </c>
      <c r="B8">
        <v>109.099998</v>
      </c>
      <c r="C8">
        <v>111.050003</v>
      </c>
      <c r="D8">
        <v>106.230003</v>
      </c>
      <c r="E8">
        <v>110.040001</v>
      </c>
      <c r="F8">
        <v>102.12616</v>
      </c>
      <c r="G8">
        <v>28188000</v>
      </c>
    </row>
    <row r="9" spans="1:7" x14ac:dyDescent="0.45">
      <c r="A9" s="1">
        <v>43143</v>
      </c>
      <c r="B9">
        <v>111.16999800000001</v>
      </c>
      <c r="C9">
        <v>112.730003</v>
      </c>
      <c r="D9">
        <v>110.07</v>
      </c>
      <c r="E9">
        <v>111.739998</v>
      </c>
      <c r="F9">
        <v>103.703896</v>
      </c>
      <c r="G9">
        <v>18043300</v>
      </c>
    </row>
    <row r="10" spans="1:7" x14ac:dyDescent="0.45">
      <c r="A10" s="1">
        <v>43144</v>
      </c>
      <c r="B10">
        <v>111.32</v>
      </c>
      <c r="C10">
        <v>113.050003</v>
      </c>
      <c r="D10">
        <v>110.800003</v>
      </c>
      <c r="E10">
        <v>112.43</v>
      </c>
      <c r="F10">
        <v>104.344284</v>
      </c>
      <c r="G10">
        <v>16358200</v>
      </c>
    </row>
    <row r="11" spans="1:7" x14ac:dyDescent="0.45">
      <c r="A11" s="1">
        <v>43145</v>
      </c>
      <c r="B11">
        <v>112.629997</v>
      </c>
      <c r="C11">
        <v>115.269997</v>
      </c>
      <c r="D11">
        <v>112.529999</v>
      </c>
      <c r="E11">
        <v>115.029999</v>
      </c>
      <c r="F11">
        <v>106.757271</v>
      </c>
      <c r="G11">
        <v>15186900</v>
      </c>
    </row>
    <row r="12" spans="1:7" x14ac:dyDescent="0.45">
      <c r="A12" s="1">
        <v>43146</v>
      </c>
      <c r="B12">
        <v>115.739998</v>
      </c>
      <c r="C12">
        <v>115.989998</v>
      </c>
      <c r="D12">
        <v>114.220001</v>
      </c>
      <c r="E12">
        <v>115.510002</v>
      </c>
      <c r="F12">
        <v>107.20277400000001</v>
      </c>
      <c r="G12">
        <v>12130200</v>
      </c>
    </row>
    <row r="13" spans="1:7" x14ac:dyDescent="0.45">
      <c r="A13" s="1">
        <v>43147</v>
      </c>
      <c r="B13">
        <v>114.550003</v>
      </c>
      <c r="C13">
        <v>116.07</v>
      </c>
      <c r="D13">
        <v>114.5</v>
      </c>
      <c r="E13">
        <v>114.68</v>
      </c>
      <c r="F13">
        <v>106.432457</v>
      </c>
      <c r="G13">
        <v>13214300</v>
      </c>
    </row>
    <row r="14" spans="1:7" x14ac:dyDescent="0.45">
      <c r="A14" s="1">
        <v>43151</v>
      </c>
      <c r="B14">
        <v>114.650002</v>
      </c>
      <c r="C14">
        <v>115.389999</v>
      </c>
      <c r="D14">
        <v>113.970001</v>
      </c>
      <c r="E14">
        <v>114.709999</v>
      </c>
      <c r="F14">
        <v>106.46030399999999</v>
      </c>
      <c r="G14">
        <v>13461500</v>
      </c>
    </row>
    <row r="15" spans="1:7" x14ac:dyDescent="0.45">
      <c r="A15" s="1">
        <v>43152</v>
      </c>
      <c r="B15">
        <v>115</v>
      </c>
      <c r="C15">
        <v>117.449997</v>
      </c>
      <c r="D15">
        <v>114.66999800000001</v>
      </c>
      <c r="E15">
        <v>115.19000200000001</v>
      </c>
      <c r="F15">
        <v>106.90578499999999</v>
      </c>
      <c r="G15">
        <v>14212500</v>
      </c>
    </row>
    <row r="16" spans="1:7" x14ac:dyDescent="0.45">
      <c r="A16" s="1">
        <v>43153</v>
      </c>
      <c r="B16">
        <v>115.5</v>
      </c>
      <c r="C16">
        <v>116.43</v>
      </c>
      <c r="D16">
        <v>114.760002</v>
      </c>
      <c r="E16">
        <v>114.980003</v>
      </c>
      <c r="F16">
        <v>106.71088399999999</v>
      </c>
      <c r="G16">
        <v>17070400</v>
      </c>
    </row>
    <row r="17" spans="1:7" x14ac:dyDescent="0.45">
      <c r="A17" s="1">
        <v>43154</v>
      </c>
      <c r="B17">
        <v>115.30999799999999</v>
      </c>
      <c r="C17">
        <v>117.389999</v>
      </c>
      <c r="D17">
        <v>115.30999799999999</v>
      </c>
      <c r="E17">
        <v>117.30999799999999</v>
      </c>
      <c r="F17">
        <v>108.87331399999999</v>
      </c>
      <c r="G17">
        <v>12162500</v>
      </c>
    </row>
    <row r="18" spans="1:7" x14ac:dyDescent="0.45">
      <c r="A18" s="1">
        <v>43157</v>
      </c>
      <c r="B18">
        <v>118.139999</v>
      </c>
      <c r="C18">
        <v>118.900002</v>
      </c>
      <c r="D18">
        <v>117.32</v>
      </c>
      <c r="E18">
        <v>118.769997</v>
      </c>
      <c r="F18">
        <v>110.228325</v>
      </c>
      <c r="G18">
        <v>16511200</v>
      </c>
    </row>
    <row r="19" spans="1:7" x14ac:dyDescent="0.45">
      <c r="A19" s="1">
        <v>43158</v>
      </c>
      <c r="B19">
        <v>118.910004</v>
      </c>
      <c r="C19">
        <v>119.33000199999999</v>
      </c>
      <c r="D19">
        <v>117.349998</v>
      </c>
      <c r="E19">
        <v>117.360001</v>
      </c>
      <c r="F19">
        <v>108.919724</v>
      </c>
      <c r="G19">
        <v>17563300</v>
      </c>
    </row>
    <row r="20" spans="1:7" x14ac:dyDescent="0.45">
      <c r="A20" s="1">
        <v>43159</v>
      </c>
      <c r="B20">
        <v>117.82</v>
      </c>
      <c r="C20">
        <v>118.489998</v>
      </c>
      <c r="D20">
        <v>115.339996</v>
      </c>
      <c r="E20">
        <v>115.5</v>
      </c>
      <c r="F20">
        <v>107.193489</v>
      </c>
      <c r="G20">
        <v>17735600</v>
      </c>
    </row>
    <row r="21" spans="1:7" x14ac:dyDescent="0.45">
      <c r="A21" s="1">
        <v>43160</v>
      </c>
      <c r="B21">
        <v>115.480003</v>
      </c>
      <c r="C21">
        <v>116.639999</v>
      </c>
      <c r="D21">
        <v>112.650002</v>
      </c>
      <c r="E21">
        <v>113.43</v>
      </c>
      <c r="F21">
        <v>105.272369</v>
      </c>
      <c r="G21">
        <v>18690000</v>
      </c>
    </row>
    <row r="22" spans="1:7" x14ac:dyDescent="0.45">
      <c r="A22" s="1">
        <v>43161</v>
      </c>
      <c r="B22">
        <v>112.389999</v>
      </c>
      <c r="C22">
        <v>113.55999799999999</v>
      </c>
      <c r="D22">
        <v>111.120003</v>
      </c>
      <c r="E22">
        <v>113.32</v>
      </c>
      <c r="F22">
        <v>105.17027299999999</v>
      </c>
      <c r="G22">
        <v>18353700</v>
      </c>
    </row>
    <row r="23" spans="1:7" x14ac:dyDescent="0.45">
      <c r="A23" s="1">
        <v>43164</v>
      </c>
      <c r="B23">
        <v>112.050003</v>
      </c>
      <c r="C23">
        <v>115.93</v>
      </c>
      <c r="D23">
        <v>111.889999</v>
      </c>
      <c r="E23">
        <v>115.05999799999999</v>
      </c>
      <c r="F23">
        <v>106.78512600000001</v>
      </c>
      <c r="G23">
        <v>13933000</v>
      </c>
    </row>
    <row r="24" spans="1:7" x14ac:dyDescent="0.45">
      <c r="A24" s="1">
        <v>43165</v>
      </c>
      <c r="B24">
        <v>115.639999</v>
      </c>
      <c r="C24">
        <v>115.82</v>
      </c>
      <c r="D24">
        <v>114.32</v>
      </c>
      <c r="E24">
        <v>115.160004</v>
      </c>
      <c r="F24">
        <v>106.877937</v>
      </c>
      <c r="G24">
        <v>10674400</v>
      </c>
    </row>
    <row r="25" spans="1:7" x14ac:dyDescent="0.45">
      <c r="A25" s="1">
        <v>43166</v>
      </c>
      <c r="B25">
        <v>113.75</v>
      </c>
      <c r="C25">
        <v>115.099998</v>
      </c>
      <c r="D25">
        <v>113.110001</v>
      </c>
      <c r="E25">
        <v>114.730003</v>
      </c>
      <c r="F25">
        <v>106.47886699999999</v>
      </c>
      <c r="G25">
        <v>13006500</v>
      </c>
    </row>
    <row r="26" spans="1:7" x14ac:dyDescent="0.45">
      <c r="A26" s="1">
        <v>43167</v>
      </c>
      <c r="B26">
        <v>115.110001</v>
      </c>
      <c r="C26">
        <v>115.230003</v>
      </c>
      <c r="D26">
        <v>113.209999</v>
      </c>
      <c r="E26">
        <v>114.739998</v>
      </c>
      <c r="F26">
        <v>106.488152</v>
      </c>
      <c r="G26">
        <v>11173700</v>
      </c>
    </row>
    <row r="27" spans="1:7" x14ac:dyDescent="0.45">
      <c r="A27" s="1">
        <v>43168</v>
      </c>
      <c r="B27">
        <v>116.550003</v>
      </c>
      <c r="C27">
        <v>118.08000199999999</v>
      </c>
      <c r="D27">
        <v>115.66999800000001</v>
      </c>
      <c r="E27">
        <v>118.040001</v>
      </c>
      <c r="F27">
        <v>109.55081199999999</v>
      </c>
      <c r="G27">
        <v>15366600</v>
      </c>
    </row>
    <row r="28" spans="1:7" x14ac:dyDescent="0.45">
      <c r="A28" s="1">
        <v>43171</v>
      </c>
      <c r="B28">
        <v>118</v>
      </c>
      <c r="C28">
        <v>118.75</v>
      </c>
      <c r="D28">
        <v>117.25</v>
      </c>
      <c r="E28">
        <v>117.660004</v>
      </c>
      <c r="F28">
        <v>109.198143</v>
      </c>
      <c r="G28">
        <v>12339300</v>
      </c>
    </row>
    <row r="29" spans="1:7" x14ac:dyDescent="0.45">
      <c r="A29" s="1">
        <v>43172</v>
      </c>
      <c r="B29">
        <v>118.199997</v>
      </c>
      <c r="C29">
        <v>118.470001</v>
      </c>
      <c r="D29">
        <v>115.83000199999999</v>
      </c>
      <c r="E29">
        <v>116.25</v>
      </c>
      <c r="F29">
        <v>107.889549</v>
      </c>
      <c r="G29">
        <v>13312300</v>
      </c>
    </row>
    <row r="30" spans="1:7" x14ac:dyDescent="0.45">
      <c r="A30" s="1">
        <v>43173</v>
      </c>
      <c r="B30">
        <v>116.55999799999999</v>
      </c>
      <c r="C30">
        <v>116.589996</v>
      </c>
      <c r="D30">
        <v>114.599998</v>
      </c>
      <c r="E30">
        <v>114.949997</v>
      </c>
      <c r="F30">
        <v>106.683037</v>
      </c>
      <c r="G30">
        <v>12905100</v>
      </c>
    </row>
    <row r="31" spans="1:7" x14ac:dyDescent="0.45">
      <c r="A31" s="1">
        <v>43174</v>
      </c>
      <c r="B31">
        <v>115.870003</v>
      </c>
      <c r="C31">
        <v>116</v>
      </c>
      <c r="D31">
        <v>114.83000199999999</v>
      </c>
      <c r="E31">
        <v>115.239998</v>
      </c>
      <c r="F31">
        <v>106.952179</v>
      </c>
      <c r="G31">
        <v>8748000</v>
      </c>
    </row>
    <row r="32" spans="1:7" x14ac:dyDescent="0.45">
      <c r="A32" s="1">
        <v>43175</v>
      </c>
      <c r="B32">
        <v>115.339996</v>
      </c>
      <c r="C32">
        <v>116.599998</v>
      </c>
      <c r="D32">
        <v>115.339996</v>
      </c>
      <c r="E32">
        <v>115.44000200000001</v>
      </c>
      <c r="F32">
        <v>107.13780199999999</v>
      </c>
      <c r="G32">
        <v>19888900</v>
      </c>
    </row>
    <row r="33" spans="1:7" x14ac:dyDescent="0.45">
      <c r="A33" s="1">
        <v>43178</v>
      </c>
      <c r="B33">
        <v>115.099998</v>
      </c>
      <c r="C33">
        <v>115.449997</v>
      </c>
      <c r="D33">
        <v>113.300003</v>
      </c>
      <c r="E33">
        <v>114.529999</v>
      </c>
      <c r="F33">
        <v>106.293251</v>
      </c>
      <c r="G33">
        <v>13214900</v>
      </c>
    </row>
    <row r="34" spans="1:7" x14ac:dyDescent="0.45">
      <c r="A34" s="1">
        <v>43179</v>
      </c>
      <c r="B34">
        <v>114.870003</v>
      </c>
      <c r="C34">
        <v>115.449997</v>
      </c>
      <c r="D34">
        <v>114.449997</v>
      </c>
      <c r="E34">
        <v>114.639999</v>
      </c>
      <c r="F34">
        <v>106.395332</v>
      </c>
      <c r="G34">
        <v>9921200</v>
      </c>
    </row>
    <row r="35" spans="1:7" x14ac:dyDescent="0.45">
      <c r="A35" s="1">
        <v>43180</v>
      </c>
      <c r="B35">
        <v>114.80999799999999</v>
      </c>
      <c r="C35">
        <v>116.629997</v>
      </c>
      <c r="D35">
        <v>114.209999</v>
      </c>
      <c r="E35">
        <v>114.739998</v>
      </c>
      <c r="F35">
        <v>106.488152</v>
      </c>
      <c r="G35">
        <v>13633000</v>
      </c>
    </row>
    <row r="36" spans="1:7" x14ac:dyDescent="0.45">
      <c r="A36" s="1">
        <v>43181</v>
      </c>
      <c r="B36">
        <v>113.199997</v>
      </c>
      <c r="C36">
        <v>113.599998</v>
      </c>
      <c r="D36">
        <v>109.540001</v>
      </c>
      <c r="E36">
        <v>109.949997</v>
      </c>
      <c r="F36">
        <v>102.042625</v>
      </c>
      <c r="G36">
        <v>22550400</v>
      </c>
    </row>
    <row r="37" spans="1:7" x14ac:dyDescent="0.45">
      <c r="A37" s="1">
        <v>43182</v>
      </c>
      <c r="B37">
        <v>110.269997</v>
      </c>
      <c r="C37">
        <v>110.91999800000001</v>
      </c>
      <c r="D37">
        <v>106.760002</v>
      </c>
      <c r="E37">
        <v>107.010002</v>
      </c>
      <c r="F37">
        <v>99.314071999999996</v>
      </c>
      <c r="G37">
        <v>23081500</v>
      </c>
    </row>
    <row r="38" spans="1:7" x14ac:dyDescent="0.45">
      <c r="A38" s="1">
        <v>43185</v>
      </c>
      <c r="B38">
        <v>109.19000200000001</v>
      </c>
      <c r="C38">
        <v>111.160004</v>
      </c>
      <c r="D38">
        <v>108.650002</v>
      </c>
      <c r="E38">
        <v>110.30999799999999</v>
      </c>
      <c r="F38">
        <v>102.37674</v>
      </c>
      <c r="G38">
        <v>20217500</v>
      </c>
    </row>
    <row r="39" spans="1:7" x14ac:dyDescent="0.45">
      <c r="A39" s="1">
        <v>43186</v>
      </c>
      <c r="B39">
        <v>111.07</v>
      </c>
      <c r="C39">
        <v>111.69000200000001</v>
      </c>
      <c r="D39">
        <v>107.300003</v>
      </c>
      <c r="E39">
        <v>108.16999800000001</v>
      </c>
      <c r="F39">
        <v>100.39064</v>
      </c>
      <c r="G39">
        <v>18039900</v>
      </c>
    </row>
    <row r="40" spans="1:7" x14ac:dyDescent="0.45">
      <c r="A40" s="1">
        <v>43187</v>
      </c>
      <c r="B40">
        <v>108.279999</v>
      </c>
      <c r="C40">
        <v>109.16999800000001</v>
      </c>
      <c r="D40">
        <v>106.650002</v>
      </c>
      <c r="E40">
        <v>108</v>
      </c>
      <c r="F40">
        <v>100.232872</v>
      </c>
      <c r="G40">
        <v>19189300</v>
      </c>
    </row>
    <row r="41" spans="1:7" x14ac:dyDescent="0.45">
      <c r="A41" s="1">
        <v>43188</v>
      </c>
      <c r="B41">
        <v>108.5</v>
      </c>
      <c r="C41">
        <v>110.779999</v>
      </c>
      <c r="D41">
        <v>107.779999</v>
      </c>
      <c r="E41">
        <v>109.970001</v>
      </c>
      <c r="F41">
        <v>102.06120300000001</v>
      </c>
      <c r="G41">
        <v>13274600</v>
      </c>
    </row>
    <row r="42" spans="1:7" x14ac:dyDescent="0.45">
      <c r="A42" s="1">
        <v>43192</v>
      </c>
      <c r="B42">
        <v>109.959999</v>
      </c>
      <c r="C42">
        <v>110.730003</v>
      </c>
      <c r="D42">
        <v>106.08000199999999</v>
      </c>
      <c r="E42">
        <v>107.849998</v>
      </c>
      <c r="F42">
        <v>100.093658</v>
      </c>
      <c r="G42">
        <v>18822500</v>
      </c>
    </row>
    <row r="43" spans="1:7" x14ac:dyDescent="0.45">
      <c r="A43" s="1">
        <v>43193</v>
      </c>
      <c r="B43">
        <v>108.360001</v>
      </c>
      <c r="C43">
        <v>109.5</v>
      </c>
      <c r="D43">
        <v>107.260002</v>
      </c>
      <c r="E43">
        <v>109.33000199999999</v>
      </c>
      <c r="F43">
        <v>101.467232</v>
      </c>
      <c r="G43">
        <v>14050700</v>
      </c>
    </row>
    <row r="44" spans="1:7" x14ac:dyDescent="0.45">
      <c r="A44" s="1">
        <v>43194</v>
      </c>
      <c r="B44">
        <v>107.099998</v>
      </c>
      <c r="C44">
        <v>111.209999</v>
      </c>
      <c r="D44">
        <v>107.019997</v>
      </c>
      <c r="E44">
        <v>110.989998</v>
      </c>
      <c r="F44">
        <v>103.007835</v>
      </c>
      <c r="G44">
        <v>15302600</v>
      </c>
    </row>
    <row r="45" spans="1:7" x14ac:dyDescent="0.45">
      <c r="A45" s="1">
        <v>43195</v>
      </c>
      <c r="B45">
        <v>111.629997</v>
      </c>
      <c r="C45">
        <v>112.83000199999999</v>
      </c>
      <c r="D45">
        <v>111.389999</v>
      </c>
      <c r="E45">
        <v>111.879997</v>
      </c>
      <c r="F45">
        <v>104.360382</v>
      </c>
      <c r="G45">
        <v>16627000</v>
      </c>
    </row>
    <row r="46" spans="1:7" x14ac:dyDescent="0.45">
      <c r="A46" s="1">
        <v>43196</v>
      </c>
      <c r="B46">
        <v>110.550003</v>
      </c>
      <c r="C46">
        <v>111.550003</v>
      </c>
      <c r="D46">
        <v>107.82</v>
      </c>
      <c r="E46">
        <v>109.089996</v>
      </c>
      <c r="F46">
        <v>101.757896</v>
      </c>
      <c r="G46">
        <v>18906000</v>
      </c>
    </row>
    <row r="47" spans="1:7" x14ac:dyDescent="0.45">
      <c r="A47" s="1">
        <v>43199</v>
      </c>
      <c r="B47">
        <v>110.010002</v>
      </c>
      <c r="C47">
        <v>112.980003</v>
      </c>
      <c r="D47">
        <v>109.889999</v>
      </c>
      <c r="E47">
        <v>110.400002</v>
      </c>
      <c r="F47">
        <v>102.979851</v>
      </c>
      <c r="G47">
        <v>15974300</v>
      </c>
    </row>
    <row r="48" spans="1:7" x14ac:dyDescent="0.45">
      <c r="A48" s="1">
        <v>43200</v>
      </c>
      <c r="B48">
        <v>112.129997</v>
      </c>
      <c r="C48">
        <v>112.870003</v>
      </c>
      <c r="D48">
        <v>111.41999800000001</v>
      </c>
      <c r="E48">
        <v>112.510002</v>
      </c>
      <c r="F48">
        <v>104.948036</v>
      </c>
      <c r="G48">
        <v>13951400</v>
      </c>
    </row>
    <row r="49" spans="1:7" x14ac:dyDescent="0.45">
      <c r="A49" s="1">
        <v>43201</v>
      </c>
      <c r="B49">
        <v>111.660004</v>
      </c>
      <c r="C49">
        <v>111.80999799999999</v>
      </c>
      <c r="D49">
        <v>110.519997</v>
      </c>
      <c r="E49">
        <v>110.620003</v>
      </c>
      <c r="F49">
        <v>103.18506600000001</v>
      </c>
      <c r="G49">
        <v>14503300</v>
      </c>
    </row>
    <row r="50" spans="1:7" x14ac:dyDescent="0.45">
      <c r="A50" s="1">
        <v>43202</v>
      </c>
      <c r="B50">
        <v>111.55999799999999</v>
      </c>
      <c r="C50">
        <v>114.389999</v>
      </c>
      <c r="D50">
        <v>111.5</v>
      </c>
      <c r="E50">
        <v>113.370003</v>
      </c>
      <c r="F50">
        <v>105.750237</v>
      </c>
      <c r="G50">
        <v>16435500</v>
      </c>
    </row>
    <row r="51" spans="1:7" x14ac:dyDescent="0.45">
      <c r="A51" s="1">
        <v>43203</v>
      </c>
      <c r="B51">
        <v>115.019997</v>
      </c>
      <c r="C51">
        <v>115.150002</v>
      </c>
      <c r="D51">
        <v>109.050003</v>
      </c>
      <c r="E51">
        <v>110.300003</v>
      </c>
      <c r="F51">
        <v>102.886574</v>
      </c>
      <c r="G51">
        <v>39152800</v>
      </c>
    </row>
    <row r="52" spans="1:7" x14ac:dyDescent="0.45">
      <c r="A52" s="1">
        <v>43206</v>
      </c>
      <c r="B52">
        <v>110.94000200000001</v>
      </c>
      <c r="C52">
        <v>111.470001</v>
      </c>
      <c r="D52">
        <v>109.790001</v>
      </c>
      <c r="E52">
        <v>110.209999</v>
      </c>
      <c r="F52">
        <v>102.80262</v>
      </c>
      <c r="G52">
        <v>16580500</v>
      </c>
    </row>
    <row r="53" spans="1:7" x14ac:dyDescent="0.45">
      <c r="A53" s="1">
        <v>43207</v>
      </c>
      <c r="B53">
        <v>111.370003</v>
      </c>
      <c r="C53">
        <v>111.91999800000001</v>
      </c>
      <c r="D53">
        <v>109.989998</v>
      </c>
      <c r="E53">
        <v>110.209999</v>
      </c>
      <c r="F53">
        <v>102.80262</v>
      </c>
      <c r="G53">
        <v>15501400</v>
      </c>
    </row>
    <row r="54" spans="1:7" x14ac:dyDescent="0.45">
      <c r="A54" s="1">
        <v>43208</v>
      </c>
      <c r="B54">
        <v>110.529999</v>
      </c>
      <c r="C54">
        <v>111.07</v>
      </c>
      <c r="D54">
        <v>108.889999</v>
      </c>
      <c r="E54">
        <v>109.32</v>
      </c>
      <c r="F54">
        <v>101.972443</v>
      </c>
      <c r="G54">
        <v>16081400</v>
      </c>
    </row>
    <row r="55" spans="1:7" x14ac:dyDescent="0.45">
      <c r="A55" s="1">
        <v>43209</v>
      </c>
      <c r="B55">
        <v>109.529999</v>
      </c>
      <c r="C55">
        <v>111.870003</v>
      </c>
      <c r="D55">
        <v>109.5</v>
      </c>
      <c r="E55">
        <v>111.720001</v>
      </c>
      <c r="F55">
        <v>104.211136</v>
      </c>
      <c r="G55">
        <v>17911000</v>
      </c>
    </row>
    <row r="56" spans="1:7" x14ac:dyDescent="0.45">
      <c r="A56" s="1">
        <v>43210</v>
      </c>
      <c r="B56">
        <v>112.300003</v>
      </c>
      <c r="C56">
        <v>112.739998</v>
      </c>
      <c r="D56">
        <v>110.879997</v>
      </c>
      <c r="E56">
        <v>111.470001</v>
      </c>
      <c r="F56">
        <v>103.977943</v>
      </c>
      <c r="G56">
        <v>15584400</v>
      </c>
    </row>
    <row r="57" spans="1:7" x14ac:dyDescent="0.45">
      <c r="A57" s="1">
        <v>43213</v>
      </c>
      <c r="B57">
        <v>111.57</v>
      </c>
      <c r="C57">
        <v>111.949997</v>
      </c>
      <c r="D57">
        <v>110.629997</v>
      </c>
      <c r="E57">
        <v>110.93</v>
      </c>
      <c r="F57">
        <v>103.47422</v>
      </c>
      <c r="G57">
        <v>11285800</v>
      </c>
    </row>
    <row r="58" spans="1:7" x14ac:dyDescent="0.45">
      <c r="A58" s="1">
        <v>43214</v>
      </c>
      <c r="B58">
        <v>111.75</v>
      </c>
      <c r="C58">
        <v>112.900002</v>
      </c>
      <c r="D58">
        <v>109.589996</v>
      </c>
      <c r="E58">
        <v>110.410004</v>
      </c>
      <c r="F58">
        <v>102.989182</v>
      </c>
      <c r="G58">
        <v>16453100</v>
      </c>
    </row>
    <row r="59" spans="1:7" x14ac:dyDescent="0.45">
      <c r="A59" s="1">
        <v>43215</v>
      </c>
      <c r="B59">
        <v>110.269997</v>
      </c>
      <c r="C59">
        <v>110.529999</v>
      </c>
      <c r="D59">
        <v>108.599998</v>
      </c>
      <c r="E59">
        <v>109.989998</v>
      </c>
      <c r="F59">
        <v>102.597404</v>
      </c>
      <c r="G59">
        <v>13548200</v>
      </c>
    </row>
    <row r="60" spans="1:7" x14ac:dyDescent="0.45">
      <c r="A60" s="1">
        <v>43216</v>
      </c>
      <c r="B60">
        <v>109.970001</v>
      </c>
      <c r="C60">
        <v>110.82</v>
      </c>
      <c r="D60">
        <v>109.339996</v>
      </c>
      <c r="E60">
        <v>110.099998</v>
      </c>
      <c r="F60">
        <v>102.70001999999999</v>
      </c>
      <c r="G60">
        <v>10299500</v>
      </c>
    </row>
    <row r="61" spans="1:7" x14ac:dyDescent="0.45">
      <c r="A61" s="1">
        <v>43217</v>
      </c>
      <c r="B61">
        <v>109.550003</v>
      </c>
      <c r="C61">
        <v>110.160004</v>
      </c>
      <c r="D61">
        <v>109.129997</v>
      </c>
      <c r="E61">
        <v>109.400002</v>
      </c>
      <c r="F61">
        <v>102.047066</v>
      </c>
      <c r="G61">
        <v>9384000</v>
      </c>
    </row>
    <row r="62" spans="1:7" x14ac:dyDescent="0.45">
      <c r="A62" s="1">
        <v>43220</v>
      </c>
      <c r="B62">
        <v>109.75</v>
      </c>
      <c r="C62">
        <v>110.300003</v>
      </c>
      <c r="D62">
        <v>108.75</v>
      </c>
      <c r="E62">
        <v>108.779999</v>
      </c>
      <c r="F62">
        <v>101.468727</v>
      </c>
      <c r="G62">
        <v>13744900</v>
      </c>
    </row>
    <row r="63" spans="1:7" x14ac:dyDescent="0.45">
      <c r="A63" s="1">
        <v>43221</v>
      </c>
      <c r="B63">
        <v>108.449997</v>
      </c>
      <c r="C63">
        <v>108.970001</v>
      </c>
      <c r="D63">
        <v>107.540001</v>
      </c>
      <c r="E63">
        <v>108.779999</v>
      </c>
      <c r="F63">
        <v>101.468727</v>
      </c>
      <c r="G63">
        <v>10503400</v>
      </c>
    </row>
    <row r="64" spans="1:7" x14ac:dyDescent="0.45">
      <c r="A64" s="1">
        <v>43222</v>
      </c>
      <c r="B64">
        <v>108.110001</v>
      </c>
      <c r="C64">
        <v>109.489998</v>
      </c>
      <c r="D64">
        <v>107.730003</v>
      </c>
      <c r="E64">
        <v>107.91999800000001</v>
      </c>
      <c r="F64">
        <v>100.666534</v>
      </c>
      <c r="G64">
        <v>12162100</v>
      </c>
    </row>
    <row r="65" spans="1:7" x14ac:dyDescent="0.45">
      <c r="A65" s="1">
        <v>43223</v>
      </c>
      <c r="B65">
        <v>107.589996</v>
      </c>
      <c r="C65">
        <v>107.769997</v>
      </c>
      <c r="D65">
        <v>105.18</v>
      </c>
      <c r="E65">
        <v>107.239998</v>
      </c>
      <c r="F65">
        <v>100.032242</v>
      </c>
      <c r="G65">
        <v>15379100</v>
      </c>
    </row>
    <row r="66" spans="1:7" x14ac:dyDescent="0.45">
      <c r="A66" s="1">
        <v>43224</v>
      </c>
      <c r="B66">
        <v>106.43</v>
      </c>
      <c r="C66">
        <v>108.739998</v>
      </c>
      <c r="D66">
        <v>105.980003</v>
      </c>
      <c r="E66">
        <v>108.43</v>
      </c>
      <c r="F66">
        <v>101.142258</v>
      </c>
      <c r="G66">
        <v>11967900</v>
      </c>
    </row>
    <row r="67" spans="1:7" x14ac:dyDescent="0.45">
      <c r="A67" s="1">
        <v>43227</v>
      </c>
      <c r="B67">
        <v>108.760002</v>
      </c>
      <c r="C67">
        <v>109.68</v>
      </c>
      <c r="D67">
        <v>108.360001</v>
      </c>
      <c r="E67">
        <v>109.370003</v>
      </c>
      <c r="F67">
        <v>102.019081</v>
      </c>
      <c r="G67">
        <v>9356700</v>
      </c>
    </row>
    <row r="68" spans="1:7" x14ac:dyDescent="0.45">
      <c r="A68" s="1">
        <v>43228</v>
      </c>
      <c r="B68">
        <v>109.529999</v>
      </c>
      <c r="C68">
        <v>111.339996</v>
      </c>
      <c r="D68">
        <v>109.279999</v>
      </c>
      <c r="E68">
        <v>110.989998</v>
      </c>
      <c r="F68">
        <v>103.53019</v>
      </c>
      <c r="G68">
        <v>12543200</v>
      </c>
    </row>
    <row r="69" spans="1:7" x14ac:dyDescent="0.45">
      <c r="A69" s="1">
        <v>43229</v>
      </c>
      <c r="B69">
        <v>111.44000200000001</v>
      </c>
      <c r="C69">
        <v>113.639999</v>
      </c>
      <c r="D69">
        <v>111.029999</v>
      </c>
      <c r="E69">
        <v>113.410004</v>
      </c>
      <c r="F69">
        <v>105.78756</v>
      </c>
      <c r="G69">
        <v>11368100</v>
      </c>
    </row>
    <row r="70" spans="1:7" x14ac:dyDescent="0.45">
      <c r="A70" s="1">
        <v>43230</v>
      </c>
      <c r="B70">
        <v>113.19000200000001</v>
      </c>
      <c r="C70">
        <v>114.44000200000001</v>
      </c>
      <c r="D70">
        <v>112.75</v>
      </c>
      <c r="E70">
        <v>114.290001</v>
      </c>
      <c r="F70">
        <v>106.60839799999999</v>
      </c>
      <c r="G70">
        <v>9159700</v>
      </c>
    </row>
    <row r="71" spans="1:7" x14ac:dyDescent="0.45">
      <c r="A71" s="1">
        <v>43231</v>
      </c>
      <c r="B71">
        <v>114.489998</v>
      </c>
      <c r="C71">
        <v>114.730003</v>
      </c>
      <c r="D71">
        <v>113.66999800000001</v>
      </c>
      <c r="E71">
        <v>113.860001</v>
      </c>
      <c r="F71">
        <v>106.207306</v>
      </c>
      <c r="G71">
        <v>10253000</v>
      </c>
    </row>
    <row r="72" spans="1:7" x14ac:dyDescent="0.45">
      <c r="A72" s="1">
        <v>43234</v>
      </c>
      <c r="B72">
        <v>114.110001</v>
      </c>
      <c r="C72">
        <v>114.699997</v>
      </c>
      <c r="D72">
        <v>113.739998</v>
      </c>
      <c r="E72">
        <v>113.900002</v>
      </c>
      <c r="F72">
        <v>106.244621</v>
      </c>
      <c r="G72">
        <v>8710700</v>
      </c>
    </row>
    <row r="73" spans="1:7" x14ac:dyDescent="0.45">
      <c r="A73" s="1">
        <v>43235</v>
      </c>
      <c r="B73">
        <v>113.910004</v>
      </c>
      <c r="C73">
        <v>113.910004</v>
      </c>
      <c r="D73">
        <v>112.57</v>
      </c>
      <c r="E73">
        <v>113.029999</v>
      </c>
      <c r="F73">
        <v>105.433075</v>
      </c>
      <c r="G73">
        <v>11536200</v>
      </c>
    </row>
    <row r="74" spans="1:7" x14ac:dyDescent="0.45">
      <c r="A74" s="1">
        <v>43236</v>
      </c>
      <c r="B74">
        <v>112.889999</v>
      </c>
      <c r="C74">
        <v>113.69000200000001</v>
      </c>
      <c r="D74">
        <v>112.629997</v>
      </c>
      <c r="E74">
        <v>113.339996</v>
      </c>
      <c r="F74">
        <v>105.72223700000001</v>
      </c>
      <c r="G74">
        <v>7571100</v>
      </c>
    </row>
    <row r="75" spans="1:7" x14ac:dyDescent="0.45">
      <c r="A75" s="1">
        <v>43237</v>
      </c>
      <c r="B75">
        <v>113.199997</v>
      </c>
      <c r="C75">
        <v>113.410004</v>
      </c>
      <c r="D75">
        <v>112.199997</v>
      </c>
      <c r="E75">
        <v>112.959999</v>
      </c>
      <c r="F75">
        <v>105.36779799999999</v>
      </c>
      <c r="G75">
        <v>8617200</v>
      </c>
    </row>
    <row r="76" spans="1:7" x14ac:dyDescent="0.45">
      <c r="A76" s="1">
        <v>43238</v>
      </c>
      <c r="B76">
        <v>112.75</v>
      </c>
      <c r="C76">
        <v>112.800003</v>
      </c>
      <c r="D76">
        <v>110.839996</v>
      </c>
      <c r="E76">
        <v>111.129997</v>
      </c>
      <c r="F76">
        <v>103.66078899999999</v>
      </c>
      <c r="G76">
        <v>11806300</v>
      </c>
    </row>
    <row r="77" spans="1:7" x14ac:dyDescent="0.45">
      <c r="A77" s="1">
        <v>43241</v>
      </c>
      <c r="B77">
        <v>112.050003</v>
      </c>
      <c r="C77">
        <v>112.540001</v>
      </c>
      <c r="D77">
        <v>111.91999800000001</v>
      </c>
      <c r="E77">
        <v>112.150002</v>
      </c>
      <c r="F77">
        <v>104.612228</v>
      </c>
      <c r="G77">
        <v>9441900</v>
      </c>
    </row>
    <row r="78" spans="1:7" x14ac:dyDescent="0.45">
      <c r="A78" s="1">
        <v>43242</v>
      </c>
      <c r="B78">
        <v>112.349998</v>
      </c>
      <c r="C78">
        <v>114.290001</v>
      </c>
      <c r="D78">
        <v>112.290001</v>
      </c>
      <c r="E78">
        <v>113.010002</v>
      </c>
      <c r="F78">
        <v>105.414429</v>
      </c>
      <c r="G78">
        <v>11507600</v>
      </c>
    </row>
    <row r="79" spans="1:7" x14ac:dyDescent="0.45">
      <c r="A79" s="1">
        <v>43243</v>
      </c>
      <c r="B79">
        <v>112.510002</v>
      </c>
      <c r="C79">
        <v>112.769997</v>
      </c>
      <c r="D79">
        <v>111.120003</v>
      </c>
      <c r="E79">
        <v>112.489998</v>
      </c>
      <c r="F79">
        <v>104.92937499999999</v>
      </c>
      <c r="G79">
        <v>11453900</v>
      </c>
    </row>
    <row r="80" spans="1:7" x14ac:dyDescent="0.45">
      <c r="A80" s="1">
        <v>43244</v>
      </c>
      <c r="B80">
        <v>112.139999</v>
      </c>
      <c r="C80">
        <v>112.150002</v>
      </c>
      <c r="D80">
        <v>110.120003</v>
      </c>
      <c r="E80">
        <v>111.230003</v>
      </c>
      <c r="F80">
        <v>103.754074</v>
      </c>
      <c r="G80">
        <v>14084800</v>
      </c>
    </row>
    <row r="81" spans="1:7" x14ac:dyDescent="0.45">
      <c r="A81" s="1">
        <v>43245</v>
      </c>
      <c r="B81">
        <v>110.459999</v>
      </c>
      <c r="C81">
        <v>111.08000199999999</v>
      </c>
      <c r="D81">
        <v>110.199997</v>
      </c>
      <c r="E81">
        <v>110.660004</v>
      </c>
      <c r="F81">
        <v>103.222382</v>
      </c>
      <c r="G81">
        <v>8283500</v>
      </c>
    </row>
    <row r="82" spans="1:7" x14ac:dyDescent="0.45">
      <c r="A82" s="1">
        <v>43249</v>
      </c>
      <c r="B82">
        <v>109.18</v>
      </c>
      <c r="C82">
        <v>109.199997</v>
      </c>
      <c r="D82">
        <v>104.959999</v>
      </c>
      <c r="E82">
        <v>105.93</v>
      </c>
      <c r="F82">
        <v>98.810280000000006</v>
      </c>
      <c r="G82">
        <v>30643800</v>
      </c>
    </row>
    <row r="83" spans="1:7" x14ac:dyDescent="0.45">
      <c r="A83" s="1">
        <v>43250</v>
      </c>
      <c r="B83">
        <v>107.639999</v>
      </c>
      <c r="C83">
        <v>108.599998</v>
      </c>
      <c r="D83">
        <v>106.650002</v>
      </c>
      <c r="E83">
        <v>108.349998</v>
      </c>
      <c r="F83">
        <v>101.067635</v>
      </c>
      <c r="G83">
        <v>17490800</v>
      </c>
    </row>
    <row r="84" spans="1:7" x14ac:dyDescent="0.45">
      <c r="A84" s="1">
        <v>43251</v>
      </c>
      <c r="B84">
        <v>107.949997</v>
      </c>
      <c r="C84">
        <v>108.19000200000001</v>
      </c>
      <c r="D84">
        <v>106.41999800000001</v>
      </c>
      <c r="E84">
        <v>107.010002</v>
      </c>
      <c r="F84">
        <v>99.817702999999995</v>
      </c>
      <c r="G84">
        <v>19808200</v>
      </c>
    </row>
    <row r="85" spans="1:7" x14ac:dyDescent="0.45">
      <c r="A85" s="1">
        <v>43252</v>
      </c>
      <c r="B85">
        <v>108.339996</v>
      </c>
      <c r="C85">
        <v>108.94000200000001</v>
      </c>
      <c r="D85">
        <v>107.800003</v>
      </c>
      <c r="E85">
        <v>108.400002</v>
      </c>
      <c r="F85">
        <v>101.11428100000001</v>
      </c>
      <c r="G85">
        <v>13594200</v>
      </c>
    </row>
    <row r="86" spans="1:7" x14ac:dyDescent="0.45">
      <c r="A86" s="1">
        <v>43255</v>
      </c>
      <c r="B86">
        <v>108.989998</v>
      </c>
      <c r="C86">
        <v>109.260002</v>
      </c>
      <c r="D86">
        <v>108.269997</v>
      </c>
      <c r="E86">
        <v>108.449997</v>
      </c>
      <c r="F86">
        <v>101.160904</v>
      </c>
      <c r="G86">
        <v>9415400</v>
      </c>
    </row>
    <row r="87" spans="1:7" x14ac:dyDescent="0.45">
      <c r="A87" s="1">
        <v>43256</v>
      </c>
      <c r="B87">
        <v>108.239998</v>
      </c>
      <c r="C87">
        <v>108.30999799999999</v>
      </c>
      <c r="D87">
        <v>107.07</v>
      </c>
      <c r="E87">
        <v>107.839996</v>
      </c>
      <c r="F87">
        <v>100.591911</v>
      </c>
      <c r="G87">
        <v>10415200</v>
      </c>
    </row>
    <row r="88" spans="1:7" x14ac:dyDescent="0.45">
      <c r="A88" s="1">
        <v>43257</v>
      </c>
      <c r="B88">
        <v>108.660004</v>
      </c>
      <c r="C88">
        <v>110.739998</v>
      </c>
      <c r="D88">
        <v>108.480003</v>
      </c>
      <c r="E88">
        <v>110.360001</v>
      </c>
      <c r="F88">
        <v>102.942543</v>
      </c>
      <c r="G88">
        <v>15453600</v>
      </c>
    </row>
    <row r="89" spans="1:7" x14ac:dyDescent="0.45">
      <c r="A89" s="1">
        <v>43258</v>
      </c>
      <c r="B89">
        <v>111.18</v>
      </c>
      <c r="C89">
        <v>111.5</v>
      </c>
      <c r="D89">
        <v>110.029999</v>
      </c>
      <c r="E89">
        <v>110.800003</v>
      </c>
      <c r="F89">
        <v>103.352966</v>
      </c>
      <c r="G89">
        <v>13444400</v>
      </c>
    </row>
    <row r="90" spans="1:7" x14ac:dyDescent="0.45">
      <c r="A90" s="1">
        <v>43259</v>
      </c>
      <c r="B90">
        <v>110.620003</v>
      </c>
      <c r="C90">
        <v>111.139999</v>
      </c>
      <c r="D90">
        <v>110.05999799999999</v>
      </c>
      <c r="E90">
        <v>111.110001</v>
      </c>
      <c r="F90">
        <v>103.642143</v>
      </c>
      <c r="G90">
        <v>10383200</v>
      </c>
    </row>
    <row r="91" spans="1:7" x14ac:dyDescent="0.45">
      <c r="A91" s="1">
        <v>43262</v>
      </c>
      <c r="B91">
        <v>111.120003</v>
      </c>
      <c r="C91">
        <v>111.910004</v>
      </c>
      <c r="D91">
        <v>110.769997</v>
      </c>
      <c r="E91">
        <v>110.83000199999999</v>
      </c>
      <c r="F91">
        <v>103.380959</v>
      </c>
      <c r="G91">
        <v>12642900</v>
      </c>
    </row>
    <row r="92" spans="1:7" x14ac:dyDescent="0.45">
      <c r="A92" s="1">
        <v>43263</v>
      </c>
      <c r="B92">
        <v>111.139999</v>
      </c>
      <c r="C92">
        <v>111.529999</v>
      </c>
      <c r="D92">
        <v>109.519997</v>
      </c>
      <c r="E92">
        <v>110.19000200000001</v>
      </c>
      <c r="F92">
        <v>102.783981</v>
      </c>
      <c r="G92">
        <v>15294100</v>
      </c>
    </row>
    <row r="93" spans="1:7" x14ac:dyDescent="0.45">
      <c r="A93" s="1">
        <v>43264</v>
      </c>
      <c r="B93">
        <v>110.459999</v>
      </c>
      <c r="C93">
        <v>111.449997</v>
      </c>
      <c r="D93">
        <v>109.58000199999999</v>
      </c>
      <c r="E93">
        <v>109.970001</v>
      </c>
      <c r="F93">
        <v>102.57875799999999</v>
      </c>
      <c r="G93">
        <v>14979700</v>
      </c>
    </row>
    <row r="94" spans="1:7" x14ac:dyDescent="0.45">
      <c r="A94" s="1">
        <v>43265</v>
      </c>
      <c r="B94">
        <v>110.279999</v>
      </c>
      <c r="C94">
        <v>110.360001</v>
      </c>
      <c r="D94">
        <v>107.779999</v>
      </c>
      <c r="E94">
        <v>108.029999</v>
      </c>
      <c r="F94">
        <v>100.76913500000001</v>
      </c>
      <c r="G94">
        <v>20487300</v>
      </c>
    </row>
    <row r="95" spans="1:7" x14ac:dyDescent="0.45">
      <c r="A95" s="1">
        <v>43266</v>
      </c>
      <c r="B95">
        <v>107.800003</v>
      </c>
      <c r="C95">
        <v>108.379997</v>
      </c>
      <c r="D95">
        <v>106.269997</v>
      </c>
      <c r="E95">
        <v>107.900002</v>
      </c>
      <c r="F95">
        <v>100.647881</v>
      </c>
      <c r="G95">
        <v>26028600</v>
      </c>
    </row>
    <row r="96" spans="1:7" x14ac:dyDescent="0.45">
      <c r="A96" s="1">
        <v>43269</v>
      </c>
      <c r="B96">
        <v>107.260002</v>
      </c>
      <c r="C96">
        <v>108.400002</v>
      </c>
      <c r="D96">
        <v>106.69000200000001</v>
      </c>
      <c r="E96">
        <v>108.18</v>
      </c>
      <c r="F96">
        <v>100.909065</v>
      </c>
      <c r="G96">
        <v>9786800</v>
      </c>
    </row>
    <row r="97" spans="1:7" x14ac:dyDescent="0.45">
      <c r="A97" s="1">
        <v>43270</v>
      </c>
      <c r="B97">
        <v>106.900002</v>
      </c>
      <c r="C97">
        <v>107.879997</v>
      </c>
      <c r="D97">
        <v>106.599998</v>
      </c>
      <c r="E97">
        <v>107.550003</v>
      </c>
      <c r="F97">
        <v>100.321404</v>
      </c>
      <c r="G97">
        <v>12707200</v>
      </c>
    </row>
    <row r="98" spans="1:7" x14ac:dyDescent="0.45">
      <c r="A98" s="1">
        <v>43271</v>
      </c>
      <c r="B98">
        <v>108.18</v>
      </c>
      <c r="C98">
        <v>108.639999</v>
      </c>
      <c r="D98">
        <v>107.44000200000001</v>
      </c>
      <c r="E98">
        <v>107.540001</v>
      </c>
      <c r="F98">
        <v>100.312065</v>
      </c>
      <c r="G98">
        <v>8876900</v>
      </c>
    </row>
    <row r="99" spans="1:7" x14ac:dyDescent="0.45">
      <c r="A99" s="1">
        <v>43272</v>
      </c>
      <c r="B99">
        <v>107.099998</v>
      </c>
      <c r="C99">
        <v>108.209999</v>
      </c>
      <c r="D99">
        <v>106.529999</v>
      </c>
      <c r="E99">
        <v>107.510002</v>
      </c>
      <c r="F99">
        <v>100.28409600000001</v>
      </c>
      <c r="G99">
        <v>11048700</v>
      </c>
    </row>
    <row r="100" spans="1:7" x14ac:dyDescent="0.45">
      <c r="A100" s="1">
        <v>43273</v>
      </c>
      <c r="B100">
        <v>108.160004</v>
      </c>
      <c r="C100">
        <v>108.370003</v>
      </c>
      <c r="D100">
        <v>105.510002</v>
      </c>
      <c r="E100">
        <v>105.75</v>
      </c>
      <c r="F100">
        <v>98.642386999999999</v>
      </c>
      <c r="G100">
        <v>19478900</v>
      </c>
    </row>
    <row r="101" spans="1:7" x14ac:dyDescent="0.45">
      <c r="A101" s="1">
        <v>43276</v>
      </c>
      <c r="B101">
        <v>105.660004</v>
      </c>
      <c r="C101">
        <v>105.699997</v>
      </c>
      <c r="D101">
        <v>103.959999</v>
      </c>
      <c r="E101">
        <v>104.790001</v>
      </c>
      <c r="F101">
        <v>97.74691</v>
      </c>
      <c r="G101">
        <v>16907600</v>
      </c>
    </row>
    <row r="102" spans="1:7" x14ac:dyDescent="0.45">
      <c r="A102" s="1">
        <v>43277</v>
      </c>
      <c r="B102">
        <v>104.709999</v>
      </c>
      <c r="C102">
        <v>105.209999</v>
      </c>
      <c r="D102">
        <v>103.110001</v>
      </c>
      <c r="E102">
        <v>104.860001</v>
      </c>
      <c r="F102">
        <v>97.812201999999999</v>
      </c>
      <c r="G102">
        <v>17086800</v>
      </c>
    </row>
    <row r="103" spans="1:7" x14ac:dyDescent="0.45">
      <c r="A103" s="1">
        <v>43278</v>
      </c>
      <c r="B103">
        <v>104.68</v>
      </c>
      <c r="C103">
        <v>105.91999800000001</v>
      </c>
      <c r="D103">
        <v>103.230003</v>
      </c>
      <c r="E103">
        <v>103.239998</v>
      </c>
      <c r="F103">
        <v>96.301085999999998</v>
      </c>
      <c r="G103">
        <v>16276800</v>
      </c>
    </row>
    <row r="104" spans="1:7" x14ac:dyDescent="0.45">
      <c r="A104" s="1">
        <v>43279</v>
      </c>
      <c r="B104">
        <v>103.68</v>
      </c>
      <c r="C104">
        <v>105.459999</v>
      </c>
      <c r="D104">
        <v>103.510002</v>
      </c>
      <c r="E104">
        <v>104.93</v>
      </c>
      <c r="F104">
        <v>97.877502000000007</v>
      </c>
      <c r="G104">
        <v>14491300</v>
      </c>
    </row>
    <row r="105" spans="1:7" x14ac:dyDescent="0.45">
      <c r="A105" s="1">
        <v>43280</v>
      </c>
      <c r="B105">
        <v>106.68</v>
      </c>
      <c r="C105">
        <v>106.900002</v>
      </c>
      <c r="D105">
        <v>104.150002</v>
      </c>
      <c r="E105">
        <v>104.199997</v>
      </c>
      <c r="F105">
        <v>97.196548000000007</v>
      </c>
      <c r="G105">
        <v>18972400</v>
      </c>
    </row>
    <row r="106" spans="1:7" x14ac:dyDescent="0.45">
      <c r="A106" s="1">
        <v>43283</v>
      </c>
      <c r="B106">
        <v>103.720001</v>
      </c>
      <c r="C106">
        <v>105.089996</v>
      </c>
      <c r="D106">
        <v>103.379997</v>
      </c>
      <c r="E106">
        <v>105.08000199999999</v>
      </c>
      <c r="F106">
        <v>98.017409999999998</v>
      </c>
      <c r="G106">
        <v>11130000</v>
      </c>
    </row>
    <row r="107" spans="1:7" x14ac:dyDescent="0.45">
      <c r="A107" s="1">
        <v>43284</v>
      </c>
      <c r="B107">
        <v>105.410004</v>
      </c>
      <c r="C107">
        <v>105.779999</v>
      </c>
      <c r="D107">
        <v>103.519997</v>
      </c>
      <c r="E107">
        <v>103.610001</v>
      </c>
      <c r="F107">
        <v>96.646209999999996</v>
      </c>
      <c r="G107">
        <v>8311700</v>
      </c>
    </row>
    <row r="108" spans="1:7" x14ac:dyDescent="0.45">
      <c r="A108" s="1">
        <v>43286</v>
      </c>
      <c r="B108">
        <v>104.129997</v>
      </c>
      <c r="C108">
        <v>104.379997</v>
      </c>
      <c r="D108">
        <v>103.529999</v>
      </c>
      <c r="E108">
        <v>103.720001</v>
      </c>
      <c r="F108">
        <v>97.274581999999995</v>
      </c>
      <c r="G108">
        <v>10723400</v>
      </c>
    </row>
    <row r="109" spans="1:7" x14ac:dyDescent="0.45">
      <c r="A109" s="1">
        <v>43287</v>
      </c>
      <c r="B109">
        <v>103.120003</v>
      </c>
      <c r="C109">
        <v>104.5</v>
      </c>
      <c r="D109">
        <v>102.199997</v>
      </c>
      <c r="E109">
        <v>104.05999799999999</v>
      </c>
      <c r="F109">
        <v>97.593459999999993</v>
      </c>
      <c r="G109">
        <v>12173700</v>
      </c>
    </row>
    <row r="110" spans="1:7" x14ac:dyDescent="0.45">
      <c r="A110" s="1">
        <v>43290</v>
      </c>
      <c r="B110">
        <v>104.709999</v>
      </c>
      <c r="C110">
        <v>107.459999</v>
      </c>
      <c r="D110">
        <v>104.709999</v>
      </c>
      <c r="E110">
        <v>107.279999</v>
      </c>
      <c r="F110">
        <v>100.61335</v>
      </c>
      <c r="G110">
        <v>13900800</v>
      </c>
    </row>
    <row r="111" spans="1:7" x14ac:dyDescent="0.45">
      <c r="A111" s="1">
        <v>43291</v>
      </c>
      <c r="B111">
        <v>108.019997</v>
      </c>
      <c r="C111">
        <v>108.400002</v>
      </c>
      <c r="D111">
        <v>106.529999</v>
      </c>
      <c r="E111">
        <v>106.620003</v>
      </c>
      <c r="F111">
        <v>99.994370000000004</v>
      </c>
      <c r="G111">
        <v>14575900</v>
      </c>
    </row>
    <row r="112" spans="1:7" x14ac:dyDescent="0.45">
      <c r="A112" s="1">
        <v>43292</v>
      </c>
      <c r="B112">
        <v>106.30999799999999</v>
      </c>
      <c r="C112">
        <v>107.05999799999999</v>
      </c>
      <c r="D112">
        <v>106.209999</v>
      </c>
      <c r="E112">
        <v>106.389999</v>
      </c>
      <c r="F112">
        <v>99.778664000000006</v>
      </c>
      <c r="G112">
        <v>10186500</v>
      </c>
    </row>
    <row r="113" spans="1:7" x14ac:dyDescent="0.45">
      <c r="A113" s="1">
        <v>43293</v>
      </c>
      <c r="B113">
        <v>107.41999800000001</v>
      </c>
      <c r="C113">
        <v>107.55999799999999</v>
      </c>
      <c r="D113">
        <v>105.970001</v>
      </c>
      <c r="E113">
        <v>106.849998</v>
      </c>
      <c r="F113">
        <v>100.21006</v>
      </c>
      <c r="G113">
        <v>12456800</v>
      </c>
    </row>
    <row r="114" spans="1:7" x14ac:dyDescent="0.45">
      <c r="A114" s="1">
        <v>43294</v>
      </c>
      <c r="B114">
        <v>107.300003</v>
      </c>
      <c r="C114">
        <v>107.800003</v>
      </c>
      <c r="D114">
        <v>105.139999</v>
      </c>
      <c r="E114">
        <v>106.360001</v>
      </c>
      <c r="F114">
        <v>99.750525999999994</v>
      </c>
      <c r="G114">
        <v>21289100</v>
      </c>
    </row>
    <row r="115" spans="1:7" x14ac:dyDescent="0.45">
      <c r="A115" s="1">
        <v>43297</v>
      </c>
      <c r="B115">
        <v>107.050003</v>
      </c>
      <c r="C115">
        <v>110.769997</v>
      </c>
      <c r="D115">
        <v>106.980003</v>
      </c>
      <c r="E115">
        <v>110.58000199999999</v>
      </c>
      <c r="F115">
        <v>103.70829000000001</v>
      </c>
      <c r="G115">
        <v>24662600</v>
      </c>
    </row>
    <row r="116" spans="1:7" x14ac:dyDescent="0.45">
      <c r="A116" s="1">
        <v>43298</v>
      </c>
      <c r="B116">
        <v>110.69000200000001</v>
      </c>
      <c r="C116">
        <v>110.93</v>
      </c>
      <c r="D116">
        <v>109.75</v>
      </c>
      <c r="E116">
        <v>110.5</v>
      </c>
      <c r="F116">
        <v>103.633263</v>
      </c>
      <c r="G116">
        <v>14821900</v>
      </c>
    </row>
    <row r="117" spans="1:7" x14ac:dyDescent="0.45">
      <c r="A117" s="1">
        <v>43299</v>
      </c>
      <c r="B117">
        <v>110.41999800000001</v>
      </c>
      <c r="C117">
        <v>112.120003</v>
      </c>
      <c r="D117">
        <v>110.199997</v>
      </c>
      <c r="E117">
        <v>111.529999</v>
      </c>
      <c r="F117">
        <v>104.599243</v>
      </c>
      <c r="G117">
        <v>14244900</v>
      </c>
    </row>
    <row r="118" spans="1:7" x14ac:dyDescent="0.45">
      <c r="A118" s="1">
        <v>43300</v>
      </c>
      <c r="B118">
        <v>111.05999799999999</v>
      </c>
      <c r="C118">
        <v>111.089996</v>
      </c>
      <c r="D118">
        <v>109.730003</v>
      </c>
      <c r="E118">
        <v>109.889999</v>
      </c>
      <c r="F118">
        <v>103.061172</v>
      </c>
      <c r="G118">
        <v>16775300</v>
      </c>
    </row>
    <row r="119" spans="1:7" x14ac:dyDescent="0.45">
      <c r="A119" s="1">
        <v>43301</v>
      </c>
      <c r="B119">
        <v>110</v>
      </c>
      <c r="C119">
        <v>111.739998</v>
      </c>
      <c r="D119">
        <v>109.779999</v>
      </c>
      <c r="E119">
        <v>111.279999</v>
      </c>
      <c r="F119">
        <v>104.364777</v>
      </c>
      <c r="G119">
        <v>13578100</v>
      </c>
    </row>
    <row r="120" spans="1:7" x14ac:dyDescent="0.45">
      <c r="A120" s="1">
        <v>43304</v>
      </c>
      <c r="B120">
        <v>111.05999799999999</v>
      </c>
      <c r="C120">
        <v>114.239998</v>
      </c>
      <c r="D120">
        <v>110.93</v>
      </c>
      <c r="E120">
        <v>113.349998</v>
      </c>
      <c r="F120">
        <v>106.306152</v>
      </c>
      <c r="G120">
        <v>18140000</v>
      </c>
    </row>
    <row r="121" spans="1:7" x14ac:dyDescent="0.45">
      <c r="A121" s="1">
        <v>43305</v>
      </c>
      <c r="B121">
        <v>113.550003</v>
      </c>
      <c r="C121">
        <v>114.779999</v>
      </c>
      <c r="D121">
        <v>113.41999800000001</v>
      </c>
      <c r="E121">
        <v>114.150002</v>
      </c>
      <c r="F121">
        <v>107.05643499999999</v>
      </c>
      <c r="G121">
        <v>14000400</v>
      </c>
    </row>
    <row r="122" spans="1:7" x14ac:dyDescent="0.45">
      <c r="A122" s="1">
        <v>43306</v>
      </c>
      <c r="B122">
        <v>113.879997</v>
      </c>
      <c r="C122">
        <v>115.519997</v>
      </c>
      <c r="D122">
        <v>113.379997</v>
      </c>
      <c r="E122">
        <v>115.18</v>
      </c>
      <c r="F122">
        <v>108.02243799999999</v>
      </c>
      <c r="G122">
        <v>13329100</v>
      </c>
    </row>
    <row r="123" spans="1:7" x14ac:dyDescent="0.45">
      <c r="A123" s="1">
        <v>43307</v>
      </c>
      <c r="B123">
        <v>115.41999800000001</v>
      </c>
      <c r="C123">
        <v>115.589996</v>
      </c>
      <c r="D123">
        <v>114.58000199999999</v>
      </c>
      <c r="E123">
        <v>114.849998</v>
      </c>
      <c r="F123">
        <v>107.71294399999999</v>
      </c>
      <c r="G123">
        <v>11897800</v>
      </c>
    </row>
    <row r="124" spans="1:7" x14ac:dyDescent="0.45">
      <c r="A124" s="1">
        <v>43308</v>
      </c>
      <c r="B124">
        <v>115.18</v>
      </c>
      <c r="C124">
        <v>116.300003</v>
      </c>
      <c r="D124">
        <v>114.80999799999999</v>
      </c>
      <c r="E124">
        <v>116.029999</v>
      </c>
      <c r="F124">
        <v>108.81961099999999</v>
      </c>
      <c r="G124">
        <v>12802700</v>
      </c>
    </row>
    <row r="125" spans="1:7" x14ac:dyDescent="0.45">
      <c r="A125" s="1">
        <v>43311</v>
      </c>
      <c r="B125">
        <v>116.279999</v>
      </c>
      <c r="C125">
        <v>117.610001</v>
      </c>
      <c r="D125">
        <v>116.05999799999999</v>
      </c>
      <c r="E125">
        <v>116.730003</v>
      </c>
      <c r="F125">
        <v>109.476112</v>
      </c>
      <c r="G125">
        <v>13411600</v>
      </c>
    </row>
    <row r="126" spans="1:7" x14ac:dyDescent="0.45">
      <c r="A126" s="1">
        <v>43312</v>
      </c>
      <c r="B126">
        <v>117.08000199999999</v>
      </c>
      <c r="C126">
        <v>117.08000199999999</v>
      </c>
      <c r="D126">
        <v>114.82</v>
      </c>
      <c r="E126">
        <v>114.949997</v>
      </c>
      <c r="F126">
        <v>107.80671700000001</v>
      </c>
      <c r="G126">
        <v>15843800</v>
      </c>
    </row>
    <row r="127" spans="1:7" x14ac:dyDescent="0.45">
      <c r="A127" s="1">
        <v>43313</v>
      </c>
      <c r="B127">
        <v>115.75</v>
      </c>
      <c r="C127">
        <v>116.69000200000001</v>
      </c>
      <c r="D127">
        <v>115.279999</v>
      </c>
      <c r="E127">
        <v>115.660004</v>
      </c>
      <c r="F127">
        <v>108.472595</v>
      </c>
      <c r="G127">
        <v>13531600</v>
      </c>
    </row>
    <row r="128" spans="1:7" x14ac:dyDescent="0.45">
      <c r="A128" s="1">
        <v>43314</v>
      </c>
      <c r="B128">
        <v>114.57</v>
      </c>
      <c r="C128">
        <v>116.25</v>
      </c>
      <c r="D128">
        <v>114.33000199999999</v>
      </c>
      <c r="E128">
        <v>116.150002</v>
      </c>
      <c r="F128">
        <v>108.93214399999999</v>
      </c>
      <c r="G128">
        <v>11058100</v>
      </c>
    </row>
    <row r="129" spans="1:7" x14ac:dyDescent="0.45">
      <c r="A129" s="1">
        <v>43315</v>
      </c>
      <c r="B129">
        <v>116</v>
      </c>
      <c r="C129">
        <v>117.129997</v>
      </c>
      <c r="D129">
        <v>115.94000200000001</v>
      </c>
      <c r="E129">
        <v>117.089996</v>
      </c>
      <c r="F129">
        <v>109.81373600000001</v>
      </c>
      <c r="G129">
        <v>11016100</v>
      </c>
    </row>
    <row r="130" spans="1:7" x14ac:dyDescent="0.45">
      <c r="A130" s="1">
        <v>43318</v>
      </c>
      <c r="B130">
        <v>116.790001</v>
      </c>
      <c r="C130">
        <v>117.529999</v>
      </c>
      <c r="D130">
        <v>116.18</v>
      </c>
      <c r="E130">
        <v>117.120003</v>
      </c>
      <c r="F130">
        <v>109.841881</v>
      </c>
      <c r="G130">
        <v>9857400</v>
      </c>
    </row>
    <row r="131" spans="1:7" x14ac:dyDescent="0.45">
      <c r="A131" s="1">
        <v>43319</v>
      </c>
      <c r="B131">
        <v>117.739998</v>
      </c>
      <c r="C131">
        <v>118.290001</v>
      </c>
      <c r="D131">
        <v>117.33000199999999</v>
      </c>
      <c r="E131">
        <v>117.550003</v>
      </c>
      <c r="F131">
        <v>110.245148</v>
      </c>
      <c r="G131">
        <v>10562100</v>
      </c>
    </row>
    <row r="132" spans="1:7" x14ac:dyDescent="0.45">
      <c r="A132" s="1">
        <v>43320</v>
      </c>
      <c r="B132">
        <v>117.33000199999999</v>
      </c>
      <c r="C132">
        <v>118.269997</v>
      </c>
      <c r="D132">
        <v>117.279999</v>
      </c>
      <c r="E132">
        <v>117.790001</v>
      </c>
      <c r="F132">
        <v>110.470253</v>
      </c>
      <c r="G132">
        <v>8997100</v>
      </c>
    </row>
    <row r="133" spans="1:7" x14ac:dyDescent="0.45">
      <c r="A133" s="1">
        <v>43321</v>
      </c>
      <c r="B133">
        <v>117.510002</v>
      </c>
      <c r="C133">
        <v>117.720001</v>
      </c>
      <c r="D133">
        <v>116.699997</v>
      </c>
      <c r="E133">
        <v>116.879997</v>
      </c>
      <c r="F133">
        <v>109.616776</v>
      </c>
      <c r="G133">
        <v>9694200</v>
      </c>
    </row>
    <row r="134" spans="1:7" x14ac:dyDescent="0.45">
      <c r="A134" s="1">
        <v>43322</v>
      </c>
      <c r="B134">
        <v>115.5</v>
      </c>
      <c r="C134">
        <v>115.949997</v>
      </c>
      <c r="D134">
        <v>114.68</v>
      </c>
      <c r="E134">
        <v>115.730003</v>
      </c>
      <c r="F134">
        <v>108.53825399999999</v>
      </c>
      <c r="G134">
        <v>12630600</v>
      </c>
    </row>
    <row r="135" spans="1:7" x14ac:dyDescent="0.45">
      <c r="A135" s="1">
        <v>43325</v>
      </c>
      <c r="B135">
        <v>115.55999799999999</v>
      </c>
      <c r="C135">
        <v>115.879997</v>
      </c>
      <c r="D135">
        <v>113.82</v>
      </c>
      <c r="E135">
        <v>113.889999</v>
      </c>
      <c r="F135">
        <v>106.812592</v>
      </c>
      <c r="G135">
        <v>10336300</v>
      </c>
    </row>
    <row r="136" spans="1:7" x14ac:dyDescent="0.45">
      <c r="A136" s="1">
        <v>43326</v>
      </c>
      <c r="B136">
        <v>114.269997</v>
      </c>
      <c r="C136">
        <v>115.040001</v>
      </c>
      <c r="D136">
        <v>113.650002</v>
      </c>
      <c r="E136">
        <v>114.650002</v>
      </c>
      <c r="F136">
        <v>107.525375</v>
      </c>
      <c r="G136">
        <v>10597600</v>
      </c>
    </row>
    <row r="137" spans="1:7" x14ac:dyDescent="0.45">
      <c r="A137" s="1">
        <v>43327</v>
      </c>
      <c r="B137">
        <v>113.82</v>
      </c>
      <c r="C137">
        <v>114.33000199999999</v>
      </c>
      <c r="D137">
        <v>112.970001</v>
      </c>
      <c r="E137">
        <v>113.699997</v>
      </c>
      <c r="F137">
        <v>106.634399</v>
      </c>
      <c r="G137">
        <v>10152100</v>
      </c>
    </row>
    <row r="138" spans="1:7" x14ac:dyDescent="0.45">
      <c r="A138" s="1">
        <v>43328</v>
      </c>
      <c r="B138">
        <v>114.349998</v>
      </c>
      <c r="C138">
        <v>115.30999799999999</v>
      </c>
      <c r="D138">
        <v>114.300003</v>
      </c>
      <c r="E138">
        <v>114.769997</v>
      </c>
      <c r="F138">
        <v>107.637901</v>
      </c>
      <c r="G138">
        <v>10118600</v>
      </c>
    </row>
    <row r="139" spans="1:7" x14ac:dyDescent="0.45">
      <c r="A139" s="1">
        <v>43329</v>
      </c>
      <c r="B139">
        <v>114.639999</v>
      </c>
      <c r="C139">
        <v>115.07</v>
      </c>
      <c r="D139">
        <v>114.300003</v>
      </c>
      <c r="E139">
        <v>114.769997</v>
      </c>
      <c r="F139">
        <v>107.637901</v>
      </c>
      <c r="G139">
        <v>8505100</v>
      </c>
    </row>
    <row r="140" spans="1:7" x14ac:dyDescent="0.45">
      <c r="A140" s="1">
        <v>43332</v>
      </c>
      <c r="B140">
        <v>114.589996</v>
      </c>
      <c r="C140">
        <v>115.050003</v>
      </c>
      <c r="D140">
        <v>114.110001</v>
      </c>
      <c r="E140">
        <v>114.620003</v>
      </c>
      <c r="F140">
        <v>107.497231</v>
      </c>
      <c r="G140">
        <v>8618700</v>
      </c>
    </row>
    <row r="141" spans="1:7" x14ac:dyDescent="0.45">
      <c r="A141" s="1">
        <v>43333</v>
      </c>
      <c r="B141">
        <v>115.370003</v>
      </c>
      <c r="C141">
        <v>116.389999</v>
      </c>
      <c r="D141">
        <v>114.879997</v>
      </c>
      <c r="E141">
        <v>115.32</v>
      </c>
      <c r="F141">
        <v>108.15373200000001</v>
      </c>
      <c r="G141">
        <v>10976700</v>
      </c>
    </row>
    <row r="142" spans="1:7" x14ac:dyDescent="0.45">
      <c r="A142" s="1">
        <v>43334</v>
      </c>
      <c r="B142">
        <v>115.30999799999999</v>
      </c>
      <c r="C142">
        <v>115.410004</v>
      </c>
      <c r="D142">
        <v>114.779999</v>
      </c>
      <c r="E142">
        <v>114.970001</v>
      </c>
      <c r="F142">
        <v>107.825485</v>
      </c>
      <c r="G142">
        <v>8314700</v>
      </c>
    </row>
    <row r="143" spans="1:7" x14ac:dyDescent="0.45">
      <c r="A143" s="1">
        <v>43335</v>
      </c>
      <c r="B143">
        <v>114.959999</v>
      </c>
      <c r="C143">
        <v>115.150002</v>
      </c>
      <c r="D143">
        <v>114.43</v>
      </c>
      <c r="E143">
        <v>114.730003</v>
      </c>
      <c r="F143">
        <v>107.600388</v>
      </c>
      <c r="G143">
        <v>9265400</v>
      </c>
    </row>
    <row r="144" spans="1:7" x14ac:dyDescent="0.45">
      <c r="A144" s="1">
        <v>43336</v>
      </c>
      <c r="B144">
        <v>114.980003</v>
      </c>
      <c r="C144">
        <v>115.220001</v>
      </c>
      <c r="D144">
        <v>114.449997</v>
      </c>
      <c r="E144">
        <v>114.68</v>
      </c>
      <c r="F144">
        <v>107.55349699999999</v>
      </c>
      <c r="G144">
        <v>8845700</v>
      </c>
    </row>
    <row r="145" spans="1:7" x14ac:dyDescent="0.45">
      <c r="A145" s="1">
        <v>43339</v>
      </c>
      <c r="B145">
        <v>115.220001</v>
      </c>
      <c r="C145">
        <v>117.279999</v>
      </c>
      <c r="D145">
        <v>115.16999800000001</v>
      </c>
      <c r="E145">
        <v>116.709999</v>
      </c>
      <c r="F145">
        <v>109.45734400000001</v>
      </c>
      <c r="G145">
        <v>13768000</v>
      </c>
    </row>
    <row r="146" spans="1:7" x14ac:dyDescent="0.45">
      <c r="A146" s="1">
        <v>43340</v>
      </c>
      <c r="B146">
        <v>117</v>
      </c>
      <c r="C146">
        <v>117.029999</v>
      </c>
      <c r="D146">
        <v>115.970001</v>
      </c>
      <c r="E146">
        <v>116.139999</v>
      </c>
      <c r="F146">
        <v>108.922768</v>
      </c>
      <c r="G146">
        <v>8302600</v>
      </c>
    </row>
    <row r="147" spans="1:7" x14ac:dyDescent="0.45">
      <c r="A147" s="1">
        <v>43341</v>
      </c>
      <c r="B147">
        <v>116.349998</v>
      </c>
      <c r="C147">
        <v>116.370003</v>
      </c>
      <c r="D147">
        <v>115.360001</v>
      </c>
      <c r="E147">
        <v>115.760002</v>
      </c>
      <c r="F147">
        <v>108.566391</v>
      </c>
      <c r="G147">
        <v>7221700</v>
      </c>
    </row>
    <row r="148" spans="1:7" x14ac:dyDescent="0.45">
      <c r="A148" s="1">
        <v>43342</v>
      </c>
      <c r="B148">
        <v>115.589996</v>
      </c>
      <c r="C148">
        <v>116.040001</v>
      </c>
      <c r="D148">
        <v>114.980003</v>
      </c>
      <c r="E148">
        <v>115.19000200000001</v>
      </c>
      <c r="F148">
        <v>108.031807</v>
      </c>
      <c r="G148">
        <v>8991800</v>
      </c>
    </row>
    <row r="149" spans="1:7" x14ac:dyDescent="0.45">
      <c r="A149" s="1">
        <v>43343</v>
      </c>
      <c r="B149">
        <v>114.83000199999999</v>
      </c>
      <c r="C149">
        <v>114.839996</v>
      </c>
      <c r="D149">
        <v>113.82</v>
      </c>
      <c r="E149">
        <v>114.58000199999999</v>
      </c>
      <c r="F149">
        <v>107.459717</v>
      </c>
      <c r="G149">
        <v>13065700</v>
      </c>
    </row>
    <row r="150" spans="1:7" x14ac:dyDescent="0.45">
      <c r="A150" s="1">
        <v>43347</v>
      </c>
      <c r="B150">
        <v>114.339996</v>
      </c>
      <c r="C150">
        <v>115.239998</v>
      </c>
      <c r="D150">
        <v>113.629997</v>
      </c>
      <c r="E150">
        <v>115.150002</v>
      </c>
      <c r="F150">
        <v>107.994293</v>
      </c>
      <c r="G150">
        <v>10174200</v>
      </c>
    </row>
    <row r="151" spans="1:7" x14ac:dyDescent="0.45">
      <c r="A151" s="1">
        <v>43348</v>
      </c>
      <c r="B151">
        <v>115</v>
      </c>
      <c r="C151">
        <v>115.699997</v>
      </c>
      <c r="D151">
        <v>114.25</v>
      </c>
      <c r="E151">
        <v>114.589996</v>
      </c>
      <c r="F151">
        <v>107.469093</v>
      </c>
      <c r="G151">
        <v>11462400</v>
      </c>
    </row>
    <row r="152" spans="1:7" x14ac:dyDescent="0.45">
      <c r="A152" s="1">
        <v>43349</v>
      </c>
      <c r="B152">
        <v>114.5</v>
      </c>
      <c r="C152">
        <v>114.699997</v>
      </c>
      <c r="D152">
        <v>113.5</v>
      </c>
      <c r="E152">
        <v>114.099998</v>
      </c>
      <c r="F152">
        <v>107.009552</v>
      </c>
      <c r="G152">
        <v>9877600</v>
      </c>
    </row>
    <row r="153" spans="1:7" x14ac:dyDescent="0.45">
      <c r="A153" s="1">
        <v>43350</v>
      </c>
      <c r="B153">
        <v>114.5</v>
      </c>
      <c r="C153">
        <v>114.769997</v>
      </c>
      <c r="D153">
        <v>113.629997</v>
      </c>
      <c r="E153">
        <v>114.32</v>
      </c>
      <c r="F153">
        <v>107.215874</v>
      </c>
      <c r="G153">
        <v>10955600</v>
      </c>
    </row>
    <row r="154" spans="1:7" x14ac:dyDescent="0.45">
      <c r="A154" s="1">
        <v>43353</v>
      </c>
      <c r="B154">
        <v>114.849998</v>
      </c>
      <c r="C154">
        <v>114.970001</v>
      </c>
      <c r="D154">
        <v>113.660004</v>
      </c>
      <c r="E154">
        <v>113.709999</v>
      </c>
      <c r="F154">
        <v>106.643776</v>
      </c>
      <c r="G154">
        <v>8276900</v>
      </c>
    </row>
    <row r="155" spans="1:7" x14ac:dyDescent="0.45">
      <c r="A155" s="1">
        <v>43354</v>
      </c>
      <c r="B155">
        <v>113.540001</v>
      </c>
      <c r="C155">
        <v>114.58000199999999</v>
      </c>
      <c r="D155">
        <v>113.18</v>
      </c>
      <c r="E155">
        <v>114.43</v>
      </c>
      <c r="F155">
        <v>107.319046</v>
      </c>
      <c r="G155">
        <v>9333800</v>
      </c>
    </row>
    <row r="156" spans="1:7" x14ac:dyDescent="0.45">
      <c r="A156" s="1">
        <v>43355</v>
      </c>
      <c r="B156">
        <v>114.25</v>
      </c>
      <c r="C156">
        <v>114.879997</v>
      </c>
      <c r="D156">
        <v>112.849998</v>
      </c>
      <c r="E156">
        <v>113.08000199999999</v>
      </c>
      <c r="F156">
        <v>106.05294000000001</v>
      </c>
      <c r="G156">
        <v>10800800</v>
      </c>
    </row>
    <row r="157" spans="1:7" x14ac:dyDescent="0.45">
      <c r="A157" s="1">
        <v>43356</v>
      </c>
      <c r="B157">
        <v>113.370003</v>
      </c>
      <c r="C157">
        <v>114.129997</v>
      </c>
      <c r="D157">
        <v>112.66999800000001</v>
      </c>
      <c r="E157">
        <v>113.519997</v>
      </c>
      <c r="F157">
        <v>106.46558400000001</v>
      </c>
      <c r="G157">
        <v>12470800</v>
      </c>
    </row>
    <row r="158" spans="1:7" x14ac:dyDescent="0.45">
      <c r="A158" s="1">
        <v>43357</v>
      </c>
      <c r="B158">
        <v>113.80999799999999</v>
      </c>
      <c r="C158">
        <v>114.489998</v>
      </c>
      <c r="D158">
        <v>113.230003</v>
      </c>
      <c r="E158">
        <v>113.5</v>
      </c>
      <c r="F158">
        <v>106.446831</v>
      </c>
      <c r="G158">
        <v>10337900</v>
      </c>
    </row>
    <row r="159" spans="1:7" x14ac:dyDescent="0.45">
      <c r="A159" s="1">
        <v>43360</v>
      </c>
      <c r="B159">
        <v>113.790001</v>
      </c>
      <c r="C159">
        <v>114.43</v>
      </c>
      <c r="D159">
        <v>113.300003</v>
      </c>
      <c r="E159">
        <v>113.839996</v>
      </c>
      <c r="F159">
        <v>106.765694</v>
      </c>
      <c r="G159">
        <v>9561300</v>
      </c>
    </row>
    <row r="160" spans="1:7" x14ac:dyDescent="0.45">
      <c r="A160" s="1">
        <v>43361</v>
      </c>
      <c r="B160">
        <v>114.33000199999999</v>
      </c>
      <c r="C160">
        <v>114.660004</v>
      </c>
      <c r="D160">
        <v>113.55999799999999</v>
      </c>
      <c r="E160">
        <v>114.300003</v>
      </c>
      <c r="F160">
        <v>107.197113</v>
      </c>
      <c r="G160">
        <v>7944200</v>
      </c>
    </row>
    <row r="161" spans="1:7" x14ac:dyDescent="0.45">
      <c r="A161" s="1">
        <v>43362</v>
      </c>
      <c r="B161">
        <v>114.44000200000001</v>
      </c>
      <c r="C161">
        <v>118.05999799999999</v>
      </c>
      <c r="D161">
        <v>114.44000200000001</v>
      </c>
      <c r="E161">
        <v>117.620003</v>
      </c>
      <c r="F161">
        <v>110.310806</v>
      </c>
      <c r="G161">
        <v>16052800</v>
      </c>
    </row>
    <row r="162" spans="1:7" x14ac:dyDescent="0.45">
      <c r="A162" s="1">
        <v>43363</v>
      </c>
      <c r="B162">
        <v>118.5</v>
      </c>
      <c r="C162">
        <v>119.239998</v>
      </c>
      <c r="D162">
        <v>118.08000199999999</v>
      </c>
      <c r="E162">
        <v>118.629997</v>
      </c>
      <c r="F162">
        <v>111.25804100000001</v>
      </c>
      <c r="G162">
        <v>15590000</v>
      </c>
    </row>
    <row r="163" spans="1:7" x14ac:dyDescent="0.45">
      <c r="A163" s="1">
        <v>43364</v>
      </c>
      <c r="B163">
        <v>119.129997</v>
      </c>
      <c r="C163">
        <v>119.230003</v>
      </c>
      <c r="D163">
        <v>117.739998</v>
      </c>
      <c r="E163">
        <v>117.849998</v>
      </c>
      <c r="F163">
        <v>110.526505</v>
      </c>
      <c r="G163">
        <v>24788200</v>
      </c>
    </row>
    <row r="164" spans="1:7" x14ac:dyDescent="0.45">
      <c r="A164" s="1">
        <v>43367</v>
      </c>
      <c r="B164">
        <v>117.760002</v>
      </c>
      <c r="C164">
        <v>118.459999</v>
      </c>
      <c r="D164">
        <v>116.43</v>
      </c>
      <c r="E164">
        <v>116.720001</v>
      </c>
      <c r="F164">
        <v>109.46672100000001</v>
      </c>
      <c r="G164">
        <v>12492500</v>
      </c>
    </row>
    <row r="165" spans="1:7" x14ac:dyDescent="0.45">
      <c r="A165" s="1">
        <v>43368</v>
      </c>
      <c r="B165">
        <v>117.040001</v>
      </c>
      <c r="C165">
        <v>117.970001</v>
      </c>
      <c r="D165">
        <v>116.32</v>
      </c>
      <c r="E165">
        <v>116.389999</v>
      </c>
      <c r="F165">
        <v>109.157234</v>
      </c>
      <c r="G165">
        <v>9308300</v>
      </c>
    </row>
    <row r="166" spans="1:7" x14ac:dyDescent="0.45">
      <c r="A166" s="1">
        <v>43369</v>
      </c>
      <c r="B166">
        <v>116.75</v>
      </c>
      <c r="C166">
        <v>116.870003</v>
      </c>
      <c r="D166">
        <v>114.660004</v>
      </c>
      <c r="E166">
        <v>115.019997</v>
      </c>
      <c r="F166">
        <v>107.87236799999999</v>
      </c>
      <c r="G166">
        <v>14023600</v>
      </c>
    </row>
    <row r="167" spans="1:7" x14ac:dyDescent="0.45">
      <c r="A167" s="1">
        <v>43370</v>
      </c>
      <c r="B167">
        <v>115.41999800000001</v>
      </c>
      <c r="C167">
        <v>115.760002</v>
      </c>
      <c r="D167">
        <v>114.160004</v>
      </c>
      <c r="E167">
        <v>114.519997</v>
      </c>
      <c r="F167">
        <v>107.403435</v>
      </c>
      <c r="G167">
        <v>13283000</v>
      </c>
    </row>
    <row r="168" spans="1:7" x14ac:dyDescent="0.45">
      <c r="A168" s="1">
        <v>43371</v>
      </c>
      <c r="B168">
        <v>113.650002</v>
      </c>
      <c r="C168">
        <v>114.239998</v>
      </c>
      <c r="D168">
        <v>112.519997</v>
      </c>
      <c r="E168">
        <v>112.839996</v>
      </c>
      <c r="F168">
        <v>105.82783499999999</v>
      </c>
      <c r="G168">
        <v>15815100</v>
      </c>
    </row>
    <row r="169" spans="1:7" x14ac:dyDescent="0.45">
      <c r="A169" s="1">
        <v>43374</v>
      </c>
      <c r="B169">
        <v>113.370003</v>
      </c>
      <c r="C169">
        <v>114.610001</v>
      </c>
      <c r="D169">
        <v>113.040001</v>
      </c>
      <c r="E169">
        <v>113.5</v>
      </c>
      <c r="F169">
        <v>106.446831</v>
      </c>
      <c r="G169">
        <v>10146300</v>
      </c>
    </row>
    <row r="170" spans="1:7" x14ac:dyDescent="0.45">
      <c r="A170" s="1">
        <v>43375</v>
      </c>
      <c r="B170">
        <v>113.360001</v>
      </c>
      <c r="C170">
        <v>114.120003</v>
      </c>
      <c r="D170">
        <v>112.80999799999999</v>
      </c>
      <c r="E170">
        <v>113.970001</v>
      </c>
      <c r="F170">
        <v>106.887619</v>
      </c>
      <c r="G170">
        <v>13753100</v>
      </c>
    </row>
    <row r="171" spans="1:7" x14ac:dyDescent="0.45">
      <c r="A171" s="1">
        <v>43376</v>
      </c>
      <c r="B171">
        <v>114.94000200000001</v>
      </c>
      <c r="C171">
        <v>115.660004</v>
      </c>
      <c r="D171">
        <v>114.480003</v>
      </c>
      <c r="E171">
        <v>115.040001</v>
      </c>
      <c r="F171">
        <v>107.891136</v>
      </c>
      <c r="G171">
        <v>17142000</v>
      </c>
    </row>
    <row r="172" spans="1:7" x14ac:dyDescent="0.45">
      <c r="A172" s="1">
        <v>43377</v>
      </c>
      <c r="B172">
        <v>114.550003</v>
      </c>
      <c r="C172">
        <v>116.80999799999999</v>
      </c>
      <c r="D172">
        <v>114.209999</v>
      </c>
      <c r="E172">
        <v>115.269997</v>
      </c>
      <c r="F172">
        <v>108.863884</v>
      </c>
      <c r="G172">
        <v>16357400</v>
      </c>
    </row>
    <row r="173" spans="1:7" x14ac:dyDescent="0.45">
      <c r="A173" s="1">
        <v>43378</v>
      </c>
      <c r="B173">
        <v>115.83000199999999</v>
      </c>
      <c r="C173">
        <v>116.099998</v>
      </c>
      <c r="D173">
        <v>114.019997</v>
      </c>
      <c r="E173">
        <v>114.620003</v>
      </c>
      <c r="F173">
        <v>108.25000799999999</v>
      </c>
      <c r="G173">
        <v>13777600</v>
      </c>
    </row>
    <row r="174" spans="1:7" x14ac:dyDescent="0.45">
      <c r="A174" s="1">
        <v>43381</v>
      </c>
      <c r="B174">
        <v>114.25</v>
      </c>
      <c r="C174">
        <v>115.779999</v>
      </c>
      <c r="D174">
        <v>113.349998</v>
      </c>
      <c r="E174">
        <v>115.32</v>
      </c>
      <c r="F174">
        <v>108.91110999999999</v>
      </c>
      <c r="G174">
        <v>14370900</v>
      </c>
    </row>
    <row r="175" spans="1:7" x14ac:dyDescent="0.45">
      <c r="A175" s="1">
        <v>43382</v>
      </c>
      <c r="B175">
        <v>114.66999800000001</v>
      </c>
      <c r="C175">
        <v>115.029999</v>
      </c>
      <c r="D175">
        <v>113.66999800000001</v>
      </c>
      <c r="E175">
        <v>114.519997</v>
      </c>
      <c r="F175">
        <v>108.155563</v>
      </c>
      <c r="G175">
        <v>14069500</v>
      </c>
    </row>
    <row r="176" spans="1:7" x14ac:dyDescent="0.45">
      <c r="A176" s="1">
        <v>43383</v>
      </c>
      <c r="B176">
        <v>114.699997</v>
      </c>
      <c r="C176">
        <v>114.949997</v>
      </c>
      <c r="D176">
        <v>111.470001</v>
      </c>
      <c r="E176">
        <v>111.470001</v>
      </c>
      <c r="F176">
        <v>105.27507</v>
      </c>
      <c r="G176">
        <v>23086400</v>
      </c>
    </row>
    <row r="177" spans="1:7" x14ac:dyDescent="0.45">
      <c r="A177" s="1">
        <v>43384</v>
      </c>
      <c r="B177">
        <v>110.970001</v>
      </c>
      <c r="C177">
        <v>111.470001</v>
      </c>
      <c r="D177">
        <v>107.379997</v>
      </c>
      <c r="E177">
        <v>108.129997</v>
      </c>
      <c r="F177">
        <v>102.120689</v>
      </c>
      <c r="G177">
        <v>33705600</v>
      </c>
    </row>
    <row r="178" spans="1:7" x14ac:dyDescent="0.45">
      <c r="A178" s="1">
        <v>43385</v>
      </c>
      <c r="B178">
        <v>110.370003</v>
      </c>
      <c r="C178">
        <v>110.83000199999999</v>
      </c>
      <c r="D178">
        <v>105.599998</v>
      </c>
      <c r="E178">
        <v>106.949997</v>
      </c>
      <c r="F178">
        <v>101.006264</v>
      </c>
      <c r="G178">
        <v>32075700</v>
      </c>
    </row>
    <row r="179" spans="1:7" x14ac:dyDescent="0.45">
      <c r="A179" s="1">
        <v>43388</v>
      </c>
      <c r="B179">
        <v>107.199997</v>
      </c>
      <c r="C179">
        <v>108.849998</v>
      </c>
      <c r="D179">
        <v>106.32</v>
      </c>
      <c r="E179">
        <v>106.339996</v>
      </c>
      <c r="F179">
        <v>100.430161</v>
      </c>
      <c r="G179">
        <v>18903200</v>
      </c>
    </row>
    <row r="180" spans="1:7" x14ac:dyDescent="0.45">
      <c r="A180" s="1">
        <v>43389</v>
      </c>
      <c r="B180">
        <v>107.160004</v>
      </c>
      <c r="C180">
        <v>108.779999</v>
      </c>
      <c r="D180">
        <v>106.730003</v>
      </c>
      <c r="E180">
        <v>108.620003</v>
      </c>
      <c r="F180">
        <v>102.58345</v>
      </c>
      <c r="G180">
        <v>19302800</v>
      </c>
    </row>
    <row r="181" spans="1:7" x14ac:dyDescent="0.45">
      <c r="A181" s="1">
        <v>43390</v>
      </c>
      <c r="B181">
        <v>108.379997</v>
      </c>
      <c r="C181">
        <v>110.800003</v>
      </c>
      <c r="D181">
        <v>108.230003</v>
      </c>
      <c r="E181">
        <v>109.83000199999999</v>
      </c>
      <c r="F181">
        <v>103.726219</v>
      </c>
      <c r="G181">
        <v>18794500</v>
      </c>
    </row>
    <row r="182" spans="1:7" x14ac:dyDescent="0.45">
      <c r="A182" s="1">
        <v>43391</v>
      </c>
      <c r="B182">
        <v>109.019997</v>
      </c>
      <c r="C182">
        <v>109.839996</v>
      </c>
      <c r="D182">
        <v>107.80999799999999</v>
      </c>
      <c r="E182">
        <v>108.089996</v>
      </c>
      <c r="F182">
        <v>102.08290100000001</v>
      </c>
      <c r="G182">
        <v>17582500</v>
      </c>
    </row>
    <row r="183" spans="1:7" x14ac:dyDescent="0.45">
      <c r="A183" s="1">
        <v>43392</v>
      </c>
      <c r="B183">
        <v>107.650002</v>
      </c>
      <c r="C183">
        <v>109.220001</v>
      </c>
      <c r="D183">
        <v>107.269997</v>
      </c>
      <c r="E183">
        <v>107.910004</v>
      </c>
      <c r="F183">
        <v>101.912926</v>
      </c>
      <c r="G183">
        <v>15234500</v>
      </c>
    </row>
    <row r="184" spans="1:7" x14ac:dyDescent="0.45">
      <c r="A184" s="1">
        <v>43395</v>
      </c>
      <c r="B184">
        <v>108.150002</v>
      </c>
      <c r="C184">
        <v>108.339996</v>
      </c>
      <c r="D184">
        <v>106.110001</v>
      </c>
      <c r="E184">
        <v>106.360001</v>
      </c>
      <c r="F184">
        <v>100.44905900000001</v>
      </c>
      <c r="G184">
        <v>16199100</v>
      </c>
    </row>
    <row r="185" spans="1:7" x14ac:dyDescent="0.45">
      <c r="A185" s="1">
        <v>43396</v>
      </c>
      <c r="B185">
        <v>104.199997</v>
      </c>
      <c r="C185">
        <v>106.160004</v>
      </c>
      <c r="D185">
        <v>103.699997</v>
      </c>
      <c r="E185">
        <v>105.25</v>
      </c>
      <c r="F185">
        <v>99.400741999999994</v>
      </c>
      <c r="G185">
        <v>21407500</v>
      </c>
    </row>
    <row r="186" spans="1:7" x14ac:dyDescent="0.45">
      <c r="A186" s="1">
        <v>43397</v>
      </c>
      <c r="B186">
        <v>104.760002</v>
      </c>
      <c r="C186">
        <v>105.029999</v>
      </c>
      <c r="D186">
        <v>102.910004</v>
      </c>
      <c r="E186">
        <v>103.290001</v>
      </c>
      <c r="F186">
        <v>97.549666999999999</v>
      </c>
      <c r="G186">
        <v>23168900</v>
      </c>
    </row>
    <row r="187" spans="1:7" x14ac:dyDescent="0.45">
      <c r="A187" s="1">
        <v>43398</v>
      </c>
      <c r="B187">
        <v>104.18</v>
      </c>
      <c r="C187">
        <v>105.900002</v>
      </c>
      <c r="D187">
        <v>103.720001</v>
      </c>
      <c r="E187">
        <v>104.860001</v>
      </c>
      <c r="F187">
        <v>99.032425000000003</v>
      </c>
      <c r="G187">
        <v>17464700</v>
      </c>
    </row>
    <row r="188" spans="1:7" x14ac:dyDescent="0.45">
      <c r="A188" s="1">
        <v>43399</v>
      </c>
      <c r="B188">
        <v>104</v>
      </c>
      <c r="C188">
        <v>104.55999799999999</v>
      </c>
      <c r="D188">
        <v>102.730003</v>
      </c>
      <c r="E188">
        <v>103.41999800000001</v>
      </c>
      <c r="F188">
        <v>97.672454999999999</v>
      </c>
      <c r="G188">
        <v>19174900</v>
      </c>
    </row>
    <row r="189" spans="1:7" x14ac:dyDescent="0.45">
      <c r="A189" s="1">
        <v>43402</v>
      </c>
      <c r="B189">
        <v>104.459999</v>
      </c>
      <c r="C189">
        <v>106.629997</v>
      </c>
      <c r="D189">
        <v>103.699997</v>
      </c>
      <c r="E189">
        <v>104.849998</v>
      </c>
      <c r="F189">
        <v>99.022971999999996</v>
      </c>
      <c r="G189">
        <v>18445200</v>
      </c>
    </row>
    <row r="190" spans="1:7" x14ac:dyDescent="0.45">
      <c r="A190" s="1">
        <v>43403</v>
      </c>
      <c r="B190">
        <v>105.709999</v>
      </c>
      <c r="C190">
        <v>106.980003</v>
      </c>
      <c r="D190">
        <v>104.860001</v>
      </c>
      <c r="E190">
        <v>106.699997</v>
      </c>
      <c r="F190">
        <v>100.770157</v>
      </c>
      <c r="G190">
        <v>18019700</v>
      </c>
    </row>
    <row r="191" spans="1:7" x14ac:dyDescent="0.45">
      <c r="A191" s="1">
        <v>43404</v>
      </c>
      <c r="B191">
        <v>108.08000199999999</v>
      </c>
      <c r="C191">
        <v>110.480003</v>
      </c>
      <c r="D191">
        <v>107.790001</v>
      </c>
      <c r="E191">
        <v>109.019997</v>
      </c>
      <c r="F191">
        <v>102.96122699999999</v>
      </c>
      <c r="G191">
        <v>20860000</v>
      </c>
    </row>
    <row r="192" spans="1:7" x14ac:dyDescent="0.45">
      <c r="A192" s="1">
        <v>43405</v>
      </c>
      <c r="B192">
        <v>109.620003</v>
      </c>
      <c r="C192">
        <v>110.220001</v>
      </c>
      <c r="D192">
        <v>108.32</v>
      </c>
      <c r="E192">
        <v>108.980003</v>
      </c>
      <c r="F192">
        <v>102.92345400000001</v>
      </c>
      <c r="G192">
        <v>13065000</v>
      </c>
    </row>
    <row r="193" spans="1:7" x14ac:dyDescent="0.45">
      <c r="A193" s="1">
        <v>43406</v>
      </c>
      <c r="B193">
        <v>109.900002</v>
      </c>
      <c r="C193">
        <v>110.80999799999999</v>
      </c>
      <c r="D193">
        <v>107.489998</v>
      </c>
      <c r="E193">
        <v>108.379997</v>
      </c>
      <c r="F193">
        <v>102.356796</v>
      </c>
      <c r="G193">
        <v>19009200</v>
      </c>
    </row>
    <row r="194" spans="1:7" x14ac:dyDescent="0.45">
      <c r="A194" s="1">
        <v>43409</v>
      </c>
      <c r="B194">
        <v>108.610001</v>
      </c>
      <c r="C194">
        <v>109.290001</v>
      </c>
      <c r="D194">
        <v>108.41999800000001</v>
      </c>
      <c r="E194">
        <v>109.089996</v>
      </c>
      <c r="F194">
        <v>103.02733600000001</v>
      </c>
      <c r="G194">
        <v>10276400</v>
      </c>
    </row>
    <row r="195" spans="1:7" x14ac:dyDescent="0.45">
      <c r="A195" s="1">
        <v>43410</v>
      </c>
      <c r="B195">
        <v>108.66999800000001</v>
      </c>
      <c r="C195">
        <v>109.66999800000001</v>
      </c>
      <c r="D195">
        <v>107.760002</v>
      </c>
      <c r="E195">
        <v>109.599998</v>
      </c>
      <c r="F195">
        <v>103.508987</v>
      </c>
      <c r="G195">
        <v>10825000</v>
      </c>
    </row>
    <row r="196" spans="1:7" x14ac:dyDescent="0.45">
      <c r="A196" s="1">
        <v>43411</v>
      </c>
      <c r="B196">
        <v>110.370003</v>
      </c>
      <c r="C196">
        <v>111.730003</v>
      </c>
      <c r="D196">
        <v>109.349998</v>
      </c>
      <c r="E196">
        <v>111.480003</v>
      </c>
      <c r="F196">
        <v>105.284508</v>
      </c>
      <c r="G196">
        <v>12679600</v>
      </c>
    </row>
    <row r="197" spans="1:7" x14ac:dyDescent="0.45">
      <c r="A197" s="1">
        <v>43412</v>
      </c>
      <c r="B197">
        <v>111.010002</v>
      </c>
      <c r="C197">
        <v>112.93</v>
      </c>
      <c r="D197">
        <v>111</v>
      </c>
      <c r="E197">
        <v>112.379997</v>
      </c>
      <c r="F197">
        <v>106.13449900000001</v>
      </c>
      <c r="G197">
        <v>11662500</v>
      </c>
    </row>
    <row r="198" spans="1:7" x14ac:dyDescent="0.45">
      <c r="A198" s="1">
        <v>43413</v>
      </c>
      <c r="B198">
        <v>112.230003</v>
      </c>
      <c r="C198">
        <v>112.360001</v>
      </c>
      <c r="D198">
        <v>110.83000199999999</v>
      </c>
      <c r="E198">
        <v>111.290001</v>
      </c>
      <c r="F198">
        <v>105.10507200000001</v>
      </c>
      <c r="G198">
        <v>10432200</v>
      </c>
    </row>
    <row r="199" spans="1:7" x14ac:dyDescent="0.45">
      <c r="A199" s="1">
        <v>43416</v>
      </c>
      <c r="B199">
        <v>111.41999800000001</v>
      </c>
      <c r="C199">
        <v>111.94000200000001</v>
      </c>
      <c r="D199">
        <v>108.599998</v>
      </c>
      <c r="E199">
        <v>108.949997</v>
      </c>
      <c r="F199">
        <v>102.89511899999999</v>
      </c>
      <c r="G199">
        <v>13279700</v>
      </c>
    </row>
    <row r="200" spans="1:7" x14ac:dyDescent="0.45">
      <c r="A200" s="1">
        <v>43417</v>
      </c>
      <c r="B200">
        <v>109.099998</v>
      </c>
      <c r="C200">
        <v>111.120003</v>
      </c>
      <c r="D200">
        <v>109.099998</v>
      </c>
      <c r="E200">
        <v>109.589996</v>
      </c>
      <c r="F200">
        <v>103.49953499999999</v>
      </c>
      <c r="G200">
        <v>13746100</v>
      </c>
    </row>
    <row r="201" spans="1:7" x14ac:dyDescent="0.45">
      <c r="A201" s="1">
        <v>43418</v>
      </c>
      <c r="B201">
        <v>110.230003</v>
      </c>
      <c r="C201">
        <v>110.709999</v>
      </c>
      <c r="D201">
        <v>105.980003</v>
      </c>
      <c r="E201">
        <v>107.33000199999999</v>
      </c>
      <c r="F201">
        <v>101.36515</v>
      </c>
      <c r="G201">
        <v>18361400</v>
      </c>
    </row>
    <row r="202" spans="1:7" x14ac:dyDescent="0.45">
      <c r="A202" s="1">
        <v>43419</v>
      </c>
      <c r="B202">
        <v>108.239998</v>
      </c>
      <c r="C202">
        <v>110.08000199999999</v>
      </c>
      <c r="D202">
        <v>106.80999799999999</v>
      </c>
      <c r="E202">
        <v>110.07</v>
      </c>
      <c r="F202">
        <v>103.952873</v>
      </c>
      <c r="G202">
        <v>19100000</v>
      </c>
    </row>
    <row r="203" spans="1:7" x14ac:dyDescent="0.45">
      <c r="A203" s="1">
        <v>43420</v>
      </c>
      <c r="B203">
        <v>109.449997</v>
      </c>
      <c r="C203">
        <v>110.760002</v>
      </c>
      <c r="D203">
        <v>108.550003</v>
      </c>
      <c r="E203">
        <v>109.989998</v>
      </c>
      <c r="F203">
        <v>103.877319</v>
      </c>
      <c r="G203">
        <v>13798600</v>
      </c>
    </row>
    <row r="204" spans="1:7" x14ac:dyDescent="0.45">
      <c r="A204" s="1">
        <v>43423</v>
      </c>
      <c r="B204">
        <v>109.959999</v>
      </c>
      <c r="C204">
        <v>111.199997</v>
      </c>
      <c r="D204">
        <v>109.529999</v>
      </c>
      <c r="E204">
        <v>110.83000199999999</v>
      </c>
      <c r="F204">
        <v>104.670631</v>
      </c>
      <c r="G204">
        <v>13987000</v>
      </c>
    </row>
    <row r="205" spans="1:7" x14ac:dyDescent="0.45">
      <c r="A205" s="1">
        <v>43424</v>
      </c>
      <c r="B205">
        <v>109.779999</v>
      </c>
      <c r="C205">
        <v>110.489998</v>
      </c>
      <c r="D205">
        <v>107.980003</v>
      </c>
      <c r="E205">
        <v>108.449997</v>
      </c>
      <c r="F205">
        <v>102.42289700000001</v>
      </c>
      <c r="G205">
        <v>18936200</v>
      </c>
    </row>
    <row r="206" spans="1:7" x14ac:dyDescent="0.45">
      <c r="A206" s="1">
        <v>43425</v>
      </c>
      <c r="B206">
        <v>109.029999</v>
      </c>
      <c r="C206">
        <v>109.610001</v>
      </c>
      <c r="D206">
        <v>107.639999</v>
      </c>
      <c r="E206">
        <v>107.639999</v>
      </c>
      <c r="F206">
        <v>101.657921</v>
      </c>
      <c r="G206">
        <v>10619600</v>
      </c>
    </row>
    <row r="207" spans="1:7" x14ac:dyDescent="0.45">
      <c r="A207" s="1">
        <v>43427</v>
      </c>
      <c r="B207">
        <v>106.739998</v>
      </c>
      <c r="C207">
        <v>107.389999</v>
      </c>
      <c r="D207">
        <v>106.05999799999999</v>
      </c>
      <c r="E207">
        <v>106.650002</v>
      </c>
      <c r="F207">
        <v>100.72294599999999</v>
      </c>
      <c r="G207">
        <v>6488400</v>
      </c>
    </row>
    <row r="208" spans="1:7" x14ac:dyDescent="0.45">
      <c r="A208" s="1">
        <v>43430</v>
      </c>
      <c r="B208">
        <v>107.720001</v>
      </c>
      <c r="C208">
        <v>109.980003</v>
      </c>
      <c r="D208">
        <v>107.449997</v>
      </c>
      <c r="E208">
        <v>109.260002</v>
      </c>
      <c r="F208">
        <v>103.18789700000001</v>
      </c>
      <c r="G208">
        <v>13948300</v>
      </c>
    </row>
    <row r="209" spans="1:7" x14ac:dyDescent="0.45">
      <c r="A209" s="1">
        <v>43431</v>
      </c>
      <c r="B209">
        <v>108.760002</v>
      </c>
      <c r="C209">
        <v>110.029999</v>
      </c>
      <c r="D209">
        <v>108.629997</v>
      </c>
      <c r="E209">
        <v>109.720001</v>
      </c>
      <c r="F209">
        <v>103.622322</v>
      </c>
      <c r="G209">
        <v>9238200</v>
      </c>
    </row>
    <row r="210" spans="1:7" x14ac:dyDescent="0.45">
      <c r="A210" s="1">
        <v>43432</v>
      </c>
      <c r="B210">
        <v>109.800003</v>
      </c>
      <c r="C210">
        <v>111.400002</v>
      </c>
      <c r="D210">
        <v>108.870003</v>
      </c>
      <c r="E210">
        <v>110.94000200000001</v>
      </c>
      <c r="F210">
        <v>104.77452099999999</v>
      </c>
      <c r="G210">
        <v>13977300</v>
      </c>
    </row>
    <row r="211" spans="1:7" x14ac:dyDescent="0.45">
      <c r="A211" s="1">
        <v>43433</v>
      </c>
      <c r="B211">
        <v>110.269997</v>
      </c>
      <c r="C211">
        <v>110.800003</v>
      </c>
      <c r="D211">
        <v>109.639999</v>
      </c>
      <c r="E211">
        <v>110.05999799999999</v>
      </c>
      <c r="F211">
        <v>103.943428</v>
      </c>
      <c r="G211">
        <v>11144300</v>
      </c>
    </row>
    <row r="212" spans="1:7" x14ac:dyDescent="0.45">
      <c r="A212" s="1">
        <v>43434</v>
      </c>
      <c r="B212">
        <v>109.849998</v>
      </c>
      <c r="C212">
        <v>111.32</v>
      </c>
      <c r="D212">
        <v>109.58000199999999</v>
      </c>
      <c r="E212">
        <v>111.19000200000001</v>
      </c>
      <c r="F212">
        <v>105.01063499999999</v>
      </c>
      <c r="G212">
        <v>18652700</v>
      </c>
    </row>
    <row r="213" spans="1:7" x14ac:dyDescent="0.45">
      <c r="A213" s="1">
        <v>43437</v>
      </c>
      <c r="B213">
        <v>112.379997</v>
      </c>
      <c r="C213">
        <v>112.889999</v>
      </c>
      <c r="D213">
        <v>111.739998</v>
      </c>
      <c r="E213">
        <v>112.239998</v>
      </c>
      <c r="F213">
        <v>106.00226600000001</v>
      </c>
      <c r="G213">
        <v>16034500</v>
      </c>
    </row>
    <row r="214" spans="1:7" x14ac:dyDescent="0.45">
      <c r="A214" s="1">
        <v>43438</v>
      </c>
      <c r="B214">
        <v>111.599998</v>
      </c>
      <c r="C214">
        <v>111.599998</v>
      </c>
      <c r="D214">
        <v>106.730003</v>
      </c>
      <c r="E214">
        <v>107.230003</v>
      </c>
      <c r="F214">
        <v>101.270706</v>
      </c>
      <c r="G214">
        <v>23555900</v>
      </c>
    </row>
    <row r="215" spans="1:7" x14ac:dyDescent="0.45">
      <c r="A215" s="1">
        <v>43440</v>
      </c>
      <c r="B215">
        <v>105.010002</v>
      </c>
      <c r="C215">
        <v>105.360001</v>
      </c>
      <c r="D215">
        <v>102.879997</v>
      </c>
      <c r="E215">
        <v>105.19000200000001</v>
      </c>
      <c r="F215">
        <v>99.344086000000004</v>
      </c>
      <c r="G215">
        <v>27213900</v>
      </c>
    </row>
    <row r="216" spans="1:7" x14ac:dyDescent="0.45">
      <c r="A216" s="1">
        <v>43441</v>
      </c>
      <c r="B216">
        <v>105.160004</v>
      </c>
      <c r="C216">
        <v>106.980003</v>
      </c>
      <c r="D216">
        <v>102.910004</v>
      </c>
      <c r="E216">
        <v>103.290001</v>
      </c>
      <c r="F216">
        <v>97.549666999999999</v>
      </c>
      <c r="G216">
        <v>19248600</v>
      </c>
    </row>
    <row r="217" spans="1:7" x14ac:dyDescent="0.45">
      <c r="A217" s="1">
        <v>43444</v>
      </c>
      <c r="B217">
        <v>102.870003</v>
      </c>
      <c r="C217">
        <v>103.489998</v>
      </c>
      <c r="D217">
        <v>99.279999000000004</v>
      </c>
      <c r="E217">
        <v>101.360001</v>
      </c>
      <c r="F217">
        <v>95.726935999999995</v>
      </c>
      <c r="G217">
        <v>23636400</v>
      </c>
    </row>
    <row r="218" spans="1:7" x14ac:dyDescent="0.45">
      <c r="A218" s="1">
        <v>43445</v>
      </c>
      <c r="B218">
        <v>103.129997</v>
      </c>
      <c r="C218">
        <v>103.660004</v>
      </c>
      <c r="D218">
        <v>100.209999</v>
      </c>
      <c r="E218">
        <v>100.370003</v>
      </c>
      <c r="F218">
        <v>94.791954000000004</v>
      </c>
      <c r="G218">
        <v>16860700</v>
      </c>
    </row>
    <row r="219" spans="1:7" x14ac:dyDescent="0.45">
      <c r="A219" s="1">
        <v>43446</v>
      </c>
      <c r="B219">
        <v>101.660004</v>
      </c>
      <c r="C219">
        <v>102.900002</v>
      </c>
      <c r="D219">
        <v>100.05999799999999</v>
      </c>
      <c r="E219">
        <v>101.019997</v>
      </c>
      <c r="F219">
        <v>95.405822999999998</v>
      </c>
      <c r="G219">
        <v>22621500</v>
      </c>
    </row>
    <row r="220" spans="1:7" x14ac:dyDescent="0.45">
      <c r="A220" s="1">
        <v>43447</v>
      </c>
      <c r="B220">
        <v>101.550003</v>
      </c>
      <c r="C220">
        <v>101.970001</v>
      </c>
      <c r="D220">
        <v>100.66999800000001</v>
      </c>
      <c r="E220">
        <v>101.120003</v>
      </c>
      <c r="F220">
        <v>95.500275000000002</v>
      </c>
      <c r="G220">
        <v>17250900</v>
      </c>
    </row>
    <row r="221" spans="1:7" x14ac:dyDescent="0.45">
      <c r="A221" s="1">
        <v>43448</v>
      </c>
      <c r="B221">
        <v>99.989998</v>
      </c>
      <c r="C221">
        <v>101.94000200000001</v>
      </c>
      <c r="D221">
        <v>99.860000999999997</v>
      </c>
      <c r="E221">
        <v>100.290001</v>
      </c>
      <c r="F221">
        <v>94.716392999999997</v>
      </c>
      <c r="G221">
        <v>19879500</v>
      </c>
    </row>
    <row r="222" spans="1:7" x14ac:dyDescent="0.45">
      <c r="A222" s="1">
        <v>43451</v>
      </c>
      <c r="B222">
        <v>99.769997000000004</v>
      </c>
      <c r="C222">
        <v>100.55999799999999</v>
      </c>
      <c r="D222">
        <v>98.440002000000007</v>
      </c>
      <c r="E222">
        <v>99.010002</v>
      </c>
      <c r="F222">
        <v>93.507537999999997</v>
      </c>
      <c r="G222">
        <v>25113500</v>
      </c>
    </row>
    <row r="223" spans="1:7" x14ac:dyDescent="0.45">
      <c r="A223" s="1">
        <v>43452</v>
      </c>
      <c r="B223">
        <v>99.419998000000007</v>
      </c>
      <c r="C223">
        <v>100.889999</v>
      </c>
      <c r="D223">
        <v>98.120002999999997</v>
      </c>
      <c r="E223">
        <v>98.540001000000004</v>
      </c>
      <c r="F223">
        <v>93.063643999999996</v>
      </c>
      <c r="G223">
        <v>20837200</v>
      </c>
    </row>
    <row r="224" spans="1:7" x14ac:dyDescent="0.45">
      <c r="A224" s="1">
        <v>43453</v>
      </c>
      <c r="B224">
        <v>98.410004000000001</v>
      </c>
      <c r="C224">
        <v>100.58000199999999</v>
      </c>
      <c r="D224">
        <v>96.599997999999999</v>
      </c>
      <c r="E224">
        <v>97.290001000000004</v>
      </c>
      <c r="F224">
        <v>91.883117999999996</v>
      </c>
      <c r="G224">
        <v>28767900</v>
      </c>
    </row>
    <row r="225" spans="1:7" x14ac:dyDescent="0.45">
      <c r="A225" s="1">
        <v>43454</v>
      </c>
      <c r="B225">
        <v>96.610000999999997</v>
      </c>
      <c r="C225">
        <v>98.279999000000004</v>
      </c>
      <c r="D225">
        <v>95.690002000000007</v>
      </c>
      <c r="E225">
        <v>96.449996999999996</v>
      </c>
      <c r="F225">
        <v>91.089798000000002</v>
      </c>
      <c r="G225">
        <v>31825200</v>
      </c>
    </row>
    <row r="226" spans="1:7" x14ac:dyDescent="0.45">
      <c r="A226" s="1">
        <v>43455</v>
      </c>
      <c r="B226">
        <v>96.68</v>
      </c>
      <c r="C226">
        <v>98.43</v>
      </c>
      <c r="D226">
        <v>93.690002000000007</v>
      </c>
      <c r="E226">
        <v>94.169998000000007</v>
      </c>
      <c r="F226">
        <v>88.936508000000003</v>
      </c>
      <c r="G226">
        <v>41313900</v>
      </c>
    </row>
    <row r="227" spans="1:7" x14ac:dyDescent="0.45">
      <c r="A227" s="1">
        <v>43458</v>
      </c>
      <c r="B227">
        <v>92.889999000000003</v>
      </c>
      <c r="C227">
        <v>94.220000999999996</v>
      </c>
      <c r="D227">
        <v>92.139999000000003</v>
      </c>
      <c r="E227">
        <v>92.139999000000003</v>
      </c>
      <c r="F227">
        <v>87.019333000000003</v>
      </c>
      <c r="G227">
        <v>17009300</v>
      </c>
    </row>
    <row r="228" spans="1:7" x14ac:dyDescent="0.45">
      <c r="A228" s="1">
        <v>43460</v>
      </c>
      <c r="B228">
        <v>92.690002000000007</v>
      </c>
      <c r="C228">
        <v>95.959998999999996</v>
      </c>
      <c r="D228">
        <v>91.110000999999997</v>
      </c>
      <c r="E228">
        <v>95.959998999999996</v>
      </c>
      <c r="F228">
        <v>90.627021999999997</v>
      </c>
      <c r="G228">
        <v>22542900</v>
      </c>
    </row>
    <row r="229" spans="1:7" x14ac:dyDescent="0.45">
      <c r="A229" s="1">
        <v>43461</v>
      </c>
      <c r="B229">
        <v>94.82</v>
      </c>
      <c r="C229">
        <v>97.150002000000001</v>
      </c>
      <c r="D229">
        <v>93.550003000000004</v>
      </c>
      <c r="E229">
        <v>97.040001000000004</v>
      </c>
      <c r="F229">
        <v>91.647011000000006</v>
      </c>
      <c r="G229">
        <v>20304700</v>
      </c>
    </row>
    <row r="230" spans="1:7" x14ac:dyDescent="0.45">
      <c r="A230" s="1">
        <v>43462</v>
      </c>
      <c r="B230">
        <v>97.949996999999996</v>
      </c>
      <c r="C230">
        <v>98.32</v>
      </c>
      <c r="D230">
        <v>96.440002000000007</v>
      </c>
      <c r="E230">
        <v>96.830001999999993</v>
      </c>
      <c r="F230">
        <v>91.448684999999998</v>
      </c>
      <c r="G230">
        <v>17963300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3"/>
  <sheetViews>
    <sheetView workbookViewId="0">
      <selection activeCell="F23" sqref="F23"/>
    </sheetView>
  </sheetViews>
  <sheetFormatPr defaultRowHeight="14.25" x14ac:dyDescent="0.45"/>
  <cols>
    <col min="1" max="1" width="19.59765625" customWidth="1"/>
    <col min="2" max="2" width="20.1328125" customWidth="1"/>
    <col min="3" max="3" width="30.73046875" bestFit="1" customWidth="1"/>
    <col min="4" max="4" width="21.86328125" bestFit="1" customWidth="1"/>
  </cols>
  <sheetData>
    <row r="1" spans="1:4" ht="21" x14ac:dyDescent="0.65">
      <c r="A1" s="29" t="s">
        <v>7</v>
      </c>
      <c r="B1" s="29"/>
      <c r="C1" s="29"/>
      <c r="D1" s="29"/>
    </row>
    <row r="2" spans="1:4" x14ac:dyDescent="0.45">
      <c r="A2" s="24" t="s">
        <v>0</v>
      </c>
      <c r="B2" s="2" t="s">
        <v>48</v>
      </c>
      <c r="C2" s="2" t="s">
        <v>50</v>
      </c>
      <c r="D2" s="2" t="s">
        <v>49</v>
      </c>
    </row>
    <row r="3" spans="1:4" ht="15" customHeight="1" x14ac:dyDescent="0.45">
      <c r="A3" s="20">
        <v>43132</v>
      </c>
      <c r="B3" s="21">
        <v>108.464973</v>
      </c>
      <c r="C3" s="22" t="s">
        <v>10</v>
      </c>
      <c r="D3" s="23" t="s">
        <v>10</v>
      </c>
    </row>
    <row r="4" spans="1:4" ht="15" customHeight="1" x14ac:dyDescent="0.45">
      <c r="A4" s="20">
        <v>43133</v>
      </c>
      <c r="B4" s="21">
        <v>106.061226</v>
      </c>
      <c r="C4" s="22">
        <f>LN(Table2[[#This Row],[Adj Close Price (P)]]/B3)</f>
        <v>-2.2410760229968959E-2</v>
      </c>
      <c r="D4" s="23">
        <f>C4^2</f>
        <v>5.0224217408515836E-4</v>
      </c>
    </row>
    <row r="5" spans="1:4" ht="15" customHeight="1" x14ac:dyDescent="0.45">
      <c r="A5" s="20">
        <v>43136</v>
      </c>
      <c r="B5" s="21">
        <v>100.97532699999999</v>
      </c>
      <c r="C5" s="22">
        <f>LN(Table2[[#This Row],[Adj Close Price (P)]]/B4)</f>
        <v>-4.9140331267213615E-2</v>
      </c>
      <c r="D5" s="23">
        <f t="shared" ref="D5:D68" si="0">C5^2</f>
        <v>2.414772157051492E-3</v>
      </c>
    </row>
    <row r="6" spans="1:4" ht="15" customHeight="1" x14ac:dyDescent="0.45">
      <c r="A6" s="20">
        <v>43137</v>
      </c>
      <c r="B6" s="21">
        <v>104.047287</v>
      </c>
      <c r="C6" s="22">
        <f>LN(Table2[[#This Row],[Adj Close Price (P)]]/B5)</f>
        <v>2.9969278627241816E-2</v>
      </c>
      <c r="D6" s="23">
        <f t="shared" si="0"/>
        <v>8.9815766143725307E-4</v>
      </c>
    </row>
    <row r="7" spans="1:4" ht="15" customHeight="1" x14ac:dyDescent="0.45">
      <c r="A7" s="20">
        <v>43138</v>
      </c>
      <c r="B7" s="21">
        <v>104.75263200000001</v>
      </c>
      <c r="C7" s="22">
        <f>LN(Table2[[#This Row],[Adj Close Price (P)]]/B6)</f>
        <v>6.7562064814015235E-3</v>
      </c>
      <c r="D7" s="23">
        <f t="shared" si="0"/>
        <v>4.5646326019331956E-5</v>
      </c>
    </row>
    <row r="8" spans="1:4" ht="15" customHeight="1" x14ac:dyDescent="0.45">
      <c r="A8" s="20">
        <v>43139</v>
      </c>
      <c r="B8" s="21">
        <v>100.121498</v>
      </c>
      <c r="C8" s="22">
        <f>LN(Table2[[#This Row],[Adj Close Price (P)]]/B7)</f>
        <v>-4.521725648104033E-2</v>
      </c>
      <c r="D8" s="23">
        <f t="shared" si="0"/>
        <v>2.0446002836721835E-3</v>
      </c>
    </row>
    <row r="9" spans="1:4" ht="15" customHeight="1" x14ac:dyDescent="0.45">
      <c r="A9" s="20">
        <v>43140</v>
      </c>
      <c r="B9" s="21">
        <v>102.12616</v>
      </c>
      <c r="C9" s="22">
        <f>LN(Table2[[#This Row],[Adj Close Price (P)]]/B8)</f>
        <v>1.9824483247600628E-2</v>
      </c>
      <c r="D9" s="23">
        <f t="shared" si="0"/>
        <v>3.9301013603439795E-4</v>
      </c>
    </row>
    <row r="10" spans="1:4" ht="15" customHeight="1" x14ac:dyDescent="0.45">
      <c r="A10" s="20">
        <v>43143</v>
      </c>
      <c r="B10" s="21">
        <v>103.703896</v>
      </c>
      <c r="C10" s="22">
        <f>LN(Table2[[#This Row],[Adj Close Price (P)]]/B9)</f>
        <v>1.5330772698172151E-2</v>
      </c>
      <c r="D10" s="23">
        <f t="shared" si="0"/>
        <v>2.3503259152302062E-4</v>
      </c>
    </row>
    <row r="11" spans="1:4" ht="15" customHeight="1" x14ac:dyDescent="0.45">
      <c r="A11" s="20">
        <v>43144</v>
      </c>
      <c r="B11" s="21">
        <v>104.344284</v>
      </c>
      <c r="C11" s="22">
        <f>LN(Table2[[#This Row],[Adj Close Price (P)]]/B10)</f>
        <v>6.156170387781509E-3</v>
      </c>
      <c r="D11" s="23">
        <f t="shared" si="0"/>
        <v>3.7898433843397936E-5</v>
      </c>
    </row>
    <row r="12" spans="1:4" ht="15" customHeight="1" x14ac:dyDescent="0.45">
      <c r="A12" s="20">
        <v>43145</v>
      </c>
      <c r="B12" s="21">
        <v>106.757271</v>
      </c>
      <c r="C12" s="22">
        <f>LN(Table2[[#This Row],[Adj Close Price (P)]]/B11)</f>
        <v>2.2861907370624202E-2</v>
      </c>
      <c r="D12" s="23">
        <f t="shared" si="0"/>
        <v>5.2266680862300121E-4</v>
      </c>
    </row>
    <row r="13" spans="1:4" ht="15" customHeight="1" x14ac:dyDescent="0.45">
      <c r="A13" s="20">
        <v>43146</v>
      </c>
      <c r="B13" s="21">
        <v>107.20277400000001</v>
      </c>
      <c r="C13" s="22">
        <f>LN(Table2[[#This Row],[Adj Close Price (P)]]/B12)</f>
        <v>4.1643629662061494E-3</v>
      </c>
      <c r="D13" s="23">
        <f t="shared" si="0"/>
        <v>1.7341918914309278E-5</v>
      </c>
    </row>
    <row r="14" spans="1:4" ht="15" customHeight="1" x14ac:dyDescent="0.45">
      <c r="A14" s="20">
        <v>43147</v>
      </c>
      <c r="B14" s="21">
        <v>106.432457</v>
      </c>
      <c r="C14" s="22">
        <f>LN(Table2[[#This Row],[Adj Close Price (P)]]/B13)</f>
        <v>-7.2115477849218146E-3</v>
      </c>
      <c r="D14" s="23">
        <f t="shared" si="0"/>
        <v>5.2006421454210733E-5</v>
      </c>
    </row>
    <row r="15" spans="1:4" ht="15" customHeight="1" x14ac:dyDescent="0.45">
      <c r="A15" s="20">
        <v>43151</v>
      </c>
      <c r="B15" s="21">
        <v>106.46030399999999</v>
      </c>
      <c r="C15" s="22">
        <f>LN(Table2[[#This Row],[Adj Close Price (P)]]/B14)</f>
        <v>2.6160589047746974E-4</v>
      </c>
      <c r="D15" s="23">
        <f t="shared" si="0"/>
        <v>6.8437641932509889E-8</v>
      </c>
    </row>
    <row r="16" spans="1:4" ht="15" customHeight="1" x14ac:dyDescent="0.45">
      <c r="A16" s="20">
        <v>43152</v>
      </c>
      <c r="B16" s="21">
        <v>106.90578499999999</v>
      </c>
      <c r="C16" s="22">
        <f>LN(Table2[[#This Row],[Adj Close Price (P)]]/B15)</f>
        <v>4.1757492899112533E-3</v>
      </c>
      <c r="D16" s="23">
        <f t="shared" si="0"/>
        <v>1.7436882132194335E-5</v>
      </c>
    </row>
    <row r="17" spans="1:4" ht="15" customHeight="1" x14ac:dyDescent="0.45">
      <c r="A17" s="20">
        <v>43153</v>
      </c>
      <c r="B17" s="21">
        <v>106.71088399999999</v>
      </c>
      <c r="C17" s="22">
        <f>LN(Table2[[#This Row],[Adj Close Price (P)]]/B16)</f>
        <v>-1.8247738343094245E-3</v>
      </c>
      <c r="D17" s="23">
        <f t="shared" si="0"/>
        <v>3.3297995463803192E-6</v>
      </c>
    </row>
    <row r="18" spans="1:4" ht="15" customHeight="1" x14ac:dyDescent="0.45">
      <c r="A18" s="20">
        <v>43154</v>
      </c>
      <c r="B18" s="21">
        <v>108.87331399999999</v>
      </c>
      <c r="C18" s="22">
        <f>LN(Table2[[#This Row],[Adj Close Price (P)]]/B17)</f>
        <v>2.0061790675352676E-2</v>
      </c>
      <c r="D18" s="23">
        <f t="shared" si="0"/>
        <v>4.0247544510166756E-4</v>
      </c>
    </row>
    <row r="19" spans="1:4" ht="15" customHeight="1" x14ac:dyDescent="0.45">
      <c r="A19" s="20">
        <v>43157</v>
      </c>
      <c r="B19" s="21">
        <v>110.228325</v>
      </c>
      <c r="C19" s="22">
        <f>LN(Table2[[#This Row],[Adj Close Price (P)]]/B18)</f>
        <v>1.2368946955370557E-2</v>
      </c>
      <c r="D19" s="23">
        <f t="shared" si="0"/>
        <v>1.5299084878477059E-4</v>
      </c>
    </row>
    <row r="20" spans="1:4" ht="15" customHeight="1" x14ac:dyDescent="0.45">
      <c r="A20" s="20">
        <v>43158</v>
      </c>
      <c r="B20" s="21">
        <v>108.919724</v>
      </c>
      <c r="C20" s="22">
        <f>LN(Table2[[#This Row],[Adj Close Price (P)]]/B19)</f>
        <v>-1.1942762526991552E-2</v>
      </c>
      <c r="D20" s="23">
        <f t="shared" si="0"/>
        <v>1.4262957677611365E-4</v>
      </c>
    </row>
    <row r="21" spans="1:4" ht="15" customHeight="1" x14ac:dyDescent="0.45">
      <c r="A21" s="20">
        <v>43159</v>
      </c>
      <c r="B21" s="21">
        <v>107.193489</v>
      </c>
      <c r="C21" s="22">
        <f>LN(Table2[[#This Row],[Adj Close Price (P)]]/B20)</f>
        <v>-1.5975623980621738E-2</v>
      </c>
      <c r="D21" s="23">
        <f t="shared" si="0"/>
        <v>2.5522056157021634E-4</v>
      </c>
    </row>
    <row r="22" spans="1:4" ht="15" customHeight="1" x14ac:dyDescent="0.45">
      <c r="A22" s="20">
        <v>43160</v>
      </c>
      <c r="B22" s="21">
        <v>105.272369</v>
      </c>
      <c r="C22" s="22">
        <f>LN(Table2[[#This Row],[Adj Close Price (P)]]/B21)</f>
        <v>-1.808452780458147E-2</v>
      </c>
      <c r="D22" s="23">
        <f t="shared" si="0"/>
        <v>3.270501459146803E-4</v>
      </c>
    </row>
    <row r="23" spans="1:4" ht="15" customHeight="1" x14ac:dyDescent="0.45">
      <c r="A23" s="20">
        <v>43161</v>
      </c>
      <c r="B23" s="21">
        <v>105.17027299999999</v>
      </c>
      <c r="C23" s="22">
        <f>LN(Table2[[#This Row],[Adj Close Price (P)]]/B22)</f>
        <v>-9.7029772141039622E-4</v>
      </c>
      <c r="D23" s="23">
        <f t="shared" si="0"/>
        <v>9.4147766817420683E-7</v>
      </c>
    </row>
    <row r="24" spans="1:4" ht="15" customHeight="1" x14ac:dyDescent="0.45">
      <c r="A24" s="20">
        <v>43164</v>
      </c>
      <c r="B24" s="21">
        <v>106.78512600000001</v>
      </c>
      <c r="C24" s="22">
        <f>LN(Table2[[#This Row],[Adj Close Price (P)]]/B23)</f>
        <v>1.5237962838404666E-2</v>
      </c>
      <c r="D24" s="23">
        <f t="shared" si="0"/>
        <v>2.3219551146460158E-4</v>
      </c>
    </row>
    <row r="25" spans="1:4" ht="15" customHeight="1" x14ac:dyDescent="0.45">
      <c r="A25" s="20">
        <v>43165</v>
      </c>
      <c r="B25" s="21">
        <v>106.877937</v>
      </c>
      <c r="C25" s="22">
        <f>LN(Table2[[#This Row],[Adj Close Price (P)]]/B24)</f>
        <v>8.6876041683792865E-4</v>
      </c>
      <c r="D25" s="23">
        <f t="shared" si="0"/>
        <v>7.5474466186441148E-7</v>
      </c>
    </row>
    <row r="26" spans="1:4" ht="15" customHeight="1" x14ac:dyDescent="0.45">
      <c r="A26" s="20">
        <v>43166</v>
      </c>
      <c r="B26" s="21">
        <v>106.47886699999999</v>
      </c>
      <c r="C26" s="22">
        <f>LN(Table2[[#This Row],[Adj Close Price (P)]]/B25)</f>
        <v>-3.7408740467131923E-3</v>
      </c>
      <c r="D26" s="23">
        <f t="shared" si="0"/>
        <v>1.3994138633372335E-5</v>
      </c>
    </row>
    <row r="27" spans="1:4" ht="15" customHeight="1" x14ac:dyDescent="0.45">
      <c r="A27" s="20">
        <v>43167</v>
      </c>
      <c r="B27" s="21">
        <v>106.488152</v>
      </c>
      <c r="C27" s="22">
        <f>LN(Table2[[#This Row],[Adj Close Price (P)]]/B26)</f>
        <v>8.719660020117489E-5</v>
      </c>
      <c r="D27" s="23">
        <f t="shared" si="0"/>
        <v>7.6032470866435325E-9</v>
      </c>
    </row>
    <row r="28" spans="1:4" ht="15" customHeight="1" x14ac:dyDescent="0.45">
      <c r="A28" s="20">
        <v>43168</v>
      </c>
      <c r="B28" s="21">
        <v>109.55081199999999</v>
      </c>
      <c r="C28" s="22">
        <f>LN(Table2[[#This Row],[Adj Close Price (P)]]/B27)</f>
        <v>2.8354748020001642E-2</v>
      </c>
      <c r="D28" s="23">
        <f t="shared" si="0"/>
        <v>8.03991735277787E-4</v>
      </c>
    </row>
    <row r="29" spans="1:4" ht="15" customHeight="1" x14ac:dyDescent="0.45">
      <c r="A29" s="20">
        <v>43171</v>
      </c>
      <c r="B29" s="21">
        <v>109.198143</v>
      </c>
      <c r="C29" s="22">
        <f>LN(Table2[[#This Row],[Adj Close Price (P)]]/B28)</f>
        <v>-3.2244204828766969E-3</v>
      </c>
      <c r="D29" s="23">
        <f t="shared" si="0"/>
        <v>1.0396887450394792E-5</v>
      </c>
    </row>
    <row r="30" spans="1:4" ht="15" customHeight="1" x14ac:dyDescent="0.45">
      <c r="A30" s="20">
        <v>43172</v>
      </c>
      <c r="B30" s="21">
        <v>107.889549</v>
      </c>
      <c r="C30" s="22">
        <f>LN(Table2[[#This Row],[Adj Close Price (P)]]/B29)</f>
        <v>-1.2056048300712654E-2</v>
      </c>
      <c r="D30" s="23">
        <f t="shared" si="0"/>
        <v>1.4534830062911647E-4</v>
      </c>
    </row>
    <row r="31" spans="1:4" ht="15" customHeight="1" x14ac:dyDescent="0.45">
      <c r="A31" s="20">
        <v>43173</v>
      </c>
      <c r="B31" s="21">
        <v>106.683037</v>
      </c>
      <c r="C31" s="22">
        <f>LN(Table2[[#This Row],[Adj Close Price (P)]]/B30)</f>
        <v>-1.1245842145932397E-2</v>
      </c>
      <c r="D31" s="23">
        <f t="shared" si="0"/>
        <v>1.2646896557122939E-4</v>
      </c>
    </row>
    <row r="32" spans="1:4" ht="15" customHeight="1" x14ac:dyDescent="0.45">
      <c r="A32" s="20">
        <v>43174</v>
      </c>
      <c r="B32" s="21">
        <v>106.952179</v>
      </c>
      <c r="C32" s="22">
        <f>LN(Table2[[#This Row],[Adj Close Price (P)]]/B31)</f>
        <v>2.5196421023534286E-3</v>
      </c>
      <c r="D32" s="23">
        <f t="shared" si="0"/>
        <v>6.3485963239520057E-6</v>
      </c>
    </row>
    <row r="33" spans="1:4" ht="15" customHeight="1" x14ac:dyDescent="0.45">
      <c r="A33" s="20">
        <v>43175</v>
      </c>
      <c r="B33" s="21">
        <v>107.13780199999999</v>
      </c>
      <c r="C33" s="22">
        <f>LN(Table2[[#This Row],[Adj Close Price (P)]]/B32)</f>
        <v>1.7340657012227428E-3</v>
      </c>
      <c r="D33" s="23">
        <f t="shared" si="0"/>
        <v>3.0069838561571226E-6</v>
      </c>
    </row>
    <row r="34" spans="1:4" ht="15" customHeight="1" x14ac:dyDescent="0.45">
      <c r="A34" s="20">
        <v>43178</v>
      </c>
      <c r="B34" s="21">
        <v>106.293251</v>
      </c>
      <c r="C34" s="22">
        <f>LN(Table2[[#This Row],[Adj Close Price (P)]]/B33)</f>
        <v>-7.9140818186115847E-3</v>
      </c>
      <c r="D34" s="23">
        <f t="shared" si="0"/>
        <v>6.2632691031678446E-5</v>
      </c>
    </row>
    <row r="35" spans="1:4" ht="15" customHeight="1" x14ac:dyDescent="0.45">
      <c r="A35" s="20">
        <v>43179</v>
      </c>
      <c r="B35" s="21">
        <v>106.395332</v>
      </c>
      <c r="C35" s="22">
        <f>LN(Table2[[#This Row],[Adj Close Price (P)]]/B34)</f>
        <v>9.5991055465696913E-4</v>
      </c>
      <c r="D35" s="23">
        <f t="shared" si="0"/>
        <v>9.2142827294185018E-7</v>
      </c>
    </row>
    <row r="36" spans="1:4" ht="15" customHeight="1" x14ac:dyDescent="0.45">
      <c r="A36" s="20">
        <v>43180</v>
      </c>
      <c r="B36" s="21">
        <v>106.488152</v>
      </c>
      <c r="C36" s="22">
        <f>LN(Table2[[#This Row],[Adj Close Price (P)]]/B35)</f>
        <v>8.7202636989848047E-4</v>
      </c>
      <c r="D36" s="23">
        <f t="shared" si="0"/>
        <v>7.6042998979832146E-7</v>
      </c>
    </row>
    <row r="37" spans="1:4" ht="15" customHeight="1" x14ac:dyDescent="0.45">
      <c r="A37" s="20">
        <v>43181</v>
      </c>
      <c r="B37" s="21">
        <v>102.042625</v>
      </c>
      <c r="C37" s="22">
        <f>LN(Table2[[#This Row],[Adj Close Price (P)]]/B36)</f>
        <v>-4.2643111986054145E-2</v>
      </c>
      <c r="D37" s="23">
        <f t="shared" si="0"/>
        <v>1.8184349998551547E-3</v>
      </c>
    </row>
    <row r="38" spans="1:4" ht="15" customHeight="1" x14ac:dyDescent="0.45">
      <c r="A38" s="20">
        <v>43182</v>
      </c>
      <c r="B38" s="21">
        <v>99.314071999999996</v>
      </c>
      <c r="C38" s="22">
        <f>LN(Table2[[#This Row],[Adj Close Price (P)]]/B37)</f>
        <v>-2.7103345153705449E-2</v>
      </c>
      <c r="D38" s="23">
        <f t="shared" si="0"/>
        <v>7.3459131852088863E-4</v>
      </c>
    </row>
    <row r="39" spans="1:4" ht="15" customHeight="1" x14ac:dyDescent="0.45">
      <c r="A39" s="20">
        <v>43185</v>
      </c>
      <c r="B39" s="21">
        <v>102.37674</v>
      </c>
      <c r="C39" s="22">
        <f>LN(Table2[[#This Row],[Adj Close Price (P)]]/B38)</f>
        <v>3.0372265370974389E-2</v>
      </c>
      <c r="D39" s="23">
        <f t="shared" si="0"/>
        <v>9.2247450376489E-4</v>
      </c>
    </row>
    <row r="40" spans="1:4" ht="15" customHeight="1" x14ac:dyDescent="0.45">
      <c r="A40" s="20">
        <v>43186</v>
      </c>
      <c r="B40" s="21">
        <v>100.39064</v>
      </c>
      <c r="C40" s="22">
        <f>LN(Table2[[#This Row],[Adj Close Price (P)]]/B39)</f>
        <v>-1.9590562545713685E-2</v>
      </c>
      <c r="D40" s="23">
        <f t="shared" si="0"/>
        <v>3.8379014085751983E-4</v>
      </c>
    </row>
    <row r="41" spans="1:4" ht="15" customHeight="1" x14ac:dyDescent="0.45">
      <c r="A41" s="20">
        <v>43187</v>
      </c>
      <c r="B41" s="21">
        <v>100.232872</v>
      </c>
      <c r="C41" s="22">
        <f>LN(Table2[[#This Row],[Adj Close Price (P)]]/B40)</f>
        <v>-1.5727770982457317E-3</v>
      </c>
      <c r="D41" s="23">
        <f t="shared" si="0"/>
        <v>2.4736278007662641E-6</v>
      </c>
    </row>
    <row r="42" spans="1:4" ht="15" customHeight="1" x14ac:dyDescent="0.45">
      <c r="A42" s="20">
        <v>43188</v>
      </c>
      <c r="B42" s="21">
        <v>102.06120300000001</v>
      </c>
      <c r="C42" s="22">
        <f>LN(Table2[[#This Row],[Adj Close Price (P)]]/B41)</f>
        <v>1.8076464028532267E-2</v>
      </c>
      <c r="D42" s="23">
        <f t="shared" si="0"/>
        <v>3.26758551774821E-4</v>
      </c>
    </row>
    <row r="43" spans="1:4" ht="15" customHeight="1" x14ac:dyDescent="0.45">
      <c r="A43" s="20">
        <v>43192</v>
      </c>
      <c r="B43" s="21">
        <v>100.093658</v>
      </c>
      <c r="C43" s="22">
        <f>LN(Table2[[#This Row],[Adj Close Price (P)]]/B42)</f>
        <v>-1.9466335079665126E-2</v>
      </c>
      <c r="D43" s="23">
        <f t="shared" si="0"/>
        <v>3.7893820143380106E-4</v>
      </c>
    </row>
    <row r="44" spans="1:4" ht="15" customHeight="1" x14ac:dyDescent="0.45">
      <c r="A44" s="20">
        <v>43193</v>
      </c>
      <c r="B44" s="21">
        <v>101.467232</v>
      </c>
      <c r="C44" s="22">
        <f>LN(Table2[[#This Row],[Adj Close Price (P)]]/B43)</f>
        <v>1.362958124949263E-2</v>
      </c>
      <c r="D44" s="23">
        <f t="shared" si="0"/>
        <v>1.8576548503652107E-4</v>
      </c>
    </row>
    <row r="45" spans="1:4" ht="15" customHeight="1" x14ac:dyDescent="0.45">
      <c r="A45" s="20">
        <v>43194</v>
      </c>
      <c r="B45" s="21">
        <v>103.007835</v>
      </c>
      <c r="C45" s="22">
        <f>LN(Table2[[#This Row],[Adj Close Price (P)]]/B44)</f>
        <v>1.5069144377586097E-2</v>
      </c>
      <c r="D45" s="23">
        <f t="shared" si="0"/>
        <v>2.2707911227253468E-4</v>
      </c>
    </row>
    <row r="46" spans="1:4" ht="15" customHeight="1" x14ac:dyDescent="0.45">
      <c r="A46" s="20">
        <v>43195</v>
      </c>
      <c r="B46" s="21">
        <v>104.360382</v>
      </c>
      <c r="C46" s="22">
        <f>LN(Table2[[#This Row],[Adj Close Price (P)]]/B45)</f>
        <v>1.3045067370334208E-2</v>
      </c>
      <c r="D46" s="23">
        <f t="shared" si="0"/>
        <v>1.7017378269655825E-4</v>
      </c>
    </row>
    <row r="47" spans="1:4" ht="15" customHeight="1" x14ac:dyDescent="0.45">
      <c r="A47" s="20">
        <v>43196</v>
      </c>
      <c r="B47" s="21">
        <v>101.757896</v>
      </c>
      <c r="C47" s="22">
        <f>LN(Table2[[#This Row],[Adj Close Price (P)]]/B46)</f>
        <v>-2.5253697390684712E-2</v>
      </c>
      <c r="D47" s="23">
        <f t="shared" si="0"/>
        <v>6.3774923190027585E-4</v>
      </c>
    </row>
    <row r="48" spans="1:4" ht="15" customHeight="1" x14ac:dyDescent="0.45">
      <c r="A48" s="20">
        <v>43199</v>
      </c>
      <c r="B48" s="21">
        <v>102.979851</v>
      </c>
      <c r="C48" s="22">
        <f>LN(Table2[[#This Row],[Adj Close Price (P)]]/B47)</f>
        <v>1.1936924456629071E-2</v>
      </c>
      <c r="D48" s="23">
        <f t="shared" si="0"/>
        <v>1.4249016548326926E-4</v>
      </c>
    </row>
    <row r="49" spans="1:4" ht="15" customHeight="1" x14ac:dyDescent="0.45">
      <c r="A49" s="20">
        <v>43200</v>
      </c>
      <c r="B49" s="21">
        <v>104.948036</v>
      </c>
      <c r="C49" s="22">
        <f>LN(Table2[[#This Row],[Adj Close Price (P)]]/B48)</f>
        <v>1.8931984684302648E-2</v>
      </c>
      <c r="D49" s="23">
        <f t="shared" si="0"/>
        <v>3.5842004408667005E-4</v>
      </c>
    </row>
    <row r="50" spans="1:4" ht="15" customHeight="1" x14ac:dyDescent="0.45">
      <c r="A50" s="20">
        <v>43201</v>
      </c>
      <c r="B50" s="21">
        <v>103.18506600000001</v>
      </c>
      <c r="C50" s="22">
        <f>LN(Table2[[#This Row],[Adj Close Price (P)]]/B49)</f>
        <v>-1.6941199144625795E-2</v>
      </c>
      <c r="D50" s="23">
        <f t="shared" si="0"/>
        <v>2.8700422845786975E-4</v>
      </c>
    </row>
    <row r="51" spans="1:4" ht="15" customHeight="1" x14ac:dyDescent="0.45">
      <c r="A51" s="20">
        <v>43202</v>
      </c>
      <c r="B51" s="21">
        <v>105.750237</v>
      </c>
      <c r="C51" s="22">
        <f>LN(Table2[[#This Row],[Adj Close Price (P)]]/B50)</f>
        <v>2.4555925784892178E-2</v>
      </c>
      <c r="D51" s="23">
        <f t="shared" si="0"/>
        <v>6.0299349115313251E-4</v>
      </c>
    </row>
    <row r="52" spans="1:4" ht="15" customHeight="1" x14ac:dyDescent="0.45">
      <c r="A52" s="20">
        <v>43203</v>
      </c>
      <c r="B52" s="21">
        <v>102.886574</v>
      </c>
      <c r="C52" s="22">
        <f>LN(Table2[[#This Row],[Adj Close Price (P)]]/B51)</f>
        <v>-2.7452900921858661E-2</v>
      </c>
      <c r="D52" s="23">
        <f t="shared" si="0"/>
        <v>7.5366176902538816E-4</v>
      </c>
    </row>
    <row r="53" spans="1:4" ht="15" customHeight="1" x14ac:dyDescent="0.45">
      <c r="A53" s="20">
        <v>43206</v>
      </c>
      <c r="B53" s="21">
        <v>102.80262</v>
      </c>
      <c r="C53" s="22">
        <f>LN(Table2[[#This Row],[Adj Close Price (P)]]/B52)</f>
        <v>-8.1631905915363655E-4</v>
      </c>
      <c r="D53" s="23">
        <f t="shared" si="0"/>
        <v>6.6637680633747838E-7</v>
      </c>
    </row>
    <row r="54" spans="1:4" ht="15" customHeight="1" x14ac:dyDescent="0.45">
      <c r="A54" s="20">
        <v>43207</v>
      </c>
      <c r="B54" s="21">
        <v>102.80262</v>
      </c>
      <c r="C54" s="22">
        <f>LN(Table2[[#This Row],[Adj Close Price (P)]]/B53)</f>
        <v>0</v>
      </c>
      <c r="D54" s="23">
        <f t="shared" si="0"/>
        <v>0</v>
      </c>
    </row>
    <row r="55" spans="1:4" ht="15" customHeight="1" x14ac:dyDescent="0.45">
      <c r="A55" s="20">
        <v>43208</v>
      </c>
      <c r="B55" s="21">
        <v>101.972443</v>
      </c>
      <c r="C55" s="22">
        <f>LN(Table2[[#This Row],[Adj Close Price (P)]]/B54)</f>
        <v>-8.1082289615994185E-3</v>
      </c>
      <c r="D55" s="23">
        <f t="shared" si="0"/>
        <v>6.5743376893719586E-5</v>
      </c>
    </row>
    <row r="56" spans="1:4" ht="15" customHeight="1" x14ac:dyDescent="0.45">
      <c r="A56" s="20">
        <v>43209</v>
      </c>
      <c r="B56" s="21">
        <v>104.211136</v>
      </c>
      <c r="C56" s="22">
        <f>LN(Table2[[#This Row],[Adj Close Price (P)]]/B55)</f>
        <v>2.1716384894060786E-2</v>
      </c>
      <c r="D56" s="23">
        <f t="shared" si="0"/>
        <v>4.716013728669915E-4</v>
      </c>
    </row>
    <row r="57" spans="1:4" ht="15" customHeight="1" x14ac:dyDescent="0.45">
      <c r="A57" s="20">
        <v>43210</v>
      </c>
      <c r="B57" s="21">
        <v>103.977943</v>
      </c>
      <c r="C57" s="22">
        <f>LN(Table2[[#This Row],[Adj Close Price (P)]]/B56)</f>
        <v>-2.2402049006959926E-3</v>
      </c>
      <c r="D57" s="23">
        <f t="shared" si="0"/>
        <v>5.0185179971023422E-6</v>
      </c>
    </row>
    <row r="58" spans="1:4" ht="15" customHeight="1" x14ac:dyDescent="0.45">
      <c r="A58" s="20">
        <v>43213</v>
      </c>
      <c r="B58" s="21">
        <v>103.47422</v>
      </c>
      <c r="C58" s="22">
        <f>LN(Table2[[#This Row],[Adj Close Price (P)]]/B57)</f>
        <v>-4.8562905556656082E-3</v>
      </c>
      <c r="D58" s="23">
        <f t="shared" si="0"/>
        <v>2.3583557961046982E-5</v>
      </c>
    </row>
    <row r="59" spans="1:4" ht="15" customHeight="1" x14ac:dyDescent="0.45">
      <c r="A59" s="20">
        <v>43214</v>
      </c>
      <c r="B59" s="21">
        <v>102.989182</v>
      </c>
      <c r="C59" s="22">
        <f>LN(Table2[[#This Row],[Adj Close Price (P)]]/B58)</f>
        <v>-4.6985459662378859E-3</v>
      </c>
      <c r="D59" s="23">
        <f t="shared" si="0"/>
        <v>2.2076334196850308E-5</v>
      </c>
    </row>
    <row r="60" spans="1:4" ht="15" customHeight="1" x14ac:dyDescent="0.45">
      <c r="A60" s="20">
        <v>43215</v>
      </c>
      <c r="B60" s="21">
        <v>102.597404</v>
      </c>
      <c r="C60" s="22">
        <f>LN(Table2[[#This Row],[Adj Close Price (P)]]/B59)</f>
        <v>-3.8113233151623035E-3</v>
      </c>
      <c r="D60" s="23">
        <f t="shared" si="0"/>
        <v>1.4526185412699772E-5</v>
      </c>
    </row>
    <row r="61" spans="1:4" ht="15" customHeight="1" x14ac:dyDescent="0.45">
      <c r="A61" s="20">
        <v>43216</v>
      </c>
      <c r="B61" s="21">
        <v>102.70001999999999</v>
      </c>
      <c r="C61" s="22">
        <f>LN(Table2[[#This Row],[Adj Close Price (P)]]/B60)</f>
        <v>9.9968140414546285E-4</v>
      </c>
      <c r="D61" s="23">
        <f t="shared" si="0"/>
        <v>9.9936290979424431E-7</v>
      </c>
    </row>
    <row r="62" spans="1:4" ht="15" customHeight="1" x14ac:dyDescent="0.45">
      <c r="A62" s="20">
        <v>43217</v>
      </c>
      <c r="B62" s="21">
        <v>102.047066</v>
      </c>
      <c r="C62" s="22">
        <f>LN(Table2[[#This Row],[Adj Close Price (P)]]/B61)</f>
        <v>-6.3781734463582863E-3</v>
      </c>
      <c r="D62" s="23">
        <f t="shared" si="0"/>
        <v>4.068109651182994E-5</v>
      </c>
    </row>
    <row r="63" spans="1:4" ht="15" customHeight="1" x14ac:dyDescent="0.45">
      <c r="A63" s="20">
        <v>43220</v>
      </c>
      <c r="B63" s="21">
        <v>101.468727</v>
      </c>
      <c r="C63" s="22">
        <f>LN(Table2[[#This Row],[Adj Close Price (P)]]/B62)</f>
        <v>-5.6834955977814357E-3</v>
      </c>
      <c r="D63" s="23">
        <f t="shared" si="0"/>
        <v>3.2302122210000959E-5</v>
      </c>
    </row>
    <row r="64" spans="1:4" ht="15" customHeight="1" x14ac:dyDescent="0.45">
      <c r="A64" s="20">
        <v>43221</v>
      </c>
      <c r="B64" s="21">
        <v>101.468727</v>
      </c>
      <c r="C64" s="22">
        <f>LN(Table2[[#This Row],[Adj Close Price (P)]]/B63)</f>
        <v>0</v>
      </c>
      <c r="D64" s="23">
        <f t="shared" si="0"/>
        <v>0</v>
      </c>
    </row>
    <row r="65" spans="1:4" ht="15" customHeight="1" x14ac:dyDescent="0.45">
      <c r="A65" s="20">
        <v>43222</v>
      </c>
      <c r="B65" s="21">
        <v>100.666534</v>
      </c>
      <c r="C65" s="22">
        <f>LN(Table2[[#This Row],[Adj Close Price (P)]]/B64)</f>
        <v>-7.9372318072238879E-3</v>
      </c>
      <c r="D65" s="23">
        <f t="shared" si="0"/>
        <v>6.2999648761606582E-5</v>
      </c>
    </row>
    <row r="66" spans="1:4" ht="15" customHeight="1" x14ac:dyDescent="0.45">
      <c r="A66" s="20">
        <v>43223</v>
      </c>
      <c r="B66" s="21">
        <v>100.032242</v>
      </c>
      <c r="C66" s="22">
        <f>LN(Table2[[#This Row],[Adj Close Price (P)]]/B65)</f>
        <v>-6.3208568031640757E-3</v>
      </c>
      <c r="D66" s="23">
        <f t="shared" si="0"/>
        <v>3.9953230726105581E-5</v>
      </c>
    </row>
    <row r="67" spans="1:4" ht="15" customHeight="1" x14ac:dyDescent="0.45">
      <c r="A67" s="20">
        <v>43224</v>
      </c>
      <c r="B67" s="21">
        <v>101.142258</v>
      </c>
      <c r="C67" s="22">
        <f>LN(Table2[[#This Row],[Adj Close Price (P)]]/B66)</f>
        <v>1.1035466870114774E-2</v>
      </c>
      <c r="D67" s="23">
        <f t="shared" si="0"/>
        <v>1.2178152904140078E-4</v>
      </c>
    </row>
    <row r="68" spans="1:4" ht="15" customHeight="1" x14ac:dyDescent="0.45">
      <c r="A68" s="20">
        <v>43227</v>
      </c>
      <c r="B68" s="21">
        <v>102.019081</v>
      </c>
      <c r="C68" s="22">
        <f>LN(Table2[[#This Row],[Adj Close Price (P)]]/B67)</f>
        <v>8.6318435245206545E-3</v>
      </c>
      <c r="D68" s="23">
        <f t="shared" si="0"/>
        <v>7.4508722631809154E-5</v>
      </c>
    </row>
    <row r="69" spans="1:4" ht="15" customHeight="1" x14ac:dyDescent="0.45">
      <c r="A69" s="20">
        <v>43228</v>
      </c>
      <c r="B69" s="21">
        <v>103.53019</v>
      </c>
      <c r="C69" s="22">
        <f>LN(Table2[[#This Row],[Adj Close Price (P)]]/B68)</f>
        <v>1.4703396576615015E-2</v>
      </c>
      <c r="D69" s="23">
        <f t="shared" ref="D69:D132" si="1">C69^2</f>
        <v>2.1618987088921414E-4</v>
      </c>
    </row>
    <row r="70" spans="1:4" ht="15" customHeight="1" x14ac:dyDescent="0.45">
      <c r="A70" s="20">
        <v>43229</v>
      </c>
      <c r="B70" s="21">
        <v>105.78756</v>
      </c>
      <c r="C70" s="22">
        <f>LN(Table2[[#This Row],[Adj Close Price (P)]]/B69)</f>
        <v>2.1569671177641039E-2</v>
      </c>
      <c r="D70" s="23">
        <f t="shared" si="1"/>
        <v>4.6525071471155861E-4</v>
      </c>
    </row>
    <row r="71" spans="1:4" ht="15" customHeight="1" x14ac:dyDescent="0.45">
      <c r="A71" s="20">
        <v>43230</v>
      </c>
      <c r="B71" s="21">
        <v>106.60839799999999</v>
      </c>
      <c r="C71" s="22">
        <f>LN(Table2[[#This Row],[Adj Close Price (P)]]/B70)</f>
        <v>7.7293569457051242E-3</v>
      </c>
      <c r="D71" s="23">
        <f t="shared" si="1"/>
        <v>5.9742958794120045E-5</v>
      </c>
    </row>
    <row r="72" spans="1:4" ht="15" customHeight="1" x14ac:dyDescent="0.45">
      <c r="A72" s="20">
        <v>43231</v>
      </c>
      <c r="B72" s="21">
        <v>106.207306</v>
      </c>
      <c r="C72" s="22">
        <f>LN(Table2[[#This Row],[Adj Close Price (P)]]/B71)</f>
        <v>-3.7693879480092301E-3</v>
      </c>
      <c r="D72" s="23">
        <f t="shared" si="1"/>
        <v>1.4208285502597235E-5</v>
      </c>
    </row>
    <row r="73" spans="1:4" ht="15" customHeight="1" x14ac:dyDescent="0.45">
      <c r="A73" s="20">
        <v>43234</v>
      </c>
      <c r="B73" s="21">
        <v>106.244621</v>
      </c>
      <c r="C73" s="22">
        <f>LN(Table2[[#This Row],[Adj Close Price (P)]]/B72)</f>
        <v>3.5127947211985913E-4</v>
      </c>
      <c r="D73" s="23">
        <f t="shared" si="1"/>
        <v>1.2339726753280688E-7</v>
      </c>
    </row>
    <row r="74" spans="1:4" ht="15" customHeight="1" x14ac:dyDescent="0.45">
      <c r="A74" s="20">
        <v>43235</v>
      </c>
      <c r="B74" s="21">
        <v>105.433075</v>
      </c>
      <c r="C74" s="22">
        <f>LN(Table2[[#This Row],[Adj Close Price (P)]]/B73)</f>
        <v>-7.6677892056493226E-3</v>
      </c>
      <c r="D74" s="23">
        <f t="shared" si="1"/>
        <v>5.879499130227227E-5</v>
      </c>
    </row>
    <row r="75" spans="1:4" ht="15" customHeight="1" x14ac:dyDescent="0.45">
      <c r="A75" s="20">
        <v>43236</v>
      </c>
      <c r="B75" s="21">
        <v>105.72223700000001</v>
      </c>
      <c r="C75" s="22">
        <f>LN(Table2[[#This Row],[Adj Close Price (P)]]/B74)</f>
        <v>2.738857744280222E-3</v>
      </c>
      <c r="D75" s="23">
        <f t="shared" si="1"/>
        <v>7.5013417434037459E-6</v>
      </c>
    </row>
    <row r="76" spans="1:4" ht="15" customHeight="1" x14ac:dyDescent="0.45">
      <c r="A76" s="20">
        <v>43237</v>
      </c>
      <c r="B76" s="21">
        <v>105.36779799999999</v>
      </c>
      <c r="C76" s="22">
        <f>LN(Table2[[#This Row],[Adj Close Price (P)]]/B75)</f>
        <v>-3.3581815749410119E-3</v>
      </c>
      <c r="D76" s="23">
        <f t="shared" si="1"/>
        <v>1.1277383490273295E-5</v>
      </c>
    </row>
    <row r="77" spans="1:4" ht="15" customHeight="1" x14ac:dyDescent="0.45">
      <c r="A77" s="20">
        <v>43238</v>
      </c>
      <c r="B77" s="21">
        <v>103.66078899999999</v>
      </c>
      <c r="C77" s="22">
        <f>LN(Table2[[#This Row],[Adj Close Price (P)]]/B76)</f>
        <v>-1.6333143449779854E-2</v>
      </c>
      <c r="D77" s="23">
        <f t="shared" si="1"/>
        <v>2.6677157495108653E-4</v>
      </c>
    </row>
    <row r="78" spans="1:4" ht="15" customHeight="1" x14ac:dyDescent="0.45">
      <c r="A78" s="20">
        <v>43241</v>
      </c>
      <c r="B78" s="21">
        <v>104.612228</v>
      </c>
      <c r="C78" s="22">
        <f>LN(Table2[[#This Row],[Adj Close Price (P)]]/B77)</f>
        <v>9.1365231293690594E-3</v>
      </c>
      <c r="D78" s="23">
        <f t="shared" si="1"/>
        <v>8.3476054893495794E-5</v>
      </c>
    </row>
    <row r="79" spans="1:4" ht="15" customHeight="1" x14ac:dyDescent="0.45">
      <c r="A79" s="20">
        <v>43242</v>
      </c>
      <c r="B79" s="21">
        <v>105.414429</v>
      </c>
      <c r="C79" s="22">
        <f>LN(Table2[[#This Row],[Adj Close Price (P)]]/B78)</f>
        <v>7.6390769869374847E-3</v>
      </c>
      <c r="D79" s="23">
        <f t="shared" si="1"/>
        <v>5.8355497212357881E-5</v>
      </c>
    </row>
    <row r="80" spans="1:4" ht="15" customHeight="1" x14ac:dyDescent="0.45">
      <c r="A80" s="20">
        <v>43243</v>
      </c>
      <c r="B80" s="21">
        <v>104.92937499999999</v>
      </c>
      <c r="C80" s="22">
        <f>LN(Table2[[#This Row],[Adj Close Price (P)]]/B79)</f>
        <v>-4.6120194706297211E-3</v>
      </c>
      <c r="D80" s="23">
        <f t="shared" si="1"/>
        <v>2.1270723597467655E-5</v>
      </c>
    </row>
    <row r="81" spans="1:4" ht="15" customHeight="1" x14ac:dyDescent="0.45">
      <c r="A81" s="20">
        <v>43244</v>
      </c>
      <c r="B81" s="21">
        <v>103.754074</v>
      </c>
      <c r="C81" s="22">
        <f>LN(Table2[[#This Row],[Adj Close Price (P)]]/B80)</f>
        <v>-1.1264078990486539E-2</v>
      </c>
      <c r="D81" s="23">
        <f t="shared" si="1"/>
        <v>1.2687947550392024E-4</v>
      </c>
    </row>
    <row r="82" spans="1:4" ht="15" customHeight="1" x14ac:dyDescent="0.45">
      <c r="A82" s="20">
        <v>43245</v>
      </c>
      <c r="B82" s="21">
        <v>103.222382</v>
      </c>
      <c r="C82" s="22">
        <f>LN(Table2[[#This Row],[Adj Close Price (P)]]/B81)</f>
        <v>-5.137716432350452E-3</v>
      </c>
      <c r="D82" s="23">
        <f t="shared" si="1"/>
        <v>2.6396130139243856E-5</v>
      </c>
    </row>
    <row r="83" spans="1:4" ht="15" customHeight="1" x14ac:dyDescent="0.45">
      <c r="A83" s="20">
        <v>43249</v>
      </c>
      <c r="B83" s="21">
        <v>98.810280000000006</v>
      </c>
      <c r="C83" s="22">
        <f>LN(Table2[[#This Row],[Adj Close Price (P)]]/B82)</f>
        <v>-4.3684061453250052E-2</v>
      </c>
      <c r="D83" s="23">
        <f t="shared" si="1"/>
        <v>1.908297225051327E-3</v>
      </c>
    </row>
    <row r="84" spans="1:4" ht="15" customHeight="1" x14ac:dyDescent="0.45">
      <c r="A84" s="20">
        <v>43250</v>
      </c>
      <c r="B84" s="21">
        <v>101.067635</v>
      </c>
      <c r="C84" s="22">
        <f>LN(Table2[[#This Row],[Adj Close Price (P)]]/B83)</f>
        <v>2.2588298264632906E-2</v>
      </c>
      <c r="D84" s="23">
        <f t="shared" si="1"/>
        <v>5.1023121849201798E-4</v>
      </c>
    </row>
    <row r="85" spans="1:4" ht="15" customHeight="1" x14ac:dyDescent="0.45">
      <c r="A85" s="20">
        <v>43251</v>
      </c>
      <c r="B85" s="21">
        <v>99.817702999999995</v>
      </c>
      <c r="C85" s="22">
        <f>LN(Table2[[#This Row],[Adj Close Price (P)]]/B84)</f>
        <v>-1.2444393832633349E-2</v>
      </c>
      <c r="D85" s="23">
        <f t="shared" si="1"/>
        <v>1.5486293786168295E-4</v>
      </c>
    </row>
    <row r="86" spans="1:4" ht="15" customHeight="1" x14ac:dyDescent="0.45">
      <c r="A86" s="20">
        <v>43252</v>
      </c>
      <c r="B86" s="21">
        <v>101.11428100000001</v>
      </c>
      <c r="C86" s="22">
        <f>LN(Table2[[#This Row],[Adj Close Price (P)]]/B85)</f>
        <v>1.2905819876569392E-2</v>
      </c>
      <c r="D86" s="23">
        <f t="shared" si="1"/>
        <v>1.665601866864536E-4</v>
      </c>
    </row>
    <row r="87" spans="1:4" ht="15" customHeight="1" x14ac:dyDescent="0.45">
      <c r="A87" s="20">
        <v>43255</v>
      </c>
      <c r="B87" s="21">
        <v>101.160904</v>
      </c>
      <c r="C87" s="22">
        <f>LN(Table2[[#This Row],[Adj Close Price (P)]]/B86)</f>
        <v>4.6098586760053527E-4</v>
      </c>
      <c r="D87" s="23">
        <f t="shared" si="1"/>
        <v>2.1250797012741822E-7</v>
      </c>
    </row>
    <row r="88" spans="1:4" ht="15" customHeight="1" x14ac:dyDescent="0.45">
      <c r="A88" s="20">
        <v>43256</v>
      </c>
      <c r="B88" s="21">
        <v>100.591911</v>
      </c>
      <c r="C88" s="22">
        <f>LN(Table2[[#This Row],[Adj Close Price (P)]]/B87)</f>
        <v>-5.6405112222032419E-3</v>
      </c>
      <c r="D88" s="23">
        <f t="shared" si="1"/>
        <v>3.1815366847800712E-5</v>
      </c>
    </row>
    <row r="89" spans="1:4" ht="15" customHeight="1" x14ac:dyDescent="0.45">
      <c r="A89" s="20">
        <v>43257</v>
      </c>
      <c r="B89" s="21">
        <v>102.942543</v>
      </c>
      <c r="C89" s="22">
        <f>LN(Table2[[#This Row],[Adj Close Price (P)]]/B88)</f>
        <v>2.30991507522703E-2</v>
      </c>
      <c r="D89" s="23">
        <f t="shared" si="1"/>
        <v>5.3357076547610961E-4</v>
      </c>
    </row>
    <row r="90" spans="1:4" ht="15" customHeight="1" x14ac:dyDescent="0.45">
      <c r="A90" s="20">
        <v>43258</v>
      </c>
      <c r="B90" s="21">
        <v>103.352966</v>
      </c>
      <c r="C90" s="22">
        <f>LN(Table2[[#This Row],[Adj Close Price (P)]]/B89)</f>
        <v>3.9789866826045297E-3</v>
      </c>
      <c r="D90" s="23">
        <f t="shared" si="1"/>
        <v>1.58323350203442E-5</v>
      </c>
    </row>
    <row r="91" spans="1:4" ht="15" customHeight="1" x14ac:dyDescent="0.45">
      <c r="A91" s="20">
        <v>43259</v>
      </c>
      <c r="B91" s="21">
        <v>103.642143</v>
      </c>
      <c r="C91" s="22">
        <f>LN(Table2[[#This Row],[Adj Close Price (P)]]/B90)</f>
        <v>2.7940485118096519E-3</v>
      </c>
      <c r="D91" s="23">
        <f t="shared" si="1"/>
        <v>7.8067070863457307E-6</v>
      </c>
    </row>
    <row r="92" spans="1:4" ht="15" customHeight="1" x14ac:dyDescent="0.45">
      <c r="A92" s="20">
        <v>43262</v>
      </c>
      <c r="B92" s="21">
        <v>103.380959</v>
      </c>
      <c r="C92" s="22">
        <f>LN(Table2[[#This Row],[Adj Close Price (P)]]/B91)</f>
        <v>-2.5232366441291106E-3</v>
      </c>
      <c r="D92" s="23">
        <f t="shared" si="1"/>
        <v>6.3667231622759357E-6</v>
      </c>
    </row>
    <row r="93" spans="1:4" ht="15" customHeight="1" x14ac:dyDescent="0.45">
      <c r="A93" s="20">
        <v>43263</v>
      </c>
      <c r="B93" s="21">
        <v>102.783981</v>
      </c>
      <c r="C93" s="22">
        <f>LN(Table2[[#This Row],[Adj Close Price (P)]]/B92)</f>
        <v>-5.791282150110451E-3</v>
      </c>
      <c r="D93" s="23">
        <f t="shared" si="1"/>
        <v>3.3538948942187927E-5</v>
      </c>
    </row>
    <row r="94" spans="1:4" ht="15" customHeight="1" x14ac:dyDescent="0.45">
      <c r="A94" s="20">
        <v>43264</v>
      </c>
      <c r="B94" s="21">
        <v>102.57875799999999</v>
      </c>
      <c r="C94" s="22">
        <f>LN(Table2[[#This Row],[Adj Close Price (P)]]/B93)</f>
        <v>-1.9986397660448504E-3</v>
      </c>
      <c r="D94" s="23">
        <f t="shared" si="1"/>
        <v>3.9945609144158145E-6</v>
      </c>
    </row>
    <row r="95" spans="1:4" ht="15" customHeight="1" x14ac:dyDescent="0.45">
      <c r="A95" s="20">
        <v>43265</v>
      </c>
      <c r="B95" s="21">
        <v>100.76913500000001</v>
      </c>
      <c r="C95" s="22">
        <f>LN(Table2[[#This Row],[Adj Close Price (P)]]/B94)</f>
        <v>-1.7798765912976557E-2</v>
      </c>
      <c r="D95" s="23">
        <f t="shared" si="1"/>
        <v>3.1679606802493621E-4</v>
      </c>
    </row>
    <row r="96" spans="1:4" ht="15" customHeight="1" x14ac:dyDescent="0.45">
      <c r="A96" s="20">
        <v>43266</v>
      </c>
      <c r="B96" s="21">
        <v>100.647881</v>
      </c>
      <c r="C96" s="22">
        <f>LN(Table2[[#This Row],[Adj Close Price (P)]]/B95)</f>
        <v>-1.2040096418456732E-3</v>
      </c>
      <c r="D96" s="23">
        <f t="shared" si="1"/>
        <v>1.4496392176573462E-6</v>
      </c>
    </row>
    <row r="97" spans="1:4" ht="15" customHeight="1" x14ac:dyDescent="0.45">
      <c r="A97" s="20">
        <v>43269</v>
      </c>
      <c r="B97" s="21">
        <v>100.909065</v>
      </c>
      <c r="C97" s="22">
        <f>LN(Table2[[#This Row],[Adj Close Price (P)]]/B96)</f>
        <v>2.5916660415356936E-3</v>
      </c>
      <c r="D97" s="23">
        <f t="shared" si="1"/>
        <v>6.7167328708492916E-6</v>
      </c>
    </row>
    <row r="98" spans="1:4" ht="15" customHeight="1" x14ac:dyDescent="0.45">
      <c r="A98" s="20">
        <v>43270</v>
      </c>
      <c r="B98" s="21">
        <v>100.321404</v>
      </c>
      <c r="C98" s="22">
        <f>LN(Table2[[#This Row],[Adj Close Price (P)]]/B97)</f>
        <v>-5.8406927492300866E-3</v>
      </c>
      <c r="D98" s="23">
        <f t="shared" si="1"/>
        <v>3.4113691790908904E-5</v>
      </c>
    </row>
    <row r="99" spans="1:4" ht="15" customHeight="1" x14ac:dyDescent="0.45">
      <c r="A99" s="20">
        <v>43271</v>
      </c>
      <c r="B99" s="21">
        <v>100.312065</v>
      </c>
      <c r="C99" s="22">
        <f>LN(Table2[[#This Row],[Adj Close Price (P)]]/B98)</f>
        <v>-9.3095135655029787E-5</v>
      </c>
      <c r="D99" s="23">
        <f t="shared" si="1"/>
        <v>8.666704282628399E-9</v>
      </c>
    </row>
    <row r="100" spans="1:4" ht="15" customHeight="1" x14ac:dyDescent="0.45">
      <c r="A100" s="20">
        <v>43272</v>
      </c>
      <c r="B100" s="21">
        <v>100.28409600000001</v>
      </c>
      <c r="C100" s="22">
        <f>LN(Table2[[#This Row],[Adj Close Price (P)]]/B99)</f>
        <v>-2.7885877817212856E-4</v>
      </c>
      <c r="D100" s="23">
        <f t="shared" si="1"/>
        <v>7.7762218163652405E-8</v>
      </c>
    </row>
    <row r="101" spans="1:4" ht="15" customHeight="1" x14ac:dyDescent="0.45">
      <c r="A101" s="20">
        <v>43273</v>
      </c>
      <c r="B101" s="21">
        <v>98.642386999999999</v>
      </c>
      <c r="C101" s="22">
        <f>LN(Table2[[#This Row],[Adj Close Price (P)]]/B100)</f>
        <v>-1.6506060417000135E-2</v>
      </c>
      <c r="D101" s="23">
        <f t="shared" si="1"/>
        <v>2.7245003048965869E-4</v>
      </c>
    </row>
    <row r="102" spans="1:4" ht="15" customHeight="1" x14ac:dyDescent="0.45">
      <c r="A102" s="20">
        <v>43276</v>
      </c>
      <c r="B102" s="21">
        <v>97.74691</v>
      </c>
      <c r="C102" s="22">
        <f>LN(Table2[[#This Row],[Adj Close Price (P)]]/B101)</f>
        <v>-9.1194705585301485E-3</v>
      </c>
      <c r="D102" s="23">
        <f t="shared" si="1"/>
        <v>8.3164743267898176E-5</v>
      </c>
    </row>
    <row r="103" spans="1:4" ht="15" customHeight="1" x14ac:dyDescent="0.45">
      <c r="A103" s="20">
        <v>43277</v>
      </c>
      <c r="B103" s="21">
        <v>97.812201999999999</v>
      </c>
      <c r="C103" s="22">
        <f>LN(Table2[[#This Row],[Adj Close Price (P)]]/B102)</f>
        <v>6.6774697183183895E-4</v>
      </c>
      <c r="D103" s="23">
        <f t="shared" si="1"/>
        <v>4.458860183905907E-7</v>
      </c>
    </row>
    <row r="104" spans="1:4" ht="15" customHeight="1" x14ac:dyDescent="0.45">
      <c r="A104" s="20">
        <v>43278</v>
      </c>
      <c r="B104" s="21">
        <v>96.301085999999998</v>
      </c>
      <c r="C104" s="22">
        <f>LN(Table2[[#This Row],[Adj Close Price (P)]]/B103)</f>
        <v>-1.5569738085404827E-2</v>
      </c>
      <c r="D104" s="23">
        <f t="shared" si="1"/>
        <v>2.4241674404810556E-4</v>
      </c>
    </row>
    <row r="105" spans="1:4" ht="15" customHeight="1" x14ac:dyDescent="0.45">
      <c r="A105" s="20">
        <v>43279</v>
      </c>
      <c r="B105" s="21">
        <v>97.877502000000007</v>
      </c>
      <c r="C105" s="22">
        <f>LN(Table2[[#This Row],[Adj Close Price (P)]]/B104)</f>
        <v>1.6237121203565495E-2</v>
      </c>
      <c r="D105" s="23">
        <f t="shared" si="1"/>
        <v>2.6364410497927619E-4</v>
      </c>
    </row>
    <row r="106" spans="1:4" ht="15" customHeight="1" x14ac:dyDescent="0.45">
      <c r="A106" s="20">
        <v>43280</v>
      </c>
      <c r="B106" s="21">
        <v>97.196548000000007</v>
      </c>
      <c r="C106" s="22">
        <f>LN(Table2[[#This Row],[Adj Close Price (P)]]/B105)</f>
        <v>-6.9815207701746434E-3</v>
      </c>
      <c r="D106" s="23">
        <f t="shared" si="1"/>
        <v>4.8741632264379944E-5</v>
      </c>
    </row>
    <row r="107" spans="1:4" ht="15" customHeight="1" x14ac:dyDescent="0.45">
      <c r="A107" s="20">
        <v>43283</v>
      </c>
      <c r="B107" s="21">
        <v>98.017409999999998</v>
      </c>
      <c r="C107" s="22">
        <f>LN(Table2[[#This Row],[Adj Close Price (P)]]/B106)</f>
        <v>8.4099195209101415E-3</v>
      </c>
      <c r="D107" s="23">
        <f t="shared" si="1"/>
        <v>7.0726746348185457E-5</v>
      </c>
    </row>
    <row r="108" spans="1:4" ht="15" customHeight="1" x14ac:dyDescent="0.45">
      <c r="A108" s="20">
        <v>43284</v>
      </c>
      <c r="B108" s="21">
        <v>96.646209999999996</v>
      </c>
      <c r="C108" s="22">
        <f>LN(Table2[[#This Row],[Adj Close Price (P)]]/B107)</f>
        <v>-1.4088124725422847E-2</v>
      </c>
      <c r="D108" s="23">
        <f t="shared" si="1"/>
        <v>1.9847525827907059E-4</v>
      </c>
    </row>
    <row r="109" spans="1:4" ht="15" customHeight="1" x14ac:dyDescent="0.45">
      <c r="A109" s="20">
        <v>43286</v>
      </c>
      <c r="B109" s="21">
        <v>97.274581999999995</v>
      </c>
      <c r="C109" s="22">
        <f>LN(Table2[[#This Row],[Adj Close Price (P)]]/B108)</f>
        <v>6.4807305375852832E-3</v>
      </c>
      <c r="D109" s="23">
        <f t="shared" si="1"/>
        <v>4.1999868300790436E-5</v>
      </c>
    </row>
    <row r="110" spans="1:4" ht="15" customHeight="1" x14ac:dyDescent="0.45">
      <c r="A110" s="20">
        <v>43287</v>
      </c>
      <c r="B110" s="21">
        <v>97.593459999999993</v>
      </c>
      <c r="C110" s="22">
        <f>LN(Table2[[#This Row],[Adj Close Price (P)]]/B109)</f>
        <v>3.2727612116535765E-3</v>
      </c>
      <c r="D110" s="23">
        <f t="shared" si="1"/>
        <v>1.0710965948504186E-5</v>
      </c>
    </row>
    <row r="111" spans="1:4" ht="15" customHeight="1" x14ac:dyDescent="0.45">
      <c r="A111" s="20">
        <v>43290</v>
      </c>
      <c r="B111" s="21">
        <v>100.61335</v>
      </c>
      <c r="C111" s="22">
        <f>LN(Table2[[#This Row],[Adj Close Price (P)]]/B110)</f>
        <v>3.0474469661431563E-2</v>
      </c>
      <c r="D111" s="23">
        <f t="shared" si="1"/>
        <v>9.2869330114551279E-4</v>
      </c>
    </row>
    <row r="112" spans="1:4" ht="15" customHeight="1" x14ac:dyDescent="0.45">
      <c r="A112" s="20">
        <v>43291</v>
      </c>
      <c r="B112" s="21">
        <v>99.994370000000004</v>
      </c>
      <c r="C112" s="22">
        <f>LN(Table2[[#This Row],[Adj Close Price (P)]]/B111)</f>
        <v>-6.1710682354205416E-3</v>
      </c>
      <c r="D112" s="23">
        <f t="shared" si="1"/>
        <v>3.8082083166216398E-5</v>
      </c>
    </row>
    <row r="113" spans="1:4" ht="15" customHeight="1" x14ac:dyDescent="0.45">
      <c r="A113" s="20">
        <v>43292</v>
      </c>
      <c r="B113" s="21">
        <v>99.778664000000006</v>
      </c>
      <c r="C113" s="22">
        <f>LN(Table2[[#This Row],[Adj Close Price (P)]]/B112)</f>
        <v>-2.1595115167400611E-3</v>
      </c>
      <c r="D113" s="23">
        <f t="shared" si="1"/>
        <v>4.6634899909329592E-6</v>
      </c>
    </row>
    <row r="114" spans="1:4" ht="15" customHeight="1" x14ac:dyDescent="0.45">
      <c r="A114" s="20">
        <v>43293</v>
      </c>
      <c r="B114" s="21">
        <v>100.21006</v>
      </c>
      <c r="C114" s="22">
        <f>LN(Table2[[#This Row],[Adj Close Price (P)]]/B113)</f>
        <v>4.3142099262518862E-3</v>
      </c>
      <c r="D114" s="23">
        <f t="shared" si="1"/>
        <v>1.8612407287770307E-5</v>
      </c>
    </row>
    <row r="115" spans="1:4" ht="15" customHeight="1" x14ac:dyDescent="0.45">
      <c r="A115" s="20">
        <v>43294</v>
      </c>
      <c r="B115" s="21">
        <v>99.750525999999994</v>
      </c>
      <c r="C115" s="22">
        <f>LN(Table2[[#This Row],[Adj Close Price (P)]]/B114)</f>
        <v>-4.5962538736717381E-3</v>
      </c>
      <c r="D115" s="23">
        <f t="shared" si="1"/>
        <v>2.1125549671242457E-5</v>
      </c>
    </row>
    <row r="116" spans="1:4" ht="15" customHeight="1" x14ac:dyDescent="0.45">
      <c r="A116" s="20">
        <v>43297</v>
      </c>
      <c r="B116" s="21">
        <v>103.70829000000001</v>
      </c>
      <c r="C116" s="22">
        <f>LN(Table2[[#This Row],[Adj Close Price (P)]]/B115)</f>
        <v>3.8909725242042781E-2</v>
      </c>
      <c r="D116" s="23">
        <f t="shared" si="1"/>
        <v>1.5139667184112611E-3</v>
      </c>
    </row>
    <row r="117" spans="1:4" ht="15" customHeight="1" x14ac:dyDescent="0.45">
      <c r="A117" s="20">
        <v>43298</v>
      </c>
      <c r="B117" s="21">
        <v>103.633263</v>
      </c>
      <c r="C117" s="22">
        <f>LN(Table2[[#This Row],[Adj Close Price (P)]]/B116)</f>
        <v>-7.2370445951666629E-4</v>
      </c>
      <c r="D117" s="23">
        <f t="shared" si="1"/>
        <v>5.2374814472431005E-7</v>
      </c>
    </row>
    <row r="118" spans="1:4" ht="15" customHeight="1" x14ac:dyDescent="0.45">
      <c r="A118" s="20">
        <v>43299</v>
      </c>
      <c r="B118" s="21">
        <v>104.599243</v>
      </c>
      <c r="C118" s="22">
        <f>LN(Table2[[#This Row],[Adj Close Price (P)]]/B117)</f>
        <v>9.2779647893912361E-3</v>
      </c>
      <c r="D118" s="23">
        <f t="shared" si="1"/>
        <v>8.6080630633183561E-5</v>
      </c>
    </row>
    <row r="119" spans="1:4" ht="15" customHeight="1" x14ac:dyDescent="0.45">
      <c r="A119" s="20">
        <v>43300</v>
      </c>
      <c r="B119" s="21">
        <v>103.061172</v>
      </c>
      <c r="C119" s="22">
        <f>LN(Table2[[#This Row],[Adj Close Price (P)]]/B118)</f>
        <v>-1.4813599659225954E-2</v>
      </c>
      <c r="D119" s="23">
        <f t="shared" si="1"/>
        <v>2.194427348638193E-4</v>
      </c>
    </row>
    <row r="120" spans="1:4" ht="15" customHeight="1" x14ac:dyDescent="0.45">
      <c r="A120" s="20">
        <v>43301</v>
      </c>
      <c r="B120" s="21">
        <v>104.364777</v>
      </c>
      <c r="C120" s="22">
        <f>LN(Table2[[#This Row],[Adj Close Price (P)]]/B119)</f>
        <v>1.2569518612205541E-2</v>
      </c>
      <c r="D120" s="23">
        <f t="shared" si="1"/>
        <v>1.5799279814258151E-4</v>
      </c>
    </row>
    <row r="121" spans="1:4" ht="15" customHeight="1" x14ac:dyDescent="0.45">
      <c r="A121" s="20">
        <v>43304</v>
      </c>
      <c r="B121" s="21">
        <v>106.306152</v>
      </c>
      <c r="C121" s="22">
        <f>LN(Table2[[#This Row],[Adj Close Price (P)]]/B120)</f>
        <v>1.8430924151020846E-2</v>
      </c>
      <c r="D121" s="23">
        <f t="shared" si="1"/>
        <v>3.3969896506068353E-4</v>
      </c>
    </row>
    <row r="122" spans="1:4" ht="15" customHeight="1" x14ac:dyDescent="0.45">
      <c r="A122" s="20">
        <v>43305</v>
      </c>
      <c r="B122" s="21">
        <v>107.05643499999999</v>
      </c>
      <c r="C122" s="22">
        <f>LN(Table2[[#This Row],[Adj Close Price (P)]]/B121)</f>
        <v>7.0329677112380374E-3</v>
      </c>
      <c r="D122" s="23">
        <f t="shared" si="1"/>
        <v>4.9462634827316801E-5</v>
      </c>
    </row>
    <row r="123" spans="1:4" ht="15" customHeight="1" x14ac:dyDescent="0.45">
      <c r="A123" s="20">
        <v>43306</v>
      </c>
      <c r="B123" s="21">
        <v>108.02243799999999</v>
      </c>
      <c r="C123" s="22">
        <f>LN(Table2[[#This Row],[Adj Close Price (P)]]/B122)</f>
        <v>8.9828394783299428E-3</v>
      </c>
      <c r="D123" s="23">
        <f t="shared" si="1"/>
        <v>8.0691405093442952E-5</v>
      </c>
    </row>
    <row r="124" spans="1:4" ht="15" customHeight="1" x14ac:dyDescent="0.45">
      <c r="A124" s="20">
        <v>43307</v>
      </c>
      <c r="B124" s="21">
        <v>107.71294399999999</v>
      </c>
      <c r="C124" s="22">
        <f>LN(Table2[[#This Row],[Adj Close Price (P)]]/B123)</f>
        <v>-2.86920216287136E-3</v>
      </c>
      <c r="D124" s="23">
        <f t="shared" si="1"/>
        <v>8.232321051425691E-6</v>
      </c>
    </row>
    <row r="125" spans="1:4" ht="15" customHeight="1" x14ac:dyDescent="0.45">
      <c r="A125" s="20">
        <v>43308</v>
      </c>
      <c r="B125" s="21">
        <v>108.81961099999999</v>
      </c>
      <c r="C125" s="22">
        <f>LN(Table2[[#This Row],[Adj Close Price (P)]]/B124)</f>
        <v>1.022180369921735E-2</v>
      </c>
      <c r="D125" s="23">
        <f t="shared" si="1"/>
        <v>1.0448527086533351E-4</v>
      </c>
    </row>
    <row r="126" spans="1:4" ht="15" customHeight="1" x14ac:dyDescent="0.45">
      <c r="A126" s="20">
        <v>43311</v>
      </c>
      <c r="B126" s="21">
        <v>109.476112</v>
      </c>
      <c r="C126" s="22">
        <f>LN(Table2[[#This Row],[Adj Close Price (P)]]/B125)</f>
        <v>6.0148038652370565E-3</v>
      </c>
      <c r="D126" s="23">
        <f t="shared" si="1"/>
        <v>3.6177865537270636E-5</v>
      </c>
    </row>
    <row r="127" spans="1:4" ht="15" customHeight="1" x14ac:dyDescent="0.45">
      <c r="A127" s="20">
        <v>43312</v>
      </c>
      <c r="B127" s="21">
        <v>107.80671700000001</v>
      </c>
      <c r="C127" s="22">
        <f>LN(Table2[[#This Row],[Adj Close Price (P)]]/B126)</f>
        <v>-1.5366403839351894E-2</v>
      </c>
      <c r="D127" s="23">
        <f t="shared" si="1"/>
        <v>2.3612636695404863E-4</v>
      </c>
    </row>
    <row r="128" spans="1:4" ht="15" customHeight="1" x14ac:dyDescent="0.45">
      <c r="A128" s="20">
        <v>43313</v>
      </c>
      <c r="B128" s="21">
        <v>108.472595</v>
      </c>
      <c r="C128" s="22">
        <f>LN(Table2[[#This Row],[Adj Close Price (P)]]/B127)</f>
        <v>6.1575940647454882E-3</v>
      </c>
      <c r="D128" s="23">
        <f t="shared" si="1"/>
        <v>3.7915964666188861E-5</v>
      </c>
    </row>
    <row r="129" spans="1:4" ht="15" customHeight="1" x14ac:dyDescent="0.45">
      <c r="A129" s="20">
        <v>43314</v>
      </c>
      <c r="B129" s="21">
        <v>108.93214399999999</v>
      </c>
      <c r="C129" s="22">
        <f>LN(Table2[[#This Row],[Adj Close Price (P)]]/B128)</f>
        <v>4.2275958339909369E-3</v>
      </c>
      <c r="D129" s="23">
        <f t="shared" si="1"/>
        <v>1.7872566535577526E-5</v>
      </c>
    </row>
    <row r="130" spans="1:4" ht="15" customHeight="1" x14ac:dyDescent="0.45">
      <c r="A130" s="20">
        <v>43315</v>
      </c>
      <c r="B130" s="21">
        <v>109.81373600000001</v>
      </c>
      <c r="C130" s="22">
        <f>LN(Table2[[#This Row],[Adj Close Price (P)]]/B129)</f>
        <v>8.0604651677242331E-3</v>
      </c>
      <c r="D130" s="23">
        <f t="shared" si="1"/>
        <v>6.4971098720095655E-5</v>
      </c>
    </row>
    <row r="131" spans="1:4" ht="15" customHeight="1" x14ac:dyDescent="0.45">
      <c r="A131" s="20">
        <v>43318</v>
      </c>
      <c r="B131" s="21">
        <v>109.841881</v>
      </c>
      <c r="C131" s="22">
        <f>LN(Table2[[#This Row],[Adj Close Price (P)]]/B130)</f>
        <v>2.5626478884019447E-4</v>
      </c>
      <c r="D131" s="23">
        <f t="shared" si="1"/>
        <v>6.5671641999309462E-8</v>
      </c>
    </row>
    <row r="132" spans="1:4" ht="15" customHeight="1" x14ac:dyDescent="0.45">
      <c r="A132" s="20">
        <v>43319</v>
      </c>
      <c r="B132" s="21">
        <v>110.245148</v>
      </c>
      <c r="C132" s="22">
        <f>LN(Table2[[#This Row],[Adj Close Price (P)]]/B131)</f>
        <v>3.664618066188563E-3</v>
      </c>
      <c r="D132" s="23">
        <f t="shared" si="1"/>
        <v>1.3429425571035604E-5</v>
      </c>
    </row>
    <row r="133" spans="1:4" ht="15" customHeight="1" x14ac:dyDescent="0.45">
      <c r="A133" s="20">
        <v>43320</v>
      </c>
      <c r="B133" s="21">
        <v>110.470253</v>
      </c>
      <c r="C133" s="22">
        <f>LN(Table2[[#This Row],[Adj Close Price (P)]]/B132)</f>
        <v>2.0397768078659769E-3</v>
      </c>
      <c r="D133" s="23">
        <f t="shared" ref="D133:D196" si="2">C133^2</f>
        <v>4.1606894259079142E-6</v>
      </c>
    </row>
    <row r="134" spans="1:4" ht="15" customHeight="1" x14ac:dyDescent="0.45">
      <c r="A134" s="20">
        <v>43321</v>
      </c>
      <c r="B134" s="21">
        <v>109.616776</v>
      </c>
      <c r="C134" s="22">
        <f>LN(Table2[[#This Row],[Adj Close Price (P)]]/B133)</f>
        <v>-7.7558526021112174E-3</v>
      </c>
      <c r="D134" s="23">
        <f t="shared" si="2"/>
        <v>6.015324958567534E-5</v>
      </c>
    </row>
    <row r="135" spans="1:4" ht="15" customHeight="1" x14ac:dyDescent="0.45">
      <c r="A135" s="20">
        <v>43322</v>
      </c>
      <c r="B135" s="21">
        <v>108.53825399999999</v>
      </c>
      <c r="C135" s="22">
        <f>LN(Table2[[#This Row],[Adj Close Price (P)]]/B134)</f>
        <v>-9.8877462236032134E-3</v>
      </c>
      <c r="D135" s="23">
        <f t="shared" si="2"/>
        <v>9.7767525382379611E-5</v>
      </c>
    </row>
    <row r="136" spans="1:4" ht="15" customHeight="1" x14ac:dyDescent="0.45">
      <c r="A136" s="20">
        <v>43325</v>
      </c>
      <c r="B136" s="21">
        <v>106.812592</v>
      </c>
      <c r="C136" s="22">
        <f>LN(Table2[[#This Row],[Adj Close Price (P)]]/B135)</f>
        <v>-1.6026860072535197E-2</v>
      </c>
      <c r="D136" s="23">
        <f t="shared" si="2"/>
        <v>2.5686024378462289E-4</v>
      </c>
    </row>
    <row r="137" spans="1:4" ht="15" customHeight="1" x14ac:dyDescent="0.45">
      <c r="A137" s="20">
        <v>43326</v>
      </c>
      <c r="B137" s="21">
        <v>107.525375</v>
      </c>
      <c r="C137" s="22">
        <f>LN(Table2[[#This Row],[Adj Close Price (P)]]/B136)</f>
        <v>6.6510440269014317E-3</v>
      </c>
      <c r="D137" s="23">
        <f t="shared" si="2"/>
        <v>4.423638664778121E-5</v>
      </c>
    </row>
    <row r="138" spans="1:4" ht="15" customHeight="1" x14ac:dyDescent="0.45">
      <c r="A138" s="20">
        <v>43327</v>
      </c>
      <c r="B138" s="21">
        <v>106.634399</v>
      </c>
      <c r="C138" s="22">
        <f>LN(Table2[[#This Row],[Adj Close Price (P)]]/B137)</f>
        <v>-8.3207142392790218E-3</v>
      </c>
      <c r="D138" s="23">
        <f t="shared" si="2"/>
        <v>6.9234285451740676E-5</v>
      </c>
    </row>
    <row r="139" spans="1:4" ht="15" customHeight="1" x14ac:dyDescent="0.45">
      <c r="A139" s="20">
        <v>43328</v>
      </c>
      <c r="B139" s="21">
        <v>107.637901</v>
      </c>
      <c r="C139" s="22">
        <f>LN(Table2[[#This Row],[Adj Close Price (P)]]/B138)</f>
        <v>9.3666734972976534E-3</v>
      </c>
      <c r="D139" s="23">
        <f t="shared" si="2"/>
        <v>8.7734572404978258E-5</v>
      </c>
    </row>
    <row r="140" spans="1:4" ht="15" customHeight="1" x14ac:dyDescent="0.45">
      <c r="A140" s="20">
        <v>43329</v>
      </c>
      <c r="B140" s="21">
        <v>107.637901</v>
      </c>
      <c r="C140" s="22">
        <f>LN(Table2[[#This Row],[Adj Close Price (P)]]/B139)</f>
        <v>0</v>
      </c>
      <c r="D140" s="23">
        <f t="shared" si="2"/>
        <v>0</v>
      </c>
    </row>
    <row r="141" spans="1:4" ht="15" customHeight="1" x14ac:dyDescent="0.45">
      <c r="A141" s="20">
        <v>43332</v>
      </c>
      <c r="B141" s="21">
        <v>107.497231</v>
      </c>
      <c r="C141" s="22">
        <f>LN(Table2[[#This Row],[Adj Close Price (P)]]/B140)</f>
        <v>-1.307736386333441E-3</v>
      </c>
      <c r="D141" s="23">
        <f t="shared" si="2"/>
        <v>1.710174456140447E-6</v>
      </c>
    </row>
    <row r="142" spans="1:4" ht="15" customHeight="1" x14ac:dyDescent="0.45">
      <c r="A142" s="20">
        <v>43333</v>
      </c>
      <c r="B142" s="21">
        <v>108.15373200000001</v>
      </c>
      <c r="C142" s="22">
        <f>LN(Table2[[#This Row],[Adj Close Price (P)]]/B141)</f>
        <v>6.088570335551431E-3</v>
      </c>
      <c r="D142" s="23">
        <f t="shared" si="2"/>
        <v>3.7070688730956865E-5</v>
      </c>
    </row>
    <row r="143" spans="1:4" ht="15" customHeight="1" x14ac:dyDescent="0.45">
      <c r="A143" s="20">
        <v>43334</v>
      </c>
      <c r="B143" s="21">
        <v>107.825485</v>
      </c>
      <c r="C143" s="22">
        <f>LN(Table2[[#This Row],[Adj Close Price (P)]]/B142)</f>
        <v>-3.0396188789825937E-3</v>
      </c>
      <c r="D143" s="23">
        <f t="shared" si="2"/>
        <v>9.2392829294674004E-6</v>
      </c>
    </row>
    <row r="144" spans="1:4" ht="15" customHeight="1" x14ac:dyDescent="0.45">
      <c r="A144" s="20">
        <v>43335</v>
      </c>
      <c r="B144" s="21">
        <v>107.600388</v>
      </c>
      <c r="C144" s="22">
        <f>LN(Table2[[#This Row],[Adj Close Price (P)]]/B143)</f>
        <v>-2.0897868838667569E-3</v>
      </c>
      <c r="D144" s="23">
        <f t="shared" si="2"/>
        <v>4.3672092199815299E-6</v>
      </c>
    </row>
    <row r="145" spans="1:4" ht="15" customHeight="1" x14ac:dyDescent="0.45">
      <c r="A145" s="20">
        <v>43336</v>
      </c>
      <c r="B145" s="21">
        <v>107.55349699999999</v>
      </c>
      <c r="C145" s="22">
        <f>LN(Table2[[#This Row],[Adj Close Price (P)]]/B144)</f>
        <v>-4.3588337475215598E-4</v>
      </c>
      <c r="D145" s="23">
        <f t="shared" si="2"/>
        <v>1.8999431638532845E-7</v>
      </c>
    </row>
    <row r="146" spans="1:4" ht="15" customHeight="1" x14ac:dyDescent="0.45">
      <c r="A146" s="20">
        <v>43339</v>
      </c>
      <c r="B146" s="21">
        <v>109.45734400000001</v>
      </c>
      <c r="C146" s="22">
        <f>LN(Table2[[#This Row],[Adj Close Price (P)]]/B145)</f>
        <v>1.7546550555463839E-2</v>
      </c>
      <c r="D146" s="23">
        <f t="shared" si="2"/>
        <v>3.0788143639544834E-4</v>
      </c>
    </row>
    <row r="147" spans="1:4" ht="15" customHeight="1" x14ac:dyDescent="0.45">
      <c r="A147" s="20">
        <v>43340</v>
      </c>
      <c r="B147" s="21">
        <v>108.922768</v>
      </c>
      <c r="C147" s="22">
        <f>LN(Table2[[#This Row],[Adj Close Price (P)]]/B146)</f>
        <v>-4.8958402199352768E-3</v>
      </c>
      <c r="D147" s="23">
        <f t="shared" si="2"/>
        <v>2.39692514591359E-5</v>
      </c>
    </row>
    <row r="148" spans="1:4" ht="15" customHeight="1" x14ac:dyDescent="0.45">
      <c r="A148" s="20">
        <v>43341</v>
      </c>
      <c r="B148" s="21">
        <v>108.566391</v>
      </c>
      <c r="C148" s="22">
        <f>LN(Table2[[#This Row],[Adj Close Price (P)]]/B147)</f>
        <v>-3.2771961655137581E-3</v>
      </c>
      <c r="D148" s="23">
        <f t="shared" si="2"/>
        <v>1.074001470725808E-5</v>
      </c>
    </row>
    <row r="149" spans="1:4" ht="15" customHeight="1" x14ac:dyDescent="0.45">
      <c r="A149" s="20">
        <v>43342</v>
      </c>
      <c r="B149" s="21">
        <v>108.031807</v>
      </c>
      <c r="C149" s="22">
        <f>LN(Table2[[#This Row],[Adj Close Price (P)]]/B148)</f>
        <v>-4.9361914402606E-3</v>
      </c>
      <c r="D149" s="23">
        <f t="shared" si="2"/>
        <v>2.4365985934902017E-5</v>
      </c>
    </row>
    <row r="150" spans="1:4" ht="15" customHeight="1" x14ac:dyDescent="0.45">
      <c r="A150" s="20">
        <v>43343</v>
      </c>
      <c r="B150" s="21">
        <v>107.459717</v>
      </c>
      <c r="C150" s="22">
        <f>LN(Table2[[#This Row],[Adj Close Price (P)]]/B149)</f>
        <v>-5.3096412649930157E-3</v>
      </c>
      <c r="D150" s="23">
        <f t="shared" si="2"/>
        <v>2.8192290362916633E-5</v>
      </c>
    </row>
    <row r="151" spans="1:4" ht="15" customHeight="1" x14ac:dyDescent="0.45">
      <c r="A151" s="20">
        <v>43347</v>
      </c>
      <c r="B151" s="21">
        <v>107.994293</v>
      </c>
      <c r="C151" s="22">
        <f>LN(Table2[[#This Row],[Adj Close Price (P)]]/B150)</f>
        <v>4.9623313762612222E-3</v>
      </c>
      <c r="D151" s="23">
        <f t="shared" si="2"/>
        <v>2.4624732687826595E-5</v>
      </c>
    </row>
    <row r="152" spans="1:4" ht="15" customHeight="1" x14ac:dyDescent="0.45">
      <c r="A152" s="20">
        <v>43348</v>
      </c>
      <c r="B152" s="21">
        <v>107.469093</v>
      </c>
      <c r="C152" s="22">
        <f>LN(Table2[[#This Row],[Adj Close Price (P)]]/B151)</f>
        <v>-4.8750838824891327E-3</v>
      </c>
      <c r="D152" s="23">
        <f t="shared" si="2"/>
        <v>2.3766442861305315E-5</v>
      </c>
    </row>
    <row r="153" spans="1:4" ht="15" customHeight="1" x14ac:dyDescent="0.45">
      <c r="A153" s="20">
        <v>43349</v>
      </c>
      <c r="B153" s="21">
        <v>107.009552</v>
      </c>
      <c r="C153" s="22">
        <f>LN(Table2[[#This Row],[Adj Close Price (P)]]/B152)</f>
        <v>-4.285197747396466E-3</v>
      </c>
      <c r="D153" s="23">
        <f t="shared" si="2"/>
        <v>1.8362919734291746E-5</v>
      </c>
    </row>
    <row r="154" spans="1:4" ht="15" customHeight="1" x14ac:dyDescent="0.45">
      <c r="A154" s="20">
        <v>43350</v>
      </c>
      <c r="B154" s="21">
        <v>107.215874</v>
      </c>
      <c r="C154" s="22">
        <f>LN(Table2[[#This Row],[Adj Close Price (P)]]/B153)</f>
        <v>1.9262145268702123E-3</v>
      </c>
      <c r="D154" s="23">
        <f t="shared" si="2"/>
        <v>3.7103024035258357E-6</v>
      </c>
    </row>
    <row r="155" spans="1:4" ht="15" customHeight="1" x14ac:dyDescent="0.45">
      <c r="A155" s="20">
        <v>43353</v>
      </c>
      <c r="B155" s="21">
        <v>106.643776</v>
      </c>
      <c r="C155" s="22">
        <f>LN(Table2[[#This Row],[Adj Close Price (P)]]/B154)</f>
        <v>-5.350231936604972E-3</v>
      </c>
      <c r="D155" s="23">
        <f t="shared" si="2"/>
        <v>2.862498177546779E-5</v>
      </c>
    </row>
    <row r="156" spans="1:4" ht="15" customHeight="1" x14ac:dyDescent="0.45">
      <c r="A156" s="20">
        <v>43354</v>
      </c>
      <c r="B156" s="21">
        <v>107.319046</v>
      </c>
      <c r="C156" s="22">
        <f>LN(Table2[[#This Row],[Adj Close Price (P)]]/B155)</f>
        <v>6.3120521191065235E-3</v>
      </c>
      <c r="D156" s="23">
        <f t="shared" si="2"/>
        <v>3.9842001954317156E-5</v>
      </c>
    </row>
    <row r="157" spans="1:4" ht="15" customHeight="1" x14ac:dyDescent="0.45">
      <c r="A157" s="20">
        <v>43355</v>
      </c>
      <c r="B157" s="21">
        <v>106.05294000000001</v>
      </c>
      <c r="C157" s="22">
        <f>LN(Table2[[#This Row],[Adj Close Price (P)]]/B156)</f>
        <v>-1.1867732816194514E-2</v>
      </c>
      <c r="D157" s="23">
        <f t="shared" si="2"/>
        <v>1.4084308219658017E-4</v>
      </c>
    </row>
    <row r="158" spans="1:4" ht="15" customHeight="1" x14ac:dyDescent="0.45">
      <c r="A158" s="20">
        <v>43356</v>
      </c>
      <c r="B158" s="21">
        <v>106.46558400000001</v>
      </c>
      <c r="C158" s="22">
        <f>LN(Table2[[#This Row],[Adj Close Price (P)]]/B157)</f>
        <v>3.8833745953966766E-3</v>
      </c>
      <c r="D158" s="23">
        <f t="shared" si="2"/>
        <v>1.5080598248172302E-5</v>
      </c>
    </row>
    <row r="159" spans="1:4" ht="15" customHeight="1" x14ac:dyDescent="0.45">
      <c r="A159" s="20">
        <v>43357</v>
      </c>
      <c r="B159" s="21">
        <v>106.446831</v>
      </c>
      <c r="C159" s="22">
        <f>LN(Table2[[#This Row],[Adj Close Price (P)]]/B158)</f>
        <v>-1.7615694273624742E-4</v>
      </c>
      <c r="D159" s="23">
        <f t="shared" si="2"/>
        <v>3.1031268474181552E-8</v>
      </c>
    </row>
    <row r="160" spans="1:4" ht="15" customHeight="1" x14ac:dyDescent="0.45">
      <c r="A160" s="20">
        <v>43360</v>
      </c>
      <c r="B160" s="21">
        <v>106.765694</v>
      </c>
      <c r="C160" s="22">
        <f>LN(Table2[[#This Row],[Adj Close Price (P)]]/B159)</f>
        <v>2.9910366449653228E-3</v>
      </c>
      <c r="D160" s="23">
        <f t="shared" si="2"/>
        <v>8.9463002115254139E-6</v>
      </c>
    </row>
    <row r="161" spans="1:4" ht="15" customHeight="1" x14ac:dyDescent="0.45">
      <c r="A161" s="20">
        <v>43361</v>
      </c>
      <c r="B161" s="21">
        <v>107.197113</v>
      </c>
      <c r="C161" s="22">
        <f>LN(Table2[[#This Row],[Adj Close Price (P)]]/B160)</f>
        <v>4.0326596075816882E-3</v>
      </c>
      <c r="D161" s="23">
        <f t="shared" si="2"/>
        <v>1.6262343510620896E-5</v>
      </c>
    </row>
    <row r="162" spans="1:4" ht="15" customHeight="1" x14ac:dyDescent="0.45">
      <c r="A162" s="20">
        <v>43362</v>
      </c>
      <c r="B162" s="21">
        <v>110.310806</v>
      </c>
      <c r="C162" s="22">
        <f>LN(Table2[[#This Row],[Adj Close Price (P)]]/B161)</f>
        <v>2.8632573331860724E-2</v>
      </c>
      <c r="D162" s="23">
        <f t="shared" si="2"/>
        <v>8.1982425560438198E-4</v>
      </c>
    </row>
    <row r="163" spans="1:4" ht="15" customHeight="1" x14ac:dyDescent="0.45">
      <c r="A163" s="20">
        <v>43363</v>
      </c>
      <c r="B163" s="21">
        <v>111.25804100000001</v>
      </c>
      <c r="C163" s="22">
        <f>LN(Table2[[#This Row],[Adj Close Price (P)]]/B162)</f>
        <v>8.5503064502912736E-3</v>
      </c>
      <c r="D163" s="23">
        <f t="shared" si="2"/>
        <v>7.3107740393892561E-5</v>
      </c>
    </row>
    <row r="164" spans="1:4" ht="15" customHeight="1" x14ac:dyDescent="0.45">
      <c r="A164" s="20">
        <v>43364</v>
      </c>
      <c r="B164" s="21">
        <v>110.526505</v>
      </c>
      <c r="C164" s="22">
        <f>LN(Table2[[#This Row],[Adj Close Price (P)]]/B163)</f>
        <v>-6.5968406376886784E-3</v>
      </c>
      <c r="D164" s="23">
        <f t="shared" si="2"/>
        <v>4.3518306399060772E-5</v>
      </c>
    </row>
    <row r="165" spans="1:4" ht="15" customHeight="1" x14ac:dyDescent="0.45">
      <c r="A165" s="20">
        <v>43367</v>
      </c>
      <c r="B165" s="21">
        <v>109.46672100000001</v>
      </c>
      <c r="C165" s="22">
        <f>LN(Table2[[#This Row],[Adj Close Price (P)]]/B164)</f>
        <v>-9.6347711924105739E-3</v>
      </c>
      <c r="D165" s="23">
        <f t="shared" si="2"/>
        <v>9.2828815930104676E-5</v>
      </c>
    </row>
    <row r="166" spans="1:4" ht="15" customHeight="1" x14ac:dyDescent="0.45">
      <c r="A166" s="20">
        <v>43368</v>
      </c>
      <c r="B166" s="21">
        <v>109.157234</v>
      </c>
      <c r="C166" s="22">
        <f>LN(Table2[[#This Row],[Adj Close Price (P)]]/B165)</f>
        <v>-2.8312286888559058E-3</v>
      </c>
      <c r="D166" s="23">
        <f t="shared" si="2"/>
        <v>8.0158558886007309E-6</v>
      </c>
    </row>
    <row r="167" spans="1:4" ht="15" customHeight="1" x14ac:dyDescent="0.45">
      <c r="A167" s="20">
        <v>43369</v>
      </c>
      <c r="B167" s="21">
        <v>107.87236799999999</v>
      </c>
      <c r="C167" s="22">
        <f>LN(Table2[[#This Row],[Adj Close Price (P)]]/B166)</f>
        <v>-1.1840606070664748E-2</v>
      </c>
      <c r="D167" s="23">
        <f t="shared" si="2"/>
        <v>1.4019995212066289E-4</v>
      </c>
    </row>
    <row r="168" spans="1:4" ht="15" customHeight="1" x14ac:dyDescent="0.45">
      <c r="A168" s="20">
        <v>43370</v>
      </c>
      <c r="B168" s="21">
        <v>107.403435</v>
      </c>
      <c r="C168" s="22">
        <f>LN(Table2[[#This Row],[Adj Close Price (P)]]/B167)</f>
        <v>-4.3565856929043906E-3</v>
      </c>
      <c r="D168" s="23">
        <f t="shared" si="2"/>
        <v>1.8979838899619231E-5</v>
      </c>
    </row>
    <row r="169" spans="1:4" ht="15" customHeight="1" x14ac:dyDescent="0.45">
      <c r="A169" s="20">
        <v>43371</v>
      </c>
      <c r="B169" s="21">
        <v>105.82783499999999</v>
      </c>
      <c r="C169" s="22">
        <f>LN(Table2[[#This Row],[Adj Close Price (P)]]/B168)</f>
        <v>-1.4778589244395011E-2</v>
      </c>
      <c r="D169" s="23">
        <f t="shared" si="2"/>
        <v>2.184067000545479E-4</v>
      </c>
    </row>
    <row r="170" spans="1:4" ht="15" customHeight="1" x14ac:dyDescent="0.45">
      <c r="A170" s="20">
        <v>43374</v>
      </c>
      <c r="B170" s="21">
        <v>106.446831</v>
      </c>
      <c r="C170" s="22">
        <f>LN(Table2[[#This Row],[Adj Close Price (P)]]/B169)</f>
        <v>5.8320454922203609E-3</v>
      </c>
      <c r="D170" s="23">
        <f t="shared" si="2"/>
        <v>3.4012754623327834E-5</v>
      </c>
    </row>
    <row r="171" spans="1:4" ht="15" customHeight="1" x14ac:dyDescent="0.45">
      <c r="A171" s="20">
        <v>43375</v>
      </c>
      <c r="B171" s="21">
        <v>106.887619</v>
      </c>
      <c r="C171" s="22">
        <f>LN(Table2[[#This Row],[Adj Close Price (P)]]/B170)</f>
        <v>4.1323717501732873E-3</v>
      </c>
      <c r="D171" s="23">
        <f t="shared" si="2"/>
        <v>1.7076496281630239E-5</v>
      </c>
    </row>
    <row r="172" spans="1:4" ht="15" customHeight="1" x14ac:dyDescent="0.45">
      <c r="A172" s="20">
        <v>43376</v>
      </c>
      <c r="B172" s="21">
        <v>107.891136</v>
      </c>
      <c r="C172" s="22">
        <f>LN(Table2[[#This Row],[Adj Close Price (P)]]/B171)</f>
        <v>9.3447259490303906E-3</v>
      </c>
      <c r="D172" s="23">
        <f t="shared" si="2"/>
        <v>8.7323903062481935E-5</v>
      </c>
    </row>
    <row r="173" spans="1:4" ht="15" customHeight="1" x14ac:dyDescent="0.45">
      <c r="A173" s="20">
        <v>43377</v>
      </c>
      <c r="B173" s="21">
        <v>108.863884</v>
      </c>
      <c r="C173" s="22">
        <f>LN(Table2[[#This Row],[Adj Close Price (P)]]/B172)</f>
        <v>8.9756124725883374E-3</v>
      </c>
      <c r="D173" s="23">
        <f t="shared" si="2"/>
        <v>8.0561619258083333E-5</v>
      </c>
    </row>
    <row r="174" spans="1:4" ht="15" customHeight="1" x14ac:dyDescent="0.45">
      <c r="A174" s="20">
        <v>43378</v>
      </c>
      <c r="B174" s="21">
        <v>108.25000799999999</v>
      </c>
      <c r="C174" s="22">
        <f>LN(Table2[[#This Row],[Adj Close Price (P)]]/B173)</f>
        <v>-5.6548904375533929E-3</v>
      </c>
      <c r="D174" s="23">
        <f t="shared" si="2"/>
        <v>3.19777858607328E-5</v>
      </c>
    </row>
    <row r="175" spans="1:4" ht="15" customHeight="1" x14ac:dyDescent="0.45">
      <c r="A175" s="20">
        <v>43381</v>
      </c>
      <c r="B175" s="21">
        <v>108.91110999999999</v>
      </c>
      <c r="C175" s="22">
        <f>LN(Table2[[#This Row],[Adj Close Price (P)]]/B174)</f>
        <v>6.0886041516292925E-3</v>
      </c>
      <c r="D175" s="23">
        <f t="shared" si="2"/>
        <v>3.7071100515237455E-5</v>
      </c>
    </row>
    <row r="176" spans="1:4" ht="15" customHeight="1" x14ac:dyDescent="0.45">
      <c r="A176" s="20">
        <v>43382</v>
      </c>
      <c r="B176" s="21">
        <v>108.155563</v>
      </c>
      <c r="C176" s="22">
        <f>LN(Table2[[#This Row],[Adj Close Price (P)]]/B175)</f>
        <v>-6.961456043193876E-3</v>
      </c>
      <c r="D176" s="23">
        <f t="shared" si="2"/>
        <v>4.8461870241320536E-5</v>
      </c>
    </row>
    <row r="177" spans="1:4" ht="15" customHeight="1" x14ac:dyDescent="0.45">
      <c r="A177" s="20">
        <v>43383</v>
      </c>
      <c r="B177" s="21">
        <v>105.27507</v>
      </c>
      <c r="C177" s="22">
        <f>LN(Table2[[#This Row],[Adj Close Price (P)]]/B176)</f>
        <v>-2.699394992106784E-2</v>
      </c>
      <c r="D177" s="23">
        <f t="shared" si="2"/>
        <v>7.2867333234111849E-4</v>
      </c>
    </row>
    <row r="178" spans="1:4" ht="15" customHeight="1" x14ac:dyDescent="0.45">
      <c r="A178" s="20">
        <v>43384</v>
      </c>
      <c r="B178" s="21">
        <v>102.120689</v>
      </c>
      <c r="C178" s="22">
        <f>LN(Table2[[#This Row],[Adj Close Price (P)]]/B177)</f>
        <v>-3.0421299658088277E-2</v>
      </c>
      <c r="D178" s="23">
        <f t="shared" si="2"/>
        <v>9.2545547288720189E-4</v>
      </c>
    </row>
    <row r="179" spans="1:4" ht="15" customHeight="1" x14ac:dyDescent="0.45">
      <c r="A179" s="20">
        <v>43385</v>
      </c>
      <c r="B179" s="21">
        <v>101.006264</v>
      </c>
      <c r="C179" s="22">
        <f>LN(Table2[[#This Row],[Adj Close Price (P)]]/B178)</f>
        <v>-1.0972804594786761E-2</v>
      </c>
      <c r="D179" s="23">
        <f t="shared" si="2"/>
        <v>1.2040244067537345E-4</v>
      </c>
    </row>
    <row r="180" spans="1:4" ht="15" customHeight="1" x14ac:dyDescent="0.45">
      <c r="A180" s="20">
        <v>43388</v>
      </c>
      <c r="B180" s="21">
        <v>100.430161</v>
      </c>
      <c r="C180" s="22">
        <f>LN(Table2[[#This Row],[Adj Close Price (P)]]/B179)</f>
        <v>-5.719964209487215E-3</v>
      </c>
      <c r="D180" s="23">
        <f t="shared" si="2"/>
        <v>3.27179905578147E-5</v>
      </c>
    </row>
    <row r="181" spans="1:4" ht="15" customHeight="1" x14ac:dyDescent="0.45">
      <c r="A181" s="20">
        <v>43389</v>
      </c>
      <c r="B181" s="21">
        <v>102.58345</v>
      </c>
      <c r="C181" s="22">
        <f>LN(Table2[[#This Row],[Adj Close Price (P)]]/B180)</f>
        <v>2.1214043171961044E-2</v>
      </c>
      <c r="D181" s="23">
        <f t="shared" si="2"/>
        <v>4.5003562770182704E-4</v>
      </c>
    </row>
    <row r="182" spans="1:4" ht="15" customHeight="1" x14ac:dyDescent="0.45">
      <c r="A182" s="20">
        <v>43390</v>
      </c>
      <c r="B182" s="21">
        <v>103.726219</v>
      </c>
      <c r="C182" s="22">
        <f>LN(Table2[[#This Row],[Adj Close Price (P)]]/B181)</f>
        <v>1.1078304696762315E-2</v>
      </c>
      <c r="D182" s="23">
        <f t="shared" si="2"/>
        <v>1.2272883495430598E-4</v>
      </c>
    </row>
    <row r="183" spans="1:4" ht="15" customHeight="1" x14ac:dyDescent="0.45">
      <c r="A183" s="20">
        <v>43391</v>
      </c>
      <c r="B183" s="21">
        <v>102.08290100000001</v>
      </c>
      <c r="C183" s="22">
        <f>LN(Table2[[#This Row],[Adj Close Price (P)]]/B182)</f>
        <v>-1.5969680299509393E-2</v>
      </c>
      <c r="D183" s="23">
        <f t="shared" si="2"/>
        <v>2.5503068886853844E-4</v>
      </c>
    </row>
    <row r="184" spans="1:4" ht="15" customHeight="1" x14ac:dyDescent="0.45">
      <c r="A184" s="20">
        <v>43392</v>
      </c>
      <c r="B184" s="21">
        <v>101.912926</v>
      </c>
      <c r="C184" s="22">
        <f>LN(Table2[[#This Row],[Adj Close Price (P)]]/B183)</f>
        <v>-1.6664560431045141E-3</v>
      </c>
      <c r="D184" s="23">
        <f t="shared" si="2"/>
        <v>2.7770757435995539E-6</v>
      </c>
    </row>
    <row r="185" spans="1:4" ht="15" customHeight="1" x14ac:dyDescent="0.45">
      <c r="A185" s="20">
        <v>43395</v>
      </c>
      <c r="B185" s="21">
        <v>100.44905900000001</v>
      </c>
      <c r="C185" s="22">
        <f>LN(Table2[[#This Row],[Adj Close Price (P)]]/B184)</f>
        <v>-1.4468058664347588E-2</v>
      </c>
      <c r="D185" s="23">
        <f t="shared" si="2"/>
        <v>2.0932472151500331E-4</v>
      </c>
    </row>
    <row r="186" spans="1:4" ht="15" customHeight="1" x14ac:dyDescent="0.45">
      <c r="A186" s="20">
        <v>43396</v>
      </c>
      <c r="B186" s="21">
        <v>99.400741999999994</v>
      </c>
      <c r="C186" s="22">
        <f>LN(Table2[[#This Row],[Adj Close Price (P)]]/B185)</f>
        <v>-1.0491144948966783E-2</v>
      </c>
      <c r="D186" s="23">
        <f t="shared" si="2"/>
        <v>1.1006412234023124E-4</v>
      </c>
    </row>
    <row r="187" spans="1:4" ht="15" customHeight="1" x14ac:dyDescent="0.45">
      <c r="A187" s="20">
        <v>43397</v>
      </c>
      <c r="B187" s="21">
        <v>97.549666999999999</v>
      </c>
      <c r="C187" s="22">
        <f>LN(Table2[[#This Row],[Adj Close Price (P)]]/B186)</f>
        <v>-1.8797924994139337E-2</v>
      </c>
      <c r="D187" s="23">
        <f t="shared" si="2"/>
        <v>3.5336198408528842E-4</v>
      </c>
    </row>
    <row r="188" spans="1:4" ht="15" customHeight="1" x14ac:dyDescent="0.45">
      <c r="A188" s="20">
        <v>43398</v>
      </c>
      <c r="B188" s="21">
        <v>99.032425000000003</v>
      </c>
      <c r="C188" s="22">
        <f>LN(Table2[[#This Row],[Adj Close Price (P)]]/B187)</f>
        <v>1.5085668333168434E-2</v>
      </c>
      <c r="D188" s="23">
        <f t="shared" si="2"/>
        <v>2.2757738905836088E-4</v>
      </c>
    </row>
    <row r="189" spans="1:4" ht="15" customHeight="1" x14ac:dyDescent="0.45">
      <c r="A189" s="20">
        <v>43399</v>
      </c>
      <c r="B189" s="21">
        <v>97.672454999999999</v>
      </c>
      <c r="C189" s="22">
        <f>LN(Table2[[#This Row],[Adj Close Price (P)]]/B188)</f>
        <v>-1.382773695803912E-2</v>
      </c>
      <c r="D189" s="23">
        <f t="shared" si="2"/>
        <v>1.9120630938072099E-4</v>
      </c>
    </row>
    <row r="190" spans="1:4" ht="15" customHeight="1" x14ac:dyDescent="0.45">
      <c r="A190" s="20">
        <v>43402</v>
      </c>
      <c r="B190" s="21">
        <v>99.022971999999996</v>
      </c>
      <c r="C190" s="22">
        <f>LN(Table2[[#This Row],[Adj Close Price (P)]]/B189)</f>
        <v>1.3732278817030348E-2</v>
      </c>
      <c r="D190" s="23">
        <f t="shared" si="2"/>
        <v>1.8857548150866043E-4</v>
      </c>
    </row>
    <row r="191" spans="1:4" ht="15" customHeight="1" x14ac:dyDescent="0.45">
      <c r="A191" s="20">
        <v>43403</v>
      </c>
      <c r="B191" s="21">
        <v>100.770157</v>
      </c>
      <c r="C191" s="22">
        <f>LN(Table2[[#This Row],[Adj Close Price (P)]]/B190)</f>
        <v>1.7490386673051875E-2</v>
      </c>
      <c r="D191" s="23">
        <f t="shared" si="2"/>
        <v>3.0591362597287065E-4</v>
      </c>
    </row>
    <row r="192" spans="1:4" ht="15" customHeight="1" x14ac:dyDescent="0.45">
      <c r="A192" s="20">
        <v>43404</v>
      </c>
      <c r="B192" s="21">
        <v>102.96122699999999</v>
      </c>
      <c r="C192" s="22">
        <f>LN(Table2[[#This Row],[Adj Close Price (P)]]/B191)</f>
        <v>2.1510230171807074E-2</v>
      </c>
      <c r="D192" s="23">
        <f t="shared" si="2"/>
        <v>4.6269000204411935E-4</v>
      </c>
    </row>
    <row r="193" spans="1:4" ht="15" customHeight="1" x14ac:dyDescent="0.45">
      <c r="A193" s="20">
        <v>43405</v>
      </c>
      <c r="B193" s="21">
        <v>102.92345400000001</v>
      </c>
      <c r="C193" s="22">
        <f>LN(Table2[[#This Row],[Adj Close Price (P)]]/B192)</f>
        <v>-3.6693356922270446E-4</v>
      </c>
      <c r="D193" s="23">
        <f t="shared" si="2"/>
        <v>1.3464024422251326E-7</v>
      </c>
    </row>
    <row r="194" spans="1:4" ht="15" customHeight="1" x14ac:dyDescent="0.45">
      <c r="A194" s="20">
        <v>43406</v>
      </c>
      <c r="B194" s="21">
        <v>102.356796</v>
      </c>
      <c r="C194" s="22">
        <f>LN(Table2[[#This Row],[Adj Close Price (P)]]/B193)</f>
        <v>-5.5208373849296097E-3</v>
      </c>
      <c r="D194" s="23">
        <f t="shared" si="2"/>
        <v>3.0479645430836412E-5</v>
      </c>
    </row>
    <row r="195" spans="1:4" ht="15" customHeight="1" x14ac:dyDescent="0.45">
      <c r="A195" s="20">
        <v>43409</v>
      </c>
      <c r="B195" s="21">
        <v>103.02733600000001</v>
      </c>
      <c r="C195" s="22">
        <f>LN(Table2[[#This Row],[Adj Close Price (P)]]/B194)</f>
        <v>6.5296415639272817E-3</v>
      </c>
      <c r="D195" s="23">
        <f t="shared" si="2"/>
        <v>4.2636218953366718E-5</v>
      </c>
    </row>
    <row r="196" spans="1:4" ht="15" customHeight="1" x14ac:dyDescent="0.45">
      <c r="A196" s="20">
        <v>43410</v>
      </c>
      <c r="B196" s="21">
        <v>103.508987</v>
      </c>
      <c r="C196" s="22">
        <f>LN(Table2[[#This Row],[Adj Close Price (P)]]/B195)</f>
        <v>4.6640887776587814E-3</v>
      </c>
      <c r="D196" s="23">
        <f t="shared" si="2"/>
        <v>2.1753724125882585E-5</v>
      </c>
    </row>
    <row r="197" spans="1:4" ht="15" customHeight="1" x14ac:dyDescent="0.45">
      <c r="A197" s="20">
        <v>43411</v>
      </c>
      <c r="B197" s="21">
        <v>105.284508</v>
      </c>
      <c r="C197" s="22">
        <f>LN(Table2[[#This Row],[Adj Close Price (P)]]/B196)</f>
        <v>1.7007845955517447E-2</v>
      </c>
      <c r="D197" s="23">
        <f t="shared" ref="D197:D231" si="3">C197^2</f>
        <v>2.8926682404661116E-4</v>
      </c>
    </row>
    <row r="198" spans="1:4" ht="15" customHeight="1" x14ac:dyDescent="0.45">
      <c r="A198" s="20">
        <v>43412</v>
      </c>
      <c r="B198" s="21">
        <v>106.13449900000001</v>
      </c>
      <c r="C198" s="22">
        <f>LN(Table2[[#This Row],[Adj Close Price (P)]]/B197)</f>
        <v>8.0408624727765794E-3</v>
      </c>
      <c r="D198" s="23">
        <f t="shared" si="3"/>
        <v>6.4655469306106682E-5</v>
      </c>
    </row>
    <row r="199" spans="1:4" ht="15" customHeight="1" x14ac:dyDescent="0.45">
      <c r="A199" s="20">
        <v>43413</v>
      </c>
      <c r="B199" s="21">
        <v>105.10507200000001</v>
      </c>
      <c r="C199" s="22">
        <f>LN(Table2[[#This Row],[Adj Close Price (P)]]/B198)</f>
        <v>-9.7466127623773748E-3</v>
      </c>
      <c r="D199" s="23">
        <f t="shared" si="3"/>
        <v>9.4996460339737517E-5</v>
      </c>
    </row>
    <row r="200" spans="1:4" ht="15" customHeight="1" x14ac:dyDescent="0.45">
      <c r="A200" s="20">
        <v>43416</v>
      </c>
      <c r="B200" s="21">
        <v>102.89511899999999</v>
      </c>
      <c r="C200" s="22">
        <f>LN(Table2[[#This Row],[Adj Close Price (P)]]/B199)</f>
        <v>-2.1250328207004125E-2</v>
      </c>
      <c r="D200" s="23">
        <f t="shared" si="3"/>
        <v>4.5157644890539514E-4</v>
      </c>
    </row>
    <row r="201" spans="1:4" ht="15" customHeight="1" x14ac:dyDescent="0.45">
      <c r="A201" s="20">
        <v>43417</v>
      </c>
      <c r="B201" s="21">
        <v>103.49953499999999</v>
      </c>
      <c r="C201" s="22">
        <f>LN(Table2[[#This Row],[Adj Close Price (P)]]/B200)</f>
        <v>5.8569126290834465E-3</v>
      </c>
      <c r="D201" s="23">
        <f t="shared" si="3"/>
        <v>3.4303425544717167E-5</v>
      </c>
    </row>
    <row r="202" spans="1:4" ht="15" customHeight="1" x14ac:dyDescent="0.45">
      <c r="A202" s="20">
        <v>43418</v>
      </c>
      <c r="B202" s="21">
        <v>101.36515</v>
      </c>
      <c r="C202" s="22">
        <f>LN(Table2[[#This Row],[Adj Close Price (P)]]/B201)</f>
        <v>-2.0837776221925629E-2</v>
      </c>
      <c r="D202" s="23">
        <f t="shared" si="3"/>
        <v>4.3421291787504914E-4</v>
      </c>
    </row>
    <row r="203" spans="1:4" ht="15" customHeight="1" x14ac:dyDescent="0.45">
      <c r="A203" s="20">
        <v>43419</v>
      </c>
      <c r="B203" s="21">
        <v>103.952873</v>
      </c>
      <c r="C203" s="22">
        <f>LN(Table2[[#This Row],[Adj Close Price (P)]]/B202)</f>
        <v>2.5208308489947349E-2</v>
      </c>
      <c r="D203" s="23">
        <f t="shared" si="3"/>
        <v>6.3545881692435161E-4</v>
      </c>
    </row>
    <row r="204" spans="1:4" ht="15" customHeight="1" x14ac:dyDescent="0.45">
      <c r="A204" s="20">
        <v>43420</v>
      </c>
      <c r="B204" s="21">
        <v>103.877319</v>
      </c>
      <c r="C204" s="22">
        <f>LN(Table2[[#This Row],[Adj Close Price (P)]]/B203)</f>
        <v>-7.2707437356731334E-4</v>
      </c>
      <c r="D204" s="23">
        <f t="shared" si="3"/>
        <v>5.2863714469830113E-7</v>
      </c>
    </row>
    <row r="205" spans="1:4" ht="15" customHeight="1" x14ac:dyDescent="0.45">
      <c r="A205" s="20">
        <v>43423</v>
      </c>
      <c r="B205" s="21">
        <v>104.670631</v>
      </c>
      <c r="C205" s="22">
        <f>LN(Table2[[#This Row],[Adj Close Price (P)]]/B204)</f>
        <v>7.6079944828897246E-3</v>
      </c>
      <c r="D205" s="23">
        <f t="shared" si="3"/>
        <v>5.7881580051680486E-5</v>
      </c>
    </row>
    <row r="206" spans="1:4" ht="15" customHeight="1" x14ac:dyDescent="0.45">
      <c r="A206" s="20">
        <v>43424</v>
      </c>
      <c r="B206" s="21">
        <v>102.42289700000001</v>
      </c>
      <c r="C206" s="22">
        <f>LN(Table2[[#This Row],[Adj Close Price (P)]]/B205)</f>
        <v>-2.1708281193559831E-2</v>
      </c>
      <c r="D206" s="23">
        <f t="shared" si="3"/>
        <v>4.7124947237866345E-4</v>
      </c>
    </row>
    <row r="207" spans="1:4" ht="15" customHeight="1" x14ac:dyDescent="0.45">
      <c r="A207" s="20">
        <v>43425</v>
      </c>
      <c r="B207" s="21">
        <v>101.657921</v>
      </c>
      <c r="C207" s="22">
        <f>LN(Table2[[#This Row],[Adj Close Price (P)]]/B206)</f>
        <v>-7.4968298371962793E-3</v>
      </c>
      <c r="D207" s="23">
        <f t="shared" si="3"/>
        <v>5.6202457607876391E-5</v>
      </c>
    </row>
    <row r="208" spans="1:4" ht="15" customHeight="1" x14ac:dyDescent="0.45">
      <c r="A208" s="20">
        <v>43427</v>
      </c>
      <c r="B208" s="21">
        <v>100.72294599999999</v>
      </c>
      <c r="C208" s="22">
        <f>LN(Table2[[#This Row],[Adj Close Price (P)]]/B207)</f>
        <v>-9.2398225756707055E-3</v>
      </c>
      <c r="D208" s="23">
        <f t="shared" si="3"/>
        <v>8.5374321229874026E-5</v>
      </c>
    </row>
    <row r="209" spans="1:4" ht="15" customHeight="1" x14ac:dyDescent="0.45">
      <c r="A209" s="20">
        <v>43430</v>
      </c>
      <c r="B209" s="21">
        <v>103.18789700000001</v>
      </c>
      <c r="C209" s="22">
        <f>LN(Table2[[#This Row],[Adj Close Price (P)]]/B208)</f>
        <v>2.4177930325553671E-2</v>
      </c>
      <c r="D209" s="23">
        <f t="shared" si="3"/>
        <v>5.8457231482732784E-4</v>
      </c>
    </row>
    <row r="210" spans="1:4" ht="15" customHeight="1" x14ac:dyDescent="0.45">
      <c r="A210" s="20">
        <v>43431</v>
      </c>
      <c r="B210" s="21">
        <v>103.622322</v>
      </c>
      <c r="C210" s="22">
        <f>LN(Table2[[#This Row],[Adj Close Price (P)]]/B209)</f>
        <v>4.2012008987794948E-3</v>
      </c>
      <c r="D210" s="23">
        <f t="shared" si="3"/>
        <v>1.7650088991905637E-5</v>
      </c>
    </row>
    <row r="211" spans="1:4" ht="15" customHeight="1" x14ac:dyDescent="0.45">
      <c r="A211" s="20">
        <v>43432</v>
      </c>
      <c r="B211" s="21">
        <v>104.77452099999999</v>
      </c>
      <c r="C211" s="22">
        <f>LN(Table2[[#This Row],[Adj Close Price (P)]]/B210)</f>
        <v>1.1057852162461761E-2</v>
      </c>
      <c r="D211" s="23">
        <f t="shared" si="3"/>
        <v>1.2227609444686024E-4</v>
      </c>
    </row>
    <row r="212" spans="1:4" ht="15" customHeight="1" x14ac:dyDescent="0.45">
      <c r="A212" s="20">
        <v>43433</v>
      </c>
      <c r="B212" s="21">
        <v>103.943428</v>
      </c>
      <c r="C212" s="22">
        <f>LN(Table2[[#This Row],[Adj Close Price (P)]]/B211)</f>
        <v>-7.9638324972603897E-3</v>
      </c>
      <c r="D212" s="23">
        <f t="shared" si="3"/>
        <v>6.3422628044420659E-5</v>
      </c>
    </row>
    <row r="213" spans="1:4" ht="15" customHeight="1" x14ac:dyDescent="0.45">
      <c r="A213" s="20">
        <v>43434</v>
      </c>
      <c r="B213" s="21">
        <v>105.01063499999999</v>
      </c>
      <c r="C213" s="22">
        <f>LN(Table2[[#This Row],[Adj Close Price (P)]]/B212)</f>
        <v>1.0214841140597591E-2</v>
      </c>
      <c r="D213" s="23">
        <f t="shared" si="3"/>
        <v>1.043429795276451E-4</v>
      </c>
    </row>
    <row r="214" spans="1:4" ht="15" customHeight="1" x14ac:dyDescent="0.45">
      <c r="A214" s="20">
        <v>43437</v>
      </c>
      <c r="B214" s="21">
        <v>106.00226600000001</v>
      </c>
      <c r="C214" s="22">
        <f>LN(Table2[[#This Row],[Adj Close Price (P)]]/B213)</f>
        <v>9.3988404993079495E-3</v>
      </c>
      <c r="D214" s="23">
        <f t="shared" si="3"/>
        <v>8.83382027314313E-5</v>
      </c>
    </row>
    <row r="215" spans="1:4" ht="15" customHeight="1" x14ac:dyDescent="0.45">
      <c r="A215" s="20">
        <v>43438</v>
      </c>
      <c r="B215" s="21">
        <v>101.270706</v>
      </c>
      <c r="C215" s="22">
        <f>LN(Table2[[#This Row],[Adj Close Price (P)]]/B214)</f>
        <v>-4.5663282459744985E-2</v>
      </c>
      <c r="D215" s="23">
        <f t="shared" si="3"/>
        <v>2.0851353649984539E-3</v>
      </c>
    </row>
    <row r="216" spans="1:4" ht="15" customHeight="1" x14ac:dyDescent="0.45">
      <c r="A216" s="20">
        <v>43440</v>
      </c>
      <c r="B216" s="21">
        <v>99.344086000000004</v>
      </c>
      <c r="C216" s="22">
        <f>LN(Table2[[#This Row],[Adj Close Price (P)]]/B215)</f>
        <v>-1.920774848130476E-2</v>
      </c>
      <c r="D216" s="23">
        <f t="shared" si="3"/>
        <v>3.6893760172106534E-4</v>
      </c>
    </row>
    <row r="217" spans="1:4" ht="15" customHeight="1" x14ac:dyDescent="0.45">
      <c r="A217" s="20">
        <v>43441</v>
      </c>
      <c r="B217" s="21">
        <v>97.549666999999999</v>
      </c>
      <c r="C217" s="22">
        <f>LN(Table2[[#This Row],[Adj Close Price (P)]]/B216)</f>
        <v>-1.8227786871755691E-2</v>
      </c>
      <c r="D217" s="23">
        <f t="shared" si="3"/>
        <v>3.3225221424214914E-4</v>
      </c>
    </row>
    <row r="218" spans="1:4" ht="15" customHeight="1" x14ac:dyDescent="0.45">
      <c r="A218" s="20">
        <v>43444</v>
      </c>
      <c r="B218" s="21">
        <v>95.726935999999995</v>
      </c>
      <c r="C218" s="22">
        <f>LN(Table2[[#This Row],[Adj Close Price (P)]]/B217)</f>
        <v>-1.8861931668692582E-2</v>
      </c>
      <c r="D218" s="23">
        <f t="shared" si="3"/>
        <v>3.5577246627442816E-4</v>
      </c>
    </row>
    <row r="219" spans="1:4" ht="15" customHeight="1" x14ac:dyDescent="0.45">
      <c r="A219" s="20">
        <v>43445</v>
      </c>
      <c r="B219" s="21">
        <v>94.791954000000004</v>
      </c>
      <c r="C219" s="22">
        <f>LN(Table2[[#This Row],[Adj Close Price (P)]]/B218)</f>
        <v>-9.8151895192650582E-3</v>
      </c>
      <c r="D219" s="23">
        <f t="shared" si="3"/>
        <v>9.6337945299090642E-5</v>
      </c>
    </row>
    <row r="220" spans="1:4" ht="15" customHeight="1" x14ac:dyDescent="0.45">
      <c r="A220" s="20">
        <v>43446</v>
      </c>
      <c r="B220" s="21">
        <v>95.405822999999998</v>
      </c>
      <c r="C220" s="22">
        <f>LN(Table2[[#This Row],[Adj Close Price (P)]]/B219)</f>
        <v>6.4550820860607193E-3</v>
      </c>
      <c r="D220" s="23">
        <f t="shared" si="3"/>
        <v>4.1668084737782005E-5</v>
      </c>
    </row>
    <row r="221" spans="1:4" ht="15" customHeight="1" x14ac:dyDescent="0.45">
      <c r="A221" s="20">
        <v>43447</v>
      </c>
      <c r="B221" s="21">
        <v>95.500275000000002</v>
      </c>
      <c r="C221" s="22">
        <f>LN(Table2[[#This Row],[Adj Close Price (P)]]/B220)</f>
        <v>9.8951273632743838E-4</v>
      </c>
      <c r="D221" s="23">
        <f t="shared" si="3"/>
        <v>9.7913545535421462E-7</v>
      </c>
    </row>
    <row r="222" spans="1:4" ht="15" customHeight="1" x14ac:dyDescent="0.45">
      <c r="A222" s="20">
        <v>43448</v>
      </c>
      <c r="B222" s="21">
        <v>94.716392999999997</v>
      </c>
      <c r="C222" s="22">
        <f>LN(Table2[[#This Row],[Adj Close Price (P)]]/B221)</f>
        <v>-8.2420373118654456E-3</v>
      </c>
      <c r="D222" s="23">
        <f t="shared" si="3"/>
        <v>6.7931179050182176E-5</v>
      </c>
    </row>
    <row r="223" spans="1:4" ht="15" customHeight="1" x14ac:dyDescent="0.45">
      <c r="A223" s="20">
        <v>43451</v>
      </c>
      <c r="B223" s="21">
        <v>93.507537999999997</v>
      </c>
      <c r="C223" s="22">
        <f>LN(Table2[[#This Row],[Adj Close Price (P)]]/B222)</f>
        <v>-1.2845036385971552E-2</v>
      </c>
      <c r="D223" s="23">
        <f t="shared" si="3"/>
        <v>1.6499495975693312E-4</v>
      </c>
    </row>
    <row r="224" spans="1:4" ht="15" customHeight="1" x14ac:dyDescent="0.45">
      <c r="A224" s="20">
        <v>43452</v>
      </c>
      <c r="B224" s="21">
        <v>93.063643999999996</v>
      </c>
      <c r="C224" s="22">
        <f>LN(Table2[[#This Row],[Adj Close Price (P)]]/B223)</f>
        <v>-4.7584501832126837E-3</v>
      </c>
      <c r="D224" s="23">
        <f t="shared" si="3"/>
        <v>2.2642848146116823E-5</v>
      </c>
    </row>
    <row r="225" spans="1:4" ht="15" customHeight="1" x14ac:dyDescent="0.45">
      <c r="A225" s="20">
        <v>43453</v>
      </c>
      <c r="B225" s="21">
        <v>91.883117999999996</v>
      </c>
      <c r="C225" s="22">
        <f>LN(Table2[[#This Row],[Adj Close Price (P)]]/B224)</f>
        <v>-1.2766290369409348E-2</v>
      </c>
      <c r="D225" s="23">
        <f t="shared" si="3"/>
        <v>1.6297816979607386E-4</v>
      </c>
    </row>
    <row r="226" spans="1:4" ht="15" customHeight="1" x14ac:dyDescent="0.45">
      <c r="A226" s="20">
        <v>43454</v>
      </c>
      <c r="B226" s="21">
        <v>91.089798000000002</v>
      </c>
      <c r="C226" s="22">
        <f>LN(Table2[[#This Row],[Adj Close Price (P)]]/B225)</f>
        <v>-8.6715016459736772E-3</v>
      </c>
      <c r="D226" s="23">
        <f t="shared" si="3"/>
        <v>7.519494079612419E-5</v>
      </c>
    </row>
    <row r="227" spans="1:4" ht="15" customHeight="1" x14ac:dyDescent="0.45">
      <c r="A227" s="20">
        <v>43455</v>
      </c>
      <c r="B227" s="21">
        <v>88.936508000000003</v>
      </c>
      <c r="C227" s="22">
        <f>LN(Table2[[#This Row],[Adj Close Price (P)]]/B226)</f>
        <v>-2.3923089279602679E-2</v>
      </c>
      <c r="D227" s="23">
        <f t="shared" si="3"/>
        <v>5.7231420067984067E-4</v>
      </c>
    </row>
    <row r="228" spans="1:4" ht="15" customHeight="1" x14ac:dyDescent="0.45">
      <c r="A228" s="20">
        <v>43458</v>
      </c>
      <c r="B228" s="21">
        <v>87.019333000000003</v>
      </c>
      <c r="C228" s="22">
        <f>LN(Table2[[#This Row],[Adj Close Price (P)]]/B227)</f>
        <v>-2.179240952911617E-2</v>
      </c>
      <c r="D228" s="23">
        <f t="shared" si="3"/>
        <v>4.7490911308471323E-4</v>
      </c>
    </row>
    <row r="229" spans="1:4" ht="15" customHeight="1" x14ac:dyDescent="0.45">
      <c r="A229" s="20">
        <v>43460</v>
      </c>
      <c r="B229" s="21">
        <v>90.627021999999997</v>
      </c>
      <c r="C229" s="22">
        <f>LN(Table2[[#This Row],[Adj Close Price (P)]]/B228)</f>
        <v>4.0622112291534992E-2</v>
      </c>
      <c r="D229" s="23">
        <f t="shared" si="3"/>
        <v>1.6501560070260783E-3</v>
      </c>
    </row>
    <row r="230" spans="1:4" ht="15" customHeight="1" x14ac:dyDescent="0.45">
      <c r="A230" s="20">
        <v>43461</v>
      </c>
      <c r="B230" s="21">
        <v>91.647011000000006</v>
      </c>
      <c r="C230" s="22">
        <f>LN(Table2[[#This Row],[Adj Close Price (P)]]/B229)</f>
        <v>1.1191935901417586E-2</v>
      </c>
      <c r="D230" s="23">
        <f t="shared" si="3"/>
        <v>1.2525942922143987E-4</v>
      </c>
    </row>
    <row r="231" spans="1:4" ht="15" customHeight="1" x14ac:dyDescent="0.45">
      <c r="A231" s="20">
        <v>43462</v>
      </c>
      <c r="B231" s="21">
        <v>91.448684999999998</v>
      </c>
      <c r="C231" s="22">
        <f>LN(Table2[[#This Row],[Adj Close Price (P)]]/B230)</f>
        <v>-2.166365260320316E-3</v>
      </c>
      <c r="D231" s="23">
        <f t="shared" si="3"/>
        <v>4.6931384411227105E-6</v>
      </c>
    </row>
    <row r="232" spans="1:4" ht="15" customHeight="1" x14ac:dyDescent="0.45">
      <c r="A232" s="5" t="s">
        <v>8</v>
      </c>
      <c r="B232" s="6">
        <f>AVERAGE(B3:B231)</f>
        <v>103.57511583406115</v>
      </c>
      <c r="C232" s="3"/>
      <c r="D232" s="4"/>
    </row>
    <row r="233" spans="1:4" ht="15" customHeight="1" x14ac:dyDescent="0.45">
      <c r="A233" s="5" t="s">
        <v>9</v>
      </c>
      <c r="B233" s="7">
        <f>SQRT(AVERAGE(D3:D231))</f>
        <v>1.4406459612888526E-2</v>
      </c>
      <c r="C233" s="3"/>
      <c r="D233" s="4"/>
    </row>
  </sheetData>
  <mergeCells count="1">
    <mergeCell ref="A1:D1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3014-465E-431C-B539-072E2B1E840B}">
  <dimension ref="A1:O230"/>
  <sheetViews>
    <sheetView tabSelected="1" topLeftCell="C1" zoomScale="85" zoomScaleNormal="85" workbookViewId="0">
      <selection sqref="A1:A1048576"/>
    </sheetView>
  </sheetViews>
  <sheetFormatPr defaultRowHeight="14.25" x14ac:dyDescent="0.45"/>
  <cols>
    <col min="1" max="1" width="11.265625" bestFit="1" customWidth="1"/>
    <col min="2" max="2" width="35.73046875" bestFit="1" customWidth="1"/>
    <col min="3" max="3" width="33.265625" bestFit="1" customWidth="1"/>
    <col min="4" max="4" width="19.3984375" bestFit="1" customWidth="1"/>
    <col min="5" max="5" width="19.59765625" bestFit="1" customWidth="1"/>
    <col min="7" max="7" width="26.59765625" customWidth="1"/>
    <col min="8" max="8" width="14.59765625" customWidth="1"/>
    <col min="9" max="9" width="14" customWidth="1"/>
    <col min="10" max="10" width="12.73046875" bestFit="1" customWidth="1"/>
    <col min="11" max="11" width="12.86328125" bestFit="1" customWidth="1"/>
    <col min="12" max="12" width="13.3984375" bestFit="1" customWidth="1"/>
    <col min="13" max="13" width="12.265625" bestFit="1" customWidth="1"/>
    <col min="14" max="14" width="12.3984375" bestFit="1" customWidth="1"/>
    <col min="15" max="15" width="12.59765625" bestFit="1" customWidth="1"/>
  </cols>
  <sheetData>
    <row r="1" spans="1:5" ht="15.75" x14ac:dyDescent="0.5">
      <c r="A1" s="19" t="s">
        <v>0</v>
      </c>
      <c r="B1" s="19" t="s">
        <v>12</v>
      </c>
      <c r="C1" s="19" t="s">
        <v>11</v>
      </c>
      <c r="D1" s="19" t="s">
        <v>13</v>
      </c>
      <c r="E1" s="19" t="s">
        <v>14</v>
      </c>
    </row>
    <row r="2" spans="1:5" ht="15" customHeight="1" x14ac:dyDescent="0.45">
      <c r="A2" s="16">
        <v>43132</v>
      </c>
      <c r="B2" s="17">
        <v>108.464973</v>
      </c>
      <c r="C2" s="17">
        <v>2821.9799800000001</v>
      </c>
      <c r="D2" s="18" t="s">
        <v>10</v>
      </c>
      <c r="E2" s="18" t="s">
        <v>10</v>
      </c>
    </row>
    <row r="3" spans="1:5" x14ac:dyDescent="0.45">
      <c r="A3" s="16">
        <v>43133</v>
      </c>
      <c r="B3" s="17">
        <v>106.061226</v>
      </c>
      <c r="C3" s="17">
        <v>2762.1298830000001</v>
      </c>
      <c r="D3" s="18">
        <f>LN(Table3[[#This Row],[JP Morgan Adj Close price (Y)]]/B2)</f>
        <v>-2.2410760229968959E-2</v>
      </c>
      <c r="E3" s="18">
        <f>LN(Table3[[#This Row],[S&amp;P 500 Adj Close Price (X)]]/C2)</f>
        <v>-2.1436680282709664E-2</v>
      </c>
    </row>
    <row r="4" spans="1:5" x14ac:dyDescent="0.45">
      <c r="A4" s="16">
        <v>43136</v>
      </c>
      <c r="B4" s="17">
        <v>100.97532699999999</v>
      </c>
      <c r="C4" s="17">
        <v>2648.9399410000001</v>
      </c>
      <c r="D4" s="18">
        <f>LN(Table3[[#This Row],[JP Morgan Adj Close price (Y)]]/B3)</f>
        <v>-4.9140331267213615E-2</v>
      </c>
      <c r="E4" s="18">
        <f>LN(Table3[[#This Row],[S&amp;P 500 Adj Close Price (X)]]/C3)</f>
        <v>-4.1842541159627059E-2</v>
      </c>
    </row>
    <row r="5" spans="1:5" x14ac:dyDescent="0.45">
      <c r="A5" s="16">
        <v>43137</v>
      </c>
      <c r="B5" s="17">
        <v>104.047287</v>
      </c>
      <c r="C5" s="17">
        <v>2695.139893</v>
      </c>
      <c r="D5" s="18">
        <f>LN(Table3[[#This Row],[JP Morgan Adj Close price (Y)]]/B4)</f>
        <v>2.9969278627241816E-2</v>
      </c>
      <c r="E5" s="18">
        <f>LN(Table3[[#This Row],[S&amp;P 500 Adj Close Price (X)]]/C4)</f>
        <v>1.729057365883202E-2</v>
      </c>
    </row>
    <row r="6" spans="1:5" x14ac:dyDescent="0.45">
      <c r="A6" s="16">
        <v>43138</v>
      </c>
      <c r="B6" s="17">
        <v>104.75263200000001</v>
      </c>
      <c r="C6" s="17">
        <v>2681.6599120000001</v>
      </c>
      <c r="D6" s="18">
        <f>LN(Table3[[#This Row],[JP Morgan Adj Close price (Y)]]/B5)</f>
        <v>6.7562064814015235E-3</v>
      </c>
      <c r="E6" s="18">
        <f>LN(Table3[[#This Row],[S&amp;P 500 Adj Close Price (X)]]/C5)</f>
        <v>-5.0141384210705929E-3</v>
      </c>
    </row>
    <row r="7" spans="1:5" x14ac:dyDescent="0.45">
      <c r="A7" s="16">
        <v>43139</v>
      </c>
      <c r="B7" s="17">
        <v>100.121498</v>
      </c>
      <c r="C7" s="17">
        <v>2581</v>
      </c>
      <c r="D7" s="18">
        <f>LN(Table3[[#This Row],[JP Morgan Adj Close price (Y)]]/B6)</f>
        <v>-4.521725648104033E-2</v>
      </c>
      <c r="E7" s="18">
        <f>LN(Table3[[#This Row],[S&amp;P 500 Adj Close Price (X)]]/C6)</f>
        <v>-3.8259052205015347E-2</v>
      </c>
    </row>
    <row r="8" spans="1:5" x14ac:dyDescent="0.45">
      <c r="A8" s="16">
        <v>43140</v>
      </c>
      <c r="B8" s="17">
        <v>102.12616</v>
      </c>
      <c r="C8" s="17">
        <v>2619.5500489999999</v>
      </c>
      <c r="D8" s="18">
        <f>LN(Table3[[#This Row],[JP Morgan Adj Close price (Y)]]/B7)</f>
        <v>1.9824483247600628E-2</v>
      </c>
      <c r="E8" s="18">
        <f>LN(Table3[[#This Row],[S&amp;P 500 Adj Close Price (X)]]/C7)</f>
        <v>1.4825645265136861E-2</v>
      </c>
    </row>
    <row r="9" spans="1:5" x14ac:dyDescent="0.45">
      <c r="A9" s="16">
        <v>43143</v>
      </c>
      <c r="B9" s="17">
        <v>103.703896</v>
      </c>
      <c r="C9" s="17">
        <v>2656</v>
      </c>
      <c r="D9" s="18">
        <f>LN(Table3[[#This Row],[JP Morgan Adj Close price (Y)]]/B8)</f>
        <v>1.5330772698172151E-2</v>
      </c>
      <c r="E9" s="18">
        <f>LN(Table3[[#This Row],[S&amp;P 500 Adj Close Price (X)]]/C8)</f>
        <v>1.3818665612573789E-2</v>
      </c>
    </row>
    <row r="10" spans="1:5" x14ac:dyDescent="0.45">
      <c r="A10" s="16">
        <v>43144</v>
      </c>
      <c r="B10" s="17">
        <v>104.344284</v>
      </c>
      <c r="C10" s="17">
        <v>2662.9399410000001</v>
      </c>
      <c r="D10" s="18">
        <f>LN(Table3[[#This Row],[JP Morgan Adj Close price (Y)]]/B9)</f>
        <v>6.156170387781509E-3</v>
      </c>
      <c r="E10" s="18">
        <f>LN(Table3[[#This Row],[S&amp;P 500 Adj Close Price (X)]]/C9)</f>
        <v>2.6095218277205311E-3</v>
      </c>
    </row>
    <row r="11" spans="1:5" x14ac:dyDescent="0.45">
      <c r="A11" s="16">
        <v>43145</v>
      </c>
      <c r="B11" s="17">
        <v>106.757271</v>
      </c>
      <c r="C11" s="17">
        <v>2698.6298830000001</v>
      </c>
      <c r="D11" s="18">
        <f>LN(Table3[[#This Row],[JP Morgan Adj Close price (Y)]]/B10)</f>
        <v>2.2861907370624202E-2</v>
      </c>
      <c r="E11" s="18">
        <f>LN(Table3[[#This Row],[S&amp;P 500 Adj Close Price (X)]]/C10)</f>
        <v>1.331344003093363E-2</v>
      </c>
    </row>
    <row r="12" spans="1:5" x14ac:dyDescent="0.45">
      <c r="A12" s="16">
        <v>43146</v>
      </c>
      <c r="B12" s="17">
        <v>107.20277400000001</v>
      </c>
      <c r="C12" s="17">
        <v>2731.1999510000001</v>
      </c>
      <c r="D12" s="18">
        <f>LN(Table3[[#This Row],[JP Morgan Adj Close price (Y)]]/B11)</f>
        <v>4.1643629662061494E-3</v>
      </c>
      <c r="E12" s="18">
        <f>LN(Table3[[#This Row],[S&amp;P 500 Adj Close Price (X)]]/C11)</f>
        <v>1.1996861644365414E-2</v>
      </c>
    </row>
    <row r="13" spans="1:5" x14ac:dyDescent="0.45">
      <c r="A13" s="16">
        <v>43147</v>
      </c>
      <c r="B13" s="17">
        <v>106.432457</v>
      </c>
      <c r="C13" s="17">
        <v>2732.219971</v>
      </c>
      <c r="D13" s="18">
        <f>LN(Table3[[#This Row],[JP Morgan Adj Close price (Y)]]/B12)</f>
        <v>-7.2115477849218146E-3</v>
      </c>
      <c r="E13" s="18">
        <f>LN(Table3[[#This Row],[S&amp;P 500 Adj Close Price (X)]]/C12)</f>
        <v>3.7339982150897137E-4</v>
      </c>
    </row>
    <row r="14" spans="1:5" x14ac:dyDescent="0.45">
      <c r="A14" s="16">
        <v>43151</v>
      </c>
      <c r="B14" s="17">
        <v>106.46030399999999</v>
      </c>
      <c r="C14" s="17">
        <v>2716.26001</v>
      </c>
      <c r="D14" s="18">
        <f>LN(Table3[[#This Row],[JP Morgan Adj Close price (Y)]]/B13)</f>
        <v>2.6160589047746974E-4</v>
      </c>
      <c r="E14" s="18">
        <f>LN(Table3[[#This Row],[S&amp;P 500 Adj Close Price (X)]]/C13)</f>
        <v>-5.8585171292084527E-3</v>
      </c>
    </row>
    <row r="15" spans="1:5" x14ac:dyDescent="0.45">
      <c r="A15" s="16">
        <v>43152</v>
      </c>
      <c r="B15" s="17">
        <v>106.90578499999999</v>
      </c>
      <c r="C15" s="17">
        <v>2701.330078</v>
      </c>
      <c r="D15" s="18">
        <f>LN(Table3[[#This Row],[JP Morgan Adj Close price (Y)]]/B14)</f>
        <v>4.1757492899112533E-3</v>
      </c>
      <c r="E15" s="18">
        <f>LN(Table3[[#This Row],[S&amp;P 500 Adj Close Price (X)]]/C14)</f>
        <v>-5.51166461587029E-3</v>
      </c>
    </row>
    <row r="16" spans="1:5" x14ac:dyDescent="0.45">
      <c r="A16" s="16">
        <v>43153</v>
      </c>
      <c r="B16" s="17">
        <v>106.71088399999999</v>
      </c>
      <c r="C16" s="17">
        <v>2703.959961</v>
      </c>
      <c r="D16" s="18">
        <f>LN(Table3[[#This Row],[JP Morgan Adj Close price (Y)]]/B15)</f>
        <v>-1.8247738343094245E-3</v>
      </c>
      <c r="E16" s="18">
        <f>LN(Table3[[#This Row],[S&amp;P 500 Adj Close Price (X)]]/C15)</f>
        <v>9.7307755496563826E-4</v>
      </c>
    </row>
    <row r="17" spans="1:15" x14ac:dyDescent="0.45">
      <c r="A17" s="16">
        <v>43154</v>
      </c>
      <c r="B17" s="17">
        <v>108.87331399999999</v>
      </c>
      <c r="C17" s="17">
        <v>2747.3000489999999</v>
      </c>
      <c r="D17" s="18">
        <f>LN(Table3[[#This Row],[JP Morgan Adj Close price (Y)]]/B16)</f>
        <v>2.0061790675352676E-2</v>
      </c>
      <c r="E17" s="18">
        <f>LN(Table3[[#This Row],[S&amp;P 500 Adj Close Price (X)]]/C16)</f>
        <v>1.5901278284568242E-2</v>
      </c>
    </row>
    <row r="18" spans="1:15" x14ac:dyDescent="0.45">
      <c r="A18" s="16">
        <v>43157</v>
      </c>
      <c r="B18" s="17">
        <v>110.228325</v>
      </c>
      <c r="C18" s="17">
        <v>2779.6000979999999</v>
      </c>
      <c r="D18" s="18">
        <f>LN(Table3[[#This Row],[JP Morgan Adj Close price (Y)]]/B17)</f>
        <v>1.2368946955370557E-2</v>
      </c>
      <c r="E18" s="18">
        <f>LN(Table3[[#This Row],[S&amp;P 500 Adj Close Price (X)]]/C17)</f>
        <v>1.1688438681734836E-2</v>
      </c>
    </row>
    <row r="19" spans="1:15" x14ac:dyDescent="0.45">
      <c r="A19" s="16">
        <v>43158</v>
      </c>
      <c r="B19" s="17">
        <v>108.919724</v>
      </c>
      <c r="C19" s="17">
        <v>2744.280029</v>
      </c>
      <c r="D19" s="18">
        <f>LN(Table3[[#This Row],[JP Morgan Adj Close price (Y)]]/B18)</f>
        <v>-1.1942762526991552E-2</v>
      </c>
      <c r="E19" s="18">
        <f>LN(Table3[[#This Row],[S&amp;P 500 Adj Close Price (X)]]/C18)</f>
        <v>-1.2788311673315955E-2</v>
      </c>
    </row>
    <row r="20" spans="1:15" ht="18" x14ac:dyDescent="0.55000000000000004">
      <c r="A20" s="16">
        <v>43159</v>
      </c>
      <c r="B20" s="17">
        <v>107.193489</v>
      </c>
      <c r="C20" s="17">
        <v>2713.830078</v>
      </c>
      <c r="D20" s="18">
        <f>LN(Table3[[#This Row],[JP Morgan Adj Close price (Y)]]/B19)</f>
        <v>-1.5975623980621738E-2</v>
      </c>
      <c r="E20" s="18">
        <f>LN(Table3[[#This Row],[S&amp;P 500 Adj Close Price (X)]]/C19)</f>
        <v>-1.1157806021536957E-2</v>
      </c>
      <c r="G20" s="8" t="s">
        <v>25</v>
      </c>
      <c r="H20" s="8"/>
      <c r="I20" s="8"/>
      <c r="J20" s="8"/>
      <c r="K20" s="8"/>
      <c r="L20" s="8"/>
      <c r="M20" s="8"/>
    </row>
    <row r="21" spans="1:15" x14ac:dyDescent="0.45">
      <c r="A21" s="16">
        <v>43160</v>
      </c>
      <c r="B21" s="17">
        <v>105.272369</v>
      </c>
      <c r="C21" s="17">
        <v>2677.669922</v>
      </c>
      <c r="D21" s="18">
        <f>LN(Table3[[#This Row],[JP Morgan Adj Close price (Y)]]/B20)</f>
        <v>-1.808452780458147E-2</v>
      </c>
      <c r="E21" s="18">
        <f>LN(Table3[[#This Row],[S&amp;P 500 Adj Close Price (X)]]/C20)</f>
        <v>-1.3413965762133684E-2</v>
      </c>
      <c r="G21" s="9"/>
      <c r="H21" s="10" t="s">
        <v>15</v>
      </c>
      <c r="I21" s="11">
        <f t="array" ref="I21:J25">LINEST(B2:B230,C2:C230,,TRUE)</f>
        <v>3.2913032501481192E-2</v>
      </c>
      <c r="J21" s="25">
        <v>13.286039899251492</v>
      </c>
      <c r="K21" s="26" t="s">
        <v>16</v>
      </c>
      <c r="L21" s="9"/>
      <c r="M21" s="9"/>
      <c r="N21" s="9"/>
      <c r="O21" s="9"/>
    </row>
    <row r="22" spans="1:15" x14ac:dyDescent="0.45">
      <c r="A22" s="16">
        <v>43161</v>
      </c>
      <c r="B22" s="17">
        <v>105.17027299999999</v>
      </c>
      <c r="C22" s="17">
        <v>2691.25</v>
      </c>
      <c r="D22" s="18">
        <f>LN(Table3[[#This Row],[JP Morgan Adj Close price (Y)]]/B21)</f>
        <v>-9.7029772141039622E-4</v>
      </c>
      <c r="E22" s="18">
        <f>LN(Table3[[#This Row],[S&amp;P 500 Adj Close Price (X)]]/C21)</f>
        <v>5.0587854385161684E-3</v>
      </c>
      <c r="G22" s="9"/>
      <c r="H22" s="10" t="s">
        <v>17</v>
      </c>
      <c r="I22" s="11">
        <v>1.8635131650216012E-3</v>
      </c>
      <c r="J22" s="25">
        <v>5.1156213993340698</v>
      </c>
      <c r="K22" s="26" t="s">
        <v>18</v>
      </c>
      <c r="L22" s="9"/>
      <c r="M22" s="9"/>
      <c r="N22" s="9"/>
      <c r="O22" s="9"/>
    </row>
    <row r="23" spans="1:15" x14ac:dyDescent="0.45">
      <c r="A23" s="16">
        <v>43164</v>
      </c>
      <c r="B23" s="17">
        <v>106.78512600000001</v>
      </c>
      <c r="C23" s="17">
        <v>2720.9399410000001</v>
      </c>
      <c r="D23" s="18">
        <f>LN(Table3[[#This Row],[JP Morgan Adj Close price (Y)]]/B22)</f>
        <v>1.5237962838404666E-2</v>
      </c>
      <c r="E23" s="18">
        <f>LN(Table3[[#This Row],[S&amp;P 500 Adj Close Price (X)]]/C22)</f>
        <v>1.0971617461221566E-2</v>
      </c>
      <c r="G23" s="9"/>
      <c r="H23" s="10" t="s">
        <v>19</v>
      </c>
      <c r="I23" s="11">
        <v>0.57880272236934638</v>
      </c>
      <c r="J23" s="25">
        <v>2.8697862324697807</v>
      </c>
      <c r="K23" s="26" t="s">
        <v>20</v>
      </c>
      <c r="L23" s="9"/>
      <c r="M23" s="9"/>
      <c r="N23" s="9"/>
      <c r="O23" s="9"/>
    </row>
    <row r="24" spans="1:15" x14ac:dyDescent="0.45">
      <c r="A24" s="16">
        <v>43165</v>
      </c>
      <c r="B24" s="17">
        <v>106.877937</v>
      </c>
      <c r="C24" s="17">
        <v>2728.1201169999999</v>
      </c>
      <c r="D24" s="18">
        <f>LN(Table3[[#This Row],[JP Morgan Adj Close price (Y)]]/B23)</f>
        <v>8.6876041683792865E-4</v>
      </c>
      <c r="E24" s="18">
        <f>LN(Table3[[#This Row],[S&amp;P 500 Adj Close Price (X)]]/C23)</f>
        <v>2.6353830125731121E-3</v>
      </c>
      <c r="G24" s="9"/>
      <c r="H24" s="10" t="s">
        <v>21</v>
      </c>
      <c r="I24" s="11">
        <v>311.93985563471631</v>
      </c>
      <c r="J24" s="27">
        <v>227</v>
      </c>
      <c r="K24" s="26" t="s">
        <v>24</v>
      </c>
      <c r="L24" s="9"/>
      <c r="M24" s="9"/>
      <c r="N24" s="9"/>
      <c r="O24" s="9"/>
    </row>
    <row r="25" spans="1:15" x14ac:dyDescent="0.45">
      <c r="A25" s="16">
        <v>43166</v>
      </c>
      <c r="B25" s="17">
        <v>106.47886699999999</v>
      </c>
      <c r="C25" s="17">
        <v>2726.8000489999999</v>
      </c>
      <c r="D25" s="18">
        <f>LN(Table3[[#This Row],[JP Morgan Adj Close price (Y)]]/B24)</f>
        <v>-3.7408740467131923E-3</v>
      </c>
      <c r="E25" s="18">
        <f>LN(Table3[[#This Row],[S&amp;P 500 Adj Close Price (X)]]/C24)</f>
        <v>-4.8399169395596596E-4</v>
      </c>
      <c r="G25" s="9"/>
      <c r="H25" s="10" t="s">
        <v>22</v>
      </c>
      <c r="I25" s="11">
        <v>2569.0346529363305</v>
      </c>
      <c r="J25" s="25">
        <v>1869.4977755565933</v>
      </c>
      <c r="K25" s="26" t="s">
        <v>23</v>
      </c>
      <c r="L25" s="9"/>
      <c r="M25" s="9"/>
      <c r="N25" s="9"/>
      <c r="O25" s="9"/>
    </row>
    <row r="26" spans="1:15" x14ac:dyDescent="0.45">
      <c r="A26" s="16">
        <v>43167</v>
      </c>
      <c r="B26" s="17">
        <v>106.488152</v>
      </c>
      <c r="C26" s="17">
        <v>2738.969971</v>
      </c>
      <c r="D26" s="18">
        <f>LN(Table3[[#This Row],[JP Morgan Adj Close price (Y)]]/B25)</f>
        <v>8.719660020117489E-5</v>
      </c>
      <c r="E26" s="18">
        <f>LN(Table3[[#This Row],[S&amp;P 500 Adj Close Price (X)]]/C25)</f>
        <v>4.4531482542421938E-3</v>
      </c>
    </row>
    <row r="27" spans="1:15" x14ac:dyDescent="0.45">
      <c r="A27" s="16">
        <v>43168</v>
      </c>
      <c r="B27" s="17">
        <v>109.55081199999999</v>
      </c>
      <c r="C27" s="17">
        <v>2786.570068</v>
      </c>
      <c r="D27" s="18">
        <f>LN(Table3[[#This Row],[JP Morgan Adj Close price (Y)]]/B26)</f>
        <v>2.8354748020001642E-2</v>
      </c>
      <c r="E27" s="18">
        <f>LN(Table3[[#This Row],[S&amp;P 500 Adj Close Price (X)]]/C26)</f>
        <v>1.7229546503851501E-2</v>
      </c>
    </row>
    <row r="28" spans="1:15" x14ac:dyDescent="0.45">
      <c r="A28" s="16">
        <v>43171</v>
      </c>
      <c r="B28" s="17">
        <v>109.198143</v>
      </c>
      <c r="C28" s="17">
        <v>2783.0200199999999</v>
      </c>
      <c r="D28" s="18">
        <f>LN(Table3[[#This Row],[JP Morgan Adj Close price (Y)]]/B27)</f>
        <v>-3.2244204828766969E-3</v>
      </c>
      <c r="E28" s="18">
        <f>LN(Table3[[#This Row],[S&amp;P 500 Adj Close Price (X)]]/C27)</f>
        <v>-1.2747970405995702E-3</v>
      </c>
    </row>
    <row r="29" spans="1:15" x14ac:dyDescent="0.45">
      <c r="A29" s="16">
        <v>43172</v>
      </c>
      <c r="B29" s="17">
        <v>107.889549</v>
      </c>
      <c r="C29" s="17">
        <v>2765.3100589999999</v>
      </c>
      <c r="D29" s="18">
        <f>LN(Table3[[#This Row],[JP Morgan Adj Close price (Y)]]/B28)</f>
        <v>-1.2056048300712654E-2</v>
      </c>
      <c r="E29" s="18">
        <f>LN(Table3[[#This Row],[S&amp;P 500 Adj Close Price (X)]]/C28)</f>
        <v>-6.3839104358374464E-3</v>
      </c>
      <c r="G29" s="28" t="s">
        <v>26</v>
      </c>
    </row>
    <row r="30" spans="1:15" ht="14.65" thickBot="1" x14ac:dyDescent="0.5">
      <c r="A30" s="16">
        <v>43173</v>
      </c>
      <c r="B30" s="17">
        <v>106.683037</v>
      </c>
      <c r="C30" s="17">
        <v>2749.4799800000001</v>
      </c>
      <c r="D30" s="18">
        <f>LN(Table3[[#This Row],[JP Morgan Adj Close price (Y)]]/B29)</f>
        <v>-1.1245842145932397E-2</v>
      </c>
      <c r="E30" s="18">
        <f>LN(Table3[[#This Row],[S&amp;P 500 Adj Close Price (X)]]/C29)</f>
        <v>-5.7409701425848447E-3</v>
      </c>
    </row>
    <row r="31" spans="1:15" x14ac:dyDescent="0.45">
      <c r="A31" s="16">
        <v>43174</v>
      </c>
      <c r="B31" s="17">
        <v>106.952179</v>
      </c>
      <c r="C31" s="17">
        <v>2747.330078</v>
      </c>
      <c r="D31" s="18">
        <f>LN(Table3[[#This Row],[JP Morgan Adj Close price (Y)]]/B30)</f>
        <v>2.5196421023534286E-3</v>
      </c>
      <c r="E31" s="18">
        <f>LN(Table3[[#This Row],[S&amp;P 500 Adj Close Price (X)]]/C30)</f>
        <v>-7.8223627410849855E-4</v>
      </c>
      <c r="G31" s="15" t="s">
        <v>27</v>
      </c>
      <c r="H31" s="15"/>
    </row>
    <row r="32" spans="1:15" x14ac:dyDescent="0.45">
      <c r="A32" s="16">
        <v>43175</v>
      </c>
      <c r="B32" s="17">
        <v>107.13780199999999</v>
      </c>
      <c r="C32" s="17">
        <v>2752.01001</v>
      </c>
      <c r="D32" s="18">
        <f>LN(Table3[[#This Row],[JP Morgan Adj Close price (Y)]]/B31)</f>
        <v>1.7340657012227428E-3</v>
      </c>
      <c r="E32" s="18">
        <f>LN(Table3[[#This Row],[S&amp;P 500 Adj Close Price (X)]]/C31)</f>
        <v>1.7019980778953542E-3</v>
      </c>
      <c r="G32" s="12" t="s">
        <v>28</v>
      </c>
      <c r="H32" s="12">
        <v>0.76079085323717344</v>
      </c>
    </row>
    <row r="33" spans="1:15" x14ac:dyDescent="0.45">
      <c r="A33" s="16">
        <v>43178</v>
      </c>
      <c r="B33" s="17">
        <v>106.293251</v>
      </c>
      <c r="C33" s="17">
        <v>2712.919922</v>
      </c>
      <c r="D33" s="18">
        <f>LN(Table3[[#This Row],[JP Morgan Adj Close price (Y)]]/B32)</f>
        <v>-7.9140818186115847E-3</v>
      </c>
      <c r="E33" s="18">
        <f>LN(Table3[[#This Row],[S&amp;P 500 Adj Close Price (X)]]/C32)</f>
        <v>-1.4306040580462488E-2</v>
      </c>
      <c r="G33" s="12" t="s">
        <v>29</v>
      </c>
      <c r="H33" s="12">
        <v>0.57880272236934638</v>
      </c>
    </row>
    <row r="34" spans="1:15" x14ac:dyDescent="0.45">
      <c r="A34" s="16">
        <v>43179</v>
      </c>
      <c r="B34" s="17">
        <v>106.395332</v>
      </c>
      <c r="C34" s="17">
        <v>2716.9399410000001</v>
      </c>
      <c r="D34" s="18">
        <f>LN(Table3[[#This Row],[JP Morgan Adj Close price (Y)]]/B33)</f>
        <v>9.5991055465696913E-4</v>
      </c>
      <c r="E34" s="18">
        <f>LN(Table3[[#This Row],[S&amp;P 500 Adj Close Price (X)]]/C33)</f>
        <v>1.4807084661183528E-3</v>
      </c>
      <c r="G34" s="12" t="s">
        <v>30</v>
      </c>
      <c r="H34" s="12">
        <v>0.57694722775423335</v>
      </c>
    </row>
    <row r="35" spans="1:15" x14ac:dyDescent="0.45">
      <c r="A35" s="16">
        <v>43180</v>
      </c>
      <c r="B35" s="17">
        <v>106.488152</v>
      </c>
      <c r="C35" s="17">
        <v>2711.929932</v>
      </c>
      <c r="D35" s="18">
        <f>LN(Table3[[#This Row],[JP Morgan Adj Close price (Y)]]/B34)</f>
        <v>8.7202636989848047E-4</v>
      </c>
      <c r="E35" s="18">
        <f>LN(Table3[[#This Row],[S&amp;P 500 Adj Close Price (X)]]/C34)</f>
        <v>-1.8456918435882967E-3</v>
      </c>
      <c r="G35" s="12" t="s">
        <v>31</v>
      </c>
      <c r="H35" s="12">
        <v>2.8697862324697807</v>
      </c>
    </row>
    <row r="36" spans="1:15" ht="14.65" thickBot="1" x14ac:dyDescent="0.5">
      <c r="A36" s="16">
        <v>43181</v>
      </c>
      <c r="B36" s="17">
        <v>102.042625</v>
      </c>
      <c r="C36" s="17">
        <v>2643.6899410000001</v>
      </c>
      <c r="D36" s="18">
        <f>LN(Table3[[#This Row],[JP Morgan Adj Close price (Y)]]/B35)</f>
        <v>-4.2643111986054145E-2</v>
      </c>
      <c r="E36" s="18">
        <f>LN(Table3[[#This Row],[S&amp;P 500 Adj Close Price (X)]]/C35)</f>
        <v>-2.5484887259038472E-2</v>
      </c>
      <c r="G36" s="13" t="s">
        <v>32</v>
      </c>
      <c r="H36" s="13">
        <v>229</v>
      </c>
    </row>
    <row r="37" spans="1:15" x14ac:dyDescent="0.45">
      <c r="A37" s="16">
        <v>43182</v>
      </c>
      <c r="B37" s="17">
        <v>99.314071999999996</v>
      </c>
      <c r="C37" s="17">
        <v>2588.26001</v>
      </c>
      <c r="D37" s="18">
        <f>LN(Table3[[#This Row],[JP Morgan Adj Close price (Y)]]/B36)</f>
        <v>-2.7103345153705449E-2</v>
      </c>
      <c r="E37" s="18">
        <f>LN(Table3[[#This Row],[S&amp;P 500 Adj Close Price (X)]]/C36)</f>
        <v>-2.1189807067529817E-2</v>
      </c>
    </row>
    <row r="38" spans="1:15" ht="14.65" thickBot="1" x14ac:dyDescent="0.5">
      <c r="A38" s="16">
        <v>43185</v>
      </c>
      <c r="B38" s="17">
        <v>102.37674</v>
      </c>
      <c r="C38" s="17">
        <v>2658.5500489999999</v>
      </c>
      <c r="D38" s="18">
        <f>LN(Table3[[#This Row],[JP Morgan Adj Close price (Y)]]/B37)</f>
        <v>3.0372265370974389E-2</v>
      </c>
      <c r="E38" s="18">
        <f>LN(Table3[[#This Row],[S&amp;P 500 Adj Close Price (X)]]/C37)</f>
        <v>2.6795040680132134E-2</v>
      </c>
      <c r="G38" t="s">
        <v>33</v>
      </c>
    </row>
    <row r="39" spans="1:15" x14ac:dyDescent="0.45">
      <c r="A39" s="16">
        <v>43186</v>
      </c>
      <c r="B39" s="17">
        <v>100.39064</v>
      </c>
      <c r="C39" s="17">
        <v>2612.6201169999999</v>
      </c>
      <c r="D39" s="18">
        <f>LN(Table3[[#This Row],[JP Morgan Adj Close price (Y)]]/B38)</f>
        <v>-1.9590562545713685E-2</v>
      </c>
      <c r="E39" s="18">
        <f>LN(Table3[[#This Row],[S&amp;P 500 Adj Close Price (X)]]/C38)</f>
        <v>-1.7427285781738779E-2</v>
      </c>
      <c r="G39" s="14"/>
      <c r="H39" s="14" t="s">
        <v>24</v>
      </c>
      <c r="I39" s="14" t="s">
        <v>37</v>
      </c>
      <c r="J39" s="14" t="s">
        <v>38</v>
      </c>
      <c r="K39" s="14" t="s">
        <v>39</v>
      </c>
      <c r="L39" s="14" t="s">
        <v>40</v>
      </c>
    </row>
    <row r="40" spans="1:15" x14ac:dyDescent="0.45">
      <c r="A40" s="16">
        <v>43187</v>
      </c>
      <c r="B40" s="17">
        <v>100.232872</v>
      </c>
      <c r="C40" s="17">
        <v>2605</v>
      </c>
      <c r="D40" s="18">
        <f>LN(Table3[[#This Row],[JP Morgan Adj Close price (Y)]]/B39)</f>
        <v>-1.5727770982457317E-3</v>
      </c>
      <c r="E40" s="18">
        <f>LN(Table3[[#This Row],[S&amp;P 500 Adj Close Price (X)]]/C39)</f>
        <v>-2.9209188276955976E-3</v>
      </c>
      <c r="G40" s="12" t="s">
        <v>34</v>
      </c>
      <c r="H40" s="12">
        <v>1</v>
      </c>
      <c r="I40" s="12">
        <v>2569.0346529363305</v>
      </c>
      <c r="J40" s="12">
        <v>2569.0346529363305</v>
      </c>
      <c r="K40" s="12">
        <v>311.93985563471631</v>
      </c>
      <c r="L40" s="12">
        <v>1.6592992289207969E-44</v>
      </c>
    </row>
    <row r="41" spans="1:15" x14ac:dyDescent="0.45">
      <c r="A41" s="16">
        <v>43188</v>
      </c>
      <c r="B41" s="17">
        <v>102.06120300000001</v>
      </c>
      <c r="C41" s="17">
        <v>2640.8701169999999</v>
      </c>
      <c r="D41" s="18">
        <f>LN(Table3[[#This Row],[JP Morgan Adj Close price (Y)]]/B40)</f>
        <v>1.8076464028532267E-2</v>
      </c>
      <c r="E41" s="18">
        <f>LN(Table3[[#This Row],[S&amp;P 500 Adj Close Price (X)]]/C40)</f>
        <v>1.3675777422843996E-2</v>
      </c>
      <c r="G41" s="12" t="s">
        <v>35</v>
      </c>
      <c r="H41" s="12">
        <v>227</v>
      </c>
      <c r="I41" s="12">
        <v>1869.4977755565933</v>
      </c>
      <c r="J41" s="12">
        <v>8.235673020073099</v>
      </c>
      <c r="K41" s="12"/>
      <c r="L41" s="12"/>
    </row>
    <row r="42" spans="1:15" ht="14.65" thickBot="1" x14ac:dyDescent="0.5">
      <c r="A42" s="16">
        <v>43192</v>
      </c>
      <c r="B42" s="17">
        <v>100.093658</v>
      </c>
      <c r="C42" s="17">
        <v>2581.8798830000001</v>
      </c>
      <c r="D42" s="18">
        <f>LN(Table3[[#This Row],[JP Morgan Adj Close price (Y)]]/B41)</f>
        <v>-1.9466335079665126E-2</v>
      </c>
      <c r="E42" s="18">
        <f>LN(Table3[[#This Row],[S&amp;P 500 Adj Close Price (X)]]/C41)</f>
        <v>-2.2590682199874954E-2</v>
      </c>
      <c r="G42" s="13" t="s">
        <v>36</v>
      </c>
      <c r="H42" s="13">
        <v>228</v>
      </c>
      <c r="I42" s="13">
        <v>4438.5324284929238</v>
      </c>
      <c r="J42" s="13"/>
      <c r="K42" s="13"/>
      <c r="L42" s="13"/>
    </row>
    <row r="43" spans="1:15" ht="14.65" thickBot="1" x14ac:dyDescent="0.5">
      <c r="A43" s="16">
        <v>43193</v>
      </c>
      <c r="B43" s="17">
        <v>101.467232</v>
      </c>
      <c r="C43" s="17">
        <v>2614.4499510000001</v>
      </c>
      <c r="D43" s="18">
        <f>LN(Table3[[#This Row],[JP Morgan Adj Close price (Y)]]/B42)</f>
        <v>1.362958124949263E-2</v>
      </c>
      <c r="E43" s="18">
        <f>LN(Table3[[#This Row],[S&amp;P 500 Adj Close Price (X)]]/C42)</f>
        <v>1.2535961177379224E-2</v>
      </c>
    </row>
    <row r="44" spans="1:15" x14ac:dyDescent="0.45">
      <c r="A44" s="16">
        <v>43194</v>
      </c>
      <c r="B44" s="17">
        <v>103.007835</v>
      </c>
      <c r="C44" s="17">
        <v>2644.6899410000001</v>
      </c>
      <c r="D44" s="18">
        <f>LN(Table3[[#This Row],[JP Morgan Adj Close price (Y)]]/B43)</f>
        <v>1.5069144377586097E-2</v>
      </c>
      <c r="E44" s="18">
        <f>LN(Table3[[#This Row],[S&amp;P 500 Adj Close Price (X)]]/C43)</f>
        <v>1.150010225857756E-2</v>
      </c>
      <c r="G44" s="14"/>
      <c r="H44" s="14" t="s">
        <v>41</v>
      </c>
      <c r="I44" s="14" t="s">
        <v>31</v>
      </c>
      <c r="J44" s="14" t="s">
        <v>42</v>
      </c>
      <c r="K44" s="14" t="s">
        <v>43</v>
      </c>
      <c r="L44" s="14" t="s">
        <v>44</v>
      </c>
      <c r="M44" s="14" t="s">
        <v>45</v>
      </c>
      <c r="N44" s="14" t="s">
        <v>46</v>
      </c>
      <c r="O44" s="14" t="s">
        <v>47</v>
      </c>
    </row>
    <row r="45" spans="1:15" x14ac:dyDescent="0.45">
      <c r="A45" s="16">
        <v>43195</v>
      </c>
      <c r="B45" s="17">
        <v>104.360382</v>
      </c>
      <c r="C45" s="17">
        <v>2662.8400879999999</v>
      </c>
      <c r="D45" s="18">
        <f>LN(Table3[[#This Row],[JP Morgan Adj Close price (Y)]]/B44)</f>
        <v>1.3045067370334208E-2</v>
      </c>
      <c r="E45" s="18">
        <f>LN(Table3[[#This Row],[S&amp;P 500 Adj Close Price (X)]]/C44)</f>
        <v>6.8394215963354203E-3</v>
      </c>
      <c r="G45" s="12" t="s">
        <v>16</v>
      </c>
      <c r="H45" s="12">
        <v>13.286039899251492</v>
      </c>
      <c r="I45" s="12">
        <v>5.1156213993340698</v>
      </c>
      <c r="J45" s="12">
        <v>2.5971507392984581</v>
      </c>
      <c r="K45" s="12">
        <v>1.0014418267854751E-2</v>
      </c>
      <c r="L45" s="12">
        <v>3.2058638935962236</v>
      </c>
      <c r="M45" s="12">
        <v>23.36621590490676</v>
      </c>
      <c r="N45" s="12">
        <v>3.2058638935962236</v>
      </c>
      <c r="O45" s="12">
        <v>23.36621590490676</v>
      </c>
    </row>
    <row r="46" spans="1:15" ht="14.65" thickBot="1" x14ac:dyDescent="0.5">
      <c r="A46" s="16">
        <v>43196</v>
      </c>
      <c r="B46" s="17">
        <v>101.757896</v>
      </c>
      <c r="C46" s="17">
        <v>2604.469971</v>
      </c>
      <c r="D46" s="18">
        <f>LN(Table3[[#This Row],[JP Morgan Adj Close price (Y)]]/B45)</f>
        <v>-2.5253697390684712E-2</v>
      </c>
      <c r="E46" s="18">
        <f>LN(Table3[[#This Row],[S&amp;P 500 Adj Close Price (X)]]/C45)</f>
        <v>-2.216406698415278E-2</v>
      </c>
      <c r="G46" s="13" t="s">
        <v>11</v>
      </c>
      <c r="H46" s="13">
        <v>3.2913032501481192E-2</v>
      </c>
      <c r="I46" s="13">
        <v>1.8635131650216012E-3</v>
      </c>
      <c r="J46" s="13">
        <v>17.661819148511182</v>
      </c>
      <c r="K46" s="13">
        <v>1.6592992289208206E-44</v>
      </c>
      <c r="L46" s="13">
        <v>2.9241036623381466E-2</v>
      </c>
      <c r="M46" s="13">
        <v>3.6585028379580914E-2</v>
      </c>
      <c r="N46" s="13">
        <v>2.9241036623381466E-2</v>
      </c>
      <c r="O46" s="13">
        <v>3.6585028379580914E-2</v>
      </c>
    </row>
    <row r="47" spans="1:15" x14ac:dyDescent="0.45">
      <c r="A47" s="16">
        <v>43199</v>
      </c>
      <c r="B47" s="17">
        <v>102.979851</v>
      </c>
      <c r="C47" s="17">
        <v>2613.1599120000001</v>
      </c>
      <c r="D47" s="18">
        <f>LN(Table3[[#This Row],[JP Morgan Adj Close price (Y)]]/B46)</f>
        <v>1.1936924456629071E-2</v>
      </c>
      <c r="E47" s="18">
        <f>LN(Table3[[#This Row],[S&amp;P 500 Adj Close Price (X)]]/C46)</f>
        <v>3.3309948117507698E-3</v>
      </c>
    </row>
    <row r="48" spans="1:15" x14ac:dyDescent="0.45">
      <c r="A48" s="16">
        <v>43200</v>
      </c>
      <c r="B48" s="17">
        <v>104.948036</v>
      </c>
      <c r="C48" s="17">
        <v>2656.8701169999999</v>
      </c>
      <c r="D48" s="18">
        <f>LN(Table3[[#This Row],[JP Morgan Adj Close price (Y)]]/B47)</f>
        <v>1.8931984684302648E-2</v>
      </c>
      <c r="E48" s="18">
        <f>LN(Table3[[#This Row],[S&amp;P 500 Adj Close Price (X)]]/C47)</f>
        <v>1.658859896759754E-2</v>
      </c>
    </row>
    <row r="49" spans="1:5" x14ac:dyDescent="0.45">
      <c r="A49" s="16">
        <v>43201</v>
      </c>
      <c r="B49" s="17">
        <v>103.18506600000001</v>
      </c>
      <c r="C49" s="17">
        <v>2642.1899410000001</v>
      </c>
      <c r="D49" s="18">
        <f>LN(Table3[[#This Row],[JP Morgan Adj Close price (Y)]]/B48)</f>
        <v>-1.6941199144625795E-2</v>
      </c>
      <c r="E49" s="18">
        <f>LN(Table3[[#This Row],[S&amp;P 500 Adj Close Price (X)]]/C48)</f>
        <v>-5.5406858556443965E-3</v>
      </c>
    </row>
    <row r="50" spans="1:5" x14ac:dyDescent="0.45">
      <c r="A50" s="16">
        <v>43202</v>
      </c>
      <c r="B50" s="17">
        <v>105.750237</v>
      </c>
      <c r="C50" s="17">
        <v>2663.98999</v>
      </c>
      <c r="D50" s="18">
        <f>LN(Table3[[#This Row],[JP Morgan Adj Close price (Y)]]/B49)</f>
        <v>2.4555925784892178E-2</v>
      </c>
      <c r="E50" s="18">
        <f>LN(Table3[[#This Row],[S&amp;P 500 Adj Close Price (X)]]/C49)</f>
        <v>8.2168987634330705E-3</v>
      </c>
    </row>
    <row r="51" spans="1:5" x14ac:dyDescent="0.45">
      <c r="A51" s="16">
        <v>43203</v>
      </c>
      <c r="B51" s="17">
        <v>102.886574</v>
      </c>
      <c r="C51" s="17">
        <v>2656.3000489999999</v>
      </c>
      <c r="D51" s="18">
        <f>LN(Table3[[#This Row],[JP Morgan Adj Close price (Y)]]/B50)</f>
        <v>-2.7452900921858661E-2</v>
      </c>
      <c r="E51" s="18">
        <f>LN(Table3[[#This Row],[S&amp;P 500 Adj Close Price (X)]]/C50)</f>
        <v>-2.8907996740231202E-3</v>
      </c>
    </row>
    <row r="52" spans="1:5" x14ac:dyDescent="0.45">
      <c r="A52" s="16">
        <v>43206</v>
      </c>
      <c r="B52" s="17">
        <v>102.80262</v>
      </c>
      <c r="C52" s="17">
        <v>2677.8400879999999</v>
      </c>
      <c r="D52" s="18">
        <f>LN(Table3[[#This Row],[JP Morgan Adj Close price (Y)]]/B51)</f>
        <v>-8.1631905915363655E-4</v>
      </c>
      <c r="E52" s="18">
        <f>LN(Table3[[#This Row],[S&amp;P 500 Adj Close Price (X)]]/C51)</f>
        <v>8.076336777702902E-3</v>
      </c>
    </row>
    <row r="53" spans="1:5" x14ac:dyDescent="0.45">
      <c r="A53" s="16">
        <v>43207</v>
      </c>
      <c r="B53" s="17">
        <v>102.80262</v>
      </c>
      <c r="C53" s="17">
        <v>2706.389893</v>
      </c>
      <c r="D53" s="18">
        <f>LN(Table3[[#This Row],[JP Morgan Adj Close price (Y)]]/B52)</f>
        <v>0</v>
      </c>
      <c r="E53" s="18">
        <f>LN(Table3[[#This Row],[S&amp;P 500 Adj Close Price (X)]]/C52)</f>
        <v>1.0605071728903286E-2</v>
      </c>
    </row>
    <row r="54" spans="1:5" x14ac:dyDescent="0.45">
      <c r="A54" s="16">
        <v>43208</v>
      </c>
      <c r="B54" s="17">
        <v>101.972443</v>
      </c>
      <c r="C54" s="17">
        <v>2708.639893</v>
      </c>
      <c r="D54" s="18">
        <f>LN(Table3[[#This Row],[JP Morgan Adj Close price (Y)]]/B53)</f>
        <v>-8.1082289615994185E-3</v>
      </c>
      <c r="E54" s="18">
        <f>LN(Table3[[#This Row],[S&amp;P 500 Adj Close Price (X)]]/C53)</f>
        <v>8.3102040742370005E-4</v>
      </c>
    </row>
    <row r="55" spans="1:5" x14ac:dyDescent="0.45">
      <c r="A55" s="16">
        <v>43209</v>
      </c>
      <c r="B55" s="17">
        <v>104.211136</v>
      </c>
      <c r="C55" s="17">
        <v>2693.1298830000001</v>
      </c>
      <c r="D55" s="18">
        <f>LN(Table3[[#This Row],[JP Morgan Adj Close price (Y)]]/B54)</f>
        <v>2.1716384894060786E-2</v>
      </c>
      <c r="E55" s="18">
        <f>LN(Table3[[#This Row],[S&amp;P 500 Adj Close Price (X)]]/C54)</f>
        <v>-5.7425818819625924E-3</v>
      </c>
    </row>
    <row r="56" spans="1:5" x14ac:dyDescent="0.45">
      <c r="A56" s="16">
        <v>43210</v>
      </c>
      <c r="B56" s="17">
        <v>103.977943</v>
      </c>
      <c r="C56" s="17">
        <v>2670.139893</v>
      </c>
      <c r="D56" s="18">
        <f>LN(Table3[[#This Row],[JP Morgan Adj Close price (Y)]]/B55)</f>
        <v>-2.2402049006959926E-3</v>
      </c>
      <c r="E56" s="18">
        <f>LN(Table3[[#This Row],[S&amp;P 500 Adj Close Price (X)]]/C55)</f>
        <v>-8.5731770999769308E-3</v>
      </c>
    </row>
    <row r="57" spans="1:5" x14ac:dyDescent="0.45">
      <c r="A57" s="16">
        <v>43213</v>
      </c>
      <c r="B57" s="17">
        <v>103.47422</v>
      </c>
      <c r="C57" s="17">
        <v>2670.290039</v>
      </c>
      <c r="D57" s="18">
        <f>LN(Table3[[#This Row],[JP Morgan Adj Close price (Y)]]/B56)</f>
        <v>-4.8562905556656082E-3</v>
      </c>
      <c r="E57" s="18">
        <f>LN(Table3[[#This Row],[S&amp;P 500 Adj Close Price (X)]]/C56)</f>
        <v>5.6229929781411334E-5</v>
      </c>
    </row>
    <row r="58" spans="1:5" x14ac:dyDescent="0.45">
      <c r="A58" s="16">
        <v>43214</v>
      </c>
      <c r="B58" s="17">
        <v>102.989182</v>
      </c>
      <c r="C58" s="17">
        <v>2634.5600589999999</v>
      </c>
      <c r="D58" s="18">
        <f>LN(Table3[[#This Row],[JP Morgan Adj Close price (Y)]]/B57)</f>
        <v>-4.6985459662378859E-3</v>
      </c>
      <c r="E58" s="18">
        <f>LN(Table3[[#This Row],[S&amp;P 500 Adj Close Price (X)]]/C57)</f>
        <v>-1.34708878288692E-2</v>
      </c>
    </row>
    <row r="59" spans="1:5" x14ac:dyDescent="0.45">
      <c r="A59" s="16">
        <v>43215</v>
      </c>
      <c r="B59" s="17">
        <v>102.597404</v>
      </c>
      <c r="C59" s="17">
        <v>2639.3999020000001</v>
      </c>
      <c r="D59" s="18">
        <f>LN(Table3[[#This Row],[JP Morgan Adj Close price (Y)]]/B58)</f>
        <v>-3.8113233151623035E-3</v>
      </c>
      <c r="E59" s="18">
        <f>LN(Table3[[#This Row],[S&amp;P 500 Adj Close Price (X)]]/C58)</f>
        <v>1.835373948385443E-3</v>
      </c>
    </row>
    <row r="60" spans="1:5" x14ac:dyDescent="0.45">
      <c r="A60" s="16">
        <v>43216</v>
      </c>
      <c r="B60" s="17">
        <v>102.70001999999999</v>
      </c>
      <c r="C60" s="17">
        <v>2666.9399410000001</v>
      </c>
      <c r="D60" s="18">
        <f>LN(Table3[[#This Row],[JP Morgan Adj Close price (Y)]]/B59)</f>
        <v>9.9968140414546285E-4</v>
      </c>
      <c r="E60" s="18">
        <f>LN(Table3[[#This Row],[S&amp;P 500 Adj Close Price (X)]]/C59)</f>
        <v>1.0380144165286856E-2</v>
      </c>
    </row>
    <row r="61" spans="1:5" x14ac:dyDescent="0.45">
      <c r="A61" s="16">
        <v>43217</v>
      </c>
      <c r="B61" s="17">
        <v>102.047066</v>
      </c>
      <c r="C61" s="17">
        <v>2669.9099120000001</v>
      </c>
      <c r="D61" s="18">
        <f>LN(Table3[[#This Row],[JP Morgan Adj Close price (Y)]]/B60)</f>
        <v>-6.3781734463582863E-3</v>
      </c>
      <c r="E61" s="18">
        <f>LN(Table3[[#This Row],[S&amp;P 500 Adj Close Price (X)]]/C60)</f>
        <v>1.1130053827261748E-3</v>
      </c>
    </row>
    <row r="62" spans="1:5" x14ac:dyDescent="0.45">
      <c r="A62" s="16">
        <v>43220</v>
      </c>
      <c r="B62" s="17">
        <v>101.468727</v>
      </c>
      <c r="C62" s="17">
        <v>2648.0500489999999</v>
      </c>
      <c r="D62" s="18">
        <f>LN(Table3[[#This Row],[JP Morgan Adj Close price (Y)]]/B61)</f>
        <v>-5.6834955977814357E-3</v>
      </c>
      <c r="E62" s="18">
        <f>LN(Table3[[#This Row],[S&amp;P 500 Adj Close Price (X)]]/C61)</f>
        <v>-8.221192443049306E-3</v>
      </c>
    </row>
    <row r="63" spans="1:5" x14ac:dyDescent="0.45">
      <c r="A63" s="16">
        <v>43221</v>
      </c>
      <c r="B63" s="17">
        <v>101.468727</v>
      </c>
      <c r="C63" s="17">
        <v>2654.8000489999999</v>
      </c>
      <c r="D63" s="18">
        <f>LN(Table3[[#This Row],[JP Morgan Adj Close price (Y)]]/B62)</f>
        <v>0</v>
      </c>
      <c r="E63" s="18">
        <f>LN(Table3[[#This Row],[S&amp;P 500 Adj Close Price (X)]]/C62)</f>
        <v>2.54580217086239E-3</v>
      </c>
    </row>
    <row r="64" spans="1:5" x14ac:dyDescent="0.45">
      <c r="A64" s="16">
        <v>43222</v>
      </c>
      <c r="B64" s="17">
        <v>100.666534</v>
      </c>
      <c r="C64" s="17">
        <v>2635.669922</v>
      </c>
      <c r="D64" s="18">
        <f>LN(Table3[[#This Row],[JP Morgan Adj Close price (Y)]]/B63)</f>
        <v>-7.9372318072238879E-3</v>
      </c>
      <c r="E64" s="18">
        <f>LN(Table3[[#This Row],[S&amp;P 500 Adj Close Price (X)]]/C63)</f>
        <v>-7.2319512187172617E-3</v>
      </c>
    </row>
    <row r="65" spans="1:5" x14ac:dyDescent="0.45">
      <c r="A65" s="16">
        <v>43223</v>
      </c>
      <c r="B65" s="17">
        <v>100.032242</v>
      </c>
      <c r="C65" s="17">
        <v>2629.7299800000001</v>
      </c>
      <c r="D65" s="18">
        <f>LN(Table3[[#This Row],[JP Morgan Adj Close price (Y)]]/B64)</f>
        <v>-6.3208568031640757E-3</v>
      </c>
      <c r="E65" s="18">
        <f>LN(Table3[[#This Row],[S&amp;P 500 Adj Close Price (X)]]/C64)</f>
        <v>-2.256217810740562E-3</v>
      </c>
    </row>
    <row r="66" spans="1:5" x14ac:dyDescent="0.45">
      <c r="A66" s="16">
        <v>43224</v>
      </c>
      <c r="B66" s="17">
        <v>101.142258</v>
      </c>
      <c r="C66" s="17">
        <v>2663.419922</v>
      </c>
      <c r="D66" s="18">
        <f>LN(Table3[[#This Row],[JP Morgan Adj Close price (Y)]]/B65)</f>
        <v>1.1035466870114774E-2</v>
      </c>
      <c r="E66" s="18">
        <f>LN(Table3[[#This Row],[S&amp;P 500 Adj Close Price (X)]]/C65)</f>
        <v>1.2729810253517449E-2</v>
      </c>
    </row>
    <row r="67" spans="1:5" x14ac:dyDescent="0.45">
      <c r="A67" s="16">
        <v>43227</v>
      </c>
      <c r="B67" s="17">
        <v>102.019081</v>
      </c>
      <c r="C67" s="17">
        <v>2672.6298830000001</v>
      </c>
      <c r="D67" s="18">
        <f>LN(Table3[[#This Row],[JP Morgan Adj Close price (Y)]]/B66)</f>
        <v>8.6318435245206545E-3</v>
      </c>
      <c r="E67" s="18">
        <f>LN(Table3[[#This Row],[S&amp;P 500 Adj Close Price (X)]]/C66)</f>
        <v>3.4519805782134557E-3</v>
      </c>
    </row>
    <row r="68" spans="1:5" x14ac:dyDescent="0.45">
      <c r="A68" s="16">
        <v>43228</v>
      </c>
      <c r="B68" s="17">
        <v>103.53019</v>
      </c>
      <c r="C68" s="17">
        <v>2671.919922</v>
      </c>
      <c r="D68" s="18">
        <f>LN(Table3[[#This Row],[JP Morgan Adj Close price (Y)]]/B67)</f>
        <v>1.4703396576615015E-2</v>
      </c>
      <c r="E68" s="18">
        <f>LN(Table3[[#This Row],[S&amp;P 500 Adj Close Price (X)]]/C67)</f>
        <v>-2.6567663510656126E-4</v>
      </c>
    </row>
    <row r="69" spans="1:5" x14ac:dyDescent="0.45">
      <c r="A69" s="16">
        <v>43229</v>
      </c>
      <c r="B69" s="17">
        <v>105.78756</v>
      </c>
      <c r="C69" s="17">
        <v>2697.790039</v>
      </c>
      <c r="D69" s="18">
        <f>LN(Table3[[#This Row],[JP Morgan Adj Close price (Y)]]/B68)</f>
        <v>2.1569671177641039E-2</v>
      </c>
      <c r="E69" s="18">
        <f>LN(Table3[[#This Row],[S&amp;P 500 Adj Close Price (X)]]/C68)</f>
        <v>9.6356478649187744E-3</v>
      </c>
    </row>
    <row r="70" spans="1:5" x14ac:dyDescent="0.45">
      <c r="A70" s="16">
        <v>43230</v>
      </c>
      <c r="B70" s="17">
        <v>106.60839799999999</v>
      </c>
      <c r="C70" s="17">
        <v>2723.070068</v>
      </c>
      <c r="D70" s="18">
        <f>LN(Table3[[#This Row],[JP Morgan Adj Close price (Y)]]/B69)</f>
        <v>7.7293569457051242E-3</v>
      </c>
      <c r="E70" s="18">
        <f>LN(Table3[[#This Row],[S&amp;P 500 Adj Close Price (X)]]/C69)</f>
        <v>9.3270114950413738E-3</v>
      </c>
    </row>
    <row r="71" spans="1:5" x14ac:dyDescent="0.45">
      <c r="A71" s="16">
        <v>43231</v>
      </c>
      <c r="B71" s="17">
        <v>106.207306</v>
      </c>
      <c r="C71" s="17">
        <v>2727.719971</v>
      </c>
      <c r="D71" s="18">
        <f>LN(Table3[[#This Row],[JP Morgan Adj Close price (Y)]]/B70)</f>
        <v>-3.7693879480092301E-3</v>
      </c>
      <c r="E71" s="18">
        <f>LN(Table3[[#This Row],[S&amp;P 500 Adj Close Price (X)]]/C70)</f>
        <v>1.7061395117717584E-3</v>
      </c>
    </row>
    <row r="72" spans="1:5" x14ac:dyDescent="0.45">
      <c r="A72" s="16">
        <v>43234</v>
      </c>
      <c r="B72" s="17">
        <v>106.244621</v>
      </c>
      <c r="C72" s="17">
        <v>2730.1298830000001</v>
      </c>
      <c r="D72" s="18">
        <f>LN(Table3[[#This Row],[JP Morgan Adj Close price (Y)]]/B71)</f>
        <v>3.5127947211985913E-4</v>
      </c>
      <c r="E72" s="18">
        <f>LN(Table3[[#This Row],[S&amp;P 500 Adj Close Price (X)]]/C71)</f>
        <v>8.8309946996841199E-4</v>
      </c>
    </row>
    <row r="73" spans="1:5" x14ac:dyDescent="0.45">
      <c r="A73" s="16">
        <v>43235</v>
      </c>
      <c r="B73" s="17">
        <v>105.433075</v>
      </c>
      <c r="C73" s="17">
        <v>2711.4499510000001</v>
      </c>
      <c r="D73" s="18">
        <f>LN(Table3[[#This Row],[JP Morgan Adj Close price (Y)]]/B72)</f>
        <v>-7.6677892056493226E-3</v>
      </c>
      <c r="E73" s="18">
        <f>LN(Table3[[#This Row],[S&amp;P 500 Adj Close Price (X)]]/C72)</f>
        <v>-6.8656551760573987E-3</v>
      </c>
    </row>
    <row r="74" spans="1:5" x14ac:dyDescent="0.45">
      <c r="A74" s="16">
        <v>43236</v>
      </c>
      <c r="B74" s="17">
        <v>105.72223700000001</v>
      </c>
      <c r="C74" s="17">
        <v>2722.459961</v>
      </c>
      <c r="D74" s="18">
        <f>LN(Table3[[#This Row],[JP Morgan Adj Close price (Y)]]/B73)</f>
        <v>2.738857744280222E-3</v>
      </c>
      <c r="E74" s="18">
        <f>LN(Table3[[#This Row],[S&amp;P 500 Adj Close Price (X)]]/C73)</f>
        <v>4.0523399338602221E-3</v>
      </c>
    </row>
    <row r="75" spans="1:5" x14ac:dyDescent="0.45">
      <c r="A75" s="16">
        <v>43237</v>
      </c>
      <c r="B75" s="17">
        <v>105.36779799999999</v>
      </c>
      <c r="C75" s="17">
        <v>2720.1298830000001</v>
      </c>
      <c r="D75" s="18">
        <f>LN(Table3[[#This Row],[JP Morgan Adj Close price (Y)]]/B74)</f>
        <v>-3.3581815749410119E-3</v>
      </c>
      <c r="E75" s="18">
        <f>LN(Table3[[#This Row],[S&amp;P 500 Adj Close Price (X)]]/C74)</f>
        <v>-8.5623874263671856E-4</v>
      </c>
    </row>
    <row r="76" spans="1:5" x14ac:dyDescent="0.45">
      <c r="A76" s="16">
        <v>43238</v>
      </c>
      <c r="B76" s="17">
        <v>103.66078899999999</v>
      </c>
      <c r="C76" s="17">
        <v>2712.969971</v>
      </c>
      <c r="D76" s="18">
        <f>LN(Table3[[#This Row],[JP Morgan Adj Close price (Y)]]/B75)</f>
        <v>-1.6333143449779854E-2</v>
      </c>
      <c r="E76" s="18">
        <f>LN(Table3[[#This Row],[S&amp;P 500 Adj Close Price (X)]]/C75)</f>
        <v>-2.6356652140528051E-3</v>
      </c>
    </row>
    <row r="77" spans="1:5" x14ac:dyDescent="0.45">
      <c r="A77" s="16">
        <v>43241</v>
      </c>
      <c r="B77" s="17">
        <v>104.612228</v>
      </c>
      <c r="C77" s="17">
        <v>2733.01001</v>
      </c>
      <c r="D77" s="18">
        <f>LN(Table3[[#This Row],[JP Morgan Adj Close price (Y)]]/B76)</f>
        <v>9.1365231293690594E-3</v>
      </c>
      <c r="E77" s="18">
        <f>LN(Table3[[#This Row],[S&amp;P 500 Adj Close Price (X)]]/C76)</f>
        <v>7.3596045242624092E-3</v>
      </c>
    </row>
    <row r="78" spans="1:5" x14ac:dyDescent="0.45">
      <c r="A78" s="16">
        <v>43242</v>
      </c>
      <c r="B78" s="17">
        <v>105.414429</v>
      </c>
      <c r="C78" s="17">
        <v>2724.4399410000001</v>
      </c>
      <c r="D78" s="18">
        <f>LN(Table3[[#This Row],[JP Morgan Adj Close price (Y)]]/B77)</f>
        <v>7.6390769869374847E-3</v>
      </c>
      <c r="E78" s="18">
        <f>LN(Table3[[#This Row],[S&amp;P 500 Adj Close Price (X)]]/C77)</f>
        <v>-3.1406888277453991E-3</v>
      </c>
    </row>
    <row r="79" spans="1:5" x14ac:dyDescent="0.45">
      <c r="A79" s="16">
        <v>43243</v>
      </c>
      <c r="B79" s="17">
        <v>104.92937499999999</v>
      </c>
      <c r="C79" s="17">
        <v>2733.290039</v>
      </c>
      <c r="D79" s="18">
        <f>LN(Table3[[#This Row],[JP Morgan Adj Close price (Y)]]/B78)</f>
        <v>-4.6120194706297211E-3</v>
      </c>
      <c r="E79" s="18">
        <f>LN(Table3[[#This Row],[S&amp;P 500 Adj Close Price (X)]]/C78)</f>
        <v>3.2431453331457786E-3</v>
      </c>
    </row>
    <row r="80" spans="1:5" x14ac:dyDescent="0.45">
      <c r="A80" s="16">
        <v>43244</v>
      </c>
      <c r="B80" s="17">
        <v>103.754074</v>
      </c>
      <c r="C80" s="17">
        <v>2727.76001</v>
      </c>
      <c r="D80" s="18">
        <f>LN(Table3[[#This Row],[JP Morgan Adj Close price (Y)]]/B79)</f>
        <v>-1.1264078990486539E-2</v>
      </c>
      <c r="E80" s="18">
        <f>LN(Table3[[#This Row],[S&amp;P 500 Adj Close Price (X)]]/C79)</f>
        <v>-2.0252628489341846E-3</v>
      </c>
    </row>
    <row r="81" spans="1:5" x14ac:dyDescent="0.45">
      <c r="A81" s="16">
        <v>43245</v>
      </c>
      <c r="B81" s="17">
        <v>103.222382</v>
      </c>
      <c r="C81" s="17">
        <v>2721.330078</v>
      </c>
      <c r="D81" s="18">
        <f>LN(Table3[[#This Row],[JP Morgan Adj Close price (Y)]]/B80)</f>
        <v>-5.137716432350452E-3</v>
      </c>
      <c r="E81" s="18">
        <f>LN(Table3[[#This Row],[S&amp;P 500 Adj Close Price (X)]]/C80)</f>
        <v>-2.3600031860415097E-3</v>
      </c>
    </row>
    <row r="82" spans="1:5" x14ac:dyDescent="0.45">
      <c r="A82" s="16">
        <v>43249</v>
      </c>
      <c r="B82" s="17">
        <v>98.810280000000006</v>
      </c>
      <c r="C82" s="17">
        <v>2689.860107</v>
      </c>
      <c r="D82" s="18">
        <f>LN(Table3[[#This Row],[JP Morgan Adj Close price (Y)]]/B81)</f>
        <v>-4.3684061453250052E-2</v>
      </c>
      <c r="E82" s="18">
        <f>LN(Table3[[#This Row],[S&amp;P 500 Adj Close Price (X)]]/C81)</f>
        <v>-1.1631572622697848E-2</v>
      </c>
    </row>
    <row r="83" spans="1:5" x14ac:dyDescent="0.45">
      <c r="A83" s="16">
        <v>43250</v>
      </c>
      <c r="B83" s="17">
        <v>101.067635</v>
      </c>
      <c r="C83" s="17">
        <v>2724.01001</v>
      </c>
      <c r="D83" s="18">
        <f>LN(Table3[[#This Row],[JP Morgan Adj Close price (Y)]]/B82)</f>
        <v>2.2588298264632906E-2</v>
      </c>
      <c r="E83" s="18">
        <f>LN(Table3[[#This Row],[S&amp;P 500 Adj Close Price (X)]]/C82)</f>
        <v>1.2615875594803282E-2</v>
      </c>
    </row>
    <row r="84" spans="1:5" x14ac:dyDescent="0.45">
      <c r="A84" s="16">
        <v>43251</v>
      </c>
      <c r="B84" s="17">
        <v>99.817702999999995</v>
      </c>
      <c r="C84" s="17">
        <v>2705.2700199999999</v>
      </c>
      <c r="D84" s="18">
        <f>LN(Table3[[#This Row],[JP Morgan Adj Close price (Y)]]/B83)</f>
        <v>-1.2444393832633349E-2</v>
      </c>
      <c r="E84" s="18">
        <f>LN(Table3[[#This Row],[S&amp;P 500 Adj Close Price (X)]]/C83)</f>
        <v>-6.9033331562017184E-3</v>
      </c>
    </row>
    <row r="85" spans="1:5" x14ac:dyDescent="0.45">
      <c r="A85" s="16">
        <v>43252</v>
      </c>
      <c r="B85" s="17">
        <v>101.11428100000001</v>
      </c>
      <c r="C85" s="17">
        <v>2734.6201169999999</v>
      </c>
      <c r="D85" s="18">
        <f>LN(Table3[[#This Row],[JP Morgan Adj Close price (Y)]]/B84)</f>
        <v>1.2905819876569392E-2</v>
      </c>
      <c r="E85" s="18">
        <f>LN(Table3[[#This Row],[S&amp;P 500 Adj Close Price (X)]]/C84)</f>
        <v>1.0790799467401633E-2</v>
      </c>
    </row>
    <row r="86" spans="1:5" x14ac:dyDescent="0.45">
      <c r="A86" s="16">
        <v>43255</v>
      </c>
      <c r="B86" s="17">
        <v>101.160904</v>
      </c>
      <c r="C86" s="17">
        <v>2746.8701169999999</v>
      </c>
      <c r="D86" s="18">
        <f>LN(Table3[[#This Row],[JP Morgan Adj Close price (Y)]]/B85)</f>
        <v>4.6098586760053527E-4</v>
      </c>
      <c r="E86" s="18">
        <f>LN(Table3[[#This Row],[S&amp;P 500 Adj Close Price (X)]]/C85)</f>
        <v>4.4695948986579392E-3</v>
      </c>
    </row>
    <row r="87" spans="1:5" x14ac:dyDescent="0.45">
      <c r="A87" s="16">
        <v>43256</v>
      </c>
      <c r="B87" s="17">
        <v>100.591911</v>
      </c>
      <c r="C87" s="17">
        <v>2748.8000489999999</v>
      </c>
      <c r="D87" s="18">
        <f>LN(Table3[[#This Row],[JP Morgan Adj Close price (Y)]]/B86)</f>
        <v>-5.6405112222032419E-3</v>
      </c>
      <c r="E87" s="18">
        <f>LN(Table3[[#This Row],[S&amp;P 500 Adj Close Price (X)]]/C86)</f>
        <v>7.0234640036242536E-4</v>
      </c>
    </row>
    <row r="88" spans="1:5" x14ac:dyDescent="0.45">
      <c r="A88" s="16">
        <v>43257</v>
      </c>
      <c r="B88" s="17">
        <v>102.942543</v>
      </c>
      <c r="C88" s="17">
        <v>2772.3500979999999</v>
      </c>
      <c r="D88" s="18">
        <f>LN(Table3[[#This Row],[JP Morgan Adj Close price (Y)]]/B87)</f>
        <v>2.30991507522703E-2</v>
      </c>
      <c r="E88" s="18">
        <f>LN(Table3[[#This Row],[S&amp;P 500 Adj Close Price (X)]]/C87)</f>
        <v>8.5309006987769002E-3</v>
      </c>
    </row>
    <row r="89" spans="1:5" x14ac:dyDescent="0.45">
      <c r="A89" s="16">
        <v>43258</v>
      </c>
      <c r="B89" s="17">
        <v>103.352966</v>
      </c>
      <c r="C89" s="17">
        <v>2770.3701169999999</v>
      </c>
      <c r="D89" s="18">
        <f>LN(Table3[[#This Row],[JP Morgan Adj Close price (Y)]]/B88)</f>
        <v>3.9789866826045297E-3</v>
      </c>
      <c r="E89" s="18">
        <f>LN(Table3[[#This Row],[S&amp;P 500 Adj Close Price (X)]]/C88)</f>
        <v>-7.1444381365731767E-4</v>
      </c>
    </row>
    <row r="90" spans="1:5" x14ac:dyDescent="0.45">
      <c r="A90" s="16">
        <v>43259</v>
      </c>
      <c r="B90" s="17">
        <v>103.642143</v>
      </c>
      <c r="C90" s="17">
        <v>2779.030029</v>
      </c>
      <c r="D90" s="18">
        <f>LN(Table3[[#This Row],[JP Morgan Adj Close price (Y)]]/B89)</f>
        <v>2.7940485118096519E-3</v>
      </c>
      <c r="E90" s="18">
        <f>LN(Table3[[#This Row],[S&amp;P 500 Adj Close Price (X)]]/C89)</f>
        <v>3.1210288686051267E-3</v>
      </c>
    </row>
    <row r="91" spans="1:5" x14ac:dyDescent="0.45">
      <c r="A91" s="16">
        <v>43262</v>
      </c>
      <c r="B91" s="17">
        <v>103.380959</v>
      </c>
      <c r="C91" s="17">
        <v>2782</v>
      </c>
      <c r="D91" s="18">
        <f>LN(Table3[[#This Row],[JP Morgan Adj Close price (Y)]]/B90)</f>
        <v>-2.5232366441291106E-3</v>
      </c>
      <c r="E91" s="18">
        <f>LN(Table3[[#This Row],[S&amp;P 500 Adj Close Price (X)]]/C90)</f>
        <v>1.0681371137670548E-3</v>
      </c>
    </row>
    <row r="92" spans="1:5" x14ac:dyDescent="0.45">
      <c r="A92" s="16">
        <v>43263</v>
      </c>
      <c r="B92" s="17">
        <v>102.783981</v>
      </c>
      <c r="C92" s="17">
        <v>2786.8500979999999</v>
      </c>
      <c r="D92" s="18">
        <f>LN(Table3[[#This Row],[JP Morgan Adj Close price (Y)]]/B91)</f>
        <v>-5.791282150110451E-3</v>
      </c>
      <c r="E92" s="18">
        <f>LN(Table3[[#This Row],[S&amp;P 500 Adj Close Price (X)]]/C91)</f>
        <v>1.7418674020510782E-3</v>
      </c>
    </row>
    <row r="93" spans="1:5" x14ac:dyDescent="0.45">
      <c r="A93" s="16">
        <v>43264</v>
      </c>
      <c r="B93" s="17">
        <v>102.57875799999999</v>
      </c>
      <c r="C93" s="17">
        <v>2775.6298830000001</v>
      </c>
      <c r="D93" s="18">
        <f>LN(Table3[[#This Row],[JP Morgan Adj Close price (Y)]]/B92)</f>
        <v>-1.9986397660448504E-3</v>
      </c>
      <c r="E93" s="18">
        <f>LN(Table3[[#This Row],[S&amp;P 500 Adj Close Price (X)]]/C92)</f>
        <v>-4.0342545972063088E-3</v>
      </c>
    </row>
    <row r="94" spans="1:5" x14ac:dyDescent="0.45">
      <c r="A94" s="16">
        <v>43265</v>
      </c>
      <c r="B94" s="17">
        <v>100.76913500000001</v>
      </c>
      <c r="C94" s="17">
        <v>2782.48999</v>
      </c>
      <c r="D94" s="18">
        <f>LN(Table3[[#This Row],[JP Morgan Adj Close price (Y)]]/B93)</f>
        <v>-1.7798765912976557E-2</v>
      </c>
      <c r="E94" s="18">
        <f>LN(Table3[[#This Row],[S&amp;P 500 Adj Close Price (X)]]/C93)</f>
        <v>2.4685003707192116E-3</v>
      </c>
    </row>
    <row r="95" spans="1:5" x14ac:dyDescent="0.45">
      <c r="A95" s="16">
        <v>43266</v>
      </c>
      <c r="B95" s="17">
        <v>100.647881</v>
      </c>
      <c r="C95" s="17">
        <v>2779.6599120000001</v>
      </c>
      <c r="D95" s="18">
        <f>LN(Table3[[#This Row],[JP Morgan Adj Close price (Y)]]/B94)</f>
        <v>-1.2040096418456732E-3</v>
      </c>
      <c r="E95" s="18">
        <f>LN(Table3[[#This Row],[S&amp;P 500 Adj Close Price (X)]]/C94)</f>
        <v>-1.0176202706102954E-3</v>
      </c>
    </row>
    <row r="96" spans="1:5" x14ac:dyDescent="0.45">
      <c r="A96" s="16">
        <v>43269</v>
      </c>
      <c r="B96" s="17">
        <v>100.909065</v>
      </c>
      <c r="C96" s="17">
        <v>2773.75</v>
      </c>
      <c r="D96" s="18">
        <f>LN(Table3[[#This Row],[JP Morgan Adj Close price (Y)]]/B95)</f>
        <v>2.5916660415356936E-3</v>
      </c>
      <c r="E96" s="18">
        <f>LN(Table3[[#This Row],[S&amp;P 500 Adj Close Price (X)]]/C95)</f>
        <v>-2.1283911415382649E-3</v>
      </c>
    </row>
    <row r="97" spans="1:5" x14ac:dyDescent="0.45">
      <c r="A97" s="16">
        <v>43270</v>
      </c>
      <c r="B97" s="17">
        <v>100.321404</v>
      </c>
      <c r="C97" s="17">
        <v>2762.5900879999999</v>
      </c>
      <c r="D97" s="18">
        <f>LN(Table3[[#This Row],[JP Morgan Adj Close price (Y)]]/B96)</f>
        <v>-5.8406927492300866E-3</v>
      </c>
      <c r="E97" s="18">
        <f>LN(Table3[[#This Row],[S&amp;P 500 Adj Close Price (X)]]/C96)</f>
        <v>-4.0315179117998779E-3</v>
      </c>
    </row>
    <row r="98" spans="1:5" x14ac:dyDescent="0.45">
      <c r="A98" s="16">
        <v>43271</v>
      </c>
      <c r="B98" s="17">
        <v>100.312065</v>
      </c>
      <c r="C98" s="17">
        <v>2767.320068</v>
      </c>
      <c r="D98" s="18">
        <f>LN(Table3[[#This Row],[JP Morgan Adj Close price (Y)]]/B97)</f>
        <v>-9.3095135655029787E-5</v>
      </c>
      <c r="E98" s="18">
        <f>LN(Table3[[#This Row],[S&amp;P 500 Adj Close Price (X)]]/C97)</f>
        <v>1.710690054657128E-3</v>
      </c>
    </row>
    <row r="99" spans="1:5" x14ac:dyDescent="0.45">
      <c r="A99" s="16">
        <v>43272</v>
      </c>
      <c r="B99" s="17">
        <v>100.28409600000001</v>
      </c>
      <c r="C99" s="17">
        <v>2749.76001</v>
      </c>
      <c r="D99" s="18">
        <f>LN(Table3[[#This Row],[JP Morgan Adj Close price (Y)]]/B98)</f>
        <v>-2.7885877817212856E-4</v>
      </c>
      <c r="E99" s="18">
        <f>LN(Table3[[#This Row],[S&amp;P 500 Adj Close Price (X)]]/C98)</f>
        <v>-6.3657286281216608E-3</v>
      </c>
    </row>
    <row r="100" spans="1:5" x14ac:dyDescent="0.45">
      <c r="A100" s="16">
        <v>43273</v>
      </c>
      <c r="B100" s="17">
        <v>98.642386999999999</v>
      </c>
      <c r="C100" s="17">
        <v>2754.8798830000001</v>
      </c>
      <c r="D100" s="18">
        <f>LN(Table3[[#This Row],[JP Morgan Adj Close price (Y)]]/B99)</f>
        <v>-1.6506060417000135E-2</v>
      </c>
      <c r="E100" s="18">
        <f>LN(Table3[[#This Row],[S&amp;P 500 Adj Close Price (X)]]/C99)</f>
        <v>1.860203237960289E-3</v>
      </c>
    </row>
    <row r="101" spans="1:5" x14ac:dyDescent="0.45">
      <c r="A101" s="16">
        <v>43276</v>
      </c>
      <c r="B101" s="17">
        <v>97.74691</v>
      </c>
      <c r="C101" s="17">
        <v>2717.070068</v>
      </c>
      <c r="D101" s="18">
        <f>LN(Table3[[#This Row],[JP Morgan Adj Close price (Y)]]/B100)</f>
        <v>-9.1194705585301485E-3</v>
      </c>
      <c r="E101" s="18">
        <f>LN(Table3[[#This Row],[S&amp;P 500 Adj Close Price (X)]]/C100)</f>
        <v>-1.3819723168097358E-2</v>
      </c>
    </row>
    <row r="102" spans="1:5" x14ac:dyDescent="0.45">
      <c r="A102" s="16">
        <v>43277</v>
      </c>
      <c r="B102" s="17">
        <v>97.812201999999999</v>
      </c>
      <c r="C102" s="17">
        <v>2723.0600589999999</v>
      </c>
      <c r="D102" s="18">
        <f>LN(Table3[[#This Row],[JP Morgan Adj Close price (Y)]]/B101)</f>
        <v>6.6774697183183895E-4</v>
      </c>
      <c r="E102" s="18">
        <f>LN(Table3[[#This Row],[S&amp;P 500 Adj Close Price (X)]]/C101)</f>
        <v>2.2021507871512656E-3</v>
      </c>
    </row>
    <row r="103" spans="1:5" x14ac:dyDescent="0.45">
      <c r="A103" s="16">
        <v>43278</v>
      </c>
      <c r="B103" s="17">
        <v>96.301085999999998</v>
      </c>
      <c r="C103" s="17">
        <v>2699.6298830000001</v>
      </c>
      <c r="D103" s="18">
        <f>LN(Table3[[#This Row],[JP Morgan Adj Close price (Y)]]/B102)</f>
        <v>-1.5569738085404827E-2</v>
      </c>
      <c r="E103" s="18">
        <f>LN(Table3[[#This Row],[S&amp;P 500 Adj Close Price (X)]]/C102)</f>
        <v>-8.6415863928759502E-3</v>
      </c>
    </row>
    <row r="104" spans="1:5" x14ac:dyDescent="0.45">
      <c r="A104" s="16">
        <v>43279</v>
      </c>
      <c r="B104" s="17">
        <v>97.877502000000007</v>
      </c>
      <c r="C104" s="17">
        <v>2716.3100589999999</v>
      </c>
      <c r="D104" s="18">
        <f>LN(Table3[[#This Row],[JP Morgan Adj Close price (Y)]]/B103)</f>
        <v>1.6237121203565495E-2</v>
      </c>
      <c r="E104" s="18">
        <f>LN(Table3[[#This Row],[S&amp;P 500 Adj Close Price (X)]]/C103)</f>
        <v>6.1596800991367559E-3</v>
      </c>
    </row>
    <row r="105" spans="1:5" x14ac:dyDescent="0.45">
      <c r="A105" s="16">
        <v>43280</v>
      </c>
      <c r="B105" s="17">
        <v>97.196548000000007</v>
      </c>
      <c r="C105" s="17">
        <v>2718.3701169999999</v>
      </c>
      <c r="D105" s="18">
        <f>LN(Table3[[#This Row],[JP Morgan Adj Close price (Y)]]/B104)</f>
        <v>-6.9815207701746434E-3</v>
      </c>
      <c r="E105" s="18">
        <f>LN(Table3[[#This Row],[S&amp;P 500 Adj Close Price (X)]]/C104)</f>
        <v>7.5811566898234637E-4</v>
      </c>
    </row>
    <row r="106" spans="1:5" x14ac:dyDescent="0.45">
      <c r="A106" s="16">
        <v>43283</v>
      </c>
      <c r="B106" s="17">
        <v>98.017409999999998</v>
      </c>
      <c r="C106" s="17">
        <v>2726.709961</v>
      </c>
      <c r="D106" s="18">
        <f>LN(Table3[[#This Row],[JP Morgan Adj Close price (Y)]]/B105)</f>
        <v>8.4099195209101415E-3</v>
      </c>
      <c r="E106" s="18">
        <f>LN(Table3[[#This Row],[S&amp;P 500 Adj Close Price (X)]]/C105)</f>
        <v>3.0632609261900135E-3</v>
      </c>
    </row>
    <row r="107" spans="1:5" x14ac:dyDescent="0.45">
      <c r="A107" s="16">
        <v>43284</v>
      </c>
      <c r="B107" s="17">
        <v>96.646209999999996</v>
      </c>
      <c r="C107" s="17">
        <v>2713.219971</v>
      </c>
      <c r="D107" s="18">
        <f>LN(Table3[[#This Row],[JP Morgan Adj Close price (Y)]]/B106)</f>
        <v>-1.4088124725422847E-2</v>
      </c>
      <c r="E107" s="18">
        <f>LN(Table3[[#This Row],[S&amp;P 500 Adj Close Price (X)]]/C106)</f>
        <v>-4.9596291940371519E-3</v>
      </c>
    </row>
    <row r="108" spans="1:5" x14ac:dyDescent="0.45">
      <c r="A108" s="16">
        <v>43286</v>
      </c>
      <c r="B108" s="17">
        <v>97.274581999999995</v>
      </c>
      <c r="C108" s="17">
        <v>2736.610107</v>
      </c>
      <c r="D108" s="18">
        <f>LN(Table3[[#This Row],[JP Morgan Adj Close price (Y)]]/B107)</f>
        <v>6.4807305375852832E-3</v>
      </c>
      <c r="E108" s="18">
        <f>LN(Table3[[#This Row],[S&amp;P 500 Adj Close Price (X)]]/C107)</f>
        <v>8.5838564819602902E-3</v>
      </c>
    </row>
    <row r="109" spans="1:5" x14ac:dyDescent="0.45">
      <c r="A109" s="16">
        <v>43287</v>
      </c>
      <c r="B109" s="17">
        <v>97.593459999999993</v>
      </c>
      <c r="C109" s="17">
        <v>2759.820068</v>
      </c>
      <c r="D109" s="18">
        <f>LN(Table3[[#This Row],[JP Morgan Adj Close price (Y)]]/B108)</f>
        <v>3.2727612116535765E-3</v>
      </c>
      <c r="E109" s="18">
        <f>LN(Table3[[#This Row],[S&amp;P 500 Adj Close Price (X)]]/C108)</f>
        <v>8.4455176245228913E-3</v>
      </c>
    </row>
    <row r="110" spans="1:5" x14ac:dyDescent="0.45">
      <c r="A110" s="16">
        <v>43290</v>
      </c>
      <c r="B110" s="17">
        <v>100.61335</v>
      </c>
      <c r="C110" s="17">
        <v>2784.169922</v>
      </c>
      <c r="D110" s="18">
        <f>LN(Table3[[#This Row],[JP Morgan Adj Close price (Y)]]/B109)</f>
        <v>3.0474469661431563E-2</v>
      </c>
      <c r="E110" s="18">
        <f>LN(Table3[[#This Row],[S&amp;P 500 Adj Close Price (X)]]/C109)</f>
        <v>8.7842909604549466E-3</v>
      </c>
    </row>
    <row r="111" spans="1:5" x14ac:dyDescent="0.45">
      <c r="A111" s="16">
        <v>43291</v>
      </c>
      <c r="B111" s="17">
        <v>99.994370000000004</v>
      </c>
      <c r="C111" s="17">
        <v>2793.8400879999999</v>
      </c>
      <c r="D111" s="18">
        <f>LN(Table3[[#This Row],[JP Morgan Adj Close price (Y)]]/B110)</f>
        <v>-6.1710682354205416E-3</v>
      </c>
      <c r="E111" s="18">
        <f>LN(Table3[[#This Row],[S&amp;P 500 Adj Close Price (X)]]/C110)</f>
        <v>3.4672493130737708E-3</v>
      </c>
    </row>
    <row r="112" spans="1:5" x14ac:dyDescent="0.45">
      <c r="A112" s="16">
        <v>43292</v>
      </c>
      <c r="B112" s="17">
        <v>99.778664000000006</v>
      </c>
      <c r="C112" s="17">
        <v>2774.0200199999999</v>
      </c>
      <c r="D112" s="18">
        <f>LN(Table3[[#This Row],[JP Morgan Adj Close price (Y)]]/B111)</f>
        <v>-2.1595115167400611E-3</v>
      </c>
      <c r="E112" s="18">
        <f>LN(Table3[[#This Row],[S&amp;P 500 Adj Close Price (X)]]/C111)</f>
        <v>-7.1194862420864667E-3</v>
      </c>
    </row>
    <row r="113" spans="1:5" x14ac:dyDescent="0.45">
      <c r="A113" s="16">
        <v>43293</v>
      </c>
      <c r="B113" s="17">
        <v>100.21006</v>
      </c>
      <c r="C113" s="17">
        <v>2798.290039</v>
      </c>
      <c r="D113" s="18">
        <f>LN(Table3[[#This Row],[JP Morgan Adj Close price (Y)]]/B112)</f>
        <v>4.3142099262518862E-3</v>
      </c>
      <c r="E113" s="18">
        <f>LN(Table3[[#This Row],[S&amp;P 500 Adj Close Price (X)]]/C112)</f>
        <v>8.7109913888583079E-3</v>
      </c>
    </row>
    <row r="114" spans="1:5" x14ac:dyDescent="0.45">
      <c r="A114" s="16">
        <v>43294</v>
      </c>
      <c r="B114" s="17">
        <v>99.750525999999994</v>
      </c>
      <c r="C114" s="17">
        <v>2801.3100589999999</v>
      </c>
      <c r="D114" s="18">
        <f>LN(Table3[[#This Row],[JP Morgan Adj Close price (Y)]]/B113)</f>
        <v>-4.5962538736717381E-3</v>
      </c>
      <c r="E114" s="18">
        <f>LN(Table3[[#This Row],[S&amp;P 500 Adj Close Price (X)]]/C113)</f>
        <v>1.0786557039651253E-3</v>
      </c>
    </row>
    <row r="115" spans="1:5" x14ac:dyDescent="0.45">
      <c r="A115" s="16">
        <v>43297</v>
      </c>
      <c r="B115" s="17">
        <v>103.70829000000001</v>
      </c>
      <c r="C115" s="17">
        <v>2798.429932</v>
      </c>
      <c r="D115" s="18">
        <f>LN(Table3[[#This Row],[JP Morgan Adj Close price (Y)]]/B114)</f>
        <v>3.8909725242042781E-2</v>
      </c>
      <c r="E115" s="18">
        <f>LN(Table3[[#This Row],[S&amp;P 500 Adj Close Price (X)]]/C114)</f>
        <v>-1.028664637499674E-3</v>
      </c>
    </row>
    <row r="116" spans="1:5" x14ac:dyDescent="0.45">
      <c r="A116" s="16">
        <v>43298</v>
      </c>
      <c r="B116" s="17">
        <v>103.633263</v>
      </c>
      <c r="C116" s="17">
        <v>2809.5500489999999</v>
      </c>
      <c r="D116" s="18">
        <f>LN(Table3[[#This Row],[JP Morgan Adj Close price (Y)]]/B115)</f>
        <v>-7.2370445951666629E-4</v>
      </c>
      <c r="E116" s="18">
        <f>LN(Table3[[#This Row],[S&amp;P 500 Adj Close Price (X)]]/C115)</f>
        <v>3.965824276198425E-3</v>
      </c>
    </row>
    <row r="117" spans="1:5" x14ac:dyDescent="0.45">
      <c r="A117" s="16">
        <v>43299</v>
      </c>
      <c r="B117" s="17">
        <v>104.599243</v>
      </c>
      <c r="C117" s="17">
        <v>2815.6201169999999</v>
      </c>
      <c r="D117" s="18">
        <f>LN(Table3[[#This Row],[JP Morgan Adj Close price (Y)]]/B116)</f>
        <v>9.2779647893912361E-3</v>
      </c>
      <c r="E117" s="18">
        <f>LN(Table3[[#This Row],[S&amp;P 500 Adj Close Price (X)]]/C116)</f>
        <v>2.1581819489692655E-3</v>
      </c>
    </row>
    <row r="118" spans="1:5" x14ac:dyDescent="0.45">
      <c r="A118" s="16">
        <v>43300</v>
      </c>
      <c r="B118" s="17">
        <v>103.061172</v>
      </c>
      <c r="C118" s="17">
        <v>2804.48999</v>
      </c>
      <c r="D118" s="18">
        <f>LN(Table3[[#This Row],[JP Morgan Adj Close price (Y)]]/B117)</f>
        <v>-1.4813599659225954E-2</v>
      </c>
      <c r="E118" s="18">
        <f>LN(Table3[[#This Row],[S&amp;P 500 Adj Close Price (X)]]/C117)</f>
        <v>-3.9608268660280945E-3</v>
      </c>
    </row>
    <row r="119" spans="1:5" x14ac:dyDescent="0.45">
      <c r="A119" s="16">
        <v>43301</v>
      </c>
      <c r="B119" s="17">
        <v>104.364777</v>
      </c>
      <c r="C119" s="17">
        <v>2801.830078</v>
      </c>
      <c r="D119" s="18">
        <f>LN(Table3[[#This Row],[JP Morgan Adj Close price (Y)]]/B118)</f>
        <v>1.2569518612205541E-2</v>
      </c>
      <c r="E119" s="18">
        <f>LN(Table3[[#This Row],[S&amp;P 500 Adj Close Price (X)]]/C118)</f>
        <v>-9.4889773231677382E-4</v>
      </c>
    </row>
    <row r="120" spans="1:5" x14ac:dyDescent="0.45">
      <c r="A120" s="16">
        <v>43304</v>
      </c>
      <c r="B120" s="17">
        <v>106.306152</v>
      </c>
      <c r="C120" s="17">
        <v>2806.9799800000001</v>
      </c>
      <c r="D120" s="18">
        <f>LN(Table3[[#This Row],[JP Morgan Adj Close price (Y)]]/B119)</f>
        <v>1.8430924151020846E-2</v>
      </c>
      <c r="E120" s="18">
        <f>LN(Table3[[#This Row],[S&amp;P 500 Adj Close Price (X)]]/C119)</f>
        <v>1.8363622208507574E-3</v>
      </c>
    </row>
    <row r="121" spans="1:5" x14ac:dyDescent="0.45">
      <c r="A121" s="16">
        <v>43305</v>
      </c>
      <c r="B121" s="17">
        <v>107.05643499999999</v>
      </c>
      <c r="C121" s="17">
        <v>2820.3999020000001</v>
      </c>
      <c r="D121" s="18">
        <f>LN(Table3[[#This Row],[JP Morgan Adj Close price (Y)]]/B120)</f>
        <v>7.0329677112380374E-3</v>
      </c>
      <c r="E121" s="18">
        <f>LN(Table3[[#This Row],[S&amp;P 500 Adj Close Price (X)]]/C120)</f>
        <v>4.7695189311680571E-3</v>
      </c>
    </row>
    <row r="122" spans="1:5" x14ac:dyDescent="0.45">
      <c r="A122" s="16">
        <v>43306</v>
      </c>
      <c r="B122" s="17">
        <v>108.02243799999999</v>
      </c>
      <c r="C122" s="17">
        <v>2846.070068</v>
      </c>
      <c r="D122" s="18">
        <f>LN(Table3[[#This Row],[JP Morgan Adj Close price (Y)]]/B121)</f>
        <v>8.9828394783299428E-3</v>
      </c>
      <c r="E122" s="18">
        <f>LN(Table3[[#This Row],[S&amp;P 500 Adj Close Price (X)]]/C121)</f>
        <v>9.0604350659817777E-3</v>
      </c>
    </row>
    <row r="123" spans="1:5" x14ac:dyDescent="0.45">
      <c r="A123" s="16">
        <v>43307</v>
      </c>
      <c r="B123" s="17">
        <v>107.71294399999999</v>
      </c>
      <c r="C123" s="17">
        <v>2837.4399410000001</v>
      </c>
      <c r="D123" s="18">
        <f>LN(Table3[[#This Row],[JP Morgan Adj Close price (Y)]]/B122)</f>
        <v>-2.86920216287136E-3</v>
      </c>
      <c r="E123" s="18">
        <f>LN(Table3[[#This Row],[S&amp;P 500 Adj Close Price (X)]]/C122)</f>
        <v>-3.0369027657715817E-3</v>
      </c>
    </row>
    <row r="124" spans="1:5" x14ac:dyDescent="0.45">
      <c r="A124" s="16">
        <v>43308</v>
      </c>
      <c r="B124" s="17">
        <v>108.81961099999999</v>
      </c>
      <c r="C124" s="17">
        <v>2818.820068</v>
      </c>
      <c r="D124" s="18">
        <f>LN(Table3[[#This Row],[JP Morgan Adj Close price (Y)]]/B123)</f>
        <v>1.022180369921735E-2</v>
      </c>
      <c r="E124" s="18">
        <f>LN(Table3[[#This Row],[S&amp;P 500 Adj Close Price (X)]]/C123)</f>
        <v>-6.5838346291620022E-3</v>
      </c>
    </row>
    <row r="125" spans="1:5" x14ac:dyDescent="0.45">
      <c r="A125" s="16">
        <v>43311</v>
      </c>
      <c r="B125" s="17">
        <v>109.476112</v>
      </c>
      <c r="C125" s="17">
        <v>2802.6000979999999</v>
      </c>
      <c r="D125" s="18">
        <f>LN(Table3[[#This Row],[JP Morgan Adj Close price (Y)]]/B124)</f>
        <v>6.0148038652370565E-3</v>
      </c>
      <c r="E125" s="18">
        <f>LN(Table3[[#This Row],[S&amp;P 500 Adj Close Price (X)]]/C124)</f>
        <v>-5.7707890654419306E-3</v>
      </c>
    </row>
    <row r="126" spans="1:5" x14ac:dyDescent="0.45">
      <c r="A126" s="16">
        <v>43312</v>
      </c>
      <c r="B126" s="17">
        <v>107.80671700000001</v>
      </c>
      <c r="C126" s="17">
        <v>2816.290039</v>
      </c>
      <c r="D126" s="18">
        <f>LN(Table3[[#This Row],[JP Morgan Adj Close price (Y)]]/B125)</f>
        <v>-1.5366403839351894E-2</v>
      </c>
      <c r="E126" s="18">
        <f>LN(Table3[[#This Row],[S&amp;P 500 Adj Close Price (X)]]/C125)</f>
        <v>4.8728370744568371E-3</v>
      </c>
    </row>
    <row r="127" spans="1:5" x14ac:dyDescent="0.45">
      <c r="A127" s="16">
        <v>43313</v>
      </c>
      <c r="B127" s="17">
        <v>108.472595</v>
      </c>
      <c r="C127" s="17">
        <v>2813.360107</v>
      </c>
      <c r="D127" s="18">
        <f>LN(Table3[[#This Row],[JP Morgan Adj Close price (Y)]]/B126)</f>
        <v>6.1575940647454882E-3</v>
      </c>
      <c r="E127" s="18">
        <f>LN(Table3[[#This Row],[S&amp;P 500 Adj Close Price (X)]]/C126)</f>
        <v>-1.0408931953329581E-3</v>
      </c>
    </row>
    <row r="128" spans="1:5" x14ac:dyDescent="0.45">
      <c r="A128" s="16">
        <v>43314</v>
      </c>
      <c r="B128" s="17">
        <v>108.93214399999999</v>
      </c>
      <c r="C128" s="17">
        <v>2827.219971</v>
      </c>
      <c r="D128" s="18">
        <f>LN(Table3[[#This Row],[JP Morgan Adj Close price (Y)]]/B127)</f>
        <v>4.2275958339909369E-3</v>
      </c>
      <c r="E128" s="18">
        <f>LN(Table3[[#This Row],[S&amp;P 500 Adj Close Price (X)]]/C127)</f>
        <v>4.9143498371688119E-3</v>
      </c>
    </row>
    <row r="129" spans="1:5" x14ac:dyDescent="0.45">
      <c r="A129" s="16">
        <v>43315</v>
      </c>
      <c r="B129" s="17">
        <v>109.81373600000001</v>
      </c>
      <c r="C129" s="17">
        <v>2840.3500979999999</v>
      </c>
      <c r="D129" s="18">
        <f>LN(Table3[[#This Row],[JP Morgan Adj Close price (Y)]]/B128)</f>
        <v>8.0604651677242331E-3</v>
      </c>
      <c r="E129" s="18">
        <f>LN(Table3[[#This Row],[S&amp;P 500 Adj Close Price (X)]]/C128)</f>
        <v>4.6334320813658366E-3</v>
      </c>
    </row>
    <row r="130" spans="1:5" x14ac:dyDescent="0.45">
      <c r="A130" s="16">
        <v>43318</v>
      </c>
      <c r="B130" s="17">
        <v>109.841881</v>
      </c>
      <c r="C130" s="17">
        <v>2850.3999020000001</v>
      </c>
      <c r="D130" s="18">
        <f>LN(Table3[[#This Row],[JP Morgan Adj Close price (Y)]]/B129)</f>
        <v>2.5626478884019447E-4</v>
      </c>
      <c r="E130" s="18">
        <f>LN(Table3[[#This Row],[S&amp;P 500 Adj Close Price (X)]]/C129)</f>
        <v>3.5319824091807187E-3</v>
      </c>
    </row>
    <row r="131" spans="1:5" x14ac:dyDescent="0.45">
      <c r="A131" s="16">
        <v>43319</v>
      </c>
      <c r="B131" s="17">
        <v>110.245148</v>
      </c>
      <c r="C131" s="17">
        <v>2858.4499510000001</v>
      </c>
      <c r="D131" s="18">
        <f>LN(Table3[[#This Row],[JP Morgan Adj Close price (Y)]]/B130)</f>
        <v>3.664618066188563E-3</v>
      </c>
      <c r="E131" s="18">
        <f>LN(Table3[[#This Row],[S&amp;P 500 Adj Close Price (X)]]/C130)</f>
        <v>2.8202018069540436E-3</v>
      </c>
    </row>
    <row r="132" spans="1:5" x14ac:dyDescent="0.45">
      <c r="A132" s="16">
        <v>43320</v>
      </c>
      <c r="B132" s="17">
        <v>110.470253</v>
      </c>
      <c r="C132" s="17">
        <v>2857.6999510000001</v>
      </c>
      <c r="D132" s="18">
        <f>LN(Table3[[#This Row],[JP Morgan Adj Close price (Y)]]/B131)</f>
        <v>2.0397768078659769E-3</v>
      </c>
      <c r="E132" s="18">
        <f>LN(Table3[[#This Row],[S&amp;P 500 Adj Close Price (X)]]/C131)</f>
        <v>-2.6241439331087723E-4</v>
      </c>
    </row>
    <row r="133" spans="1:5" x14ac:dyDescent="0.45">
      <c r="A133" s="16">
        <v>43321</v>
      </c>
      <c r="B133" s="17">
        <v>109.616776</v>
      </c>
      <c r="C133" s="17">
        <v>2853.580078</v>
      </c>
      <c r="D133" s="18">
        <f>LN(Table3[[#This Row],[JP Morgan Adj Close price (Y)]]/B132)</f>
        <v>-7.7558526021112174E-3</v>
      </c>
      <c r="E133" s="18">
        <f>LN(Table3[[#This Row],[S&amp;P 500 Adj Close Price (X)]]/C132)</f>
        <v>-1.4427146607000002E-3</v>
      </c>
    </row>
    <row r="134" spans="1:5" x14ac:dyDescent="0.45">
      <c r="A134" s="16">
        <v>43322</v>
      </c>
      <c r="B134" s="17">
        <v>108.53825399999999</v>
      </c>
      <c r="C134" s="17">
        <v>2833.280029</v>
      </c>
      <c r="D134" s="18">
        <f>LN(Table3[[#This Row],[JP Morgan Adj Close price (Y)]]/B133)</f>
        <v>-9.8877462236032134E-3</v>
      </c>
      <c r="E134" s="18">
        <f>LN(Table3[[#This Row],[S&amp;P 500 Adj Close Price (X)]]/C133)</f>
        <v>-7.1393123242211578E-3</v>
      </c>
    </row>
    <row r="135" spans="1:5" x14ac:dyDescent="0.45">
      <c r="A135" s="16">
        <v>43325</v>
      </c>
      <c r="B135" s="17">
        <v>106.812592</v>
      </c>
      <c r="C135" s="17">
        <v>2821.929932</v>
      </c>
      <c r="D135" s="18">
        <f>LN(Table3[[#This Row],[JP Morgan Adj Close price (Y)]]/B134)</f>
        <v>-1.6026860072535197E-2</v>
      </c>
      <c r="E135" s="18">
        <f>LN(Table3[[#This Row],[S&amp;P 500 Adj Close Price (X)]]/C134)</f>
        <v>-4.0140374338481786E-3</v>
      </c>
    </row>
    <row r="136" spans="1:5" x14ac:dyDescent="0.45">
      <c r="A136" s="16">
        <v>43326</v>
      </c>
      <c r="B136" s="17">
        <v>107.525375</v>
      </c>
      <c r="C136" s="17">
        <v>2839.959961</v>
      </c>
      <c r="D136" s="18">
        <f>LN(Table3[[#This Row],[JP Morgan Adj Close price (Y)]]/B135)</f>
        <v>6.6510440269014317E-3</v>
      </c>
      <c r="E136" s="18">
        <f>LN(Table3[[#This Row],[S&amp;P 500 Adj Close Price (X)]]/C135)</f>
        <v>6.3689299110739591E-3</v>
      </c>
    </row>
    <row r="137" spans="1:5" x14ac:dyDescent="0.45">
      <c r="A137" s="16">
        <v>43327</v>
      </c>
      <c r="B137" s="17">
        <v>106.634399</v>
      </c>
      <c r="C137" s="17">
        <v>2818.3701169999999</v>
      </c>
      <c r="D137" s="18">
        <f>LN(Table3[[#This Row],[JP Morgan Adj Close price (Y)]]/B136)</f>
        <v>-8.3207142392790218E-3</v>
      </c>
      <c r="E137" s="18">
        <f>LN(Table3[[#This Row],[S&amp;P 500 Adj Close Price (X)]]/C136)</f>
        <v>-7.6312086699139242E-3</v>
      </c>
    </row>
    <row r="138" spans="1:5" x14ac:dyDescent="0.45">
      <c r="A138" s="16">
        <v>43328</v>
      </c>
      <c r="B138" s="17">
        <v>107.637901</v>
      </c>
      <c r="C138" s="17">
        <v>2840.6899410000001</v>
      </c>
      <c r="D138" s="18">
        <f>LN(Table3[[#This Row],[JP Morgan Adj Close price (Y)]]/B137)</f>
        <v>9.3666734972976534E-3</v>
      </c>
      <c r="E138" s="18">
        <f>LN(Table3[[#This Row],[S&amp;P 500 Adj Close Price (X)]]/C137)</f>
        <v>7.8882144761550296E-3</v>
      </c>
    </row>
    <row r="139" spans="1:5" x14ac:dyDescent="0.45">
      <c r="A139" s="16">
        <v>43329</v>
      </c>
      <c r="B139" s="17">
        <v>107.637901</v>
      </c>
      <c r="C139" s="17">
        <v>2850.1298830000001</v>
      </c>
      <c r="D139" s="18">
        <f>LN(Table3[[#This Row],[JP Morgan Adj Close price (Y)]]/B138)</f>
        <v>0</v>
      </c>
      <c r="E139" s="18">
        <f>LN(Table3[[#This Row],[S&amp;P 500 Adj Close Price (X)]]/C138)</f>
        <v>3.3176065840605441E-3</v>
      </c>
    </row>
    <row r="140" spans="1:5" x14ac:dyDescent="0.45">
      <c r="A140" s="16">
        <v>43332</v>
      </c>
      <c r="B140" s="17">
        <v>107.497231</v>
      </c>
      <c r="C140" s="17">
        <v>2857.0500489999999</v>
      </c>
      <c r="D140" s="18">
        <f>LN(Table3[[#This Row],[JP Morgan Adj Close price (Y)]]/B139)</f>
        <v>-1.307736386333441E-3</v>
      </c>
      <c r="E140" s="18">
        <f>LN(Table3[[#This Row],[S&amp;P 500 Adj Close Price (X)]]/C139)</f>
        <v>2.4250748965000154E-3</v>
      </c>
    </row>
    <row r="141" spans="1:5" x14ac:dyDescent="0.45">
      <c r="A141" s="16">
        <v>43333</v>
      </c>
      <c r="B141" s="17">
        <v>108.15373200000001</v>
      </c>
      <c r="C141" s="17">
        <v>2862.959961</v>
      </c>
      <c r="D141" s="18">
        <f>LN(Table3[[#This Row],[JP Morgan Adj Close price (Y)]]/B140)</f>
        <v>6.088570335551431E-3</v>
      </c>
      <c r="E141" s="18">
        <f>LN(Table3[[#This Row],[S&amp;P 500 Adj Close Price (X)]]/C140)</f>
        <v>2.0663999162995063E-3</v>
      </c>
    </row>
    <row r="142" spans="1:5" x14ac:dyDescent="0.45">
      <c r="A142" s="16">
        <v>43334</v>
      </c>
      <c r="B142" s="17">
        <v>107.825485</v>
      </c>
      <c r="C142" s="17">
        <v>2861.820068</v>
      </c>
      <c r="D142" s="18">
        <f>LN(Table3[[#This Row],[JP Morgan Adj Close price (Y)]]/B141)</f>
        <v>-3.0396188789825937E-3</v>
      </c>
      <c r="E142" s="18">
        <f>LN(Table3[[#This Row],[S&amp;P 500 Adj Close Price (X)]]/C141)</f>
        <v>-3.9823120164966298E-4</v>
      </c>
    </row>
    <row r="143" spans="1:5" x14ac:dyDescent="0.45">
      <c r="A143" s="16">
        <v>43335</v>
      </c>
      <c r="B143" s="17">
        <v>107.600388</v>
      </c>
      <c r="C143" s="17">
        <v>2856.9799800000001</v>
      </c>
      <c r="D143" s="18">
        <f>LN(Table3[[#This Row],[JP Morgan Adj Close price (Y)]]/B142)</f>
        <v>-2.0897868838667569E-3</v>
      </c>
      <c r="E143" s="18">
        <f>LN(Table3[[#This Row],[S&amp;P 500 Adj Close Price (X)]]/C142)</f>
        <v>-1.6926939620312493E-3</v>
      </c>
    </row>
    <row r="144" spans="1:5" x14ac:dyDescent="0.45">
      <c r="A144" s="16">
        <v>43336</v>
      </c>
      <c r="B144" s="17">
        <v>107.55349699999999</v>
      </c>
      <c r="C144" s="17">
        <v>2874.6899410000001</v>
      </c>
      <c r="D144" s="18">
        <f>LN(Table3[[#This Row],[JP Morgan Adj Close price (Y)]]/B143)</f>
        <v>-4.3588337475215598E-4</v>
      </c>
      <c r="E144" s="18">
        <f>LN(Table3[[#This Row],[S&amp;P 500 Adj Close Price (X)]]/C143)</f>
        <v>6.1797059510375384E-3</v>
      </c>
    </row>
    <row r="145" spans="1:5" x14ac:dyDescent="0.45">
      <c r="A145" s="16">
        <v>43339</v>
      </c>
      <c r="B145" s="17">
        <v>109.45734400000001</v>
      </c>
      <c r="C145" s="17">
        <v>2896.73999</v>
      </c>
      <c r="D145" s="18">
        <f>LN(Table3[[#This Row],[JP Morgan Adj Close price (Y)]]/B144)</f>
        <v>1.7546550555463839E-2</v>
      </c>
      <c r="E145" s="18">
        <f>LN(Table3[[#This Row],[S&amp;P 500 Adj Close Price (X)]]/C144)</f>
        <v>7.6411414675201612E-3</v>
      </c>
    </row>
    <row r="146" spans="1:5" x14ac:dyDescent="0.45">
      <c r="A146" s="16">
        <v>43340</v>
      </c>
      <c r="B146" s="17">
        <v>108.922768</v>
      </c>
      <c r="C146" s="17">
        <v>2897.5200199999999</v>
      </c>
      <c r="D146" s="18">
        <f>LN(Table3[[#This Row],[JP Morgan Adj Close price (Y)]]/B145)</f>
        <v>-4.8958402199352768E-3</v>
      </c>
      <c r="E146" s="18">
        <f>LN(Table3[[#This Row],[S&amp;P 500 Adj Close Price (X)]]/C145)</f>
        <v>2.6924232028460157E-4</v>
      </c>
    </row>
    <row r="147" spans="1:5" x14ac:dyDescent="0.45">
      <c r="A147" s="16">
        <v>43341</v>
      </c>
      <c r="B147" s="17">
        <v>108.566391</v>
      </c>
      <c r="C147" s="17">
        <v>2914.040039</v>
      </c>
      <c r="D147" s="18">
        <f>LN(Table3[[#This Row],[JP Morgan Adj Close price (Y)]]/B146)</f>
        <v>-3.2771961655137581E-3</v>
      </c>
      <c r="E147" s="18">
        <f>LN(Table3[[#This Row],[S&amp;P 500 Adj Close Price (X)]]/C146)</f>
        <v>5.6852422856874876E-3</v>
      </c>
    </row>
    <row r="148" spans="1:5" x14ac:dyDescent="0.45">
      <c r="A148" s="16">
        <v>43342</v>
      </c>
      <c r="B148" s="17">
        <v>108.031807</v>
      </c>
      <c r="C148" s="17">
        <v>2901.1298830000001</v>
      </c>
      <c r="D148" s="18">
        <f>LN(Table3[[#This Row],[JP Morgan Adj Close price (Y)]]/B147)</f>
        <v>-4.9361914402606E-3</v>
      </c>
      <c r="E148" s="18">
        <f>LN(Table3[[#This Row],[S&amp;P 500 Adj Close Price (X)]]/C147)</f>
        <v>-4.4401719583801614E-3</v>
      </c>
    </row>
    <row r="149" spans="1:5" x14ac:dyDescent="0.45">
      <c r="A149" s="16">
        <v>43343</v>
      </c>
      <c r="B149" s="17">
        <v>107.459717</v>
      </c>
      <c r="C149" s="17">
        <v>2901.5200199999999</v>
      </c>
      <c r="D149" s="18">
        <f>LN(Table3[[#This Row],[JP Morgan Adj Close price (Y)]]/B148)</f>
        <v>-5.3096412649930157E-3</v>
      </c>
      <c r="E149" s="18">
        <f>LN(Table3[[#This Row],[S&amp;P 500 Adj Close Price (X)]]/C148)</f>
        <v>1.3446856422812315E-4</v>
      </c>
    </row>
    <row r="150" spans="1:5" x14ac:dyDescent="0.45">
      <c r="A150" s="16">
        <v>43347</v>
      </c>
      <c r="B150" s="17">
        <v>107.994293</v>
      </c>
      <c r="C150" s="17">
        <v>2896.719971</v>
      </c>
      <c r="D150" s="18">
        <f>LN(Table3[[#This Row],[JP Morgan Adj Close price (Y)]]/B149)</f>
        <v>4.9623313762612222E-3</v>
      </c>
      <c r="E150" s="18">
        <f>LN(Table3[[#This Row],[S&amp;P 500 Adj Close Price (X)]]/C149)</f>
        <v>-1.6556921079459639E-3</v>
      </c>
    </row>
    <row r="151" spans="1:5" x14ac:dyDescent="0.45">
      <c r="A151" s="16">
        <v>43348</v>
      </c>
      <c r="B151" s="17">
        <v>107.469093</v>
      </c>
      <c r="C151" s="17">
        <v>2888.6000979999999</v>
      </c>
      <c r="D151" s="18">
        <f>LN(Table3[[#This Row],[JP Morgan Adj Close price (Y)]]/B150)</f>
        <v>-4.8750838824891327E-3</v>
      </c>
      <c r="E151" s="18">
        <f>LN(Table3[[#This Row],[S&amp;P 500 Adj Close Price (X)]]/C150)</f>
        <v>-2.8070627847504065E-3</v>
      </c>
    </row>
    <row r="152" spans="1:5" x14ac:dyDescent="0.45">
      <c r="A152" s="16">
        <v>43349</v>
      </c>
      <c r="B152" s="17">
        <v>107.009552</v>
      </c>
      <c r="C152" s="17">
        <v>2878.0500489999999</v>
      </c>
      <c r="D152" s="18">
        <f>LN(Table3[[#This Row],[JP Morgan Adj Close price (Y)]]/B151)</f>
        <v>-4.285197747396466E-3</v>
      </c>
      <c r="E152" s="18">
        <f>LN(Table3[[#This Row],[S&amp;P 500 Adj Close Price (X)]]/C151)</f>
        <v>-3.658991095901207E-3</v>
      </c>
    </row>
    <row r="153" spans="1:5" x14ac:dyDescent="0.45">
      <c r="A153" s="16">
        <v>43350</v>
      </c>
      <c r="B153" s="17">
        <v>107.215874</v>
      </c>
      <c r="C153" s="17">
        <v>2871.679932</v>
      </c>
      <c r="D153" s="18">
        <f>LN(Table3[[#This Row],[JP Morgan Adj Close price (Y)]]/B152)</f>
        <v>1.9262145268702123E-3</v>
      </c>
      <c r="E153" s="18">
        <f>LN(Table3[[#This Row],[S&amp;P 500 Adj Close Price (X)]]/C152)</f>
        <v>-2.2157978295892274E-3</v>
      </c>
    </row>
    <row r="154" spans="1:5" x14ac:dyDescent="0.45">
      <c r="A154" s="16">
        <v>43353</v>
      </c>
      <c r="B154" s="17">
        <v>106.643776</v>
      </c>
      <c r="C154" s="17">
        <v>2877.1298830000001</v>
      </c>
      <c r="D154" s="18">
        <f>LN(Table3[[#This Row],[JP Morgan Adj Close price (Y)]]/B153)</f>
        <v>-5.350231936604972E-3</v>
      </c>
      <c r="E154" s="18">
        <f>LN(Table3[[#This Row],[S&amp;P 500 Adj Close Price (X)]]/C153)</f>
        <v>1.8960281547179359E-3</v>
      </c>
    </row>
    <row r="155" spans="1:5" x14ac:dyDescent="0.45">
      <c r="A155" s="16">
        <v>43354</v>
      </c>
      <c r="B155" s="17">
        <v>107.319046</v>
      </c>
      <c r="C155" s="17">
        <v>2887.889893</v>
      </c>
      <c r="D155" s="18">
        <f>LN(Table3[[#This Row],[JP Morgan Adj Close price (Y)]]/B154)</f>
        <v>6.3120521191065235E-3</v>
      </c>
      <c r="E155" s="18">
        <f>LN(Table3[[#This Row],[S&amp;P 500 Adj Close Price (X)]]/C154)</f>
        <v>3.7328657706305157E-3</v>
      </c>
    </row>
    <row r="156" spans="1:5" x14ac:dyDescent="0.45">
      <c r="A156" s="16">
        <v>43355</v>
      </c>
      <c r="B156" s="17">
        <v>106.05294000000001</v>
      </c>
      <c r="C156" s="17">
        <v>2888.919922</v>
      </c>
      <c r="D156" s="18">
        <f>LN(Table3[[#This Row],[JP Morgan Adj Close price (Y)]]/B155)</f>
        <v>-1.1867732816194514E-2</v>
      </c>
      <c r="E156" s="18">
        <f>LN(Table3[[#This Row],[S&amp;P 500 Adj Close Price (X)]]/C155)</f>
        <v>3.5660824707827452E-4</v>
      </c>
    </row>
    <row r="157" spans="1:5" x14ac:dyDescent="0.45">
      <c r="A157" s="16">
        <v>43356</v>
      </c>
      <c r="B157" s="17">
        <v>106.46558400000001</v>
      </c>
      <c r="C157" s="17">
        <v>2904.179932</v>
      </c>
      <c r="D157" s="18">
        <f>LN(Table3[[#This Row],[JP Morgan Adj Close price (Y)]]/B156)</f>
        <v>3.8833745953966766E-3</v>
      </c>
      <c r="E157" s="18">
        <f>LN(Table3[[#This Row],[S&amp;P 500 Adj Close Price (X)]]/C156)</f>
        <v>5.2683522398666409E-3</v>
      </c>
    </row>
    <row r="158" spans="1:5" x14ac:dyDescent="0.45">
      <c r="A158" s="16">
        <v>43357</v>
      </c>
      <c r="B158" s="17">
        <v>106.446831</v>
      </c>
      <c r="C158" s="17">
        <v>2904.9799800000001</v>
      </c>
      <c r="D158" s="18">
        <f>LN(Table3[[#This Row],[JP Morgan Adj Close price (Y)]]/B157)</f>
        <v>-1.7615694273624742E-4</v>
      </c>
      <c r="E158" s="18">
        <f>LN(Table3[[#This Row],[S&amp;P 500 Adj Close Price (X)]]/C157)</f>
        <v>2.754436156614643E-4</v>
      </c>
    </row>
    <row r="159" spans="1:5" x14ac:dyDescent="0.45">
      <c r="A159" s="16">
        <v>43360</v>
      </c>
      <c r="B159" s="17">
        <v>106.765694</v>
      </c>
      <c r="C159" s="17">
        <v>2888.8000489999999</v>
      </c>
      <c r="D159" s="18">
        <f>LN(Table3[[#This Row],[JP Morgan Adj Close price (Y)]]/B158)</f>
        <v>2.9910366449653228E-3</v>
      </c>
      <c r="E159" s="18">
        <f>LN(Table3[[#This Row],[S&amp;P 500 Adj Close Price (X)]]/C158)</f>
        <v>-5.5852907706914409E-3</v>
      </c>
    </row>
    <row r="160" spans="1:5" x14ac:dyDescent="0.45">
      <c r="A160" s="16">
        <v>43361</v>
      </c>
      <c r="B160" s="17">
        <v>107.197113</v>
      </c>
      <c r="C160" s="17">
        <v>2904.3100589999999</v>
      </c>
      <c r="D160" s="18">
        <f>LN(Table3[[#This Row],[JP Morgan Adj Close price (Y)]]/B159)</f>
        <v>4.0326596075816882E-3</v>
      </c>
      <c r="E160" s="18">
        <f>LN(Table3[[#This Row],[S&amp;P 500 Adj Close Price (X)]]/C159)</f>
        <v>5.3546529480065826E-3</v>
      </c>
    </row>
    <row r="161" spans="1:5" x14ac:dyDescent="0.45">
      <c r="A161" s="16">
        <v>43362</v>
      </c>
      <c r="B161" s="17">
        <v>110.310806</v>
      </c>
      <c r="C161" s="17">
        <v>2907.9499510000001</v>
      </c>
      <c r="D161" s="18">
        <f>LN(Table3[[#This Row],[JP Morgan Adj Close price (Y)]]/B160)</f>
        <v>2.8632573331860724E-2</v>
      </c>
      <c r="E161" s="18">
        <f>LN(Table3[[#This Row],[S&amp;P 500 Adj Close Price (X)]]/C160)</f>
        <v>1.252487834188515E-3</v>
      </c>
    </row>
    <row r="162" spans="1:5" x14ac:dyDescent="0.45">
      <c r="A162" s="16">
        <v>43363</v>
      </c>
      <c r="B162" s="17">
        <v>111.25804100000001</v>
      </c>
      <c r="C162" s="17">
        <v>2930.75</v>
      </c>
      <c r="D162" s="18">
        <f>LN(Table3[[#This Row],[JP Morgan Adj Close price (Y)]]/B161)</f>
        <v>8.5503064502912736E-3</v>
      </c>
      <c r="E162" s="18">
        <f>LN(Table3[[#This Row],[S&amp;P 500 Adj Close Price (X)]]/C161)</f>
        <v>7.8100142444342121E-3</v>
      </c>
    </row>
    <row r="163" spans="1:5" x14ac:dyDescent="0.45">
      <c r="A163" s="16">
        <v>43364</v>
      </c>
      <c r="B163" s="17">
        <v>110.526505</v>
      </c>
      <c r="C163" s="17">
        <v>2929.669922</v>
      </c>
      <c r="D163" s="18">
        <f>LN(Table3[[#This Row],[JP Morgan Adj Close price (Y)]]/B162)</f>
        <v>-6.5968406376886784E-3</v>
      </c>
      <c r="E163" s="18">
        <f>LN(Table3[[#This Row],[S&amp;P 500 Adj Close Price (X)]]/C162)</f>
        <v>-3.6860089434010866E-4</v>
      </c>
    </row>
    <row r="164" spans="1:5" x14ac:dyDescent="0.45">
      <c r="A164" s="16">
        <v>43367</v>
      </c>
      <c r="B164" s="17">
        <v>109.46672100000001</v>
      </c>
      <c r="C164" s="17">
        <v>2919.3701169999999</v>
      </c>
      <c r="D164" s="18">
        <f>LN(Table3[[#This Row],[JP Morgan Adj Close price (Y)]]/B163)</f>
        <v>-9.6347711924105739E-3</v>
      </c>
      <c r="E164" s="18">
        <f>LN(Table3[[#This Row],[S&amp;P 500 Adj Close Price (X)]]/C163)</f>
        <v>-3.5218824209070024E-3</v>
      </c>
    </row>
    <row r="165" spans="1:5" x14ac:dyDescent="0.45">
      <c r="A165" s="16">
        <v>43368</v>
      </c>
      <c r="B165" s="17">
        <v>109.157234</v>
      </c>
      <c r="C165" s="17">
        <v>2915.5600589999999</v>
      </c>
      <c r="D165" s="18">
        <f>LN(Table3[[#This Row],[JP Morgan Adj Close price (Y)]]/B164)</f>
        <v>-2.8312286888559058E-3</v>
      </c>
      <c r="E165" s="18">
        <f>LN(Table3[[#This Row],[S&amp;P 500 Adj Close Price (X)]]/C164)</f>
        <v>-1.3059482895532303E-3</v>
      </c>
    </row>
    <row r="166" spans="1:5" x14ac:dyDescent="0.45">
      <c r="A166" s="16">
        <v>43369</v>
      </c>
      <c r="B166" s="17">
        <v>107.87236799999999</v>
      </c>
      <c r="C166" s="17">
        <v>2905.969971</v>
      </c>
      <c r="D166" s="18">
        <f>LN(Table3[[#This Row],[JP Morgan Adj Close price (Y)]]/B165)</f>
        <v>-1.1840606070664748E-2</v>
      </c>
      <c r="E166" s="18">
        <f>LN(Table3[[#This Row],[S&amp;P 500 Adj Close Price (X)]]/C165)</f>
        <v>-3.2946997183381445E-3</v>
      </c>
    </row>
    <row r="167" spans="1:5" x14ac:dyDescent="0.45">
      <c r="A167" s="16">
        <v>43370</v>
      </c>
      <c r="B167" s="17">
        <v>107.403435</v>
      </c>
      <c r="C167" s="17">
        <v>2914</v>
      </c>
      <c r="D167" s="18">
        <f>LN(Table3[[#This Row],[JP Morgan Adj Close price (Y)]]/B166)</f>
        <v>-4.3565856929043906E-3</v>
      </c>
      <c r="E167" s="18">
        <f>LN(Table3[[#This Row],[S&amp;P 500 Adj Close Price (X)]]/C166)</f>
        <v>2.7594761263509742E-3</v>
      </c>
    </row>
    <row r="168" spans="1:5" x14ac:dyDescent="0.45">
      <c r="A168" s="16">
        <v>43371</v>
      </c>
      <c r="B168" s="17">
        <v>105.82783499999999</v>
      </c>
      <c r="C168" s="17">
        <v>2913.9799800000001</v>
      </c>
      <c r="D168" s="18">
        <f>LN(Table3[[#This Row],[JP Morgan Adj Close price (Y)]]/B167)</f>
        <v>-1.4778589244395011E-2</v>
      </c>
      <c r="E168" s="18">
        <f>LN(Table3[[#This Row],[S&amp;P 500 Adj Close Price (X)]]/C167)</f>
        <v>-6.8703050006089367E-6</v>
      </c>
    </row>
    <row r="169" spans="1:5" x14ac:dyDescent="0.45">
      <c r="A169" s="16">
        <v>43374</v>
      </c>
      <c r="B169" s="17">
        <v>106.446831</v>
      </c>
      <c r="C169" s="17">
        <v>2924.5900879999999</v>
      </c>
      <c r="D169" s="18">
        <f>LN(Table3[[#This Row],[JP Morgan Adj Close price (Y)]]/B168)</f>
        <v>5.8320454922203609E-3</v>
      </c>
      <c r="E169" s="18">
        <f>LN(Table3[[#This Row],[S&amp;P 500 Adj Close Price (X)]]/C168)</f>
        <v>3.6344925404594428E-3</v>
      </c>
    </row>
    <row r="170" spans="1:5" x14ac:dyDescent="0.45">
      <c r="A170" s="16">
        <v>43375</v>
      </c>
      <c r="B170" s="17">
        <v>106.887619</v>
      </c>
      <c r="C170" s="17">
        <v>2923.429932</v>
      </c>
      <c r="D170" s="18">
        <f>LN(Table3[[#This Row],[JP Morgan Adj Close price (Y)]]/B169)</f>
        <v>4.1323717501732873E-3</v>
      </c>
      <c r="E170" s="18">
        <f>LN(Table3[[#This Row],[S&amp;P 500 Adj Close Price (X)]]/C169)</f>
        <v>-3.9676882474820732E-4</v>
      </c>
    </row>
    <row r="171" spans="1:5" x14ac:dyDescent="0.45">
      <c r="A171" s="16">
        <v>43376</v>
      </c>
      <c r="B171" s="17">
        <v>107.891136</v>
      </c>
      <c r="C171" s="17">
        <v>2925.51001</v>
      </c>
      <c r="D171" s="18">
        <f>LN(Table3[[#This Row],[JP Morgan Adj Close price (Y)]]/B170)</f>
        <v>9.3447259490303906E-3</v>
      </c>
      <c r="E171" s="18">
        <f>LN(Table3[[#This Row],[S&amp;P 500 Adj Close Price (X)]]/C170)</f>
        <v>7.1126669390333031E-4</v>
      </c>
    </row>
    <row r="172" spans="1:5" x14ac:dyDescent="0.45">
      <c r="A172" s="16">
        <v>43377</v>
      </c>
      <c r="B172" s="17">
        <v>108.863884</v>
      </c>
      <c r="C172" s="17">
        <v>2901.610107</v>
      </c>
      <c r="D172" s="18">
        <f>LN(Table3[[#This Row],[JP Morgan Adj Close price (Y)]]/B171)</f>
        <v>8.9756124725883374E-3</v>
      </c>
      <c r="E172" s="18">
        <f>LN(Table3[[#This Row],[S&amp;P 500 Adj Close Price (X)]]/C171)</f>
        <v>-8.2030356465175158E-3</v>
      </c>
    </row>
    <row r="173" spans="1:5" x14ac:dyDescent="0.45">
      <c r="A173" s="16">
        <v>43378</v>
      </c>
      <c r="B173" s="17">
        <v>108.25000799999999</v>
      </c>
      <c r="C173" s="17">
        <v>2885.570068</v>
      </c>
      <c r="D173" s="18">
        <f>LN(Table3[[#This Row],[JP Morgan Adj Close price (Y)]]/B172)</f>
        <v>-5.6548904375533929E-3</v>
      </c>
      <c r="E173" s="18">
        <f>LN(Table3[[#This Row],[S&amp;P 500 Adj Close Price (X)]]/C172)</f>
        <v>-5.5433145637709116E-3</v>
      </c>
    </row>
    <row r="174" spans="1:5" x14ac:dyDescent="0.45">
      <c r="A174" s="16">
        <v>43381</v>
      </c>
      <c r="B174" s="17">
        <v>108.91110999999999</v>
      </c>
      <c r="C174" s="17">
        <v>2884.429932</v>
      </c>
      <c r="D174" s="18">
        <f>LN(Table3[[#This Row],[JP Morgan Adj Close price (Y)]]/B173)</f>
        <v>6.0886041516292925E-3</v>
      </c>
      <c r="E174" s="18">
        <f>LN(Table3[[#This Row],[S&amp;P 500 Adj Close Price (X)]]/C173)</f>
        <v>-3.9519445921624638E-4</v>
      </c>
    </row>
    <row r="175" spans="1:5" x14ac:dyDescent="0.45">
      <c r="A175" s="16">
        <v>43382</v>
      </c>
      <c r="B175" s="17">
        <v>108.155563</v>
      </c>
      <c r="C175" s="17">
        <v>2880.3400879999999</v>
      </c>
      <c r="D175" s="18">
        <f>LN(Table3[[#This Row],[JP Morgan Adj Close price (Y)]]/B174)</f>
        <v>-6.961456043193876E-3</v>
      </c>
      <c r="E175" s="18">
        <f>LN(Table3[[#This Row],[S&amp;P 500 Adj Close Price (X)]]/C174)</f>
        <v>-1.4189099207727028E-3</v>
      </c>
    </row>
    <row r="176" spans="1:5" x14ac:dyDescent="0.45">
      <c r="A176" s="16">
        <v>43383</v>
      </c>
      <c r="B176" s="17">
        <v>105.27507</v>
      </c>
      <c r="C176" s="17">
        <v>2785.679932</v>
      </c>
      <c r="D176" s="18">
        <f>LN(Table3[[#This Row],[JP Morgan Adj Close price (Y)]]/B175)</f>
        <v>-2.699394992106784E-2</v>
      </c>
      <c r="E176" s="18">
        <f>LN(Table3[[#This Row],[S&amp;P 500 Adj Close Price (X)]]/C175)</f>
        <v>-3.3416388951566928E-2</v>
      </c>
    </row>
    <row r="177" spans="1:5" x14ac:dyDescent="0.45">
      <c r="A177" s="16">
        <v>43384</v>
      </c>
      <c r="B177" s="17">
        <v>102.120689</v>
      </c>
      <c r="C177" s="17">
        <v>2728.3701169999999</v>
      </c>
      <c r="D177" s="18">
        <f>LN(Table3[[#This Row],[JP Morgan Adj Close price (Y)]]/B176)</f>
        <v>-3.0421299658088277E-2</v>
      </c>
      <c r="E177" s="18">
        <f>LN(Table3[[#This Row],[S&amp;P 500 Adj Close Price (X)]]/C176)</f>
        <v>-2.0787580170271859E-2</v>
      </c>
    </row>
    <row r="178" spans="1:5" x14ac:dyDescent="0.45">
      <c r="A178" s="16">
        <v>43385</v>
      </c>
      <c r="B178" s="17">
        <v>101.006264</v>
      </c>
      <c r="C178" s="17">
        <v>2767.1298830000001</v>
      </c>
      <c r="D178" s="18">
        <f>LN(Table3[[#This Row],[JP Morgan Adj Close price (Y)]]/B177)</f>
        <v>-1.0972804594786761E-2</v>
      </c>
      <c r="E178" s="18">
        <f>LN(Table3[[#This Row],[S&amp;P 500 Adj Close Price (X)]]/C177)</f>
        <v>1.4106235544858447E-2</v>
      </c>
    </row>
    <row r="179" spans="1:5" x14ac:dyDescent="0.45">
      <c r="A179" s="16">
        <v>43388</v>
      </c>
      <c r="B179" s="17">
        <v>100.430161</v>
      </c>
      <c r="C179" s="17">
        <v>2750.790039</v>
      </c>
      <c r="D179" s="18">
        <f>LN(Table3[[#This Row],[JP Morgan Adj Close price (Y)]]/B178)</f>
        <v>-5.719964209487215E-3</v>
      </c>
      <c r="E179" s="18">
        <f>LN(Table3[[#This Row],[S&amp;P 500 Adj Close Price (X)]]/C178)</f>
        <v>-5.922482381780606E-3</v>
      </c>
    </row>
    <row r="180" spans="1:5" x14ac:dyDescent="0.45">
      <c r="A180" s="16">
        <v>43389</v>
      </c>
      <c r="B180" s="17">
        <v>102.58345</v>
      </c>
      <c r="C180" s="17">
        <v>2809.919922</v>
      </c>
      <c r="D180" s="18">
        <f>LN(Table3[[#This Row],[JP Morgan Adj Close price (Y)]]/B179)</f>
        <v>2.1214043171961044E-2</v>
      </c>
      <c r="E180" s="18">
        <f>LN(Table3[[#This Row],[S&amp;P 500 Adj Close Price (X)]]/C179)</f>
        <v>2.1267828102107277E-2</v>
      </c>
    </row>
    <row r="181" spans="1:5" x14ac:dyDescent="0.45">
      <c r="A181" s="16">
        <v>43390</v>
      </c>
      <c r="B181" s="17">
        <v>103.726219</v>
      </c>
      <c r="C181" s="17">
        <v>2809.209961</v>
      </c>
      <c r="D181" s="18">
        <f>LN(Table3[[#This Row],[JP Morgan Adj Close price (Y)]]/B180)</f>
        <v>1.1078304696762315E-2</v>
      </c>
      <c r="E181" s="18">
        <f>LN(Table3[[#This Row],[S&amp;P 500 Adj Close Price (X)]]/C180)</f>
        <v>-2.5269428490193947E-4</v>
      </c>
    </row>
    <row r="182" spans="1:5" x14ac:dyDescent="0.45">
      <c r="A182" s="16">
        <v>43391</v>
      </c>
      <c r="B182" s="17">
        <v>102.08290100000001</v>
      </c>
      <c r="C182" s="17">
        <v>2768.780029</v>
      </c>
      <c r="D182" s="18">
        <f>LN(Table3[[#This Row],[JP Morgan Adj Close price (Y)]]/B181)</f>
        <v>-1.5969680299509393E-2</v>
      </c>
      <c r="E182" s="18">
        <f>LN(Table3[[#This Row],[S&amp;P 500 Adj Close Price (X)]]/C181)</f>
        <v>-1.4496490704811661E-2</v>
      </c>
    </row>
    <row r="183" spans="1:5" x14ac:dyDescent="0.45">
      <c r="A183" s="16">
        <v>43392</v>
      </c>
      <c r="B183" s="17">
        <v>101.912926</v>
      </c>
      <c r="C183" s="17">
        <v>2767.780029</v>
      </c>
      <c r="D183" s="18">
        <f>LN(Table3[[#This Row],[JP Morgan Adj Close price (Y)]]/B182)</f>
        <v>-1.6664560431045141E-3</v>
      </c>
      <c r="E183" s="18">
        <f>LN(Table3[[#This Row],[S&amp;P 500 Adj Close Price (X)]]/C182)</f>
        <v>-3.6123513531813989E-4</v>
      </c>
    </row>
    <row r="184" spans="1:5" x14ac:dyDescent="0.45">
      <c r="A184" s="16">
        <v>43395</v>
      </c>
      <c r="B184" s="17">
        <v>100.44905900000001</v>
      </c>
      <c r="C184" s="17">
        <v>2755.8798830000001</v>
      </c>
      <c r="D184" s="18">
        <f>LN(Table3[[#This Row],[JP Morgan Adj Close price (Y)]]/B183)</f>
        <v>-1.4468058664347588E-2</v>
      </c>
      <c r="E184" s="18">
        <f>LN(Table3[[#This Row],[S&amp;P 500 Adj Close Price (X)]]/C183)</f>
        <v>-4.3087969211804593E-3</v>
      </c>
    </row>
    <row r="185" spans="1:5" x14ac:dyDescent="0.45">
      <c r="A185" s="16">
        <v>43396</v>
      </c>
      <c r="B185" s="17">
        <v>99.400741999999994</v>
      </c>
      <c r="C185" s="17">
        <v>2740.6899410000001</v>
      </c>
      <c r="D185" s="18">
        <f>LN(Table3[[#This Row],[JP Morgan Adj Close price (Y)]]/B184)</f>
        <v>-1.0491144948966783E-2</v>
      </c>
      <c r="E185" s="18">
        <f>LN(Table3[[#This Row],[S&amp;P 500 Adj Close Price (X)]]/C184)</f>
        <v>-5.5270763969595856E-3</v>
      </c>
    </row>
    <row r="186" spans="1:5" x14ac:dyDescent="0.45">
      <c r="A186" s="16">
        <v>43397</v>
      </c>
      <c r="B186" s="17">
        <v>97.549666999999999</v>
      </c>
      <c r="C186" s="17">
        <v>2656.1000979999999</v>
      </c>
      <c r="D186" s="18">
        <f>LN(Table3[[#This Row],[JP Morgan Adj Close price (Y)]]/B185)</f>
        <v>-1.8797924994139337E-2</v>
      </c>
      <c r="E186" s="18">
        <f>LN(Table3[[#This Row],[S&amp;P 500 Adj Close Price (X)]]/C185)</f>
        <v>-3.1350773583492739E-2</v>
      </c>
    </row>
    <row r="187" spans="1:5" x14ac:dyDescent="0.45">
      <c r="A187" s="16">
        <v>43398</v>
      </c>
      <c r="B187" s="17">
        <v>99.032425000000003</v>
      </c>
      <c r="C187" s="17">
        <v>2705.570068</v>
      </c>
      <c r="D187" s="18">
        <f>LN(Table3[[#This Row],[JP Morgan Adj Close price (Y)]]/B186)</f>
        <v>1.5085668333168434E-2</v>
      </c>
      <c r="E187" s="18">
        <f>LN(Table3[[#This Row],[S&amp;P 500 Adj Close Price (X)]]/C186)</f>
        <v>1.8453717716467321E-2</v>
      </c>
    </row>
    <row r="188" spans="1:5" x14ac:dyDescent="0.45">
      <c r="A188" s="16">
        <v>43399</v>
      </c>
      <c r="B188" s="17">
        <v>97.672454999999999</v>
      </c>
      <c r="C188" s="17">
        <v>2658.6899410000001</v>
      </c>
      <c r="D188" s="18">
        <f>LN(Table3[[#This Row],[JP Morgan Adj Close price (Y)]]/B187)</f>
        <v>-1.382773695803912E-2</v>
      </c>
      <c r="E188" s="18">
        <f>LN(Table3[[#This Row],[S&amp;P 500 Adj Close Price (X)]]/C187)</f>
        <v>-1.7479138029976107E-2</v>
      </c>
    </row>
    <row r="189" spans="1:5" x14ac:dyDescent="0.45">
      <c r="A189" s="16">
        <v>43402</v>
      </c>
      <c r="B189" s="17">
        <v>99.022971999999996</v>
      </c>
      <c r="C189" s="17">
        <v>2641.25</v>
      </c>
      <c r="D189" s="18">
        <f>LN(Table3[[#This Row],[JP Morgan Adj Close price (Y)]]/B188)</f>
        <v>1.3732278817030348E-2</v>
      </c>
      <c r="E189" s="18">
        <f>LN(Table3[[#This Row],[S&amp;P 500 Adj Close Price (X)]]/C188)</f>
        <v>-6.5812081423931952E-3</v>
      </c>
    </row>
    <row r="190" spans="1:5" x14ac:dyDescent="0.45">
      <c r="A190" s="16">
        <v>43403</v>
      </c>
      <c r="B190" s="17">
        <v>100.770157</v>
      </c>
      <c r="C190" s="17">
        <v>2682.6298830000001</v>
      </c>
      <c r="D190" s="18">
        <f>LN(Table3[[#This Row],[JP Morgan Adj Close price (Y)]]/B189)</f>
        <v>1.7490386673051875E-2</v>
      </c>
      <c r="E190" s="18">
        <f>LN(Table3[[#This Row],[S&amp;P 500 Adj Close Price (X)]]/C189)</f>
        <v>1.554532304177168E-2</v>
      </c>
    </row>
    <row r="191" spans="1:5" x14ac:dyDescent="0.45">
      <c r="A191" s="16">
        <v>43404</v>
      </c>
      <c r="B191" s="17">
        <v>102.96122699999999</v>
      </c>
      <c r="C191" s="17">
        <v>2711.73999</v>
      </c>
      <c r="D191" s="18">
        <f>LN(Table3[[#This Row],[JP Morgan Adj Close price (Y)]]/B190)</f>
        <v>2.1510230171807074E-2</v>
      </c>
      <c r="E191" s="18">
        <f>LN(Table3[[#This Row],[S&amp;P 500 Adj Close Price (X)]]/C190)</f>
        <v>1.0792878598247372E-2</v>
      </c>
    </row>
    <row r="192" spans="1:5" x14ac:dyDescent="0.45">
      <c r="A192" s="16">
        <v>43405</v>
      </c>
      <c r="B192" s="17">
        <v>102.92345400000001</v>
      </c>
      <c r="C192" s="17">
        <v>2740.3701169999999</v>
      </c>
      <c r="D192" s="18">
        <f>LN(Table3[[#This Row],[JP Morgan Adj Close price (Y)]]/B191)</f>
        <v>-3.6693356922270446E-4</v>
      </c>
      <c r="E192" s="18">
        <f>LN(Table3[[#This Row],[S&amp;P 500 Adj Close Price (X)]]/C191)</f>
        <v>1.0502498886537631E-2</v>
      </c>
    </row>
    <row r="193" spans="1:5" x14ac:dyDescent="0.45">
      <c r="A193" s="16">
        <v>43406</v>
      </c>
      <c r="B193" s="17">
        <v>102.356796</v>
      </c>
      <c r="C193" s="17">
        <v>2723.0600589999999</v>
      </c>
      <c r="D193" s="18">
        <f>LN(Table3[[#This Row],[JP Morgan Adj Close price (Y)]]/B192)</f>
        <v>-5.5208373849296097E-3</v>
      </c>
      <c r="E193" s="18">
        <f>LN(Table3[[#This Row],[S&amp;P 500 Adj Close Price (X)]]/C192)</f>
        <v>-6.3367208382695854E-3</v>
      </c>
    </row>
    <row r="194" spans="1:5" x14ac:dyDescent="0.45">
      <c r="A194" s="16">
        <v>43409</v>
      </c>
      <c r="B194" s="17">
        <v>103.02733600000001</v>
      </c>
      <c r="C194" s="17">
        <v>2738.3100589999999</v>
      </c>
      <c r="D194" s="18">
        <f>LN(Table3[[#This Row],[JP Morgan Adj Close price (Y)]]/B193)</f>
        <v>6.5296415639272817E-3</v>
      </c>
      <c r="E194" s="18">
        <f>LN(Table3[[#This Row],[S&amp;P 500 Adj Close Price (X)]]/C193)</f>
        <v>5.584693696363217E-3</v>
      </c>
    </row>
    <row r="195" spans="1:5" x14ac:dyDescent="0.45">
      <c r="A195" s="16">
        <v>43410</v>
      </c>
      <c r="B195" s="17">
        <v>103.508987</v>
      </c>
      <c r="C195" s="17">
        <v>2755.4499510000001</v>
      </c>
      <c r="D195" s="18">
        <f>LN(Table3[[#This Row],[JP Morgan Adj Close price (Y)]]/B194)</f>
        <v>4.6640887776587814E-3</v>
      </c>
      <c r="E195" s="18">
        <f>LN(Table3[[#This Row],[S&amp;P 500 Adj Close Price (X)]]/C194)</f>
        <v>6.239787533674419E-3</v>
      </c>
    </row>
    <row r="196" spans="1:5" x14ac:dyDescent="0.45">
      <c r="A196" s="16">
        <v>43411</v>
      </c>
      <c r="B196" s="17">
        <v>105.284508</v>
      </c>
      <c r="C196" s="17">
        <v>2813.889893</v>
      </c>
      <c r="D196" s="18">
        <f>LN(Table3[[#This Row],[JP Morgan Adj Close price (Y)]]/B195)</f>
        <v>1.7007845955517447E-2</v>
      </c>
      <c r="E196" s="18">
        <f>LN(Table3[[#This Row],[S&amp;P 500 Adj Close Price (X)]]/C195)</f>
        <v>2.0987078773076134E-2</v>
      </c>
    </row>
    <row r="197" spans="1:5" x14ac:dyDescent="0.45">
      <c r="A197" s="16">
        <v>43412</v>
      </c>
      <c r="B197" s="17">
        <v>106.13449900000001</v>
      </c>
      <c r="C197" s="17">
        <v>2806.830078</v>
      </c>
      <c r="D197" s="18">
        <f>LN(Table3[[#This Row],[JP Morgan Adj Close price (Y)]]/B196)</f>
        <v>8.0408624727765794E-3</v>
      </c>
      <c r="E197" s="18">
        <f>LN(Table3[[#This Row],[S&amp;P 500 Adj Close Price (X)]]/C196)</f>
        <v>-2.5120691829516244E-3</v>
      </c>
    </row>
    <row r="198" spans="1:5" x14ac:dyDescent="0.45">
      <c r="A198" s="16">
        <v>43413</v>
      </c>
      <c r="B198" s="17">
        <v>105.10507200000001</v>
      </c>
      <c r="C198" s="17">
        <v>2781.01001</v>
      </c>
      <c r="D198" s="18">
        <f>LN(Table3[[#This Row],[JP Morgan Adj Close price (Y)]]/B197)</f>
        <v>-9.7466127623773748E-3</v>
      </c>
      <c r="E198" s="18">
        <f>LN(Table3[[#This Row],[S&amp;P 500 Adj Close Price (X)]]/C197)</f>
        <v>-9.241585786561252E-3</v>
      </c>
    </row>
    <row r="199" spans="1:5" x14ac:dyDescent="0.45">
      <c r="A199" s="16">
        <v>43416</v>
      </c>
      <c r="B199" s="17">
        <v>102.89511899999999</v>
      </c>
      <c r="C199" s="17">
        <v>2726.219971</v>
      </c>
      <c r="D199" s="18">
        <f>LN(Table3[[#This Row],[JP Morgan Adj Close price (Y)]]/B198)</f>
        <v>-2.1250328207004125E-2</v>
      </c>
      <c r="E199" s="18">
        <f>LN(Table3[[#This Row],[S&amp;P 500 Adj Close Price (X)]]/C198)</f>
        <v>-1.9898150960848206E-2</v>
      </c>
    </row>
    <row r="200" spans="1:5" x14ac:dyDescent="0.45">
      <c r="A200" s="16">
        <v>43417</v>
      </c>
      <c r="B200" s="17">
        <v>103.49953499999999</v>
      </c>
      <c r="C200" s="17">
        <v>2722.179932</v>
      </c>
      <c r="D200" s="18">
        <f>LN(Table3[[#This Row],[JP Morgan Adj Close price (Y)]]/B199)</f>
        <v>5.8569126290834465E-3</v>
      </c>
      <c r="E200" s="18">
        <f>LN(Table3[[#This Row],[S&amp;P 500 Adj Close Price (X)]]/C199)</f>
        <v>-1.4830187990527641E-3</v>
      </c>
    </row>
    <row r="201" spans="1:5" x14ac:dyDescent="0.45">
      <c r="A201" s="16">
        <v>43418</v>
      </c>
      <c r="B201" s="17">
        <v>101.36515</v>
      </c>
      <c r="C201" s="17">
        <v>2701.580078</v>
      </c>
      <c r="D201" s="18">
        <f>LN(Table3[[#This Row],[JP Morgan Adj Close price (Y)]]/B200)</f>
        <v>-2.0837776221925629E-2</v>
      </c>
      <c r="E201" s="18">
        <f>LN(Table3[[#This Row],[S&amp;P 500 Adj Close Price (X)]]/C200)</f>
        <v>-7.5961889967371783E-3</v>
      </c>
    </row>
    <row r="202" spans="1:5" x14ac:dyDescent="0.45">
      <c r="A202" s="16">
        <v>43419</v>
      </c>
      <c r="B202" s="17">
        <v>103.952873</v>
      </c>
      <c r="C202" s="17">
        <v>2730.1999510000001</v>
      </c>
      <c r="D202" s="18">
        <f>LN(Table3[[#This Row],[JP Morgan Adj Close price (Y)]]/B201)</f>
        <v>2.5208308489947349E-2</v>
      </c>
      <c r="E202" s="18">
        <f>LN(Table3[[#This Row],[S&amp;P 500 Adj Close Price (X)]]/C201)</f>
        <v>1.0538032725957951E-2</v>
      </c>
    </row>
    <row r="203" spans="1:5" x14ac:dyDescent="0.45">
      <c r="A203" s="16">
        <v>43420</v>
      </c>
      <c r="B203" s="17">
        <v>103.877319</v>
      </c>
      <c r="C203" s="17">
        <v>2736.2700199999999</v>
      </c>
      <c r="D203" s="18">
        <f>LN(Table3[[#This Row],[JP Morgan Adj Close price (Y)]]/B202)</f>
        <v>-7.2707437356731334E-4</v>
      </c>
      <c r="E203" s="18">
        <f>LN(Table3[[#This Row],[S&amp;P 500 Adj Close Price (X)]]/C202)</f>
        <v>2.2208377717471144E-3</v>
      </c>
    </row>
    <row r="204" spans="1:5" x14ac:dyDescent="0.45">
      <c r="A204" s="16">
        <v>43423</v>
      </c>
      <c r="B204" s="17">
        <v>104.670631</v>
      </c>
      <c r="C204" s="17">
        <v>2690.7299800000001</v>
      </c>
      <c r="D204" s="18">
        <f>LN(Table3[[#This Row],[JP Morgan Adj Close price (Y)]]/B203)</f>
        <v>7.6079944828897246E-3</v>
      </c>
      <c r="E204" s="18">
        <f>LN(Table3[[#This Row],[S&amp;P 500 Adj Close Price (X)]]/C203)</f>
        <v>-1.6783161581240495E-2</v>
      </c>
    </row>
    <row r="205" spans="1:5" x14ac:dyDescent="0.45">
      <c r="A205" s="16">
        <v>43424</v>
      </c>
      <c r="B205" s="17">
        <v>102.42289700000001</v>
      </c>
      <c r="C205" s="17">
        <v>2641.889893</v>
      </c>
      <c r="D205" s="18">
        <f>LN(Table3[[#This Row],[JP Morgan Adj Close price (Y)]]/B204)</f>
        <v>-2.1708281193559831E-2</v>
      </c>
      <c r="E205" s="18">
        <f>LN(Table3[[#This Row],[S&amp;P 500 Adj Close Price (X)]]/C204)</f>
        <v>-1.8317995222689919E-2</v>
      </c>
    </row>
    <row r="206" spans="1:5" x14ac:dyDescent="0.45">
      <c r="A206" s="16">
        <v>43425</v>
      </c>
      <c r="B206" s="17">
        <v>101.657921</v>
      </c>
      <c r="C206" s="17">
        <v>2649.929932</v>
      </c>
      <c r="D206" s="18">
        <f>LN(Table3[[#This Row],[JP Morgan Adj Close price (Y)]]/B205)</f>
        <v>-7.4968298371962793E-3</v>
      </c>
      <c r="E206" s="18">
        <f>LN(Table3[[#This Row],[S&amp;P 500 Adj Close Price (X)]]/C205)</f>
        <v>3.0386692866970996E-3</v>
      </c>
    </row>
    <row r="207" spans="1:5" x14ac:dyDescent="0.45">
      <c r="A207" s="16">
        <v>43427</v>
      </c>
      <c r="B207" s="17">
        <v>100.72294599999999</v>
      </c>
      <c r="C207" s="17">
        <v>2632.5600589999999</v>
      </c>
      <c r="D207" s="18">
        <f>LN(Table3[[#This Row],[JP Morgan Adj Close price (Y)]]/B206)</f>
        <v>-9.2398225756707055E-3</v>
      </c>
      <c r="E207" s="18">
        <f>LN(Table3[[#This Row],[S&amp;P 500 Adj Close Price (X)]]/C206)</f>
        <v>-6.5764196931550074E-3</v>
      </c>
    </row>
    <row r="208" spans="1:5" x14ac:dyDescent="0.45">
      <c r="A208" s="16">
        <v>43430</v>
      </c>
      <c r="B208" s="17">
        <v>103.18789700000001</v>
      </c>
      <c r="C208" s="17">
        <v>2673.4499510000001</v>
      </c>
      <c r="D208" s="18">
        <f>LN(Table3[[#This Row],[JP Morgan Adj Close price (Y)]]/B207)</f>
        <v>2.4177930325553671E-2</v>
      </c>
      <c r="E208" s="18">
        <f>LN(Table3[[#This Row],[S&amp;P 500 Adj Close Price (X)]]/C207)</f>
        <v>1.5412975626759496E-2</v>
      </c>
    </row>
    <row r="209" spans="1:5" x14ac:dyDescent="0.45">
      <c r="A209" s="16">
        <v>43431</v>
      </c>
      <c r="B209" s="17">
        <v>103.622322</v>
      </c>
      <c r="C209" s="17">
        <v>2682.169922</v>
      </c>
      <c r="D209" s="18">
        <f>LN(Table3[[#This Row],[JP Morgan Adj Close price (Y)]]/B208)</f>
        <v>4.2012008987794948E-3</v>
      </c>
      <c r="E209" s="18">
        <f>LN(Table3[[#This Row],[S&amp;P 500 Adj Close Price (X)]]/C208)</f>
        <v>3.2563844755063892E-3</v>
      </c>
    </row>
    <row r="210" spans="1:5" x14ac:dyDescent="0.45">
      <c r="A210" s="16">
        <v>43432</v>
      </c>
      <c r="B210" s="17">
        <v>104.77452099999999</v>
      </c>
      <c r="C210" s="17">
        <v>2743.790039</v>
      </c>
      <c r="D210" s="18">
        <f>LN(Table3[[#This Row],[JP Morgan Adj Close price (Y)]]/B209)</f>
        <v>1.1057852162461761E-2</v>
      </c>
      <c r="E210" s="18">
        <f>LN(Table3[[#This Row],[S&amp;P 500 Adj Close Price (X)]]/C209)</f>
        <v>2.2714051233730995E-2</v>
      </c>
    </row>
    <row r="211" spans="1:5" x14ac:dyDescent="0.45">
      <c r="A211" s="16">
        <v>43433</v>
      </c>
      <c r="B211" s="17">
        <v>103.943428</v>
      </c>
      <c r="C211" s="17">
        <v>2737.8000489999999</v>
      </c>
      <c r="D211" s="18">
        <f>LN(Table3[[#This Row],[JP Morgan Adj Close price (Y)]]/B210)</f>
        <v>-7.9638324972603897E-3</v>
      </c>
      <c r="E211" s="18">
        <f>LN(Table3[[#This Row],[S&amp;P 500 Adj Close Price (X)]]/C210)</f>
        <v>-2.185494459836184E-3</v>
      </c>
    </row>
    <row r="212" spans="1:5" x14ac:dyDescent="0.45">
      <c r="A212" s="16">
        <v>43434</v>
      </c>
      <c r="B212" s="17">
        <v>105.01063499999999</v>
      </c>
      <c r="C212" s="17">
        <v>2760.169922</v>
      </c>
      <c r="D212" s="18">
        <f>LN(Table3[[#This Row],[JP Morgan Adj Close price (Y)]]/B211)</f>
        <v>1.0214841140597591E-2</v>
      </c>
      <c r="E212" s="18">
        <f>LN(Table3[[#This Row],[S&amp;P 500 Adj Close Price (X)]]/C211)</f>
        <v>8.1375476991261391E-3</v>
      </c>
    </row>
    <row r="213" spans="1:5" x14ac:dyDescent="0.45">
      <c r="A213" s="16">
        <v>43437</v>
      </c>
      <c r="B213" s="17">
        <v>106.00226600000001</v>
      </c>
      <c r="C213" s="17">
        <v>2790.3701169999999</v>
      </c>
      <c r="D213" s="18">
        <f>LN(Table3[[#This Row],[JP Morgan Adj Close price (Y)]]/B212)</f>
        <v>9.3988404993079495E-3</v>
      </c>
      <c r="E213" s="18">
        <f>LN(Table3[[#This Row],[S&amp;P 500 Adj Close Price (X)]]/C212)</f>
        <v>1.0882001681880114E-2</v>
      </c>
    </row>
    <row r="214" spans="1:5" x14ac:dyDescent="0.45">
      <c r="A214" s="16">
        <v>43438</v>
      </c>
      <c r="B214" s="17">
        <v>101.270706</v>
      </c>
      <c r="C214" s="17">
        <v>2700.0600589999999</v>
      </c>
      <c r="D214" s="18">
        <f>LN(Table3[[#This Row],[JP Morgan Adj Close price (Y)]]/B213)</f>
        <v>-4.5663282459744985E-2</v>
      </c>
      <c r="E214" s="18">
        <f>LN(Table3[[#This Row],[S&amp;P 500 Adj Close Price (X)]]/C213)</f>
        <v>-3.2900228620901091E-2</v>
      </c>
    </row>
    <row r="215" spans="1:5" x14ac:dyDescent="0.45">
      <c r="A215" s="16">
        <v>43440</v>
      </c>
      <c r="B215" s="17">
        <v>99.344086000000004</v>
      </c>
      <c r="C215" s="17">
        <v>2695.9499510000001</v>
      </c>
      <c r="D215" s="18">
        <f>LN(Table3[[#This Row],[JP Morgan Adj Close price (Y)]]/B214)</f>
        <v>-1.920774848130476E-2</v>
      </c>
      <c r="E215" s="18">
        <f>LN(Table3[[#This Row],[S&amp;P 500 Adj Close Price (X)]]/C214)</f>
        <v>-1.52338812835683E-3</v>
      </c>
    </row>
    <row r="216" spans="1:5" x14ac:dyDescent="0.45">
      <c r="A216" s="16">
        <v>43441</v>
      </c>
      <c r="B216" s="17">
        <v>97.549666999999999</v>
      </c>
      <c r="C216" s="17">
        <v>2633.080078</v>
      </c>
      <c r="D216" s="18">
        <f>LN(Table3[[#This Row],[JP Morgan Adj Close price (Y)]]/B215)</f>
        <v>-1.8227786871755691E-2</v>
      </c>
      <c r="E216" s="18">
        <f>LN(Table3[[#This Row],[S&amp;P 500 Adj Close Price (X)]]/C215)</f>
        <v>-2.3596335440042082E-2</v>
      </c>
    </row>
    <row r="217" spans="1:5" x14ac:dyDescent="0.45">
      <c r="A217" s="16">
        <v>43444</v>
      </c>
      <c r="B217" s="17">
        <v>95.726935999999995</v>
      </c>
      <c r="C217" s="17">
        <v>2637.719971</v>
      </c>
      <c r="D217" s="18">
        <f>LN(Table3[[#This Row],[JP Morgan Adj Close price (Y)]]/B216)</f>
        <v>-1.8861931668692582E-2</v>
      </c>
      <c r="E217" s="18">
        <f>LN(Table3[[#This Row],[S&amp;P 500 Adj Close Price (X)]]/C216)</f>
        <v>1.7606033829389957E-3</v>
      </c>
    </row>
    <row r="218" spans="1:5" x14ac:dyDescent="0.45">
      <c r="A218" s="16">
        <v>43445</v>
      </c>
      <c r="B218" s="17">
        <v>94.791954000000004</v>
      </c>
      <c r="C218" s="17">
        <v>2636.780029</v>
      </c>
      <c r="D218" s="18">
        <f>LN(Table3[[#This Row],[JP Morgan Adj Close price (Y)]]/B217)</f>
        <v>-9.8151895192650582E-3</v>
      </c>
      <c r="E218" s="18">
        <f>LN(Table3[[#This Row],[S&amp;P 500 Adj Close Price (X)]]/C217)</f>
        <v>-3.564099004455318E-4</v>
      </c>
    </row>
    <row r="219" spans="1:5" x14ac:dyDescent="0.45">
      <c r="A219" s="16">
        <v>43446</v>
      </c>
      <c r="B219" s="17">
        <v>95.405822999999998</v>
      </c>
      <c r="C219" s="17">
        <v>2651.070068</v>
      </c>
      <c r="D219" s="18">
        <f>LN(Table3[[#This Row],[JP Morgan Adj Close price (Y)]]/B218)</f>
        <v>6.4550820860607193E-3</v>
      </c>
      <c r="E219" s="18">
        <f>LN(Table3[[#This Row],[S&amp;P 500 Adj Close Price (X)]]/C218)</f>
        <v>5.4048709873826383E-3</v>
      </c>
    </row>
    <row r="220" spans="1:5" x14ac:dyDescent="0.45">
      <c r="A220" s="16">
        <v>43447</v>
      </c>
      <c r="B220" s="17">
        <v>95.500275000000002</v>
      </c>
      <c r="C220" s="17">
        <v>2650.540039</v>
      </c>
      <c r="D220" s="18">
        <f>LN(Table3[[#This Row],[JP Morgan Adj Close price (Y)]]/B219)</f>
        <v>9.8951273632743838E-4</v>
      </c>
      <c r="E220" s="18">
        <f>LN(Table3[[#This Row],[S&amp;P 500 Adj Close Price (X)]]/C219)</f>
        <v>-1.9995020043665106E-4</v>
      </c>
    </row>
    <row r="221" spans="1:5" x14ac:dyDescent="0.45">
      <c r="A221" s="16">
        <v>43448</v>
      </c>
      <c r="B221" s="17">
        <v>94.716392999999997</v>
      </c>
      <c r="C221" s="17">
        <v>2599.9499510000001</v>
      </c>
      <c r="D221" s="18">
        <f>LN(Table3[[#This Row],[JP Morgan Adj Close price (Y)]]/B220)</f>
        <v>-8.2420373118654456E-3</v>
      </c>
      <c r="E221" s="18">
        <f>LN(Table3[[#This Row],[S&amp;P 500 Adj Close Price (X)]]/C220)</f>
        <v>-1.9271212311226697E-2</v>
      </c>
    </row>
    <row r="222" spans="1:5" x14ac:dyDescent="0.45">
      <c r="A222" s="16">
        <v>43451</v>
      </c>
      <c r="B222" s="17">
        <v>93.507537999999997</v>
      </c>
      <c r="C222" s="17">
        <v>2545.9399410000001</v>
      </c>
      <c r="D222" s="18">
        <f>LN(Table3[[#This Row],[JP Morgan Adj Close price (Y)]]/B221)</f>
        <v>-1.2845036385971552E-2</v>
      </c>
      <c r="E222" s="18">
        <f>LN(Table3[[#This Row],[S&amp;P 500 Adj Close Price (X)]]/C221)</f>
        <v>-2.0992284922037387E-2</v>
      </c>
    </row>
    <row r="223" spans="1:5" x14ac:dyDescent="0.45">
      <c r="A223" s="16">
        <v>43452</v>
      </c>
      <c r="B223" s="17">
        <v>93.063643999999996</v>
      </c>
      <c r="C223" s="17">
        <v>2546.1599120000001</v>
      </c>
      <c r="D223" s="18">
        <f>LN(Table3[[#This Row],[JP Morgan Adj Close price (Y)]]/B222)</f>
        <v>-4.7584501832126837E-3</v>
      </c>
      <c r="E223" s="18">
        <f>LN(Table3[[#This Row],[S&amp;P 500 Adj Close Price (X)]]/C222)</f>
        <v>8.6396970399963853E-5</v>
      </c>
    </row>
    <row r="224" spans="1:5" x14ac:dyDescent="0.45">
      <c r="A224" s="16">
        <v>43453</v>
      </c>
      <c r="B224" s="17">
        <v>91.883117999999996</v>
      </c>
      <c r="C224" s="17">
        <v>2506.959961</v>
      </c>
      <c r="D224" s="18">
        <f>LN(Table3[[#This Row],[JP Morgan Adj Close price (Y)]]/B223)</f>
        <v>-1.2766290369409348E-2</v>
      </c>
      <c r="E224" s="18">
        <f>LN(Table3[[#This Row],[S&amp;P 500 Adj Close Price (X)]]/C223)</f>
        <v>-1.5515459108049429E-2</v>
      </c>
    </row>
    <row r="225" spans="1:5" x14ac:dyDescent="0.45">
      <c r="A225" s="16">
        <v>43454</v>
      </c>
      <c r="B225" s="17">
        <v>91.089798000000002</v>
      </c>
      <c r="C225" s="17">
        <v>2467.419922</v>
      </c>
      <c r="D225" s="18">
        <f>LN(Table3[[#This Row],[JP Morgan Adj Close price (Y)]]/B224)</f>
        <v>-8.6715016459736772E-3</v>
      </c>
      <c r="E225" s="18">
        <f>LN(Table3[[#This Row],[S&amp;P 500 Adj Close Price (X)]]/C224)</f>
        <v>-1.5897809458374292E-2</v>
      </c>
    </row>
    <row r="226" spans="1:5" x14ac:dyDescent="0.45">
      <c r="A226" s="16">
        <v>43455</v>
      </c>
      <c r="B226" s="17">
        <v>88.936508000000003</v>
      </c>
      <c r="C226" s="17">
        <v>2416.6201169999999</v>
      </c>
      <c r="D226" s="18">
        <f>LN(Table3[[#This Row],[JP Morgan Adj Close price (Y)]]/B225)</f>
        <v>-2.3923089279602679E-2</v>
      </c>
      <c r="E226" s="18">
        <f>LN(Table3[[#This Row],[S&amp;P 500 Adj Close Price (X)]]/C225)</f>
        <v>-2.0803120626788667E-2</v>
      </c>
    </row>
    <row r="227" spans="1:5" x14ac:dyDescent="0.45">
      <c r="A227" s="16">
        <v>43458</v>
      </c>
      <c r="B227" s="17">
        <v>87.019333000000003</v>
      </c>
      <c r="C227" s="17">
        <v>2351.1000979999999</v>
      </c>
      <c r="D227" s="18">
        <f>LN(Table3[[#This Row],[JP Morgan Adj Close price (Y)]]/B226)</f>
        <v>-2.179240952911617E-2</v>
      </c>
      <c r="E227" s="18">
        <f>LN(Table3[[#This Row],[S&amp;P 500 Adj Close Price (X)]]/C226)</f>
        <v>-2.748657265451852E-2</v>
      </c>
    </row>
    <row r="228" spans="1:5" x14ac:dyDescent="0.45">
      <c r="A228" s="16">
        <v>43460</v>
      </c>
      <c r="B228" s="17">
        <v>90.627021999999997</v>
      </c>
      <c r="C228" s="17">
        <v>2467.6999510000001</v>
      </c>
      <c r="D228" s="18">
        <f>LN(Table3[[#This Row],[JP Morgan Adj Close price (Y)]]/B227)</f>
        <v>4.0622112291534992E-2</v>
      </c>
      <c r="E228" s="18">
        <f>LN(Table3[[#This Row],[S&amp;P 500 Adj Close Price (X)]]/C227)</f>
        <v>4.8403177454947023E-2</v>
      </c>
    </row>
    <row r="229" spans="1:5" x14ac:dyDescent="0.45">
      <c r="A229" s="16">
        <v>43461</v>
      </c>
      <c r="B229" s="17">
        <v>91.647011000000006</v>
      </c>
      <c r="C229" s="17">
        <v>2488.830078</v>
      </c>
      <c r="D229" s="18">
        <f>LN(Table3[[#This Row],[JP Morgan Adj Close price (Y)]]/B228)</f>
        <v>1.1191935901417586E-2</v>
      </c>
      <c r="E229" s="18">
        <f>LN(Table3[[#This Row],[S&amp;P 500 Adj Close Price (X)]]/C228)</f>
        <v>8.5262289882423199E-3</v>
      </c>
    </row>
    <row r="230" spans="1:5" x14ac:dyDescent="0.45">
      <c r="A230" s="16">
        <v>43462</v>
      </c>
      <c r="B230" s="17">
        <v>91.448684999999998</v>
      </c>
      <c r="C230" s="17">
        <v>2485.73999</v>
      </c>
      <c r="D230" s="18">
        <f>LN(Table3[[#This Row],[JP Morgan Adj Close price (Y)]]/B229)</f>
        <v>-2.166365260320316E-3</v>
      </c>
      <c r="E230" s="18">
        <f>LN(Table3[[#This Row],[S&amp;P 500 Adj Close Price (X)]]/C229)</f>
        <v>-1.2423539542946662E-3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JPM Historical Data</vt:lpstr>
      <vt:lpstr>JP Morgan Daily Stock Returns</vt:lpstr>
      <vt:lpstr>Regression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Zaidi</dc:creator>
  <cp:lastModifiedBy>ALI KONE</cp:lastModifiedBy>
  <dcterms:created xsi:type="dcterms:W3CDTF">2020-09-19T13:05:43Z</dcterms:created>
  <dcterms:modified xsi:type="dcterms:W3CDTF">2020-09-21T00:20:27Z</dcterms:modified>
</cp:coreProperties>
</file>