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euille1" sheetId="1" state="visible" r:id="rId1"/>
  </sheets>
  <definedNames>
    <definedName name="_xlnm.Print_Area" localSheetId="0" hidden="0">Feuille1!$A$1:$C$37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<sst xmlns="http://schemas.openxmlformats.org/spreadsheetml/2006/main" count="40" uniqueCount="40">
  <si>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 xml:space="preserve">Cloud API Cost Estimation</t>
  </si>
  <si>
    <t xml:space="preserve">Resources count</t>
  </si>
  <si>
    <t>resources</t>
  </si>
  <si>
    <t xml:space="preserve">Average monitoring metrics queried per resource</t>
  </si>
  <si>
    <t>metrics</t>
  </si>
  <si>
    <t xml:space="preserve">Interval between scrapes</t>
  </si>
  <si>
    <t>seconds</t>
  </si>
  <si>
    <t xml:space="preserve">Interval between monitoring queries</t>
  </si>
  <si>
    <t xml:space="preserve">Monitoring calls per month</t>
  </si>
  <si>
    <t xml:space="preserve">api calls</t>
  </si>
  <si>
    <t xml:space="preserve">Scrapes per month</t>
  </si>
  <si>
    <t>scrapes</t>
  </si>
  <si>
    <t>AWS</t>
  </si>
  <si>
    <t>Source</t>
  </si>
  <si>
    <t xml:space="preserve">cost per metric data</t>
  </si>
  <si>
    <t xml:space="preserve">metric data</t>
  </si>
  <si>
    <t xml:space="preserve">cost per account usage api</t>
  </si>
  <si>
    <t xml:space="preserve">per api call</t>
  </si>
  <si>
    <t xml:space="preserve">cost explorer api calls per month if cached</t>
  </si>
  <si>
    <t xml:space="preserve">total without caching</t>
  </si>
  <si>
    <t xml:space="preserve">per month</t>
  </si>
  <si>
    <t>total</t>
  </si>
  <si>
    <t>GCP</t>
  </si>
  <si>
    <t xml:space="preserve">cost per timeserie cost</t>
  </si>
  <si>
    <t xml:space="preserve">per timeserie</t>
  </si>
  <si>
    <t xml:space="preserve">cost per read api call</t>
  </si>
  <si>
    <t xml:space="preserve">total cost before october 25</t>
  </si>
  <si>
    <t xml:space="preserve">total cost after october 25</t>
  </si>
  <si>
    <t>SCW</t>
  </si>
  <si>
    <t xml:space="preserve">No costs</t>
  </si>
  <si>
    <t xml:space="preserve">Metric storage Cost Estimate</t>
  </si>
  <si>
    <t xml:space="preserve">AWS Cloudwatch</t>
  </si>
  <si>
    <t xml:space="preserve">cost per metric</t>
  </si>
  <si>
    <t xml:space="preserve">cost per api request</t>
  </si>
  <si>
    <t xml:space="preserve">per request</t>
  </si>
  <si>
    <t xml:space="preserve">total cost for watt / carbon metrics storage</t>
  </si>
  <si>
    <t xml:space="preserve">GCP Monitoring</t>
  </si>
  <si>
    <t xml:space="preserve">cost per sample</t>
  </si>
  <si>
    <t xml:space="preserve">per sample</t>
  </si>
  <si>
    <t xml:space="preserve">SCW Cockpit Monitoring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</si>
</sst>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[$$-9]#,##0.00000"/>
    <numFmt numFmtId="165" formatCode="[$$-9]#,##0.00"/>
    <numFmt numFmtId="166" formatCode="[$$-9]#,##0.0000000"/>
    <numFmt numFmtId="167" formatCode="\$#,##0.00_);[Red](\$#,##0.00)"/>
    <numFmt numFmtId="168" formatCode="&quot;$&quot;#,##0.00000_);[Red]&quot;(&quot;&quot;$&quot;#,##0.00000&quot;)&quot;"/>
    <numFmt numFmtId="169" formatCode="&quot;$&quot;#,##0.0000000_);[Red]&quot;(&quot;&quot;$&quot;#,##0.0000000&quot;)&quot;"/>
  </numFmts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0"/>
        <bgColor theme="0" tint="0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23">
    <xf fontId="0" fillId="0" borderId="0" numFmtId="0" xfId="0"/>
    <xf fontId="1" fillId="2" borderId="1" numFmtId="0" xfId="0" applyFont="1" applyFill="1" applyBorder="1"/>
    <xf fontId="0" fillId="3" borderId="1" numFmtId="0" xfId="0" applyFill="1" applyBorder="1"/>
    <xf fontId="0" fillId="4" borderId="1" numFmtId="0" xfId="0" applyFill="1" applyBorder="1"/>
    <xf fontId="1" fillId="0" borderId="1" numFmtId="0" xfId="0" applyFont="1" applyBorder="1"/>
    <xf fontId="2" fillId="0" borderId="1" numFmtId="0" xfId="0" applyFont="1" applyBorder="1"/>
    <xf fontId="0" fillId="0" borderId="1" numFmtId="0" xfId="0" applyBorder="1"/>
    <xf fontId="0" fillId="3" borderId="1" numFmtId="164" xfId="0" applyNumberFormat="1" applyFill="1" applyBorder="1"/>
    <xf fontId="0" fillId="3" borderId="1" numFmtId="1" xfId="0" applyNumberFormat="1" applyFill="1" applyBorder="1"/>
    <xf fontId="0" fillId="3" borderId="1" numFmtId="165" xfId="0" applyNumberFormat="1" applyFill="1" applyBorder="1"/>
    <xf fontId="0" fillId="4" borderId="0" numFmtId="0" xfId="0" applyFill="1"/>
    <xf fontId="0" fillId="4" borderId="0" numFmtId="165" xfId="0" applyNumberFormat="1" applyFill="1"/>
    <xf fontId="0" fillId="3" borderId="2" numFmtId="0" xfId="0" applyFill="1" applyBorder="1"/>
    <xf fontId="0" fillId="3" borderId="2" numFmtId="166" xfId="0" applyNumberFormat="1" applyFill="1" applyBorder="1"/>
    <xf fontId="0" fillId="3" borderId="2" numFmtId="0" xfId="0" applyFill="1" applyBorder="1">
      <protection hidden="0" locked="1"/>
    </xf>
    <xf fontId="1" fillId="5" borderId="3" numFmtId="0" xfId="0" applyFont="1" applyFill="1" applyBorder="1"/>
    <xf fontId="0" fillId="0" borderId="4" numFmtId="0" xfId="0" applyBorder="1"/>
    <xf fontId="0" fillId="0" borderId="5" numFmtId="0" xfId="0" applyBorder="1"/>
    <xf fontId="0" fillId="0" borderId="2" numFmtId="0" xfId="0" applyBorder="1"/>
    <xf fontId="0" fillId="0" borderId="1" numFmtId="167" xfId="0" applyNumberFormat="1" applyBorder="1"/>
    <xf fontId="0" fillId="0" borderId="1" numFmtId="168" xfId="0" applyNumberFormat="1" applyBorder="1"/>
    <xf fontId="0" fillId="0" borderId="1" numFmtId="165" xfId="0" applyNumberFormat="1" applyBorder="1"/>
    <xf fontId="0" fillId="0" borderId="1" numFmtId="16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aws.amazon.com/cloudwatch/pricing/" TargetMode="External"/><Relationship  Id="rId2" Type="http://schemas.openxmlformats.org/officeDocument/2006/relationships/hyperlink" Target="https://cloud.google.com/stackdriver/pricing#monitoring-pricing-summ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Zeros="1" view="pageBreakPreview" zoomScale="100" workbookViewId="0">
      <selection activeCell="A1" activeCellId="0" sqref="A1"/>
    </sheetView>
  </sheetViews>
  <sheetFormatPr defaultRowHeight="14.25"/>
  <cols>
    <col customWidth="1" min="1" max="1" width="43.8515625"/>
    <col customWidth="1" min="2" max="2" width="15.7109375"/>
    <col customWidth="1" min="3" max="3" width="17.140625"/>
  </cols>
  <sheetData>
    <row r="1" ht="14.25">
      <c r="A1" s="1" t="s">
        <v>0</v>
      </c>
    </row>
    <row r="2" ht="14.25">
      <c r="A2" s="2" t="s">
        <v>1</v>
      </c>
      <c r="B2" s="3">
        <v>10</v>
      </c>
      <c r="C2" s="2" t="s">
        <v>2</v>
      </c>
    </row>
    <row r="3" ht="14.25">
      <c r="A3" s="2" t="s">
        <v>3</v>
      </c>
      <c r="B3" s="3">
        <v>2</v>
      </c>
      <c r="C3" s="2" t="s">
        <v>4</v>
      </c>
    </row>
    <row r="4" ht="14.25">
      <c r="A4" s="2" t="s">
        <v>5</v>
      </c>
      <c r="B4" s="3">
        <v>60</v>
      </c>
      <c r="C4" s="2" t="s">
        <v>6</v>
      </c>
    </row>
    <row r="5" ht="14.25">
      <c r="A5" s="2" t="s">
        <v>7</v>
      </c>
      <c r="B5" s="3">
        <v>300</v>
      </c>
      <c r="C5" s="2" t="s">
        <v>6</v>
      </c>
    </row>
    <row r="6" ht="14.25">
      <c r="A6" s="2" t="s">
        <v>8</v>
      </c>
      <c r="B6" s="2">
        <f>(30*24*60*60)/B5</f>
        <v>8640</v>
      </c>
      <c r="C6" s="2" t="s">
        <v>9</v>
      </c>
    </row>
    <row r="7" ht="14.25">
      <c r="A7" s="2" t="s">
        <v>10</v>
      </c>
      <c r="B7" s="2">
        <f>(30*24*60*60)/B4</f>
        <v>43200</v>
      </c>
      <c r="C7" s="2" t="s">
        <v>11</v>
      </c>
    </row>
    <row r="8" ht="14.25"/>
    <row r="9" ht="14.25">
      <c r="A9" s="4" t="s">
        <v>12</v>
      </c>
      <c r="B9" s="5" t="s">
        <v>13</v>
      </c>
      <c r="C9" s="6"/>
    </row>
    <row r="10" ht="14.25">
      <c r="A10" s="2" t="s">
        <v>14</v>
      </c>
      <c r="B10" s="7">
        <f>0.01/1000</f>
        <v>1.0000000000000001e-05</v>
      </c>
      <c r="C10" s="2" t="s">
        <v>15</v>
      </c>
    </row>
    <row r="11" ht="14.25">
      <c r="A11" s="2" t="s">
        <v>16</v>
      </c>
      <c r="B11" s="7">
        <v>0.01</v>
      </c>
      <c r="C11" s="2" t="s">
        <v>17</v>
      </c>
    </row>
    <row r="12" ht="14.25">
      <c r="A12" s="2" t="s">
        <v>18</v>
      </c>
      <c r="B12" s="8">
        <v>30</v>
      </c>
      <c r="C12" s="2" t="s">
        <v>9</v>
      </c>
    </row>
    <row r="13" ht="14.25">
      <c r="A13" s="2" t="s">
        <v>19</v>
      </c>
      <c r="B13" s="9">
        <f>B2*B3*B7*B10+B7*B11</f>
        <v>440.63999999999999</v>
      </c>
      <c r="C13" s="2" t="s">
        <v>20</v>
      </c>
    </row>
    <row r="14" ht="14.25">
      <c r="A14" s="2" t="s">
        <v>21</v>
      </c>
      <c r="B14" s="9">
        <f>B3*B2*B10*B6+B11*B12</f>
        <v>2.028</v>
      </c>
      <c r="C14" s="2" t="s">
        <v>20</v>
      </c>
    </row>
    <row r="15" ht="14.25">
      <c r="A15" s="10"/>
      <c r="B15" s="11"/>
      <c r="C15" s="10"/>
    </row>
    <row r="16" ht="14.25">
      <c r="A16" s="4" t="s">
        <v>22</v>
      </c>
      <c r="B16" s="5" t="s">
        <v>13</v>
      </c>
      <c r="C16" s="6"/>
    </row>
    <row r="17" ht="14.25">
      <c r="A17" s="12" t="s">
        <v>23</v>
      </c>
      <c r="B17" s="13">
        <f>0.5/1000000</f>
        <v>4.9999999999999998e-07</v>
      </c>
      <c r="C17" s="14" t="s">
        <v>24</v>
      </c>
    </row>
    <row r="18" ht="14.25">
      <c r="A18" s="2" t="s">
        <v>25</v>
      </c>
      <c r="B18" s="7">
        <f>0.01/1000</f>
        <v>1.0000000000000001e-05</v>
      </c>
      <c r="C18" s="2" t="s">
        <v>17</v>
      </c>
    </row>
    <row r="19" ht="14.25">
      <c r="A19" s="2" t="s">
        <v>26</v>
      </c>
      <c r="B19" s="9">
        <f>B2*B18*B6</f>
        <v>0.86399999999999999</v>
      </c>
      <c r="C19" s="2" t="s">
        <v>20</v>
      </c>
    </row>
    <row r="20" ht="14.25">
      <c r="A20" s="2" t="s">
        <v>27</v>
      </c>
      <c r="B20" s="9">
        <f>B3*B2*B17*B6</f>
        <v>0.086399999999999991</v>
      </c>
      <c r="C20" s="2" t="s">
        <v>20</v>
      </c>
    </row>
    <row r="21" s="10" customFormat="1" ht="14.25">
      <c r="A21" s="10"/>
      <c r="B21" s="11"/>
      <c r="C21" s="10"/>
      <c r="D21" s="10"/>
    </row>
    <row r="22" ht="14.25">
      <c r="A22" s="4" t="s">
        <v>28</v>
      </c>
      <c r="B22" s="6"/>
      <c r="C22" s="6"/>
    </row>
    <row r="23" ht="14.25">
      <c r="A23" s="2" t="s">
        <v>29</v>
      </c>
      <c r="B23" s="2"/>
      <c r="C23" s="2"/>
    </row>
    <row r="24" ht="14.25"/>
    <row r="25" ht="14.25">
      <c r="A25" s="15" t="s">
        <v>30</v>
      </c>
      <c r="B25" s="16"/>
      <c r="C25" s="17"/>
    </row>
    <row r="26" ht="14.25">
      <c r="A26" s="4" t="s">
        <v>31</v>
      </c>
      <c r="B26" s="18"/>
      <c r="C26" s="18"/>
    </row>
    <row r="27" ht="14.25">
      <c r="A27" s="6" t="s">
        <v>32</v>
      </c>
      <c r="B27" s="19">
        <v>0.29999999999999999</v>
      </c>
      <c r="C27" s="6" t="s">
        <v>20</v>
      </c>
    </row>
    <row r="28" ht="14.25">
      <c r="A28" s="6" t="s">
        <v>33</v>
      </c>
      <c r="B28" s="20">
        <v>1.0000000000000001e-05</v>
      </c>
      <c r="C28" s="6" t="s">
        <v>34</v>
      </c>
    </row>
    <row r="29" ht="14.25">
      <c r="A29" s="6" t="s">
        <v>35</v>
      </c>
      <c r="B29" s="21">
        <f>B2*2*B27+B7*B28</f>
        <v>6.4320000000000004</v>
      </c>
      <c r="C29" s="6" t="s">
        <v>20</v>
      </c>
    </row>
    <row r="30" ht="14.25"/>
    <row r="31" ht="14.25">
      <c r="A31" s="4" t="s">
        <v>36</v>
      </c>
      <c r="B31" s="6"/>
      <c r="C31" s="6"/>
    </row>
    <row r="32" ht="14.25">
      <c r="A32" s="6" t="s">
        <v>37</v>
      </c>
      <c r="B32" s="22">
        <f>0.5/1000000</f>
        <v>4.9999999999999998e-07</v>
      </c>
      <c r="C32" s="6" t="s">
        <v>38</v>
      </c>
    </row>
    <row r="33" ht="14.25">
      <c r="A33" s="6" t="s">
        <v>35</v>
      </c>
      <c r="B33" s="21">
        <f>B7*B2*B32*2</f>
        <v>0.432</v>
      </c>
      <c r="C33" s="6" t="s">
        <v>20</v>
      </c>
    </row>
    <row r="34" ht="14.25"/>
    <row r="35" ht="14.25">
      <c r="A35" s="4" t="s">
        <v>39</v>
      </c>
      <c r="B35" s="6"/>
      <c r="C35" s="6"/>
    </row>
    <row r="36" ht="14.25">
      <c r="A36" s="6" t="s">
        <v>37</v>
      </c>
      <c r="B36" s="22">
        <f>0.15/1000000</f>
        <v>1.4999999999999999e-07</v>
      </c>
      <c r="C36" s="6" t="s">
        <v>38</v>
      </c>
    </row>
    <row r="37" ht="14.25">
      <c r="A37" s="6" t="s">
        <v>35</v>
      </c>
      <c r="B37" s="21">
        <f>B2*B7*B36*2</f>
        <v>0.12959999999999999</v>
      </c>
      <c r="C37" s="6" t="s">
        <v>20</v>
      </c>
    </row>
  </sheetData>
  <hyperlinks>
    <hyperlink r:id="rId1" ref="B9" tooltip=""/>
    <hyperlink r:id="rId2" ref="B16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onlyoffice/8.3.1.25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Yann Coleu</cp:lastModifiedBy>
  <cp:revision>7</cp:revision>
  <dcterms:modified xsi:type="dcterms:W3CDTF">2025-03-13T09:30:13Z</dcterms:modified>
</cp:coreProperties>
</file>