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Novo-path-V10\data\FLINC\meta\"/>
    </mc:Choice>
  </mc:AlternateContent>
  <xr:revisionPtr revIDLastSave="0" documentId="13_ncr:1_{0FAB6F44-47C3-42AC-934F-6435FCD2BDC4}" xr6:coauthVersionLast="47" xr6:coauthVersionMax="47" xr10:uidLastSave="{00000000-0000-0000-0000-000000000000}"/>
  <bookViews>
    <workbookView xWindow="-120" yWindow="-120" windowWidth="29040" windowHeight="15720" xr2:uid="{39C2410A-E62B-4F7C-80A7-85B0304E5B7F}"/>
  </bookViews>
  <sheets>
    <sheet name="SlideList" sheetId="1" r:id="rId1"/>
    <sheet name="TissueList" sheetId="3" state="hidden" r:id="rId2"/>
    <sheet name="SpeciesList" sheetId="2" state="hidden" r:id="rId3"/>
    <sheet name="TMA" sheetId="5" r:id="rId4"/>
    <sheet name="ELN Overview" sheetId="6" state="hidden" r:id="rId5"/>
    <sheet name="FileNaming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07" i="1" l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R506" i="1"/>
  <c r="T506" i="1"/>
  <c r="U506" i="1"/>
  <c r="V506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V502" i="1"/>
  <c r="U502" i="1"/>
  <c r="T502" i="1"/>
  <c r="V500" i="1"/>
  <c r="U500" i="1"/>
  <c r="T500" i="1"/>
  <c r="R445" i="1"/>
  <c r="T445" i="1"/>
  <c r="U445" i="1"/>
  <c r="V445" i="1"/>
  <c r="V403" i="1"/>
  <c r="U403" i="1"/>
  <c r="T403" i="1"/>
  <c r="R403" i="1"/>
  <c r="V392" i="1"/>
  <c r="U392" i="1"/>
  <c r="T392" i="1"/>
  <c r="R39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3" i="1"/>
  <c r="R394" i="1"/>
  <c r="R395" i="1"/>
  <c r="R396" i="1"/>
  <c r="R397" i="1"/>
  <c r="R398" i="1"/>
  <c r="R399" i="1"/>
  <c r="R400" i="1"/>
  <c r="R401" i="1"/>
  <c r="R402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3" i="1"/>
  <c r="T394" i="1"/>
  <c r="T395" i="1"/>
  <c r="T396" i="1"/>
  <c r="T397" i="1"/>
  <c r="T398" i="1"/>
  <c r="T399" i="1"/>
  <c r="T400" i="1"/>
  <c r="T401" i="1"/>
  <c r="T402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1" i="1"/>
  <c r="T503" i="1"/>
  <c r="T504" i="1"/>
  <c r="T505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3" i="1"/>
  <c r="U394" i="1"/>
  <c r="U395" i="1"/>
  <c r="U396" i="1"/>
  <c r="U397" i="1"/>
  <c r="U398" i="1"/>
  <c r="U399" i="1"/>
  <c r="U400" i="1"/>
  <c r="U401" i="1"/>
  <c r="U402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1" i="1"/>
  <c r="U503" i="1"/>
  <c r="U504" i="1"/>
  <c r="U505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3" i="1"/>
  <c r="V394" i="1"/>
  <c r="V395" i="1"/>
  <c r="V396" i="1"/>
  <c r="V397" i="1"/>
  <c r="V398" i="1"/>
  <c r="V399" i="1"/>
  <c r="V400" i="1"/>
  <c r="V401" i="1"/>
  <c r="V402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1" i="1"/>
  <c r="V503" i="1"/>
  <c r="V504" i="1"/>
  <c r="V505" i="1"/>
  <c r="V192" i="1"/>
  <c r="U192" i="1"/>
  <c r="T192" i="1"/>
  <c r="R192" i="1"/>
  <c r="V150" i="1"/>
  <c r="U150" i="1"/>
  <c r="T150" i="1"/>
  <c r="R150" i="1"/>
  <c r="V148" i="1"/>
  <c r="U148" i="1"/>
  <c r="T148" i="1"/>
  <c r="R148" i="1"/>
  <c r="V132" i="1"/>
  <c r="U132" i="1"/>
  <c r="T132" i="1"/>
  <c r="R132" i="1"/>
  <c r="V127" i="1"/>
  <c r="U127" i="1"/>
  <c r="T127" i="1"/>
  <c r="R127" i="1"/>
  <c r="V124" i="1"/>
  <c r="U124" i="1"/>
  <c r="T124" i="1"/>
  <c r="R124" i="1"/>
  <c r="V119" i="1"/>
  <c r="U119" i="1"/>
  <c r="T119" i="1"/>
  <c r="R119" i="1"/>
  <c r="V117" i="1"/>
  <c r="U117" i="1"/>
  <c r="T117" i="1"/>
  <c r="R117" i="1"/>
  <c r="V114" i="1"/>
  <c r="U114" i="1"/>
  <c r="T114" i="1"/>
  <c r="R114" i="1"/>
  <c r="V112" i="1"/>
  <c r="U112" i="1"/>
  <c r="T112" i="1"/>
  <c r="R112" i="1"/>
  <c r="V110" i="1"/>
  <c r="U110" i="1"/>
  <c r="T110" i="1"/>
  <c r="R110" i="1"/>
  <c r="V108" i="1"/>
  <c r="U108" i="1"/>
  <c r="T108" i="1"/>
  <c r="R108" i="1"/>
  <c r="V103" i="1"/>
  <c r="U103" i="1"/>
  <c r="T103" i="1"/>
  <c r="R103" i="1"/>
  <c r="V101" i="1"/>
  <c r="U101" i="1"/>
  <c r="T101" i="1"/>
  <c r="R101" i="1"/>
  <c r="V99" i="1"/>
  <c r="U99" i="1"/>
  <c r="T99" i="1"/>
  <c r="R99" i="1"/>
  <c r="V94" i="1"/>
  <c r="U94" i="1"/>
  <c r="T94" i="1"/>
  <c r="R94" i="1"/>
  <c r="V92" i="1"/>
  <c r="U92" i="1"/>
  <c r="T92" i="1"/>
  <c r="R92" i="1"/>
  <c r="R89" i="1"/>
  <c r="T89" i="1"/>
  <c r="U89" i="1"/>
  <c r="V89" i="1"/>
  <c r="R90" i="1"/>
  <c r="T90" i="1"/>
  <c r="U90" i="1"/>
  <c r="V90" i="1"/>
  <c r="R88" i="1"/>
  <c r="T88" i="1"/>
  <c r="U88" i="1"/>
  <c r="V88" i="1"/>
  <c r="R86" i="1"/>
  <c r="T86" i="1"/>
  <c r="U86" i="1"/>
  <c r="V86" i="1"/>
  <c r="R87" i="1"/>
  <c r="T87" i="1"/>
  <c r="U87" i="1"/>
  <c r="V87" i="1"/>
  <c r="R84" i="1"/>
  <c r="T84" i="1"/>
  <c r="U84" i="1"/>
  <c r="V84" i="1"/>
  <c r="R85" i="1"/>
  <c r="T85" i="1"/>
  <c r="U85" i="1"/>
  <c r="V85" i="1"/>
  <c r="V79" i="1"/>
  <c r="U79" i="1"/>
  <c r="T79" i="1"/>
  <c r="R79" i="1"/>
  <c r="V76" i="1"/>
  <c r="U76" i="1"/>
  <c r="T76" i="1"/>
  <c r="R76" i="1"/>
  <c r="V73" i="1"/>
  <c r="U73" i="1"/>
  <c r="T73" i="1"/>
  <c r="R73" i="1"/>
  <c r="V71" i="1"/>
  <c r="U71" i="1"/>
  <c r="T71" i="1"/>
  <c r="R71" i="1"/>
  <c r="V69" i="1"/>
  <c r="U69" i="1"/>
  <c r="T69" i="1"/>
  <c r="R69" i="1"/>
  <c r="V66" i="1"/>
  <c r="U66" i="1"/>
  <c r="T66" i="1"/>
  <c r="R66" i="1"/>
  <c r="V64" i="1"/>
  <c r="U64" i="1"/>
  <c r="T64" i="1"/>
  <c r="R64" i="1"/>
  <c r="V62" i="1"/>
  <c r="U62" i="1"/>
  <c r="T62" i="1"/>
  <c r="R62" i="1"/>
  <c r="V60" i="1"/>
  <c r="U60" i="1"/>
  <c r="T60" i="1"/>
  <c r="R60" i="1"/>
  <c r="V57" i="1"/>
  <c r="U57" i="1"/>
  <c r="T57" i="1"/>
  <c r="R57" i="1"/>
  <c r="V55" i="1"/>
  <c r="U55" i="1"/>
  <c r="T55" i="1"/>
  <c r="R55" i="1"/>
  <c r="V53" i="1"/>
  <c r="U53" i="1"/>
  <c r="T53" i="1"/>
  <c r="R53" i="1"/>
  <c r="V51" i="1"/>
  <c r="U51" i="1"/>
  <c r="T51" i="1"/>
  <c r="R51" i="1"/>
  <c r="V49" i="1"/>
  <c r="U49" i="1"/>
  <c r="T49" i="1"/>
  <c r="R49" i="1"/>
  <c r="V47" i="1"/>
  <c r="U47" i="1"/>
  <c r="T47" i="1"/>
  <c r="R47" i="1"/>
  <c r="V45" i="1"/>
  <c r="U45" i="1"/>
  <c r="T45" i="1"/>
  <c r="R45" i="1"/>
  <c r="V43" i="1"/>
  <c r="U43" i="1"/>
  <c r="T43" i="1"/>
  <c r="R43" i="1"/>
  <c r="V41" i="1"/>
  <c r="U41" i="1"/>
  <c r="T41" i="1"/>
  <c r="R41" i="1"/>
  <c r="V39" i="1"/>
  <c r="U39" i="1"/>
  <c r="T39" i="1"/>
  <c r="R39" i="1"/>
  <c r="V36" i="1"/>
  <c r="U36" i="1"/>
  <c r="T36" i="1"/>
  <c r="R36" i="1"/>
  <c r="V34" i="1"/>
  <c r="U34" i="1"/>
  <c r="T34" i="1"/>
  <c r="R34" i="1"/>
  <c r="V32" i="1"/>
  <c r="U32" i="1"/>
  <c r="T32" i="1"/>
  <c r="R32" i="1"/>
  <c r="V30" i="1"/>
  <c r="U30" i="1"/>
  <c r="T30" i="1"/>
  <c r="R30" i="1"/>
  <c r="V28" i="1"/>
  <c r="U28" i="1"/>
  <c r="T28" i="1"/>
  <c r="R28" i="1"/>
  <c r="V25" i="1"/>
  <c r="U25" i="1"/>
  <c r="T25" i="1"/>
  <c r="R25" i="1"/>
  <c r="V23" i="1"/>
  <c r="U23" i="1"/>
  <c r="T23" i="1"/>
  <c r="R23" i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V21" i="1"/>
  <c r="U21" i="1"/>
  <c r="T21" i="1"/>
  <c r="R21" i="1"/>
  <c r="V19" i="1"/>
  <c r="U19" i="1"/>
  <c r="T19" i="1"/>
  <c r="R19" i="1"/>
  <c r="V9" i="1"/>
  <c r="U9" i="1"/>
  <c r="T9" i="1"/>
  <c r="R9" i="1"/>
  <c r="V17" i="1"/>
  <c r="U17" i="1"/>
  <c r="T17" i="1"/>
  <c r="R17" i="1"/>
  <c r="V15" i="1"/>
  <c r="U15" i="1"/>
  <c r="T15" i="1"/>
  <c r="R15" i="1"/>
  <c r="R13" i="1"/>
  <c r="T13" i="1"/>
  <c r="U13" i="1"/>
  <c r="V13" i="1"/>
  <c r="R11" i="1"/>
  <c r="T11" i="1"/>
  <c r="U11" i="1"/>
  <c r="V11" i="1"/>
  <c r="R7" i="1"/>
  <c r="T7" i="1"/>
  <c r="U7" i="1"/>
  <c r="V7" i="1"/>
  <c r="R3" i="1"/>
  <c r="T3" i="1"/>
  <c r="U3" i="1"/>
  <c r="V3" i="1"/>
  <c r="R252" i="1"/>
  <c r="T252" i="1"/>
  <c r="U252" i="1"/>
  <c r="V252" i="1"/>
  <c r="R5" i="1"/>
  <c r="R6" i="1"/>
  <c r="R8" i="1"/>
  <c r="R10" i="1"/>
  <c r="R12" i="1"/>
  <c r="R14" i="1"/>
  <c r="R16" i="1"/>
  <c r="R18" i="1"/>
  <c r="R20" i="1"/>
  <c r="R22" i="1"/>
  <c r="R24" i="1"/>
  <c r="R26" i="1"/>
  <c r="R27" i="1"/>
  <c r="R29" i="1"/>
  <c r="R31" i="1"/>
  <c r="R33" i="1"/>
  <c r="R35" i="1"/>
  <c r="R37" i="1"/>
  <c r="R38" i="1"/>
  <c r="R40" i="1"/>
  <c r="R42" i="1"/>
  <c r="R44" i="1"/>
  <c r="R46" i="1"/>
  <c r="R48" i="1"/>
  <c r="R50" i="1"/>
  <c r="R52" i="1"/>
  <c r="R54" i="1"/>
  <c r="R56" i="1"/>
  <c r="R58" i="1"/>
  <c r="R59" i="1"/>
  <c r="R61" i="1"/>
  <c r="R63" i="1"/>
  <c r="R65" i="1"/>
  <c r="R67" i="1"/>
  <c r="R68" i="1"/>
  <c r="R70" i="1"/>
  <c r="R72" i="1"/>
  <c r="R74" i="1"/>
  <c r="R75" i="1"/>
  <c r="R77" i="1"/>
  <c r="R78" i="1"/>
  <c r="R80" i="1"/>
  <c r="R81" i="1"/>
  <c r="R82" i="1"/>
  <c r="R83" i="1"/>
  <c r="R91" i="1"/>
  <c r="R93" i="1"/>
  <c r="R95" i="1"/>
  <c r="R96" i="1"/>
  <c r="R97" i="1"/>
  <c r="R98" i="1"/>
  <c r="R100" i="1"/>
  <c r="R102" i="1"/>
  <c r="R104" i="1"/>
  <c r="R105" i="1"/>
  <c r="R106" i="1"/>
  <c r="R107" i="1"/>
  <c r="R109" i="1"/>
  <c r="R111" i="1"/>
  <c r="R113" i="1"/>
  <c r="R115" i="1"/>
  <c r="R116" i="1"/>
  <c r="R118" i="1"/>
  <c r="R120" i="1"/>
  <c r="R121" i="1"/>
  <c r="R122" i="1"/>
  <c r="R123" i="1"/>
  <c r="R125" i="1"/>
  <c r="R126" i="1"/>
  <c r="R128" i="1"/>
  <c r="R129" i="1"/>
  <c r="R130" i="1"/>
  <c r="R131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9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T5" i="1"/>
  <c r="T6" i="1"/>
  <c r="T8" i="1"/>
  <c r="T10" i="1"/>
  <c r="T12" i="1"/>
  <c r="T14" i="1"/>
  <c r="T16" i="1"/>
  <c r="T18" i="1"/>
  <c r="T20" i="1"/>
  <c r="T22" i="1"/>
  <c r="T24" i="1"/>
  <c r="T26" i="1"/>
  <c r="T27" i="1"/>
  <c r="T29" i="1"/>
  <c r="T31" i="1"/>
  <c r="T33" i="1"/>
  <c r="T35" i="1"/>
  <c r="T37" i="1"/>
  <c r="T38" i="1"/>
  <c r="T40" i="1"/>
  <c r="T42" i="1"/>
  <c r="T44" i="1"/>
  <c r="T46" i="1"/>
  <c r="T48" i="1"/>
  <c r="T50" i="1"/>
  <c r="T52" i="1"/>
  <c r="T54" i="1"/>
  <c r="T56" i="1"/>
  <c r="T58" i="1"/>
  <c r="T59" i="1"/>
  <c r="T61" i="1"/>
  <c r="T63" i="1"/>
  <c r="T65" i="1"/>
  <c r="T67" i="1"/>
  <c r="T68" i="1"/>
  <c r="T70" i="1"/>
  <c r="T72" i="1"/>
  <c r="T74" i="1"/>
  <c r="T75" i="1"/>
  <c r="T77" i="1"/>
  <c r="T78" i="1"/>
  <c r="T80" i="1"/>
  <c r="T81" i="1"/>
  <c r="T82" i="1"/>
  <c r="T83" i="1"/>
  <c r="T91" i="1"/>
  <c r="T93" i="1"/>
  <c r="T95" i="1"/>
  <c r="T96" i="1"/>
  <c r="T97" i="1"/>
  <c r="T98" i="1"/>
  <c r="T100" i="1"/>
  <c r="T102" i="1"/>
  <c r="T104" i="1"/>
  <c r="T105" i="1"/>
  <c r="T106" i="1"/>
  <c r="T107" i="1"/>
  <c r="T109" i="1"/>
  <c r="T111" i="1"/>
  <c r="T113" i="1"/>
  <c r="T115" i="1"/>
  <c r="T116" i="1"/>
  <c r="T118" i="1"/>
  <c r="T120" i="1"/>
  <c r="T121" i="1"/>
  <c r="T122" i="1"/>
  <c r="T123" i="1"/>
  <c r="T125" i="1"/>
  <c r="T126" i="1"/>
  <c r="T128" i="1"/>
  <c r="T129" i="1"/>
  <c r="T130" i="1"/>
  <c r="T131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9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U5" i="1"/>
  <c r="U6" i="1"/>
  <c r="U8" i="1"/>
  <c r="U10" i="1"/>
  <c r="U12" i="1"/>
  <c r="U14" i="1"/>
  <c r="U16" i="1"/>
  <c r="U18" i="1"/>
  <c r="U20" i="1"/>
  <c r="U22" i="1"/>
  <c r="U24" i="1"/>
  <c r="U26" i="1"/>
  <c r="U27" i="1"/>
  <c r="U29" i="1"/>
  <c r="U31" i="1"/>
  <c r="U33" i="1"/>
  <c r="U35" i="1"/>
  <c r="U37" i="1"/>
  <c r="U38" i="1"/>
  <c r="U40" i="1"/>
  <c r="U42" i="1"/>
  <c r="U44" i="1"/>
  <c r="U46" i="1"/>
  <c r="U48" i="1"/>
  <c r="U50" i="1"/>
  <c r="U52" i="1"/>
  <c r="U54" i="1"/>
  <c r="U56" i="1"/>
  <c r="U58" i="1"/>
  <c r="U59" i="1"/>
  <c r="U61" i="1"/>
  <c r="U63" i="1"/>
  <c r="U65" i="1"/>
  <c r="U67" i="1"/>
  <c r="U68" i="1"/>
  <c r="U70" i="1"/>
  <c r="U72" i="1"/>
  <c r="U74" i="1"/>
  <c r="U75" i="1"/>
  <c r="U77" i="1"/>
  <c r="U78" i="1"/>
  <c r="U80" i="1"/>
  <c r="U81" i="1"/>
  <c r="U82" i="1"/>
  <c r="U83" i="1"/>
  <c r="U91" i="1"/>
  <c r="U93" i="1"/>
  <c r="U95" i="1"/>
  <c r="U96" i="1"/>
  <c r="U97" i="1"/>
  <c r="U98" i="1"/>
  <c r="U100" i="1"/>
  <c r="U102" i="1"/>
  <c r="U104" i="1"/>
  <c r="U105" i="1"/>
  <c r="U106" i="1"/>
  <c r="U107" i="1"/>
  <c r="U109" i="1"/>
  <c r="U111" i="1"/>
  <c r="U113" i="1"/>
  <c r="U115" i="1"/>
  <c r="U116" i="1"/>
  <c r="U118" i="1"/>
  <c r="U120" i="1"/>
  <c r="U121" i="1"/>
  <c r="U122" i="1"/>
  <c r="U123" i="1"/>
  <c r="U125" i="1"/>
  <c r="U126" i="1"/>
  <c r="U128" i="1"/>
  <c r="U129" i="1"/>
  <c r="U130" i="1"/>
  <c r="U131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9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V5" i="1"/>
  <c r="V6" i="1"/>
  <c r="V8" i="1"/>
  <c r="V10" i="1"/>
  <c r="V12" i="1"/>
  <c r="V14" i="1"/>
  <c r="V16" i="1"/>
  <c r="V18" i="1"/>
  <c r="V20" i="1"/>
  <c r="V22" i="1"/>
  <c r="V24" i="1"/>
  <c r="V26" i="1"/>
  <c r="V27" i="1"/>
  <c r="V29" i="1"/>
  <c r="V31" i="1"/>
  <c r="V33" i="1"/>
  <c r="V35" i="1"/>
  <c r="V37" i="1"/>
  <c r="V38" i="1"/>
  <c r="V40" i="1"/>
  <c r="V42" i="1"/>
  <c r="V44" i="1"/>
  <c r="V46" i="1"/>
  <c r="V48" i="1"/>
  <c r="V50" i="1"/>
  <c r="V52" i="1"/>
  <c r="V54" i="1"/>
  <c r="V56" i="1"/>
  <c r="V58" i="1"/>
  <c r="V59" i="1"/>
  <c r="V61" i="1"/>
  <c r="V63" i="1"/>
  <c r="V65" i="1"/>
  <c r="V67" i="1"/>
  <c r="V68" i="1"/>
  <c r="V70" i="1"/>
  <c r="V72" i="1"/>
  <c r="V74" i="1"/>
  <c r="V75" i="1"/>
  <c r="V77" i="1"/>
  <c r="V78" i="1"/>
  <c r="V80" i="1"/>
  <c r="V81" i="1"/>
  <c r="V82" i="1"/>
  <c r="V83" i="1"/>
  <c r="V91" i="1"/>
  <c r="V93" i="1"/>
  <c r="V95" i="1"/>
  <c r="V96" i="1"/>
  <c r="V97" i="1"/>
  <c r="V98" i="1"/>
  <c r="V100" i="1"/>
  <c r="V102" i="1"/>
  <c r="V104" i="1"/>
  <c r="V105" i="1"/>
  <c r="V106" i="1"/>
  <c r="V107" i="1"/>
  <c r="V109" i="1"/>
  <c r="V111" i="1"/>
  <c r="V113" i="1"/>
  <c r="V115" i="1"/>
  <c r="V116" i="1"/>
  <c r="V118" i="1"/>
  <c r="V120" i="1"/>
  <c r="V121" i="1"/>
  <c r="V122" i="1"/>
  <c r="V123" i="1"/>
  <c r="V125" i="1"/>
  <c r="V126" i="1"/>
  <c r="V128" i="1"/>
  <c r="V129" i="1"/>
  <c r="V130" i="1"/>
  <c r="V131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9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R4" i="1" l="1"/>
  <c r="T4" i="1"/>
  <c r="U4" i="1"/>
  <c r="V4" i="1"/>
  <c r="H164" i="1" l="1"/>
  <c r="H165" i="1" s="1"/>
  <c r="H166" i="1" s="1"/>
  <c r="H167" i="1" s="1"/>
  <c r="H168" i="1" s="1"/>
  <c r="H169" i="1" s="1"/>
  <c r="H170" i="1" s="1"/>
  <c r="H171" i="1" s="1"/>
  <c r="H173" i="1" s="1"/>
  <c r="H174" i="1" s="1"/>
  <c r="H175" i="1" s="1"/>
  <c r="H176" i="1" l="1"/>
  <c r="H177" i="1" s="1"/>
  <c r="H178" i="1" s="1"/>
  <c r="H179" i="1" s="1"/>
  <c r="H180" i="1" s="1"/>
  <c r="H181" i="1" s="1"/>
  <c r="H182" i="1" s="1"/>
  <c r="H183" i="1" s="1"/>
  <c r="H184" i="1" s="1"/>
  <c r="H185" i="1" s="1"/>
  <c r="H186" i="1" l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l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l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5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l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l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l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V2" i="1"/>
  <c r="U2" i="1"/>
  <c r="T2" i="1"/>
  <c r="EY2" i="3" l="1" a="1"/>
  <c r="EY2" i="3" s="1"/>
  <c r="EX2" i="3" a="1"/>
  <c r="EX2" i="3" s="1"/>
  <c r="EW2" i="3" a="1"/>
  <c r="EW2" i="3" s="1"/>
  <c r="EV2" i="3" a="1"/>
  <c r="EV2" i="3" s="1"/>
  <c r="EU2" i="3" a="1"/>
  <c r="EU2" i="3" s="1"/>
  <c r="ET2" i="3" a="1"/>
  <c r="ET2" i="3" s="1"/>
  <c r="ES2" i="3" a="1"/>
  <c r="ES2" i="3" s="1"/>
  <c r="ER2" i="3" a="1"/>
  <c r="ER2" i="3" s="1"/>
  <c r="D3" i="2" l="1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 s="1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 s="1"/>
  <c r="D637" i="2" a="1"/>
  <c r="D637" i="2" s="1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 s="1"/>
  <c r="D650" i="2" a="1"/>
  <c r="D650" i="2" s="1"/>
  <c r="D651" i="2" a="1"/>
  <c r="D651" i="2" s="1"/>
  <c r="D652" i="2" a="1"/>
  <c r="D652" i="2" s="1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 s="1"/>
  <c r="D663" i="2" a="1"/>
  <c r="D663" i="2" s="1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 s="1"/>
  <c r="D676" i="2" a="1"/>
  <c r="D676" i="2" s="1"/>
  <c r="D677" i="2" a="1"/>
  <c r="D677" i="2" s="1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 s="1"/>
  <c r="D711" i="2" a="1"/>
  <c r="D711" i="2" s="1"/>
  <c r="D712" i="2" a="1"/>
  <c r="D712" i="2" s="1"/>
  <c r="D713" i="2" a="1"/>
  <c r="D713" i="2" s="1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 s="1"/>
  <c r="D722" i="2" a="1"/>
  <c r="D722" i="2" s="1"/>
  <c r="D723" i="2" a="1"/>
  <c r="D723" i="2" s="1"/>
  <c r="D724" i="2" a="1"/>
  <c r="D724" i="2" s="1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 s="1"/>
  <c r="D747" i="2" a="1"/>
  <c r="D747" i="2" s="1"/>
  <c r="D748" i="2" a="1"/>
  <c r="D748" i="2" s="1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 s="1"/>
  <c r="D759" i="2" a="1"/>
  <c r="D759" i="2" s="1"/>
  <c r="D760" i="2" a="1"/>
  <c r="D760" i="2" s="1"/>
  <c r="D761" i="2" a="1"/>
  <c r="D761" i="2" s="1"/>
  <c r="D762" i="2" a="1"/>
  <c r="D762" i="2" s="1"/>
  <c r="D763" i="2" a="1"/>
  <c r="D763" i="2" s="1"/>
  <c r="D764" i="2" a="1"/>
  <c r="D764" i="2" s="1"/>
  <c r="D765" i="2" a="1"/>
  <c r="D765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 s="1"/>
  <c r="D781" i="2" a="1"/>
  <c r="D781" i="2" s="1"/>
  <c r="D782" i="2" a="1"/>
  <c r="D782" i="2" s="1"/>
  <c r="D783" i="2" a="1"/>
  <c r="D783" i="2" s="1"/>
  <c r="D784" i="2" a="1"/>
  <c r="D784" i="2" s="1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 s="1"/>
  <c r="D794" i="2" a="1"/>
  <c r="D794" i="2" s="1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 s="1"/>
  <c r="D807" i="2" a="1"/>
  <c r="D807" i="2" s="1"/>
  <c r="D808" i="2" a="1"/>
  <c r="D808" i="2" s="1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 s="1"/>
  <c r="D820" i="2" a="1"/>
  <c r="D820" i="2" s="1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 s="1"/>
  <c r="D833" i="2" a="1"/>
  <c r="D833" i="2" s="1"/>
  <c r="D834" i="2" a="1"/>
  <c r="D834" i="2" s="1"/>
  <c r="D835" i="2" a="1"/>
  <c r="D835" i="2" s="1"/>
  <c r="D836" i="2" a="1"/>
  <c r="D836" i="2" s="1"/>
  <c r="D837" i="2" a="1"/>
  <c r="D837" i="2" s="1"/>
  <c r="D838" i="2" a="1"/>
  <c r="D838" i="2" s="1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 s="1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 s="1"/>
  <c r="D894" i="2" a="1"/>
  <c r="D894" i="2" s="1"/>
  <c r="D895" i="2" a="1"/>
  <c r="D895" i="2" s="1"/>
  <c r="D896" i="2" a="1"/>
  <c r="D896" i="2" s="1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 s="1"/>
  <c r="D930" i="2" a="1"/>
  <c r="D930" i="2" s="1"/>
  <c r="D931" i="2" a="1"/>
  <c r="D931" i="2" s="1"/>
  <c r="D932" i="2" a="1"/>
  <c r="D932" i="2" s="1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 s="1"/>
  <c r="D965" i="2" a="1"/>
  <c r="D965" i="2" s="1"/>
  <c r="D966" i="2" a="1"/>
  <c r="D966" i="2" s="1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 s="1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 s="1"/>
  <c r="D987" i="2" a="1"/>
  <c r="D987" i="2" s="1"/>
  <c r="D988" i="2" a="1"/>
  <c r="D988" i="2" s="1"/>
  <c r="D989" i="2" a="1"/>
  <c r="D989" i="2" s="1"/>
  <c r="D990" i="2" a="1"/>
  <c r="D990" i="2" s="1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2" i="2" a="1"/>
  <c r="D2" i="2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 s="1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 s="1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 s="1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 s="1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 s="1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 s="1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 s="1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 s="1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 s="1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 s="1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 s="1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 s="1"/>
  <c r="G842" i="3" a="1"/>
  <c r="G842" i="3" s="1"/>
  <c r="G843" i="3" a="1"/>
  <c r="G843" i="3" s="1"/>
  <c r="G844" i="3" a="1"/>
  <c r="G844" i="3" s="1"/>
  <c r="G845" i="3" a="1"/>
  <c r="G845" i="3" s="1"/>
  <c r="G846" i="3" a="1"/>
  <c r="G846" i="3" s="1"/>
  <c r="G847" i="3" a="1"/>
  <c r="G847" i="3" s="1"/>
  <c r="G848" i="3" a="1"/>
  <c r="G848" i="3" s="1"/>
  <c r="G849" i="3" a="1"/>
  <c r="G849" i="3" s="1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 s="1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 s="1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 s="1"/>
  <c r="G881" i="3" a="1"/>
  <c r="G881" i="3" s="1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 s="1"/>
  <c r="G917" i="3" a="1"/>
  <c r="G917" i="3" s="1"/>
  <c r="G918" i="3" a="1"/>
  <c r="G918" i="3" s="1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 s="1"/>
  <c r="G933" i="3" a="1"/>
  <c r="G933" i="3" s="1"/>
  <c r="G934" i="3" a="1"/>
  <c r="G934" i="3" s="1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 s="1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 s="1"/>
  <c r="G970" i="3" a="1"/>
  <c r="G970" i="3" s="1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 s="1"/>
  <c r="G980" i="3" a="1"/>
  <c r="G980" i="3" s="1"/>
  <c r="G981" i="3" a="1"/>
  <c r="G981" i="3" s="1"/>
  <c r="G982" i="3" a="1"/>
  <c r="G982" i="3" s="1"/>
  <c r="G983" i="3" a="1"/>
  <c r="G983" i="3" s="1"/>
  <c r="G984" i="3" a="1"/>
  <c r="G984" i="3" s="1"/>
  <c r="G985" i="3" a="1"/>
  <c r="G985" i="3" s="1"/>
  <c r="G986" i="3" a="1"/>
  <c r="G986" i="3" s="1"/>
  <c r="G987" i="3" a="1"/>
  <c r="G987" i="3" s="1"/>
  <c r="G988" i="3" a="1"/>
  <c r="G988" i="3" s="1"/>
  <c r="G989" i="3" a="1"/>
  <c r="G989" i="3" s="1"/>
  <c r="G990" i="3" a="1"/>
  <c r="G990" i="3" s="1"/>
  <c r="G991" i="3" a="1"/>
  <c r="G991" i="3" s="1"/>
  <c r="G992" i="3" a="1"/>
  <c r="G992" i="3" s="1"/>
  <c r="G993" i="3" a="1"/>
  <c r="G993" i="3" s="1"/>
  <c r="G994" i="3" a="1"/>
  <c r="G994" i="3" s="1"/>
  <c r="G995" i="3" a="1"/>
  <c r="G995" i="3" s="1"/>
  <c r="G996" i="3" a="1"/>
  <c r="G996" i="3" s="1"/>
  <c r="G997" i="3" a="1"/>
  <c r="G997" i="3" s="1"/>
  <c r="G998" i="3" a="1"/>
  <c r="G998" i="3" s="1"/>
  <c r="G999" i="3" a="1"/>
  <c r="G999" i="3" s="1"/>
  <c r="G2" i="3" a="1"/>
  <c r="G2" i="3" s="1"/>
  <c r="R2" i="1" l="1"/>
  <c r="D2" i="4" l="1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4" i="4" a="1"/>
  <c r="D54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84" i="4" a="1"/>
  <c r="D84" i="4" s="1"/>
  <c r="D85" i="4" a="1"/>
  <c r="D85" i="4" s="1"/>
  <c r="D86" i="4" a="1"/>
  <c r="D86" i="4" s="1"/>
  <c r="D87" i="4" a="1"/>
  <c r="D87" i="4" s="1"/>
  <c r="D88" i="4" a="1"/>
  <c r="D88" i="4" s="1"/>
  <c r="D89" i="4" a="1"/>
  <c r="D89" i="4" s="1"/>
  <c r="D90" i="4" a="1"/>
  <c r="D90" i="4" s="1"/>
  <c r="D91" i="4" a="1"/>
  <c r="D91" i="4" s="1"/>
  <c r="D92" i="4" a="1"/>
  <c r="D92" i="4" s="1"/>
  <c r="D93" i="4" a="1"/>
  <c r="D93" i="4" s="1"/>
  <c r="D94" i="4" a="1"/>
  <c r="D94" i="4" s="1"/>
  <c r="D95" i="4" a="1"/>
  <c r="D95" i="4" s="1"/>
  <c r="D96" i="4" a="1"/>
  <c r="D96" i="4" s="1"/>
  <c r="D97" i="4" a="1"/>
  <c r="D97" i="4" s="1"/>
  <c r="D98" i="4" a="1"/>
  <c r="D98" i="4" s="1"/>
  <c r="D99" i="4" a="1"/>
  <c r="D99" i="4" s="1"/>
  <c r="D100" i="4" a="1"/>
  <c r="D100" i="4" s="1"/>
  <c r="D101" i="4" a="1"/>
  <c r="D101" i="4" s="1"/>
  <c r="D102" i="4" a="1"/>
  <c r="D102" i="4" s="1"/>
  <c r="D103" i="4" a="1"/>
  <c r="D103" i="4" s="1"/>
  <c r="D104" i="4" a="1"/>
  <c r="D104" i="4" s="1"/>
  <c r="D105" i="4" a="1"/>
  <c r="D105" i="4" s="1"/>
  <c r="D106" i="4" a="1"/>
  <c r="D106" i="4" s="1"/>
  <c r="D107" i="4" a="1"/>
  <c r="D107" i="4" s="1"/>
  <c r="D108" i="4" a="1"/>
  <c r="D108" i="4" s="1"/>
  <c r="D109" i="4" a="1"/>
  <c r="D109" i="4" s="1"/>
  <c r="D110" i="4" a="1"/>
  <c r="D110" i="4" s="1"/>
  <c r="D111" i="4" a="1"/>
  <c r="D111" i="4" s="1"/>
  <c r="D112" i="4" a="1"/>
  <c r="D112" i="4" s="1"/>
  <c r="D113" i="4" a="1"/>
  <c r="D113" i="4" s="1"/>
  <c r="D114" i="4" a="1"/>
  <c r="D114" i="4" s="1"/>
  <c r="D115" i="4" a="1"/>
  <c r="D115" i="4" s="1"/>
  <c r="D116" i="4" a="1"/>
  <c r="D116" i="4" s="1"/>
  <c r="D117" i="4" a="1"/>
  <c r="D117" i="4" s="1"/>
  <c r="D118" i="4" a="1"/>
  <c r="D118" i="4" s="1"/>
  <c r="D119" i="4" a="1"/>
  <c r="D119" i="4" s="1"/>
  <c r="D120" i="4" a="1"/>
  <c r="D120" i="4" s="1"/>
  <c r="D121" i="4" a="1"/>
  <c r="D121" i="4" s="1"/>
  <c r="D122" i="4" a="1"/>
  <c r="D122" i="4" s="1"/>
  <c r="D123" i="4" a="1"/>
  <c r="D123" i="4" s="1"/>
  <c r="D124" i="4" a="1"/>
  <c r="D124" i="4" s="1"/>
  <c r="D125" i="4" a="1"/>
  <c r="D125" i="4" s="1"/>
  <c r="D126" i="4" a="1"/>
  <c r="D126" i="4" s="1"/>
  <c r="D127" i="4" a="1"/>
  <c r="D127" i="4" s="1"/>
  <c r="D128" i="4" a="1"/>
  <c r="D128" i="4" s="1"/>
  <c r="D129" i="4" a="1"/>
  <c r="D129" i="4" s="1"/>
  <c r="D130" i="4" a="1"/>
  <c r="D130" i="4" s="1"/>
  <c r="D131" i="4" a="1"/>
  <c r="D131" i="4" s="1"/>
  <c r="D132" i="4" a="1"/>
  <c r="D132" i="4" s="1"/>
  <c r="D133" i="4" a="1"/>
  <c r="D133" i="4" s="1"/>
  <c r="D134" i="4" a="1"/>
  <c r="D134" i="4" s="1"/>
  <c r="D135" i="4" a="1"/>
  <c r="D135" i="4" s="1"/>
  <c r="D136" i="4" a="1"/>
  <c r="D136" i="4" s="1"/>
  <c r="D137" i="4" a="1"/>
  <c r="D137" i="4" s="1"/>
  <c r="D138" i="4" a="1"/>
  <c r="D138" i="4" s="1"/>
  <c r="D139" i="4" a="1"/>
  <c r="D139" i="4" s="1"/>
  <c r="D140" i="4" a="1"/>
  <c r="D140" i="4" s="1"/>
  <c r="D141" i="4" a="1"/>
  <c r="D141" i="4" s="1"/>
  <c r="D142" i="4" a="1"/>
  <c r="D142" i="4" s="1"/>
  <c r="D143" i="4" a="1"/>
  <c r="D143" i="4" s="1"/>
  <c r="D144" i="4" a="1"/>
  <c r="D144" i="4" s="1"/>
  <c r="D145" i="4" a="1"/>
  <c r="D145" i="4" s="1"/>
  <c r="D146" i="4" a="1"/>
  <c r="D146" i="4" s="1"/>
  <c r="D147" i="4" a="1"/>
  <c r="D147" i="4" s="1"/>
  <c r="D148" i="4" a="1"/>
  <c r="D148" i="4" s="1"/>
  <c r="D149" i="4" a="1"/>
  <c r="D149" i="4" s="1"/>
  <c r="D150" i="4" a="1"/>
  <c r="D150" i="4" s="1"/>
  <c r="D151" i="4" a="1"/>
  <c r="D151" i="4" s="1"/>
  <c r="D152" i="4" a="1"/>
  <c r="D152" i="4" s="1"/>
  <c r="D153" i="4" a="1"/>
  <c r="D153" i="4" s="1"/>
  <c r="D154" i="4" a="1"/>
  <c r="D154" i="4" s="1"/>
  <c r="D155" i="4" a="1"/>
  <c r="D155" i="4" s="1"/>
  <c r="D156" i="4" a="1"/>
  <c r="D156" i="4" s="1"/>
  <c r="D157" i="4" a="1"/>
  <c r="D157" i="4" s="1"/>
  <c r="D158" i="4" a="1"/>
  <c r="D158" i="4" s="1"/>
  <c r="D159" i="4" a="1"/>
  <c r="D159" i="4" s="1"/>
  <c r="D160" i="4" a="1"/>
  <c r="D160" i="4" s="1"/>
  <c r="D161" i="4" a="1"/>
  <c r="D161" i="4" s="1"/>
  <c r="D162" i="4" a="1"/>
  <c r="D162" i="4" s="1"/>
  <c r="D163" i="4" a="1"/>
  <c r="D163" i="4" s="1"/>
  <c r="D164" i="4" a="1"/>
  <c r="D164" i="4" s="1"/>
  <c r="D165" i="4" a="1"/>
  <c r="D165" i="4" s="1"/>
  <c r="D166" i="4" a="1"/>
  <c r="D166" i="4" s="1"/>
  <c r="D167" i="4" a="1"/>
  <c r="D167" i="4" s="1"/>
  <c r="D168" i="4" a="1"/>
  <c r="D168" i="4" s="1"/>
  <c r="D169" i="4" a="1"/>
  <c r="D169" i="4" s="1"/>
  <c r="D170" i="4" a="1"/>
  <c r="D170" i="4" s="1"/>
  <c r="D171" i="4" a="1"/>
  <c r="D171" i="4" s="1"/>
  <c r="D172" i="4" a="1"/>
  <c r="D172" i="4" s="1"/>
  <c r="D173" i="4" a="1"/>
  <c r="D173" i="4" s="1"/>
  <c r="D174" i="4" a="1"/>
  <c r="D174" i="4" s="1"/>
  <c r="D175" i="4" a="1"/>
  <c r="D175" i="4" s="1"/>
  <c r="D176" i="4" a="1"/>
  <c r="D176" i="4" s="1"/>
  <c r="D177" i="4" a="1"/>
  <c r="D177" i="4" s="1"/>
  <c r="D178" i="4" a="1"/>
  <c r="D178" i="4" s="1"/>
  <c r="D179" i="4" a="1"/>
  <c r="D179" i="4" s="1"/>
  <c r="D180" i="4" a="1"/>
  <c r="D180" i="4" s="1"/>
  <c r="D181" i="4" a="1"/>
  <c r="D181" i="4" s="1"/>
  <c r="D182" i="4" a="1"/>
  <c r="D182" i="4" s="1"/>
  <c r="D183" i="4" a="1"/>
  <c r="D183" i="4" s="1"/>
  <c r="D184" i="4" a="1"/>
  <c r="D184" i="4" s="1"/>
  <c r="D185" i="4" a="1"/>
  <c r="D185" i="4" s="1"/>
  <c r="D186" i="4" a="1"/>
  <c r="D186" i="4" s="1"/>
  <c r="D187" i="4" a="1"/>
  <c r="D187" i="4" s="1"/>
  <c r="D188" i="4" a="1"/>
  <c r="D188" i="4" s="1"/>
  <c r="D189" i="4" a="1"/>
  <c r="D189" i="4" s="1"/>
  <c r="D190" i="4" a="1"/>
  <c r="D190" i="4" s="1"/>
  <c r="D191" i="4" a="1"/>
  <c r="D191" i="4" s="1"/>
  <c r="D192" i="4" a="1"/>
  <c r="D192" i="4" s="1"/>
  <c r="D193" i="4" a="1"/>
  <c r="D193" i="4" s="1"/>
  <c r="D194" i="4" a="1"/>
  <c r="D194" i="4" s="1"/>
  <c r="D195" i="4" a="1"/>
  <c r="D195" i="4" s="1"/>
  <c r="D196" i="4" a="1"/>
  <c r="D196" i="4" s="1"/>
  <c r="D197" i="4" a="1"/>
  <c r="D197" i="4" s="1"/>
  <c r="D198" i="4" a="1"/>
  <c r="D198" i="4" s="1"/>
  <c r="D199" i="4" a="1"/>
  <c r="D199" i="4" s="1"/>
  <c r="D200" i="4" a="1"/>
  <c r="D200" i="4" s="1"/>
  <c r="D201" i="4" a="1"/>
  <c r="D201" i="4" s="1"/>
  <c r="D202" i="4" a="1"/>
  <c r="D202" i="4" s="1"/>
  <c r="D203" i="4" a="1"/>
  <c r="D203" i="4" s="1"/>
  <c r="D204" i="4" a="1"/>
  <c r="D204" i="4" s="1"/>
  <c r="D205" i="4" a="1"/>
  <c r="D205" i="4" s="1"/>
  <c r="D206" i="4" a="1"/>
  <c r="D206" i="4" s="1"/>
  <c r="D207" i="4" a="1"/>
  <c r="D207" i="4" s="1"/>
  <c r="D208" i="4" a="1"/>
  <c r="D208" i="4" s="1"/>
  <c r="D209" i="4" a="1"/>
  <c r="D209" i="4" s="1"/>
  <c r="D210" i="4" a="1"/>
  <c r="D210" i="4" s="1"/>
  <c r="D211" i="4" a="1"/>
  <c r="D211" i="4" s="1"/>
  <c r="D212" i="4" a="1"/>
  <c r="D212" i="4" s="1"/>
  <c r="D213" i="4" a="1"/>
  <c r="D213" i="4" s="1"/>
  <c r="D214" i="4" a="1"/>
  <c r="D214" i="4" s="1"/>
  <c r="D215" i="4" a="1"/>
  <c r="D215" i="4" s="1"/>
  <c r="D216" i="4" a="1"/>
  <c r="D216" i="4" s="1"/>
  <c r="D217" i="4" a="1"/>
  <c r="D217" i="4" s="1"/>
  <c r="D218" i="4" a="1"/>
  <c r="D218" i="4" s="1"/>
  <c r="D219" i="4" a="1"/>
  <c r="D219" i="4" s="1"/>
  <c r="D220" i="4" a="1"/>
  <c r="D220" i="4" s="1"/>
  <c r="D221" i="4" a="1"/>
  <c r="D221" i="4" s="1"/>
  <c r="D222" i="4" a="1"/>
  <c r="D222" i="4" s="1"/>
  <c r="D223" i="4" a="1"/>
  <c r="D223" i="4" s="1"/>
  <c r="D224" i="4" a="1"/>
  <c r="D224" i="4" s="1"/>
  <c r="D225" i="4" a="1"/>
  <c r="D225" i="4" s="1"/>
  <c r="D226" i="4" a="1"/>
  <c r="D226" i="4" s="1"/>
  <c r="D227" i="4" a="1"/>
  <c r="D227" i="4" s="1"/>
  <c r="D228" i="4" a="1"/>
  <c r="D228" i="4" s="1"/>
  <c r="D229" i="4" a="1"/>
  <c r="D229" i="4" s="1"/>
  <c r="D230" i="4" a="1"/>
  <c r="D230" i="4" s="1"/>
  <c r="D231" i="4" a="1"/>
  <c r="D231" i="4" s="1"/>
  <c r="D232" i="4" a="1"/>
  <c r="D232" i="4" s="1"/>
  <c r="D233" i="4" a="1"/>
  <c r="D233" i="4" s="1"/>
  <c r="D234" i="4" a="1"/>
  <c r="D234" i="4" s="1"/>
  <c r="D235" i="4" a="1"/>
  <c r="D235" i="4" s="1"/>
  <c r="D236" i="4" a="1"/>
  <c r="D236" i="4" s="1"/>
  <c r="D237" i="4" a="1"/>
  <c r="D237" i="4" s="1"/>
  <c r="D238" i="4" a="1"/>
  <c r="D238" i="4" s="1"/>
  <c r="D239" i="4" a="1"/>
  <c r="D239" i="4" s="1"/>
  <c r="D240" i="4" a="1"/>
  <c r="D240" i="4" s="1"/>
  <c r="D241" i="4" a="1"/>
  <c r="D241" i="4" s="1"/>
  <c r="D242" i="4" a="1"/>
  <c r="D242" i="4" s="1"/>
  <c r="D243" i="4" a="1"/>
  <c r="D243" i="4" s="1"/>
  <c r="D244" i="4" a="1"/>
  <c r="D244" i="4" s="1"/>
  <c r="D245" i="4" a="1"/>
  <c r="D245" i="4" s="1"/>
  <c r="D246" i="4" a="1"/>
  <c r="D246" i="4" s="1"/>
  <c r="D247" i="4" a="1"/>
  <c r="D247" i="4" s="1"/>
  <c r="D248" i="4" a="1"/>
  <c r="D248" i="4" s="1"/>
  <c r="D249" i="4" a="1"/>
  <c r="D249" i="4" s="1"/>
  <c r="D250" i="4" a="1"/>
  <c r="D250" i="4" s="1"/>
  <c r="D251" i="4" a="1"/>
  <c r="D251" i="4" s="1"/>
  <c r="D252" i="4" a="1"/>
  <c r="D252" i="4" s="1"/>
  <c r="D253" i="4" a="1"/>
  <c r="D253" i="4" s="1"/>
  <c r="D254" i="4" a="1"/>
  <c r="D254" i="4" s="1"/>
  <c r="D255" i="4" a="1"/>
  <c r="D255" i="4" s="1"/>
  <c r="D256" i="4" a="1"/>
  <c r="D256" i="4" s="1"/>
  <c r="D257" i="4" a="1"/>
  <c r="D257" i="4" s="1"/>
  <c r="D258" i="4" a="1"/>
  <c r="D258" i="4" s="1"/>
  <c r="D259" i="4" a="1"/>
  <c r="D259" i="4" s="1"/>
  <c r="D260" i="4" a="1"/>
  <c r="D260" i="4" s="1"/>
  <c r="D261" i="4" a="1"/>
  <c r="D261" i="4" s="1"/>
  <c r="D262" i="4" a="1"/>
  <c r="D262" i="4" s="1"/>
  <c r="D263" i="4" a="1"/>
  <c r="D263" i="4" s="1"/>
  <c r="D264" i="4" a="1"/>
  <c r="D264" i="4" s="1"/>
  <c r="D265" i="4" a="1"/>
  <c r="D265" i="4" s="1"/>
  <c r="D266" i="4" a="1"/>
  <c r="D266" i="4" s="1"/>
  <c r="D267" i="4" a="1"/>
  <c r="D267" i="4" s="1"/>
  <c r="D268" i="4" a="1"/>
  <c r="D268" i="4" s="1"/>
  <c r="D269" i="4" a="1"/>
  <c r="D269" i="4" s="1"/>
  <c r="D270" i="4" a="1"/>
  <c r="D270" i="4" s="1"/>
  <c r="D271" i="4" a="1"/>
  <c r="D271" i="4" s="1"/>
  <c r="D272" i="4" a="1"/>
  <c r="D272" i="4" s="1"/>
  <c r="D273" i="4" a="1"/>
  <c r="D273" i="4" s="1"/>
  <c r="D274" i="4" a="1"/>
  <c r="D274" i="4" s="1"/>
  <c r="D275" i="4" a="1"/>
  <c r="D275" i="4" s="1"/>
  <c r="D276" i="4" a="1"/>
  <c r="D276" i="4" s="1"/>
  <c r="D277" i="4" a="1"/>
  <c r="D277" i="4" s="1"/>
  <c r="D278" i="4" a="1"/>
  <c r="D278" i="4" s="1"/>
  <c r="D279" i="4" a="1"/>
  <c r="D279" i="4" s="1"/>
  <c r="D280" i="4" a="1"/>
  <c r="D280" i="4" s="1"/>
  <c r="D281" i="4" a="1"/>
  <c r="D281" i="4" s="1"/>
  <c r="D282" i="4" a="1"/>
  <c r="D282" i="4" s="1"/>
  <c r="D283" i="4" a="1"/>
  <c r="D283" i="4" s="1"/>
  <c r="D284" i="4" a="1"/>
  <c r="D284" i="4" s="1"/>
  <c r="D285" i="4" a="1"/>
  <c r="D285" i="4" s="1"/>
  <c r="D286" i="4" a="1"/>
  <c r="D286" i="4" s="1"/>
  <c r="D287" i="4" a="1"/>
  <c r="D287" i="4" s="1"/>
  <c r="D288" i="4" a="1"/>
  <c r="D288" i="4" s="1"/>
  <c r="D289" i="4" a="1"/>
  <c r="D289" i="4" s="1"/>
  <c r="D290" i="4" a="1"/>
  <c r="D290" i="4" s="1"/>
  <c r="D291" i="4" a="1"/>
  <c r="D291" i="4" s="1"/>
  <c r="D292" i="4" a="1"/>
  <c r="D292" i="4" s="1"/>
  <c r="D293" i="4" a="1"/>
  <c r="D293" i="4" s="1"/>
  <c r="D294" i="4" a="1"/>
  <c r="D294" i="4" s="1"/>
  <c r="D295" i="4" a="1"/>
  <c r="D295" i="4" s="1"/>
  <c r="D296" i="4" a="1"/>
  <c r="D296" i="4" s="1"/>
  <c r="D297" i="4" a="1"/>
  <c r="D297" i="4" s="1"/>
  <c r="D298" i="4" a="1"/>
  <c r="D298" i="4" s="1"/>
  <c r="D299" i="4" a="1"/>
  <c r="D299" i="4" s="1"/>
  <c r="D300" i="4" a="1"/>
  <c r="D300" i="4" s="1"/>
  <c r="D301" i="4" a="1"/>
  <c r="D301" i="4" s="1"/>
  <c r="D302" i="4" a="1"/>
  <c r="D302" i="4" s="1"/>
  <c r="D303" i="4" a="1"/>
  <c r="D303" i="4" s="1"/>
  <c r="D304" i="4" a="1"/>
  <c r="D304" i="4" s="1"/>
  <c r="D305" i="4" a="1"/>
  <c r="D305" i="4" s="1"/>
  <c r="D306" i="4" a="1"/>
  <c r="D306" i="4" s="1"/>
  <c r="D307" i="4" a="1"/>
  <c r="D307" i="4" s="1"/>
  <c r="D308" i="4" a="1"/>
  <c r="D308" i="4" s="1"/>
  <c r="D309" i="4" a="1"/>
  <c r="D309" i="4" s="1"/>
  <c r="D310" i="4" a="1"/>
  <c r="D310" i="4" s="1"/>
  <c r="D311" i="4" a="1"/>
  <c r="D311" i="4" s="1"/>
  <c r="D312" i="4" a="1"/>
  <c r="D312" i="4" s="1"/>
  <c r="D313" i="4" a="1"/>
  <c r="D313" i="4" s="1"/>
  <c r="D314" i="4" a="1"/>
  <c r="D314" i="4" s="1"/>
  <c r="D315" i="4" a="1"/>
  <c r="D315" i="4" s="1"/>
  <c r="D316" i="4" a="1"/>
  <c r="D316" i="4" s="1"/>
  <c r="D317" i="4" a="1"/>
  <c r="D317" i="4" s="1"/>
  <c r="D318" i="4" a="1"/>
  <c r="D318" i="4" s="1"/>
  <c r="D319" i="4" a="1"/>
  <c r="D319" i="4" s="1"/>
  <c r="D320" i="4" a="1"/>
  <c r="D320" i="4" s="1"/>
  <c r="D321" i="4" a="1"/>
  <c r="D321" i="4" s="1"/>
  <c r="D322" i="4" a="1"/>
  <c r="D322" i="4" s="1"/>
  <c r="D323" i="4" a="1"/>
  <c r="D323" i="4" s="1"/>
  <c r="D324" i="4" a="1"/>
  <c r="D324" i="4" s="1"/>
  <c r="D325" i="4" a="1"/>
  <c r="D325" i="4" s="1"/>
  <c r="D326" i="4" a="1"/>
  <c r="D326" i="4" s="1"/>
  <c r="D327" i="4" a="1"/>
  <c r="D327" i="4" s="1"/>
  <c r="D328" i="4" a="1"/>
  <c r="D328" i="4" s="1"/>
  <c r="D329" i="4" a="1"/>
  <c r="D329" i="4" s="1"/>
  <c r="D330" i="4" a="1"/>
  <c r="D330" i="4" s="1"/>
  <c r="D331" i="4" a="1"/>
  <c r="D331" i="4" s="1"/>
  <c r="D332" i="4" a="1"/>
  <c r="D332" i="4" s="1"/>
  <c r="D333" i="4" a="1"/>
  <c r="D333" i="4" s="1"/>
  <c r="D334" i="4" a="1"/>
  <c r="D334" i="4" s="1"/>
  <c r="D335" i="4" a="1"/>
  <c r="D335" i="4" s="1"/>
  <c r="D336" i="4" a="1"/>
  <c r="D336" i="4" s="1"/>
  <c r="D337" i="4" a="1"/>
  <c r="D337" i="4" s="1"/>
  <c r="D338" i="4" a="1"/>
  <c r="D338" i="4" s="1"/>
  <c r="D339" i="4" a="1"/>
  <c r="D339" i="4" s="1"/>
  <c r="D340" i="4" a="1"/>
  <c r="D340" i="4" s="1"/>
  <c r="D341" i="4" a="1"/>
  <c r="D341" i="4" s="1"/>
  <c r="D342" i="4" a="1"/>
  <c r="D342" i="4" s="1"/>
  <c r="D343" i="4" a="1"/>
  <c r="D343" i="4" s="1"/>
  <c r="D344" i="4" a="1"/>
  <c r="D344" i="4" s="1"/>
  <c r="D345" i="4" a="1"/>
  <c r="D345" i="4" s="1"/>
  <c r="D346" i="4" a="1"/>
  <c r="D346" i="4" s="1"/>
  <c r="D347" i="4" a="1"/>
  <c r="D347" i="4" s="1"/>
  <c r="D348" i="4" a="1"/>
  <c r="D348" i="4" s="1"/>
  <c r="D349" i="4" a="1"/>
  <c r="D349" i="4" s="1"/>
  <c r="D350" i="4" a="1"/>
  <c r="D350" i="4" s="1"/>
  <c r="D351" i="4" a="1"/>
  <c r="D351" i="4" s="1"/>
  <c r="D352" i="4" a="1"/>
  <c r="D352" i="4" s="1"/>
  <c r="D353" i="4" a="1"/>
  <c r="D353" i="4" s="1"/>
  <c r="D354" i="4" a="1"/>
  <c r="D354" i="4" s="1"/>
  <c r="D355" i="4" a="1"/>
  <c r="D355" i="4" s="1"/>
  <c r="D356" i="4" a="1"/>
  <c r="D356" i="4" s="1"/>
  <c r="D357" i="4" a="1"/>
  <c r="D357" i="4" s="1"/>
  <c r="D358" i="4" a="1"/>
  <c r="D358" i="4" s="1"/>
  <c r="D359" i="4" a="1"/>
  <c r="D359" i="4" s="1"/>
  <c r="D360" i="4" a="1"/>
  <c r="D360" i="4" s="1"/>
  <c r="D361" i="4" a="1"/>
  <c r="D361" i="4" s="1"/>
  <c r="D362" i="4" a="1"/>
  <c r="D362" i="4" s="1"/>
  <c r="D363" i="4" a="1"/>
  <c r="D363" i="4" s="1"/>
  <c r="D364" i="4" a="1"/>
  <c r="D364" i="4" s="1"/>
  <c r="D365" i="4" a="1"/>
  <c r="D365" i="4" s="1"/>
  <c r="D366" i="4" a="1"/>
  <c r="D366" i="4" s="1"/>
  <c r="D367" i="4" a="1"/>
  <c r="D367" i="4" s="1"/>
  <c r="D368" i="4" a="1"/>
  <c r="D368" i="4" s="1"/>
  <c r="D369" i="4" a="1"/>
  <c r="D369" i="4" s="1"/>
  <c r="D370" i="4" a="1"/>
  <c r="D370" i="4" s="1"/>
  <c r="D371" i="4" a="1"/>
  <c r="D371" i="4" s="1"/>
  <c r="D372" i="4" a="1"/>
  <c r="D372" i="4" s="1"/>
  <c r="D373" i="4" a="1"/>
  <c r="D373" i="4" s="1"/>
  <c r="D374" i="4" a="1"/>
  <c r="D374" i="4" s="1"/>
  <c r="D375" i="4" a="1"/>
  <c r="D375" i="4" s="1"/>
  <c r="D376" i="4" a="1"/>
  <c r="D376" i="4" s="1"/>
  <c r="D377" i="4" a="1"/>
  <c r="D377" i="4" s="1"/>
  <c r="D378" i="4" a="1"/>
  <c r="D378" i="4" s="1"/>
  <c r="D379" i="4" a="1"/>
  <c r="D379" i="4" s="1"/>
  <c r="D380" i="4" a="1"/>
  <c r="D380" i="4" s="1"/>
  <c r="D381" i="4" a="1"/>
  <c r="D381" i="4" s="1"/>
  <c r="D382" i="4" a="1"/>
  <c r="D382" i="4" s="1"/>
  <c r="D383" i="4" a="1"/>
  <c r="D383" i="4" s="1"/>
  <c r="D384" i="4" a="1"/>
  <c r="D384" i="4" s="1"/>
  <c r="D385" i="4" a="1"/>
  <c r="D385" i="4" s="1"/>
  <c r="D386" i="4" a="1"/>
  <c r="D386" i="4" s="1"/>
  <c r="D387" i="4" a="1"/>
  <c r="D387" i="4" s="1"/>
  <c r="D388" i="4" a="1"/>
  <c r="D388" i="4" s="1"/>
  <c r="D389" i="4" a="1"/>
  <c r="D389" i="4" s="1"/>
  <c r="D390" i="4" a="1"/>
  <c r="D390" i="4" s="1"/>
  <c r="D391" i="4" a="1"/>
  <c r="D391" i="4" s="1"/>
  <c r="D392" i="4" a="1"/>
  <c r="D392" i="4" s="1"/>
  <c r="D393" i="4" a="1"/>
  <c r="D393" i="4" s="1"/>
  <c r="D394" i="4" a="1"/>
  <c r="D394" i="4" s="1"/>
  <c r="D395" i="4" a="1"/>
  <c r="D395" i="4" s="1"/>
  <c r="D396" i="4" a="1"/>
  <c r="D396" i="4" s="1"/>
  <c r="D397" i="4" a="1"/>
  <c r="D397" i="4" s="1"/>
  <c r="D398" i="4" a="1"/>
  <c r="D398" i="4" s="1"/>
  <c r="D399" i="4" a="1"/>
  <c r="D399" i="4" s="1"/>
  <c r="D400" i="4" a="1"/>
  <c r="D400" i="4" s="1"/>
  <c r="D401" i="4" a="1"/>
  <c r="D401" i="4" s="1"/>
  <c r="D402" i="4" a="1"/>
  <c r="D402" i="4" s="1"/>
  <c r="D403" i="4" a="1"/>
  <c r="D403" i="4" s="1"/>
  <c r="D404" i="4" a="1"/>
  <c r="D404" i="4" s="1"/>
  <c r="D405" i="4" a="1"/>
  <c r="D405" i="4" s="1"/>
  <c r="D406" i="4" a="1"/>
  <c r="D406" i="4" s="1"/>
  <c r="D407" i="4" a="1"/>
  <c r="D407" i="4" s="1"/>
  <c r="D408" i="4" a="1"/>
  <c r="D408" i="4" s="1"/>
  <c r="D409" i="4" a="1"/>
  <c r="D409" i="4" s="1"/>
  <c r="D410" i="4" a="1"/>
  <c r="D410" i="4" s="1"/>
  <c r="D411" i="4" a="1"/>
  <c r="D411" i="4" s="1"/>
  <c r="D412" i="4" a="1"/>
  <c r="D412" i="4" s="1"/>
  <c r="D413" i="4" a="1"/>
  <c r="D413" i="4" s="1"/>
  <c r="D414" i="4" a="1"/>
  <c r="D414" i="4" s="1"/>
  <c r="D415" i="4" a="1"/>
  <c r="D415" i="4" s="1"/>
  <c r="D416" i="4" a="1"/>
  <c r="D416" i="4" s="1"/>
  <c r="D417" i="4" a="1"/>
  <c r="D417" i="4" s="1"/>
  <c r="D418" i="4" a="1"/>
  <c r="D418" i="4" s="1"/>
  <c r="D419" i="4" a="1"/>
  <c r="D419" i="4" s="1"/>
  <c r="D420" i="4" a="1"/>
  <c r="D420" i="4" s="1"/>
  <c r="D421" i="4" a="1"/>
  <c r="D421" i="4" s="1"/>
  <c r="D422" i="4" a="1"/>
  <c r="D422" i="4" s="1"/>
  <c r="D423" i="4" a="1"/>
  <c r="D423" i="4" s="1"/>
  <c r="D424" i="4" a="1"/>
  <c r="D424" i="4" s="1"/>
  <c r="D425" i="4" a="1"/>
  <c r="D425" i="4" s="1"/>
  <c r="D426" i="4" a="1"/>
  <c r="D426" i="4" s="1"/>
  <c r="D427" i="4" a="1"/>
  <c r="D427" i="4" s="1"/>
  <c r="D428" i="4" a="1"/>
  <c r="D428" i="4" s="1"/>
  <c r="D429" i="4" a="1"/>
  <c r="D429" i="4" s="1"/>
  <c r="D430" i="4" a="1"/>
  <c r="D430" i="4" s="1"/>
  <c r="D431" i="4" a="1"/>
  <c r="D431" i="4" s="1"/>
  <c r="D432" i="4" a="1"/>
  <c r="D432" i="4" s="1"/>
  <c r="D433" i="4" a="1"/>
  <c r="D433" i="4" s="1"/>
  <c r="D434" i="4" a="1"/>
  <c r="D434" i="4" s="1"/>
  <c r="D435" i="4" a="1"/>
  <c r="D435" i="4" s="1"/>
  <c r="D436" i="4" a="1"/>
  <c r="D436" i="4" s="1"/>
  <c r="D437" i="4" a="1"/>
  <c r="D437" i="4" s="1"/>
  <c r="D438" i="4" a="1"/>
  <c r="D438" i="4" s="1"/>
  <c r="D439" i="4" a="1"/>
  <c r="D439" i="4" s="1"/>
  <c r="D440" i="4" a="1"/>
  <c r="D440" i="4" s="1"/>
  <c r="D441" i="4" a="1"/>
  <c r="D441" i="4" s="1"/>
  <c r="D442" i="4" a="1"/>
  <c r="D442" i="4" s="1"/>
  <c r="D443" i="4" a="1"/>
  <c r="D443" i="4" s="1"/>
  <c r="D444" i="4" a="1"/>
  <c r="D444" i="4" s="1"/>
  <c r="D445" i="4" a="1"/>
  <c r="D445" i="4" s="1"/>
  <c r="D446" i="4" a="1"/>
  <c r="D446" i="4" s="1"/>
  <c r="D447" i="4" a="1"/>
  <c r="D447" i="4" s="1"/>
  <c r="D448" i="4" a="1"/>
  <c r="D448" i="4" s="1"/>
  <c r="D449" i="4" a="1"/>
  <c r="D449" i="4" s="1"/>
  <c r="D450" i="4" a="1"/>
  <c r="D450" i="4" s="1"/>
  <c r="D451" i="4" a="1"/>
  <c r="D451" i="4" s="1"/>
  <c r="D452" i="4" a="1"/>
  <c r="D452" i="4" s="1"/>
  <c r="D453" i="4" a="1"/>
  <c r="D453" i="4" s="1"/>
  <c r="D454" i="4" a="1"/>
  <c r="D454" i="4" s="1"/>
  <c r="D455" i="4" a="1"/>
  <c r="D455" i="4" s="1"/>
  <c r="D456" i="4" a="1"/>
  <c r="D456" i="4" s="1"/>
  <c r="D457" i="4" a="1"/>
  <c r="D457" i="4" s="1"/>
  <c r="D458" i="4" a="1"/>
  <c r="D458" i="4" s="1"/>
  <c r="D459" i="4" a="1"/>
  <c r="D459" i="4" s="1"/>
  <c r="D460" i="4" a="1"/>
  <c r="D460" i="4" s="1"/>
  <c r="D461" i="4" a="1"/>
  <c r="D461" i="4" s="1"/>
  <c r="D462" i="4" a="1"/>
  <c r="D462" i="4" s="1"/>
  <c r="D463" i="4" a="1"/>
  <c r="D463" i="4" s="1"/>
  <c r="D464" i="4" a="1"/>
  <c r="D464" i="4" s="1"/>
  <c r="D465" i="4" a="1"/>
  <c r="D465" i="4" s="1"/>
  <c r="D466" i="4" a="1"/>
  <c r="D466" i="4" s="1"/>
  <c r="D467" i="4" a="1"/>
  <c r="D467" i="4" s="1"/>
  <c r="D468" i="4" a="1"/>
  <c r="D468" i="4" s="1"/>
  <c r="D469" i="4" a="1"/>
  <c r="D469" i="4" s="1"/>
  <c r="D470" i="4" a="1"/>
  <c r="D470" i="4" s="1"/>
  <c r="D471" i="4" a="1"/>
  <c r="D471" i="4" s="1"/>
  <c r="D472" i="4" a="1"/>
  <c r="D472" i="4" s="1"/>
  <c r="D473" i="4" a="1"/>
  <c r="D473" i="4" s="1"/>
  <c r="D474" i="4" a="1"/>
  <c r="D474" i="4" s="1"/>
  <c r="D475" i="4" a="1"/>
  <c r="D475" i="4" s="1"/>
  <c r="D476" i="4" a="1"/>
  <c r="D476" i="4" s="1"/>
  <c r="D477" i="4" a="1"/>
  <c r="D477" i="4" s="1"/>
  <c r="D478" i="4" a="1"/>
  <c r="D478" i="4" s="1"/>
  <c r="D479" i="4" a="1"/>
  <c r="D479" i="4" s="1"/>
  <c r="D480" i="4" a="1"/>
  <c r="D480" i="4" s="1"/>
  <c r="D481" i="4" a="1"/>
  <c r="D481" i="4" s="1"/>
  <c r="D482" i="4" a="1"/>
  <c r="D482" i="4" s="1"/>
  <c r="D483" i="4" a="1"/>
  <c r="D483" i="4" s="1"/>
  <c r="D484" i="4" a="1"/>
  <c r="D484" i="4" s="1"/>
  <c r="D485" i="4" a="1"/>
  <c r="D485" i="4" s="1"/>
  <c r="D486" i="4" a="1"/>
  <c r="D486" i="4" s="1"/>
  <c r="D487" i="4" a="1"/>
  <c r="D487" i="4" s="1"/>
  <c r="D488" i="4" a="1"/>
  <c r="D488" i="4" s="1"/>
  <c r="D489" i="4" a="1"/>
  <c r="D489" i="4" s="1"/>
  <c r="D490" i="4" a="1"/>
  <c r="D490" i="4" s="1"/>
  <c r="D491" i="4" a="1"/>
  <c r="D491" i="4" s="1"/>
  <c r="D492" i="4" a="1"/>
  <c r="D492" i="4" s="1"/>
  <c r="D493" i="4" a="1"/>
  <c r="D493" i="4" s="1"/>
  <c r="D494" i="4" a="1"/>
  <c r="D494" i="4" s="1"/>
  <c r="D495" i="4" a="1"/>
  <c r="D495" i="4" s="1"/>
  <c r="D496" i="4" a="1"/>
  <c r="D496" i="4" s="1"/>
  <c r="D497" i="4" a="1"/>
  <c r="D497" i="4" s="1"/>
  <c r="D498" i="4" a="1"/>
  <c r="D498" i="4" s="1"/>
  <c r="D499" i="4" a="1"/>
  <c r="D499" i="4" s="1"/>
  <c r="D500" i="4" a="1"/>
  <c r="D500" i="4" s="1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A2" i="4"/>
  <c r="E2" i="4" s="1"/>
  <c r="A3" i="4"/>
  <c r="E3" i="4" s="1"/>
  <c r="A4" i="4"/>
  <c r="E4" i="4" s="1"/>
  <c r="A5" i="4"/>
  <c r="E5" i="4" s="1"/>
  <c r="A6" i="4"/>
  <c r="E6" i="4" s="1"/>
  <c r="A7" i="4"/>
  <c r="E7" i="4" s="1"/>
  <c r="A8" i="4"/>
  <c r="E8" i="4" s="1"/>
  <c r="A9" i="4"/>
  <c r="E9" i="4" s="1"/>
  <c r="A10" i="4"/>
  <c r="E10" i="4" s="1"/>
  <c r="A11" i="4"/>
  <c r="E11" i="4" s="1"/>
  <c r="A12" i="4"/>
  <c r="E12" i="4" s="1"/>
  <c r="A13" i="4"/>
  <c r="E13" i="4" s="1"/>
  <c r="A14" i="4"/>
  <c r="E14" i="4" s="1"/>
  <c r="A15" i="4"/>
  <c r="E15" i="4" s="1"/>
  <c r="A16" i="4"/>
  <c r="E16" i="4" s="1"/>
  <c r="A17" i="4"/>
  <c r="E17" i="4" s="1"/>
  <c r="A18" i="4"/>
  <c r="E18" i="4" s="1"/>
  <c r="A19" i="4"/>
  <c r="E19" i="4" s="1"/>
  <c r="A20" i="4"/>
  <c r="E20" i="4" s="1"/>
  <c r="A21" i="4"/>
  <c r="E21" i="4" s="1"/>
  <c r="A22" i="4"/>
  <c r="E22" i="4" s="1"/>
  <c r="A23" i="4"/>
  <c r="E23" i="4" s="1"/>
  <c r="A24" i="4"/>
  <c r="E24" i="4" s="1"/>
  <c r="A25" i="4"/>
  <c r="E25" i="4" s="1"/>
  <c r="A26" i="4"/>
  <c r="E26" i="4" s="1"/>
  <c r="A27" i="4"/>
  <c r="E27" i="4" s="1"/>
  <c r="A28" i="4"/>
  <c r="E28" i="4" s="1"/>
  <c r="A29" i="4"/>
  <c r="E29" i="4" s="1"/>
  <c r="A30" i="4"/>
  <c r="E30" i="4" s="1"/>
  <c r="A31" i="4"/>
  <c r="E31" i="4" s="1"/>
  <c r="A32" i="4"/>
  <c r="E32" i="4" s="1"/>
  <c r="A33" i="4"/>
  <c r="E33" i="4" s="1"/>
  <c r="A34" i="4"/>
  <c r="E34" i="4" s="1"/>
  <c r="A35" i="4"/>
  <c r="E35" i="4" s="1"/>
  <c r="A36" i="4"/>
  <c r="E36" i="4" s="1"/>
  <c r="A37" i="4"/>
  <c r="E37" i="4" s="1"/>
  <c r="A38" i="4"/>
  <c r="E38" i="4" s="1"/>
  <c r="A39" i="4"/>
  <c r="E39" i="4" s="1"/>
  <c r="A40" i="4"/>
  <c r="E40" i="4" s="1"/>
  <c r="A41" i="4"/>
  <c r="E41" i="4" s="1"/>
  <c r="A42" i="4"/>
  <c r="E42" i="4" s="1"/>
  <c r="A43" i="4"/>
  <c r="E43" i="4" s="1"/>
  <c r="A44" i="4"/>
  <c r="E44" i="4" s="1"/>
  <c r="A45" i="4"/>
  <c r="E45" i="4" s="1"/>
  <c r="A46" i="4"/>
  <c r="E46" i="4" s="1"/>
  <c r="A47" i="4"/>
  <c r="E47" i="4" s="1"/>
  <c r="A48" i="4"/>
  <c r="E48" i="4" s="1"/>
  <c r="A49" i="4"/>
  <c r="E49" i="4" s="1"/>
  <c r="A50" i="4"/>
  <c r="E50" i="4" s="1"/>
  <c r="A51" i="4"/>
  <c r="E51" i="4" s="1"/>
  <c r="A52" i="4"/>
  <c r="E52" i="4" s="1"/>
  <c r="A53" i="4"/>
  <c r="E53" i="4" s="1"/>
  <c r="A54" i="4"/>
  <c r="E54" i="4" s="1"/>
  <c r="A55" i="4"/>
  <c r="E55" i="4" s="1"/>
  <c r="A56" i="4"/>
  <c r="E56" i="4" s="1"/>
  <c r="A57" i="4"/>
  <c r="E57" i="4" s="1"/>
  <c r="A58" i="4"/>
  <c r="E58" i="4" s="1"/>
  <c r="A59" i="4"/>
  <c r="E59" i="4" s="1"/>
  <c r="A60" i="4"/>
  <c r="E60" i="4" s="1"/>
  <c r="A61" i="4"/>
  <c r="E61" i="4" s="1"/>
  <c r="A62" i="4"/>
  <c r="E62" i="4" s="1"/>
  <c r="A63" i="4"/>
  <c r="E63" i="4" s="1"/>
  <c r="A64" i="4"/>
  <c r="E64" i="4" s="1"/>
  <c r="A65" i="4"/>
  <c r="E65" i="4" s="1"/>
  <c r="A66" i="4"/>
  <c r="E66" i="4" s="1"/>
  <c r="A67" i="4"/>
  <c r="E67" i="4" s="1"/>
  <c r="A68" i="4"/>
  <c r="E68" i="4" s="1"/>
  <c r="A69" i="4"/>
  <c r="E69" i="4" s="1"/>
  <c r="A70" i="4"/>
  <c r="E70" i="4" s="1"/>
  <c r="A71" i="4"/>
  <c r="E71" i="4" s="1"/>
  <c r="A72" i="4"/>
  <c r="E72" i="4" s="1"/>
  <c r="A73" i="4"/>
  <c r="E73" i="4" s="1"/>
  <c r="A74" i="4"/>
  <c r="E74" i="4" s="1"/>
  <c r="A75" i="4"/>
  <c r="E75" i="4" s="1"/>
  <c r="A76" i="4"/>
  <c r="E76" i="4" s="1"/>
  <c r="A77" i="4"/>
  <c r="E77" i="4" s="1"/>
  <c r="A78" i="4"/>
  <c r="E78" i="4" s="1"/>
  <c r="A79" i="4"/>
  <c r="E79" i="4" s="1"/>
  <c r="A80" i="4"/>
  <c r="E80" i="4" s="1"/>
  <c r="A81" i="4"/>
  <c r="E81" i="4" s="1"/>
  <c r="A82" i="4"/>
  <c r="E82" i="4" s="1"/>
  <c r="A83" i="4"/>
  <c r="E83" i="4" s="1"/>
  <c r="A84" i="4"/>
  <c r="E84" i="4" s="1"/>
  <c r="A85" i="4"/>
  <c r="E85" i="4" s="1"/>
  <c r="A86" i="4"/>
  <c r="E86" i="4" s="1"/>
  <c r="A87" i="4"/>
  <c r="E87" i="4" s="1"/>
  <c r="A88" i="4"/>
  <c r="E88" i="4" s="1"/>
  <c r="A89" i="4"/>
  <c r="E89" i="4" s="1"/>
  <c r="A90" i="4"/>
  <c r="E90" i="4" s="1"/>
  <c r="A91" i="4"/>
  <c r="E91" i="4" s="1"/>
  <c r="A92" i="4"/>
  <c r="E92" i="4" s="1"/>
  <c r="A93" i="4"/>
  <c r="E93" i="4" s="1"/>
  <c r="A94" i="4"/>
  <c r="E94" i="4" s="1"/>
  <c r="A95" i="4"/>
  <c r="E95" i="4" s="1"/>
  <c r="A96" i="4"/>
  <c r="E96" i="4" s="1"/>
  <c r="A97" i="4"/>
  <c r="E97" i="4" s="1"/>
  <c r="A98" i="4"/>
  <c r="E98" i="4" s="1"/>
  <c r="A99" i="4"/>
  <c r="E99" i="4" s="1"/>
  <c r="A100" i="4"/>
  <c r="E100" i="4" s="1"/>
  <c r="A101" i="4"/>
  <c r="E101" i="4" s="1"/>
  <c r="A102" i="4"/>
  <c r="E102" i="4" s="1"/>
  <c r="A103" i="4"/>
  <c r="E103" i="4" s="1"/>
  <c r="A104" i="4"/>
  <c r="E104" i="4" s="1"/>
  <c r="A105" i="4"/>
  <c r="E105" i="4" s="1"/>
  <c r="A106" i="4"/>
  <c r="E106" i="4" s="1"/>
  <c r="A107" i="4"/>
  <c r="E107" i="4" s="1"/>
  <c r="A108" i="4"/>
  <c r="E108" i="4" s="1"/>
  <c r="A109" i="4"/>
  <c r="E109" i="4" s="1"/>
  <c r="A110" i="4"/>
  <c r="E110" i="4" s="1"/>
  <c r="A111" i="4"/>
  <c r="E111" i="4" s="1"/>
  <c r="A112" i="4"/>
  <c r="E112" i="4" s="1"/>
  <c r="A113" i="4"/>
  <c r="E113" i="4" s="1"/>
  <c r="A114" i="4"/>
  <c r="E114" i="4" s="1"/>
  <c r="A115" i="4"/>
  <c r="E115" i="4" s="1"/>
  <c r="A116" i="4"/>
  <c r="E116" i="4" s="1"/>
  <c r="A117" i="4"/>
  <c r="E117" i="4" s="1"/>
  <c r="A118" i="4"/>
  <c r="E118" i="4" s="1"/>
  <c r="A119" i="4"/>
  <c r="E119" i="4" s="1"/>
  <c r="A120" i="4"/>
  <c r="E120" i="4" s="1"/>
  <c r="A121" i="4"/>
  <c r="E121" i="4" s="1"/>
  <c r="A122" i="4"/>
  <c r="E122" i="4" s="1"/>
  <c r="A123" i="4"/>
  <c r="E123" i="4" s="1"/>
  <c r="A124" i="4"/>
  <c r="E124" i="4" s="1"/>
  <c r="A125" i="4"/>
  <c r="E125" i="4" s="1"/>
  <c r="A126" i="4"/>
  <c r="E126" i="4" s="1"/>
  <c r="A127" i="4"/>
  <c r="E127" i="4" s="1"/>
  <c r="A128" i="4"/>
  <c r="E128" i="4" s="1"/>
  <c r="A129" i="4"/>
  <c r="E129" i="4" s="1"/>
  <c r="A130" i="4"/>
  <c r="E130" i="4" s="1"/>
  <c r="A131" i="4"/>
  <c r="E131" i="4" s="1"/>
  <c r="A132" i="4"/>
  <c r="E132" i="4" s="1"/>
  <c r="A133" i="4"/>
  <c r="E133" i="4" s="1"/>
  <c r="A134" i="4"/>
  <c r="E134" i="4" s="1"/>
  <c r="A135" i="4"/>
  <c r="E135" i="4" s="1"/>
  <c r="A136" i="4"/>
  <c r="E136" i="4" s="1"/>
  <c r="A137" i="4"/>
  <c r="E137" i="4" s="1"/>
  <c r="A138" i="4"/>
  <c r="E138" i="4" s="1"/>
  <c r="A139" i="4"/>
  <c r="E139" i="4" s="1"/>
  <c r="A140" i="4"/>
  <c r="E140" i="4" s="1"/>
  <c r="A141" i="4"/>
  <c r="E141" i="4" s="1"/>
  <c r="A142" i="4"/>
  <c r="E142" i="4" s="1"/>
  <c r="A143" i="4"/>
  <c r="E143" i="4" s="1"/>
  <c r="A144" i="4"/>
  <c r="E144" i="4" s="1"/>
  <c r="A145" i="4"/>
  <c r="E145" i="4" s="1"/>
  <c r="A146" i="4"/>
  <c r="E146" i="4" s="1"/>
  <c r="A147" i="4"/>
  <c r="E147" i="4" s="1"/>
  <c r="A148" i="4"/>
  <c r="E148" i="4" s="1"/>
  <c r="A149" i="4"/>
  <c r="E149" i="4" s="1"/>
  <c r="A150" i="4"/>
  <c r="E150" i="4" s="1"/>
  <c r="A151" i="4"/>
  <c r="E151" i="4" s="1"/>
  <c r="A152" i="4"/>
  <c r="E152" i="4" s="1"/>
  <c r="A153" i="4"/>
  <c r="E153" i="4" s="1"/>
  <c r="A154" i="4"/>
  <c r="E154" i="4" s="1"/>
  <c r="A155" i="4"/>
  <c r="E155" i="4" s="1"/>
  <c r="A156" i="4"/>
  <c r="E156" i="4" s="1"/>
  <c r="A157" i="4"/>
  <c r="E157" i="4" s="1"/>
  <c r="A158" i="4"/>
  <c r="E158" i="4" s="1"/>
  <c r="A159" i="4"/>
  <c r="E159" i="4" s="1"/>
  <c r="A160" i="4"/>
  <c r="E160" i="4" s="1"/>
  <c r="A161" i="4"/>
  <c r="E161" i="4" s="1"/>
  <c r="A162" i="4"/>
  <c r="E162" i="4" s="1"/>
  <c r="A163" i="4"/>
  <c r="E163" i="4" s="1"/>
  <c r="A164" i="4"/>
  <c r="E164" i="4" s="1"/>
  <c r="A165" i="4"/>
  <c r="E165" i="4" s="1"/>
  <c r="A166" i="4"/>
  <c r="E166" i="4" s="1"/>
  <c r="A167" i="4"/>
  <c r="E167" i="4" s="1"/>
  <c r="A168" i="4"/>
  <c r="E168" i="4" s="1"/>
  <c r="A169" i="4"/>
  <c r="E169" i="4" s="1"/>
  <c r="A170" i="4"/>
  <c r="E170" i="4" s="1"/>
  <c r="A171" i="4"/>
  <c r="E171" i="4" s="1"/>
  <c r="A172" i="4"/>
  <c r="E172" i="4" s="1"/>
  <c r="A173" i="4"/>
  <c r="E173" i="4" s="1"/>
  <c r="A174" i="4"/>
  <c r="E174" i="4" s="1"/>
  <c r="A175" i="4"/>
  <c r="E175" i="4" s="1"/>
  <c r="A176" i="4"/>
  <c r="E176" i="4" s="1"/>
  <c r="A177" i="4"/>
  <c r="E177" i="4" s="1"/>
  <c r="A178" i="4"/>
  <c r="E178" i="4" s="1"/>
  <c r="A179" i="4"/>
  <c r="E179" i="4" s="1"/>
  <c r="A180" i="4"/>
  <c r="E180" i="4" s="1"/>
  <c r="A181" i="4"/>
  <c r="E181" i="4" s="1"/>
  <c r="A182" i="4"/>
  <c r="E182" i="4" s="1"/>
  <c r="A183" i="4"/>
  <c r="E183" i="4" s="1"/>
  <c r="A184" i="4"/>
  <c r="E184" i="4" s="1"/>
  <c r="A185" i="4"/>
  <c r="E185" i="4" s="1"/>
  <c r="A186" i="4"/>
  <c r="E186" i="4" s="1"/>
  <c r="A187" i="4"/>
  <c r="E187" i="4" s="1"/>
  <c r="A188" i="4"/>
  <c r="E188" i="4" s="1"/>
  <c r="A189" i="4"/>
  <c r="E189" i="4" s="1"/>
  <c r="A190" i="4"/>
  <c r="E190" i="4" s="1"/>
  <c r="A191" i="4"/>
  <c r="E191" i="4" s="1"/>
  <c r="A192" i="4"/>
  <c r="E192" i="4" s="1"/>
  <c r="A193" i="4"/>
  <c r="E193" i="4" s="1"/>
  <c r="A194" i="4"/>
  <c r="E194" i="4" s="1"/>
  <c r="A195" i="4"/>
  <c r="E195" i="4" s="1"/>
  <c r="A196" i="4"/>
  <c r="E196" i="4" s="1"/>
  <c r="A197" i="4"/>
  <c r="E197" i="4" s="1"/>
  <c r="A198" i="4"/>
  <c r="E198" i="4" s="1"/>
  <c r="A199" i="4"/>
  <c r="E199" i="4" s="1"/>
  <c r="A200" i="4"/>
  <c r="E200" i="4" s="1"/>
  <c r="A201" i="4"/>
  <c r="E201" i="4" s="1"/>
  <c r="A202" i="4"/>
  <c r="E202" i="4" s="1"/>
  <c r="A203" i="4"/>
  <c r="E203" i="4" s="1"/>
  <c r="A204" i="4"/>
  <c r="E204" i="4" s="1"/>
  <c r="A205" i="4"/>
  <c r="E205" i="4" s="1"/>
  <c r="A206" i="4"/>
  <c r="E206" i="4" s="1"/>
  <c r="A207" i="4"/>
  <c r="E207" i="4" s="1"/>
  <c r="A208" i="4"/>
  <c r="E208" i="4" s="1"/>
  <c r="A209" i="4"/>
  <c r="E209" i="4" s="1"/>
  <c r="A210" i="4"/>
  <c r="E210" i="4" s="1"/>
  <c r="A211" i="4"/>
  <c r="E211" i="4" s="1"/>
  <c r="A212" i="4"/>
  <c r="E212" i="4" s="1"/>
  <c r="A213" i="4"/>
  <c r="E213" i="4" s="1"/>
  <c r="A214" i="4"/>
  <c r="E214" i="4" s="1"/>
  <c r="A215" i="4"/>
  <c r="E215" i="4" s="1"/>
  <c r="A216" i="4"/>
  <c r="E216" i="4" s="1"/>
  <c r="A217" i="4"/>
  <c r="E217" i="4" s="1"/>
  <c r="A218" i="4"/>
  <c r="E218" i="4" s="1"/>
  <c r="A219" i="4"/>
  <c r="E219" i="4" s="1"/>
  <c r="A220" i="4"/>
  <c r="E220" i="4" s="1"/>
  <c r="A221" i="4"/>
  <c r="E221" i="4" s="1"/>
  <c r="A222" i="4"/>
  <c r="E222" i="4" s="1"/>
  <c r="A223" i="4"/>
  <c r="E223" i="4" s="1"/>
  <c r="A224" i="4"/>
  <c r="E224" i="4" s="1"/>
  <c r="A225" i="4"/>
  <c r="E225" i="4" s="1"/>
  <c r="A226" i="4"/>
  <c r="E226" i="4" s="1"/>
  <c r="A227" i="4"/>
  <c r="E227" i="4" s="1"/>
  <c r="A228" i="4"/>
  <c r="E228" i="4" s="1"/>
  <c r="A229" i="4"/>
  <c r="E229" i="4" s="1"/>
  <c r="A230" i="4"/>
  <c r="E230" i="4" s="1"/>
  <c r="A231" i="4"/>
  <c r="E231" i="4" s="1"/>
  <c r="A232" i="4"/>
  <c r="E232" i="4" s="1"/>
  <c r="A233" i="4"/>
  <c r="E233" i="4" s="1"/>
  <c r="A234" i="4"/>
  <c r="E234" i="4" s="1"/>
  <c r="A235" i="4"/>
  <c r="E235" i="4" s="1"/>
  <c r="A236" i="4"/>
  <c r="E236" i="4" s="1"/>
  <c r="A237" i="4"/>
  <c r="E237" i="4" s="1"/>
  <c r="A238" i="4"/>
  <c r="E238" i="4" s="1"/>
  <c r="A239" i="4"/>
  <c r="E239" i="4" s="1"/>
  <c r="A240" i="4"/>
  <c r="E240" i="4" s="1"/>
  <c r="A241" i="4"/>
  <c r="E241" i="4" s="1"/>
  <c r="A242" i="4"/>
  <c r="E242" i="4" s="1"/>
  <c r="A243" i="4"/>
  <c r="E243" i="4" s="1"/>
  <c r="A244" i="4"/>
  <c r="E244" i="4" s="1"/>
  <c r="A245" i="4"/>
  <c r="E245" i="4" s="1"/>
  <c r="A246" i="4"/>
  <c r="E246" i="4" s="1"/>
  <c r="A247" i="4"/>
  <c r="E247" i="4" s="1"/>
  <c r="A248" i="4"/>
  <c r="E248" i="4" s="1"/>
  <c r="A249" i="4"/>
  <c r="E249" i="4" s="1"/>
  <c r="A250" i="4"/>
  <c r="E250" i="4" s="1"/>
  <c r="A251" i="4"/>
  <c r="E251" i="4" s="1"/>
  <c r="A252" i="4"/>
  <c r="E252" i="4" s="1"/>
  <c r="A253" i="4"/>
  <c r="E253" i="4" s="1"/>
  <c r="A254" i="4"/>
  <c r="E254" i="4" s="1"/>
  <c r="A255" i="4"/>
  <c r="E255" i="4" s="1"/>
  <c r="A256" i="4"/>
  <c r="E256" i="4" s="1"/>
  <c r="A257" i="4"/>
  <c r="E257" i="4" s="1"/>
  <c r="A258" i="4"/>
  <c r="E258" i="4" s="1"/>
  <c r="A259" i="4"/>
  <c r="E259" i="4" s="1"/>
  <c r="A260" i="4"/>
  <c r="E260" i="4" s="1"/>
  <c r="A261" i="4"/>
  <c r="E261" i="4" s="1"/>
  <c r="A262" i="4"/>
  <c r="E262" i="4" s="1"/>
  <c r="A263" i="4"/>
  <c r="E263" i="4" s="1"/>
  <c r="A264" i="4"/>
  <c r="E264" i="4" s="1"/>
  <c r="A265" i="4"/>
  <c r="E265" i="4" s="1"/>
  <c r="A266" i="4"/>
  <c r="E266" i="4" s="1"/>
  <c r="A267" i="4"/>
  <c r="E267" i="4" s="1"/>
  <c r="A268" i="4"/>
  <c r="E268" i="4" s="1"/>
  <c r="A269" i="4"/>
  <c r="E269" i="4" s="1"/>
  <c r="A270" i="4"/>
  <c r="E270" i="4" s="1"/>
  <c r="A271" i="4"/>
  <c r="E271" i="4" s="1"/>
  <c r="A272" i="4"/>
  <c r="E272" i="4" s="1"/>
  <c r="A273" i="4"/>
  <c r="E273" i="4" s="1"/>
  <c r="A274" i="4"/>
  <c r="E274" i="4" s="1"/>
  <c r="A275" i="4"/>
  <c r="E275" i="4" s="1"/>
  <c r="A276" i="4"/>
  <c r="E276" i="4" s="1"/>
  <c r="A277" i="4"/>
  <c r="E277" i="4" s="1"/>
  <c r="A278" i="4"/>
  <c r="E278" i="4" s="1"/>
  <c r="A279" i="4"/>
  <c r="E279" i="4" s="1"/>
  <c r="A280" i="4"/>
  <c r="E280" i="4" s="1"/>
  <c r="A281" i="4"/>
  <c r="E281" i="4" s="1"/>
  <c r="A282" i="4"/>
  <c r="E282" i="4" s="1"/>
  <c r="A283" i="4"/>
  <c r="E283" i="4" s="1"/>
  <c r="A284" i="4"/>
  <c r="E284" i="4" s="1"/>
  <c r="A285" i="4"/>
  <c r="E285" i="4" s="1"/>
  <c r="A286" i="4"/>
  <c r="E286" i="4" s="1"/>
  <c r="A287" i="4"/>
  <c r="E287" i="4" s="1"/>
  <c r="A288" i="4"/>
  <c r="E288" i="4" s="1"/>
  <c r="A289" i="4"/>
  <c r="E289" i="4" s="1"/>
  <c r="A290" i="4"/>
  <c r="E290" i="4" s="1"/>
  <c r="A291" i="4"/>
  <c r="E291" i="4" s="1"/>
  <c r="A292" i="4"/>
  <c r="E292" i="4" s="1"/>
  <c r="A293" i="4"/>
  <c r="E293" i="4" s="1"/>
  <c r="A294" i="4"/>
  <c r="E294" i="4" s="1"/>
  <c r="A295" i="4"/>
  <c r="E295" i="4" s="1"/>
  <c r="A296" i="4"/>
  <c r="E296" i="4" s="1"/>
  <c r="A297" i="4"/>
  <c r="E297" i="4" s="1"/>
  <c r="A298" i="4"/>
  <c r="E298" i="4" s="1"/>
  <c r="A299" i="4"/>
  <c r="E299" i="4" s="1"/>
  <c r="A300" i="4"/>
  <c r="E300" i="4" s="1"/>
  <c r="A301" i="4"/>
  <c r="E301" i="4" s="1"/>
  <c r="A302" i="4"/>
  <c r="E302" i="4" s="1"/>
  <c r="A303" i="4"/>
  <c r="E303" i="4" s="1"/>
  <c r="A304" i="4"/>
  <c r="E304" i="4" s="1"/>
  <c r="A305" i="4"/>
  <c r="E305" i="4" s="1"/>
  <c r="A306" i="4"/>
  <c r="E306" i="4" s="1"/>
  <c r="A307" i="4"/>
  <c r="E307" i="4" s="1"/>
  <c r="A308" i="4"/>
  <c r="E308" i="4" s="1"/>
  <c r="A309" i="4"/>
  <c r="E309" i="4" s="1"/>
  <c r="A310" i="4"/>
  <c r="E310" i="4" s="1"/>
  <c r="A311" i="4"/>
  <c r="E311" i="4" s="1"/>
  <c r="A312" i="4"/>
  <c r="E312" i="4" s="1"/>
  <c r="A313" i="4"/>
  <c r="E313" i="4" s="1"/>
  <c r="A314" i="4"/>
  <c r="E314" i="4" s="1"/>
  <c r="A315" i="4"/>
  <c r="E315" i="4" s="1"/>
  <c r="A316" i="4"/>
  <c r="E316" i="4" s="1"/>
  <c r="A317" i="4"/>
  <c r="E317" i="4" s="1"/>
  <c r="A318" i="4"/>
  <c r="E318" i="4" s="1"/>
  <c r="A319" i="4"/>
  <c r="E319" i="4" s="1"/>
  <c r="A320" i="4"/>
  <c r="E320" i="4" s="1"/>
  <c r="A321" i="4"/>
  <c r="E321" i="4" s="1"/>
  <c r="A322" i="4"/>
  <c r="E322" i="4" s="1"/>
  <c r="A323" i="4"/>
  <c r="E323" i="4" s="1"/>
  <c r="A324" i="4"/>
  <c r="E324" i="4" s="1"/>
  <c r="A325" i="4"/>
  <c r="E325" i="4" s="1"/>
  <c r="A326" i="4"/>
  <c r="E326" i="4" s="1"/>
  <c r="A327" i="4"/>
  <c r="E327" i="4" s="1"/>
  <c r="A328" i="4"/>
  <c r="E328" i="4" s="1"/>
  <c r="A329" i="4"/>
  <c r="E329" i="4" s="1"/>
  <c r="A330" i="4"/>
  <c r="E330" i="4" s="1"/>
  <c r="A331" i="4"/>
  <c r="E331" i="4" s="1"/>
  <c r="A332" i="4"/>
  <c r="E332" i="4" s="1"/>
  <c r="A333" i="4"/>
  <c r="E333" i="4" s="1"/>
  <c r="A334" i="4"/>
  <c r="E334" i="4" s="1"/>
  <c r="A335" i="4"/>
  <c r="E335" i="4" s="1"/>
  <c r="A336" i="4"/>
  <c r="E336" i="4" s="1"/>
  <c r="A337" i="4"/>
  <c r="E337" i="4" s="1"/>
  <c r="A338" i="4"/>
  <c r="E338" i="4" s="1"/>
  <c r="A339" i="4"/>
  <c r="E339" i="4" s="1"/>
  <c r="A340" i="4"/>
  <c r="E340" i="4" s="1"/>
  <c r="A341" i="4"/>
  <c r="E341" i="4" s="1"/>
  <c r="A342" i="4"/>
  <c r="E342" i="4" s="1"/>
  <c r="A343" i="4"/>
  <c r="E343" i="4" s="1"/>
  <c r="A344" i="4"/>
  <c r="E344" i="4" s="1"/>
  <c r="A345" i="4"/>
  <c r="E345" i="4" s="1"/>
  <c r="A346" i="4"/>
  <c r="E346" i="4" s="1"/>
  <c r="A347" i="4"/>
  <c r="E347" i="4" s="1"/>
  <c r="A348" i="4"/>
  <c r="E348" i="4" s="1"/>
  <c r="A349" i="4"/>
  <c r="E349" i="4" s="1"/>
  <c r="A350" i="4"/>
  <c r="E350" i="4" s="1"/>
  <c r="A351" i="4"/>
  <c r="E351" i="4" s="1"/>
  <c r="A352" i="4"/>
  <c r="E352" i="4" s="1"/>
  <c r="A353" i="4"/>
  <c r="E353" i="4" s="1"/>
  <c r="A354" i="4"/>
  <c r="E354" i="4" s="1"/>
  <c r="A355" i="4"/>
  <c r="E355" i="4" s="1"/>
  <c r="A356" i="4"/>
  <c r="E356" i="4" s="1"/>
  <c r="A357" i="4"/>
  <c r="E357" i="4" s="1"/>
  <c r="A358" i="4"/>
  <c r="E358" i="4" s="1"/>
  <c r="A359" i="4"/>
  <c r="E359" i="4" s="1"/>
  <c r="A360" i="4"/>
  <c r="E360" i="4" s="1"/>
  <c r="A361" i="4"/>
  <c r="E361" i="4" s="1"/>
  <c r="A362" i="4"/>
  <c r="E362" i="4" s="1"/>
  <c r="A363" i="4"/>
  <c r="E363" i="4" s="1"/>
  <c r="A364" i="4"/>
  <c r="E364" i="4" s="1"/>
  <c r="A365" i="4"/>
  <c r="E365" i="4" s="1"/>
  <c r="A366" i="4"/>
  <c r="E366" i="4" s="1"/>
  <c r="A367" i="4"/>
  <c r="E367" i="4" s="1"/>
  <c r="A368" i="4"/>
  <c r="E368" i="4" s="1"/>
  <c r="A369" i="4"/>
  <c r="E369" i="4" s="1"/>
  <c r="A370" i="4"/>
  <c r="E370" i="4" s="1"/>
  <c r="A371" i="4"/>
  <c r="E371" i="4" s="1"/>
  <c r="A372" i="4"/>
  <c r="E372" i="4" s="1"/>
  <c r="A373" i="4"/>
  <c r="E373" i="4" s="1"/>
  <c r="A374" i="4"/>
  <c r="E374" i="4" s="1"/>
  <c r="A375" i="4"/>
  <c r="E375" i="4" s="1"/>
  <c r="A376" i="4"/>
  <c r="E376" i="4" s="1"/>
  <c r="A377" i="4"/>
  <c r="E377" i="4" s="1"/>
  <c r="A378" i="4"/>
  <c r="E378" i="4" s="1"/>
  <c r="A379" i="4"/>
  <c r="E379" i="4" s="1"/>
  <c r="A380" i="4"/>
  <c r="E380" i="4" s="1"/>
  <c r="A381" i="4"/>
  <c r="E381" i="4" s="1"/>
  <c r="A382" i="4"/>
  <c r="E382" i="4" s="1"/>
  <c r="A383" i="4"/>
  <c r="E383" i="4" s="1"/>
  <c r="A384" i="4"/>
  <c r="E384" i="4" s="1"/>
  <c r="A385" i="4"/>
  <c r="E385" i="4" s="1"/>
  <c r="A386" i="4"/>
  <c r="E386" i="4" s="1"/>
  <c r="A387" i="4"/>
  <c r="E387" i="4" s="1"/>
  <c r="A388" i="4"/>
  <c r="E388" i="4" s="1"/>
  <c r="A389" i="4"/>
  <c r="E389" i="4" s="1"/>
  <c r="A390" i="4"/>
  <c r="E390" i="4" s="1"/>
  <c r="A391" i="4"/>
  <c r="E391" i="4" s="1"/>
  <c r="A392" i="4"/>
  <c r="E392" i="4" s="1"/>
  <c r="A393" i="4"/>
  <c r="E393" i="4" s="1"/>
  <c r="A394" i="4"/>
  <c r="E394" i="4" s="1"/>
  <c r="A395" i="4"/>
  <c r="E395" i="4" s="1"/>
  <c r="A396" i="4"/>
  <c r="E396" i="4" s="1"/>
  <c r="A397" i="4"/>
  <c r="E397" i="4" s="1"/>
  <c r="A398" i="4"/>
  <c r="E398" i="4" s="1"/>
  <c r="A399" i="4"/>
  <c r="E399" i="4" s="1"/>
  <c r="A400" i="4"/>
  <c r="E400" i="4" s="1"/>
  <c r="A401" i="4"/>
  <c r="E401" i="4" s="1"/>
  <c r="A402" i="4"/>
  <c r="E402" i="4" s="1"/>
  <c r="A403" i="4"/>
  <c r="E403" i="4" s="1"/>
  <c r="A404" i="4"/>
  <c r="E404" i="4" s="1"/>
  <c r="A405" i="4"/>
  <c r="E405" i="4" s="1"/>
  <c r="A406" i="4"/>
  <c r="E406" i="4" s="1"/>
  <c r="A407" i="4"/>
  <c r="E407" i="4" s="1"/>
  <c r="A408" i="4"/>
  <c r="E408" i="4" s="1"/>
  <c r="A409" i="4"/>
  <c r="E409" i="4" s="1"/>
  <c r="A410" i="4"/>
  <c r="E410" i="4" s="1"/>
  <c r="A411" i="4"/>
  <c r="E411" i="4" s="1"/>
  <c r="A412" i="4"/>
  <c r="E412" i="4" s="1"/>
  <c r="A413" i="4"/>
  <c r="E413" i="4" s="1"/>
  <c r="A414" i="4"/>
  <c r="E414" i="4" s="1"/>
  <c r="A415" i="4"/>
  <c r="E415" i="4" s="1"/>
  <c r="A416" i="4"/>
  <c r="E416" i="4" s="1"/>
  <c r="A417" i="4"/>
  <c r="E417" i="4" s="1"/>
  <c r="A418" i="4"/>
  <c r="E418" i="4" s="1"/>
  <c r="A419" i="4"/>
  <c r="E419" i="4" s="1"/>
  <c r="A420" i="4"/>
  <c r="E420" i="4" s="1"/>
  <c r="A421" i="4"/>
  <c r="E421" i="4" s="1"/>
  <c r="A422" i="4"/>
  <c r="E422" i="4" s="1"/>
  <c r="A423" i="4"/>
  <c r="E423" i="4" s="1"/>
  <c r="A424" i="4"/>
  <c r="E424" i="4" s="1"/>
  <c r="A425" i="4"/>
  <c r="E425" i="4" s="1"/>
  <c r="A426" i="4"/>
  <c r="E426" i="4" s="1"/>
  <c r="A427" i="4"/>
  <c r="E427" i="4" s="1"/>
  <c r="A428" i="4"/>
  <c r="E428" i="4" s="1"/>
  <c r="A429" i="4"/>
  <c r="E429" i="4" s="1"/>
  <c r="A430" i="4"/>
  <c r="E430" i="4" s="1"/>
  <c r="A431" i="4"/>
  <c r="E431" i="4" s="1"/>
  <c r="A432" i="4"/>
  <c r="E432" i="4" s="1"/>
  <c r="A433" i="4"/>
  <c r="E433" i="4" s="1"/>
  <c r="A434" i="4"/>
  <c r="E434" i="4" s="1"/>
  <c r="A435" i="4"/>
  <c r="E435" i="4" s="1"/>
  <c r="A436" i="4"/>
  <c r="E436" i="4" s="1"/>
  <c r="A437" i="4"/>
  <c r="E437" i="4" s="1"/>
  <c r="A438" i="4"/>
  <c r="E438" i="4" s="1"/>
  <c r="A439" i="4"/>
  <c r="E439" i="4" s="1"/>
  <c r="A440" i="4"/>
  <c r="E440" i="4" s="1"/>
  <c r="A441" i="4"/>
  <c r="E441" i="4" s="1"/>
  <c r="A442" i="4"/>
  <c r="E442" i="4" s="1"/>
  <c r="A443" i="4"/>
  <c r="E443" i="4" s="1"/>
  <c r="A444" i="4"/>
  <c r="E444" i="4" s="1"/>
  <c r="A445" i="4"/>
  <c r="E445" i="4" s="1"/>
  <c r="A446" i="4"/>
  <c r="E446" i="4" s="1"/>
  <c r="A447" i="4"/>
  <c r="E447" i="4" s="1"/>
  <c r="A448" i="4"/>
  <c r="E448" i="4" s="1"/>
  <c r="A449" i="4"/>
  <c r="E449" i="4" s="1"/>
  <c r="A450" i="4"/>
  <c r="E450" i="4" s="1"/>
  <c r="A451" i="4"/>
  <c r="E451" i="4" s="1"/>
  <c r="A452" i="4"/>
  <c r="E452" i="4" s="1"/>
  <c r="A453" i="4"/>
  <c r="E453" i="4" s="1"/>
  <c r="A454" i="4"/>
  <c r="E454" i="4" s="1"/>
  <c r="A455" i="4"/>
  <c r="E455" i="4" s="1"/>
  <c r="A456" i="4"/>
  <c r="E456" i="4" s="1"/>
  <c r="A457" i="4"/>
  <c r="E457" i="4" s="1"/>
  <c r="A458" i="4"/>
  <c r="E458" i="4" s="1"/>
  <c r="A459" i="4"/>
  <c r="E459" i="4" s="1"/>
  <c r="A460" i="4"/>
  <c r="E460" i="4" s="1"/>
  <c r="A461" i="4"/>
  <c r="E461" i="4" s="1"/>
  <c r="A462" i="4"/>
  <c r="E462" i="4" s="1"/>
  <c r="A463" i="4"/>
  <c r="E463" i="4" s="1"/>
  <c r="A464" i="4"/>
  <c r="E464" i="4" s="1"/>
  <c r="A465" i="4"/>
  <c r="E465" i="4" s="1"/>
  <c r="A466" i="4"/>
  <c r="E466" i="4" s="1"/>
  <c r="A467" i="4"/>
  <c r="E467" i="4" s="1"/>
  <c r="A468" i="4"/>
  <c r="E468" i="4" s="1"/>
  <c r="A469" i="4"/>
  <c r="E469" i="4" s="1"/>
  <c r="A470" i="4"/>
  <c r="E470" i="4" s="1"/>
  <c r="A471" i="4"/>
  <c r="E471" i="4" s="1"/>
  <c r="A472" i="4"/>
  <c r="E472" i="4" s="1"/>
  <c r="A473" i="4"/>
  <c r="E473" i="4" s="1"/>
  <c r="A474" i="4"/>
  <c r="E474" i="4" s="1"/>
  <c r="A475" i="4"/>
  <c r="E475" i="4" s="1"/>
  <c r="A476" i="4"/>
  <c r="E476" i="4" s="1"/>
  <c r="A477" i="4"/>
  <c r="E477" i="4" s="1"/>
  <c r="A478" i="4"/>
  <c r="E478" i="4" s="1"/>
  <c r="A479" i="4"/>
  <c r="E479" i="4" s="1"/>
  <c r="A480" i="4"/>
  <c r="E480" i="4" s="1"/>
  <c r="A481" i="4"/>
  <c r="E481" i="4" s="1"/>
  <c r="A482" i="4"/>
  <c r="E482" i="4" s="1"/>
  <c r="A483" i="4"/>
  <c r="E483" i="4" s="1"/>
  <c r="A484" i="4"/>
  <c r="E484" i="4" s="1"/>
  <c r="A485" i="4"/>
  <c r="E485" i="4" s="1"/>
  <c r="A486" i="4"/>
  <c r="E486" i="4" s="1"/>
  <c r="A487" i="4"/>
  <c r="E487" i="4" s="1"/>
  <c r="A488" i="4"/>
  <c r="E488" i="4" s="1"/>
  <c r="A489" i="4"/>
  <c r="E489" i="4" s="1"/>
  <c r="A490" i="4"/>
  <c r="E490" i="4" s="1"/>
  <c r="A491" i="4"/>
  <c r="E491" i="4" s="1"/>
  <c r="A492" i="4"/>
  <c r="E492" i="4" s="1"/>
  <c r="A493" i="4"/>
  <c r="E493" i="4" s="1"/>
  <c r="A494" i="4"/>
  <c r="E494" i="4" s="1"/>
  <c r="A495" i="4"/>
  <c r="E495" i="4" s="1"/>
  <c r="A496" i="4"/>
  <c r="E496" i="4" s="1"/>
  <c r="A497" i="4"/>
  <c r="E497" i="4" s="1"/>
  <c r="A498" i="4"/>
  <c r="E498" i="4" s="1"/>
  <c r="A499" i="4"/>
  <c r="E499" i="4" s="1"/>
  <c r="A500" i="4"/>
  <c r="E500" i="4" s="1"/>
  <c r="EY132" i="3"/>
  <c r="EY131" i="3"/>
  <c r="EY130" i="3"/>
  <c r="EY129" i="3"/>
  <c r="EY128" i="3"/>
  <c r="EY127" i="3"/>
  <c r="EY126" i="3"/>
  <c r="EY125" i="3"/>
  <c r="EY124" i="3"/>
  <c r="EY123" i="3"/>
  <c r="EY122" i="3"/>
  <c r="EY121" i="3"/>
  <c r="EY120" i="3"/>
  <c r="EY119" i="3"/>
  <c r="EY118" i="3"/>
  <c r="EY117" i="3"/>
  <c r="EY116" i="3"/>
  <c r="EY115" i="3"/>
  <c r="EY114" i="3"/>
  <c r="EY113" i="3"/>
  <c r="EY112" i="3"/>
  <c r="EY111" i="3"/>
  <c r="EY110" i="3"/>
  <c r="EY109" i="3"/>
  <c r="EY108" i="3"/>
  <c r="EY107" i="3"/>
  <c r="EY106" i="3"/>
  <c r="EY105" i="3"/>
  <c r="EY104" i="3"/>
  <c r="EY103" i="3"/>
  <c r="EY102" i="3"/>
  <c r="EY101" i="3"/>
  <c r="EY100" i="3"/>
  <c r="EY99" i="3"/>
  <c r="EY98" i="3"/>
  <c r="EY97" i="3"/>
  <c r="EY96" i="3"/>
  <c r="EY95" i="3"/>
  <c r="EY94" i="3"/>
  <c r="EY93" i="3"/>
  <c r="EY92" i="3"/>
  <c r="EY91" i="3"/>
  <c r="EY90" i="3"/>
  <c r="EY89" i="3"/>
  <c r="EY88" i="3"/>
  <c r="EY87" i="3"/>
  <c r="EY86" i="3"/>
  <c r="EY85" i="3"/>
  <c r="EY84" i="3"/>
  <c r="EY83" i="3"/>
  <c r="EY82" i="3"/>
  <c r="EY81" i="3"/>
  <c r="EY80" i="3"/>
  <c r="EY79" i="3"/>
  <c r="EY78" i="3"/>
  <c r="EY77" i="3"/>
  <c r="EY76" i="3"/>
  <c r="EY75" i="3"/>
  <c r="EY74" i="3"/>
  <c r="EY73" i="3"/>
  <c r="EY72" i="3"/>
  <c r="EY71" i="3"/>
  <c r="EY70" i="3"/>
  <c r="EY69" i="3"/>
  <c r="EY68" i="3"/>
  <c r="EY67" i="3"/>
  <c r="EY66" i="3"/>
  <c r="EY65" i="3"/>
  <c r="EY64" i="3"/>
  <c r="EY63" i="3"/>
  <c r="EY62" i="3"/>
  <c r="EY61" i="3"/>
  <c r="EY60" i="3"/>
  <c r="EY59" i="3"/>
  <c r="EY58" i="3"/>
  <c r="EY57" i="3"/>
  <c r="EY56" i="3"/>
  <c r="EY55" i="3"/>
  <c r="EY54" i="3"/>
  <c r="EY53" i="3"/>
  <c r="EY52" i="3"/>
  <c r="EY51" i="3"/>
  <c r="EY50" i="3"/>
  <c r="EY49" i="3"/>
  <c r="EY48" i="3"/>
  <c r="EY47" i="3"/>
  <c r="EY46" i="3"/>
  <c r="EY45" i="3"/>
  <c r="EY44" i="3"/>
  <c r="EY43" i="3"/>
  <c r="EY42" i="3"/>
  <c r="EY41" i="3"/>
  <c r="EY40" i="3"/>
  <c r="EY39" i="3"/>
  <c r="EY38" i="3"/>
  <c r="EY37" i="3"/>
  <c r="EY36" i="3"/>
  <c r="EY35" i="3"/>
  <c r="EY34" i="3"/>
  <c r="EY33" i="3"/>
  <c r="EY32" i="3"/>
  <c r="EY31" i="3"/>
  <c r="EY30" i="3"/>
  <c r="EY29" i="3"/>
  <c r="EY28" i="3"/>
  <c r="EY27" i="3"/>
  <c r="EY26" i="3"/>
  <c r="EY25" i="3"/>
  <c r="EY24" i="3"/>
  <c r="EY23" i="3"/>
  <c r="EY22" i="3"/>
  <c r="EY21" i="3"/>
  <c r="EY20" i="3"/>
  <c r="EY19" i="3"/>
  <c r="EY18" i="3"/>
  <c r="EY17" i="3"/>
  <c r="EY16" i="3"/>
  <c r="EY15" i="3"/>
  <c r="EY14" i="3"/>
  <c r="EY13" i="3"/>
  <c r="EY12" i="3"/>
  <c r="EY11" i="3"/>
  <c r="EY10" i="3"/>
  <c r="EY9" i="3"/>
  <c r="EY8" i="3"/>
  <c r="EY7" i="3"/>
  <c r="EY6" i="3"/>
  <c r="EY5" i="3"/>
  <c r="EY4" i="3"/>
  <c r="EY3" i="3"/>
  <c r="EX132" i="3"/>
  <c r="EX131" i="3"/>
  <c r="EX130" i="3"/>
  <c r="EX129" i="3"/>
  <c r="EX128" i="3"/>
  <c r="EX127" i="3"/>
  <c r="EX126" i="3"/>
  <c r="EX125" i="3"/>
  <c r="EX124" i="3"/>
  <c r="EX123" i="3"/>
  <c r="EX122" i="3"/>
  <c r="EX121" i="3"/>
  <c r="EX120" i="3"/>
  <c r="EX119" i="3"/>
  <c r="EX118" i="3"/>
  <c r="EX117" i="3"/>
  <c r="EX116" i="3"/>
  <c r="EX115" i="3"/>
  <c r="EX114" i="3"/>
  <c r="EX113" i="3"/>
  <c r="EX112" i="3"/>
  <c r="EX111" i="3"/>
  <c r="EX110" i="3"/>
  <c r="EX109" i="3"/>
  <c r="EX108" i="3"/>
  <c r="EX107" i="3"/>
  <c r="EX106" i="3"/>
  <c r="EX105" i="3"/>
  <c r="EX104" i="3"/>
  <c r="EX103" i="3"/>
  <c r="EX102" i="3"/>
  <c r="EX101" i="3"/>
  <c r="EX100" i="3"/>
  <c r="EX99" i="3"/>
  <c r="EX98" i="3"/>
  <c r="EX97" i="3"/>
  <c r="EX96" i="3"/>
  <c r="EX95" i="3"/>
  <c r="EX94" i="3"/>
  <c r="EX93" i="3"/>
  <c r="EX92" i="3"/>
  <c r="EX91" i="3"/>
  <c r="EX90" i="3"/>
  <c r="EX89" i="3"/>
  <c r="EX88" i="3"/>
  <c r="EX87" i="3"/>
  <c r="EX86" i="3"/>
  <c r="EX85" i="3"/>
  <c r="EX84" i="3"/>
  <c r="EX83" i="3"/>
  <c r="EX82" i="3"/>
  <c r="EX81" i="3"/>
  <c r="EX80" i="3"/>
  <c r="EX79" i="3"/>
  <c r="EX78" i="3"/>
  <c r="EX77" i="3"/>
  <c r="EX76" i="3"/>
  <c r="EX75" i="3"/>
  <c r="EX74" i="3"/>
  <c r="EX73" i="3"/>
  <c r="EX72" i="3"/>
  <c r="EX71" i="3"/>
  <c r="EX70" i="3"/>
  <c r="EX69" i="3"/>
  <c r="EX68" i="3"/>
  <c r="EX67" i="3"/>
  <c r="EX66" i="3"/>
  <c r="EX65" i="3"/>
  <c r="EX64" i="3"/>
  <c r="EX63" i="3"/>
  <c r="EX62" i="3"/>
  <c r="EX61" i="3"/>
  <c r="EX60" i="3"/>
  <c r="EX59" i="3"/>
  <c r="EX58" i="3"/>
  <c r="EX57" i="3"/>
  <c r="EX56" i="3"/>
  <c r="EX55" i="3"/>
  <c r="EX54" i="3"/>
  <c r="EX53" i="3"/>
  <c r="EX52" i="3"/>
  <c r="EX51" i="3"/>
  <c r="EX50" i="3"/>
  <c r="EX49" i="3"/>
  <c r="EX48" i="3"/>
  <c r="EX47" i="3"/>
  <c r="EX46" i="3"/>
  <c r="EX45" i="3"/>
  <c r="EX44" i="3"/>
  <c r="EX43" i="3"/>
  <c r="EX42" i="3"/>
  <c r="EX41" i="3"/>
  <c r="EX40" i="3"/>
  <c r="EX39" i="3"/>
  <c r="EX38" i="3"/>
  <c r="EX37" i="3"/>
  <c r="EX36" i="3"/>
  <c r="EX35" i="3"/>
  <c r="EX34" i="3"/>
  <c r="EX33" i="3"/>
  <c r="EX32" i="3"/>
  <c r="EX31" i="3"/>
  <c r="EX30" i="3"/>
  <c r="EX29" i="3"/>
  <c r="EX28" i="3"/>
  <c r="EX27" i="3"/>
  <c r="EX26" i="3"/>
  <c r="EX25" i="3"/>
  <c r="EX24" i="3"/>
  <c r="EX23" i="3"/>
  <c r="EX22" i="3"/>
  <c r="EX21" i="3"/>
  <c r="EX20" i="3"/>
  <c r="EX19" i="3"/>
  <c r="EX18" i="3"/>
  <c r="EX17" i="3"/>
  <c r="EX16" i="3"/>
  <c r="EX15" i="3"/>
  <c r="EX14" i="3"/>
  <c r="EX13" i="3"/>
  <c r="EX12" i="3"/>
  <c r="EX11" i="3"/>
  <c r="EX10" i="3"/>
  <c r="EX9" i="3"/>
  <c r="EX8" i="3"/>
  <c r="EX7" i="3"/>
  <c r="EX6" i="3"/>
  <c r="EX5" i="3"/>
  <c r="EX4" i="3"/>
  <c r="EX3" i="3"/>
  <c r="EW132" i="3"/>
  <c r="EW131" i="3"/>
  <c r="EW130" i="3"/>
  <c r="EW129" i="3"/>
  <c r="EW128" i="3"/>
  <c r="EW127" i="3"/>
  <c r="EW126" i="3"/>
  <c r="EW125" i="3"/>
  <c r="EW124" i="3"/>
  <c r="EW123" i="3"/>
  <c r="EW122" i="3"/>
  <c r="EW121" i="3"/>
  <c r="EW120" i="3"/>
  <c r="EW119" i="3"/>
  <c r="EW118" i="3"/>
  <c r="EW117" i="3"/>
  <c r="EW116" i="3"/>
  <c r="EW115" i="3"/>
  <c r="EW114" i="3"/>
  <c r="EW113" i="3"/>
  <c r="EW112" i="3"/>
  <c r="EW111" i="3"/>
  <c r="EW110" i="3"/>
  <c r="EW109" i="3"/>
  <c r="EW108" i="3"/>
  <c r="EW107" i="3"/>
  <c r="EW106" i="3"/>
  <c r="EW105" i="3"/>
  <c r="EW104" i="3"/>
  <c r="EW103" i="3"/>
  <c r="EW102" i="3"/>
  <c r="EW101" i="3"/>
  <c r="EW100" i="3"/>
  <c r="EW99" i="3"/>
  <c r="EW98" i="3"/>
  <c r="EW97" i="3"/>
  <c r="EW96" i="3"/>
  <c r="EW95" i="3"/>
  <c r="EW94" i="3"/>
  <c r="EW93" i="3"/>
  <c r="EW92" i="3"/>
  <c r="EW91" i="3"/>
  <c r="EW90" i="3"/>
  <c r="EW89" i="3"/>
  <c r="EW88" i="3"/>
  <c r="EW87" i="3"/>
  <c r="EW86" i="3"/>
  <c r="EW85" i="3"/>
  <c r="EW84" i="3"/>
  <c r="EW83" i="3"/>
  <c r="EW82" i="3"/>
  <c r="EW81" i="3"/>
  <c r="EW80" i="3"/>
  <c r="EW79" i="3"/>
  <c r="EW78" i="3"/>
  <c r="EW77" i="3"/>
  <c r="EW76" i="3"/>
  <c r="EW75" i="3"/>
  <c r="EW74" i="3"/>
  <c r="EW73" i="3"/>
  <c r="EW72" i="3"/>
  <c r="EW71" i="3"/>
  <c r="EW70" i="3"/>
  <c r="EW69" i="3"/>
  <c r="EW68" i="3"/>
  <c r="EW67" i="3"/>
  <c r="EW66" i="3"/>
  <c r="EW65" i="3"/>
  <c r="EW64" i="3"/>
  <c r="EW63" i="3"/>
  <c r="EW62" i="3"/>
  <c r="EW61" i="3"/>
  <c r="EW60" i="3"/>
  <c r="EW59" i="3"/>
  <c r="EW58" i="3"/>
  <c r="EW57" i="3"/>
  <c r="EW56" i="3"/>
  <c r="EW55" i="3"/>
  <c r="EW54" i="3"/>
  <c r="EW53" i="3"/>
  <c r="EW52" i="3"/>
  <c r="EW51" i="3"/>
  <c r="EW50" i="3"/>
  <c r="EW49" i="3"/>
  <c r="EW48" i="3"/>
  <c r="EW47" i="3"/>
  <c r="EW46" i="3"/>
  <c r="EW45" i="3"/>
  <c r="EW44" i="3"/>
  <c r="EW43" i="3"/>
  <c r="EW42" i="3"/>
  <c r="EW41" i="3"/>
  <c r="EW40" i="3"/>
  <c r="EW39" i="3"/>
  <c r="EW38" i="3"/>
  <c r="EW37" i="3"/>
  <c r="EW36" i="3"/>
  <c r="EW35" i="3"/>
  <c r="EW34" i="3"/>
  <c r="EW33" i="3"/>
  <c r="EW32" i="3"/>
  <c r="EW31" i="3"/>
  <c r="EW30" i="3"/>
  <c r="EW29" i="3"/>
  <c r="EW28" i="3"/>
  <c r="EW27" i="3"/>
  <c r="EW26" i="3"/>
  <c r="EW25" i="3"/>
  <c r="EW24" i="3"/>
  <c r="EW23" i="3"/>
  <c r="EW22" i="3"/>
  <c r="EW21" i="3"/>
  <c r="EW20" i="3"/>
  <c r="EW19" i="3"/>
  <c r="EW18" i="3"/>
  <c r="EW17" i="3"/>
  <c r="EW16" i="3"/>
  <c r="EW15" i="3"/>
  <c r="EW14" i="3"/>
  <c r="EW13" i="3"/>
  <c r="EW12" i="3"/>
  <c r="EW11" i="3"/>
  <c r="EW10" i="3"/>
  <c r="EW9" i="3"/>
  <c r="EW8" i="3"/>
  <c r="EW7" i="3"/>
  <c r="EW6" i="3"/>
  <c r="EW5" i="3"/>
  <c r="EW4" i="3"/>
  <c r="EW3" i="3"/>
  <c r="EV132" i="3"/>
  <c r="EV131" i="3"/>
  <c r="EV130" i="3"/>
  <c r="EV129" i="3"/>
  <c r="EV128" i="3"/>
  <c r="EV127" i="3"/>
  <c r="EV126" i="3"/>
  <c r="EV125" i="3"/>
  <c r="EV124" i="3"/>
  <c r="EV123" i="3"/>
  <c r="EV122" i="3"/>
  <c r="EV121" i="3"/>
  <c r="EV120" i="3"/>
  <c r="EV119" i="3"/>
  <c r="EV118" i="3"/>
  <c r="EV117" i="3"/>
  <c r="EV116" i="3"/>
  <c r="EV115" i="3"/>
  <c r="EV114" i="3"/>
  <c r="EV113" i="3"/>
  <c r="EV112" i="3"/>
  <c r="EV111" i="3"/>
  <c r="EV110" i="3"/>
  <c r="EV109" i="3"/>
  <c r="EV108" i="3"/>
  <c r="EV107" i="3"/>
  <c r="EV106" i="3"/>
  <c r="EV105" i="3"/>
  <c r="EV104" i="3"/>
  <c r="EV103" i="3"/>
  <c r="EV102" i="3"/>
  <c r="EV101" i="3"/>
  <c r="EV100" i="3"/>
  <c r="EV99" i="3"/>
  <c r="EV98" i="3"/>
  <c r="EV97" i="3"/>
  <c r="EV96" i="3"/>
  <c r="EV95" i="3"/>
  <c r="EV94" i="3"/>
  <c r="EV93" i="3"/>
  <c r="EV92" i="3"/>
  <c r="EV91" i="3"/>
  <c r="EV90" i="3"/>
  <c r="EV89" i="3"/>
  <c r="EV88" i="3"/>
  <c r="EV87" i="3"/>
  <c r="EV86" i="3"/>
  <c r="EV85" i="3"/>
  <c r="EV84" i="3"/>
  <c r="EV83" i="3"/>
  <c r="EV82" i="3"/>
  <c r="EV81" i="3"/>
  <c r="EV80" i="3"/>
  <c r="EV79" i="3"/>
  <c r="EV78" i="3"/>
  <c r="EV77" i="3"/>
  <c r="EV76" i="3"/>
  <c r="EV75" i="3"/>
  <c r="EV74" i="3"/>
  <c r="EV73" i="3"/>
  <c r="EV72" i="3"/>
  <c r="EV71" i="3"/>
  <c r="EV70" i="3"/>
  <c r="EV69" i="3"/>
  <c r="EV68" i="3"/>
  <c r="EV67" i="3"/>
  <c r="EV66" i="3"/>
  <c r="EV65" i="3"/>
  <c r="EV64" i="3"/>
  <c r="EV63" i="3"/>
  <c r="EV62" i="3"/>
  <c r="EV61" i="3"/>
  <c r="EV60" i="3"/>
  <c r="EV59" i="3"/>
  <c r="EV58" i="3"/>
  <c r="EV57" i="3"/>
  <c r="EV56" i="3"/>
  <c r="EV55" i="3"/>
  <c r="EV54" i="3"/>
  <c r="EV53" i="3"/>
  <c r="EV52" i="3"/>
  <c r="EV51" i="3"/>
  <c r="EV50" i="3"/>
  <c r="EV49" i="3"/>
  <c r="EV48" i="3"/>
  <c r="EV47" i="3"/>
  <c r="EV46" i="3"/>
  <c r="EV45" i="3"/>
  <c r="EV44" i="3"/>
  <c r="EV43" i="3"/>
  <c r="EV42" i="3"/>
  <c r="EV41" i="3"/>
  <c r="EV40" i="3"/>
  <c r="EV39" i="3"/>
  <c r="EV38" i="3"/>
  <c r="EV37" i="3"/>
  <c r="EV36" i="3"/>
  <c r="EV35" i="3"/>
  <c r="EV34" i="3"/>
  <c r="EV33" i="3"/>
  <c r="EV32" i="3"/>
  <c r="EV31" i="3"/>
  <c r="EV30" i="3"/>
  <c r="EV29" i="3"/>
  <c r="EV28" i="3"/>
  <c r="EV27" i="3"/>
  <c r="EV26" i="3"/>
  <c r="EV25" i="3"/>
  <c r="EV24" i="3"/>
  <c r="EV23" i="3"/>
  <c r="EV22" i="3"/>
  <c r="EV21" i="3"/>
  <c r="EV20" i="3"/>
  <c r="EV19" i="3"/>
  <c r="EV18" i="3"/>
  <c r="EV17" i="3"/>
  <c r="EV16" i="3"/>
  <c r="EV15" i="3"/>
  <c r="EV14" i="3"/>
  <c r="EV13" i="3"/>
  <c r="EV12" i="3"/>
  <c r="EV11" i="3"/>
  <c r="EV10" i="3"/>
  <c r="EV9" i="3"/>
  <c r="EV8" i="3"/>
  <c r="EV7" i="3"/>
  <c r="EV6" i="3"/>
  <c r="EV5" i="3"/>
  <c r="EV4" i="3"/>
  <c r="EV3" i="3"/>
  <c r="EU132" i="3"/>
  <c r="EU131" i="3"/>
  <c r="EU130" i="3"/>
  <c r="EU129" i="3"/>
  <c r="EU128" i="3"/>
  <c r="EU127" i="3"/>
  <c r="EU126" i="3"/>
  <c r="EU125" i="3"/>
  <c r="EU124" i="3"/>
  <c r="EU123" i="3"/>
  <c r="EU122" i="3"/>
  <c r="EU121" i="3"/>
  <c r="EU120" i="3"/>
  <c r="EU119" i="3"/>
  <c r="EU118" i="3"/>
  <c r="EU117" i="3"/>
  <c r="EU116" i="3"/>
  <c r="EU115" i="3"/>
  <c r="EU114" i="3"/>
  <c r="EU113" i="3"/>
  <c r="EU112" i="3"/>
  <c r="EU111" i="3"/>
  <c r="EU110" i="3"/>
  <c r="EU109" i="3"/>
  <c r="EU108" i="3"/>
  <c r="EU107" i="3"/>
  <c r="EU106" i="3"/>
  <c r="EU105" i="3"/>
  <c r="EU104" i="3"/>
  <c r="EU103" i="3"/>
  <c r="EU102" i="3"/>
  <c r="EU101" i="3"/>
  <c r="EU100" i="3"/>
  <c r="EU99" i="3"/>
  <c r="EU98" i="3"/>
  <c r="EU97" i="3"/>
  <c r="EU96" i="3"/>
  <c r="EU95" i="3"/>
  <c r="EU94" i="3"/>
  <c r="EU93" i="3"/>
  <c r="EU92" i="3"/>
  <c r="EU91" i="3"/>
  <c r="EU90" i="3"/>
  <c r="EU89" i="3"/>
  <c r="EU88" i="3"/>
  <c r="EU87" i="3"/>
  <c r="EU86" i="3"/>
  <c r="EU85" i="3"/>
  <c r="EU84" i="3"/>
  <c r="EU83" i="3"/>
  <c r="EU82" i="3"/>
  <c r="EU81" i="3"/>
  <c r="EU80" i="3"/>
  <c r="EU79" i="3"/>
  <c r="EU78" i="3"/>
  <c r="EU77" i="3"/>
  <c r="EU76" i="3"/>
  <c r="EU75" i="3"/>
  <c r="EU74" i="3"/>
  <c r="EU73" i="3"/>
  <c r="EU72" i="3"/>
  <c r="EU71" i="3"/>
  <c r="EU70" i="3"/>
  <c r="EU69" i="3"/>
  <c r="EU68" i="3"/>
  <c r="EU67" i="3"/>
  <c r="EU66" i="3"/>
  <c r="EU65" i="3"/>
  <c r="EU64" i="3"/>
  <c r="EU63" i="3"/>
  <c r="EU62" i="3"/>
  <c r="EU61" i="3"/>
  <c r="EU60" i="3"/>
  <c r="EU59" i="3"/>
  <c r="EU58" i="3"/>
  <c r="EU57" i="3"/>
  <c r="EU56" i="3"/>
  <c r="EU55" i="3"/>
  <c r="EU54" i="3"/>
  <c r="EU53" i="3"/>
  <c r="EU52" i="3"/>
  <c r="EU51" i="3"/>
  <c r="EU50" i="3"/>
  <c r="EU49" i="3"/>
  <c r="EU48" i="3"/>
  <c r="EU47" i="3"/>
  <c r="EU46" i="3"/>
  <c r="EU45" i="3"/>
  <c r="EU44" i="3"/>
  <c r="EU43" i="3"/>
  <c r="EU42" i="3"/>
  <c r="EU41" i="3"/>
  <c r="EU40" i="3"/>
  <c r="EU39" i="3"/>
  <c r="EU38" i="3"/>
  <c r="EU37" i="3"/>
  <c r="EU36" i="3"/>
  <c r="EU35" i="3"/>
  <c r="EU34" i="3"/>
  <c r="EU33" i="3"/>
  <c r="EU32" i="3"/>
  <c r="EU31" i="3"/>
  <c r="EU30" i="3"/>
  <c r="EU29" i="3"/>
  <c r="EU28" i="3"/>
  <c r="EU27" i="3"/>
  <c r="EU26" i="3"/>
  <c r="EU25" i="3"/>
  <c r="EU24" i="3"/>
  <c r="EU23" i="3"/>
  <c r="EU22" i="3"/>
  <c r="EU21" i="3"/>
  <c r="EU20" i="3"/>
  <c r="EU19" i="3"/>
  <c r="EU18" i="3"/>
  <c r="EU17" i="3"/>
  <c r="EU16" i="3"/>
  <c r="EU15" i="3"/>
  <c r="EU14" i="3"/>
  <c r="EU13" i="3"/>
  <c r="EU12" i="3"/>
  <c r="EU11" i="3"/>
  <c r="EU10" i="3"/>
  <c r="EU9" i="3"/>
  <c r="EU8" i="3"/>
  <c r="EU7" i="3"/>
  <c r="EU6" i="3"/>
  <c r="EU5" i="3"/>
  <c r="EU4" i="3"/>
  <c r="EU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<sst xmlns="http://schemas.openxmlformats.org/spreadsheetml/2006/main" count="6432" uniqueCount="525">
  <si>
    <t>Slide</t>
  </si>
  <si>
    <t>Group</t>
  </si>
  <si>
    <t>BlockID</t>
  </si>
  <si>
    <t>Species</t>
  </si>
  <si>
    <t>Stain</t>
  </si>
  <si>
    <t>Adrenal Gland</t>
  </si>
  <si>
    <t>Artery</t>
  </si>
  <si>
    <t>Artery - Aorta</t>
  </si>
  <si>
    <t>Artery - Carotid</t>
  </si>
  <si>
    <t>Artery - Coronary</t>
  </si>
  <si>
    <t>Artery - Femoral</t>
  </si>
  <si>
    <t>Blood Clot</t>
  </si>
  <si>
    <t>Bone</t>
  </si>
  <si>
    <t>Bone - Femur</t>
  </si>
  <si>
    <t>Bone - Patella</t>
  </si>
  <si>
    <t>Bone - Tibia</t>
  </si>
  <si>
    <t>Bone Marrow</t>
  </si>
  <si>
    <t>Brain</t>
  </si>
  <si>
    <t>Brain - Brainstem</t>
  </si>
  <si>
    <t>Brain - Cerebellum</t>
  </si>
  <si>
    <t>Brain - Cerebrum</t>
  </si>
  <si>
    <t>Brain - Choroid Plexus</t>
  </si>
  <si>
    <t>Brain - Cortex</t>
  </si>
  <si>
    <t>Brain - Frontal Lope</t>
  </si>
  <si>
    <t>Brain - Hippocampus</t>
  </si>
  <si>
    <t>Brain - Hypothalamus</t>
  </si>
  <si>
    <t>Brain - Medulla</t>
  </si>
  <si>
    <t>Brain - Midbrain</t>
  </si>
  <si>
    <t>Brain - Olfactory Bulb</t>
  </si>
  <si>
    <t>Brain - Parietal Lope</t>
  </si>
  <si>
    <t>Brain - Pons</t>
  </si>
  <si>
    <t>Brain - Temporal Lope</t>
  </si>
  <si>
    <t>Breast</t>
  </si>
  <si>
    <t>Breastbone</t>
  </si>
  <si>
    <t>Brunners Gland</t>
  </si>
  <si>
    <t>Bulbourethral Gland</t>
  </si>
  <si>
    <t>Cartilage</t>
  </si>
  <si>
    <t>Cells</t>
  </si>
  <si>
    <t>Choroid Plexus</t>
  </si>
  <si>
    <t>Claw</t>
  </si>
  <si>
    <t>CMA</t>
  </si>
  <si>
    <t>Ductus Deferens</t>
  </si>
  <si>
    <t>Ear</t>
  </si>
  <si>
    <t>Epididymis</t>
  </si>
  <si>
    <t>Epiglottis</t>
  </si>
  <si>
    <t>Esophagus</t>
  </si>
  <si>
    <t>Eye</t>
  </si>
  <si>
    <t>Eye - Epiretinal Membrane</t>
  </si>
  <si>
    <t>Fallopian Tube</t>
  </si>
  <si>
    <t>Fat</t>
  </si>
  <si>
    <t>Fat - Brown</t>
  </si>
  <si>
    <t>Fat - Intraabdominal</t>
  </si>
  <si>
    <t>Fat - Subcutaneous</t>
  </si>
  <si>
    <t>Fat - White</t>
  </si>
  <si>
    <t>Foetus</t>
  </si>
  <si>
    <t>Gallbladder</t>
  </si>
  <si>
    <t>Ganglion</t>
  </si>
  <si>
    <t>Hair</t>
  </si>
  <si>
    <t>Harderian Gland</t>
  </si>
  <si>
    <t>Heart</t>
  </si>
  <si>
    <t>Intestine - Appendix</t>
  </si>
  <si>
    <t>Intestine - Caecum</t>
  </si>
  <si>
    <t>Intestine - Colon</t>
  </si>
  <si>
    <t>Intestine - Duodenum</t>
  </si>
  <si>
    <t>Intestine - Ileum</t>
  </si>
  <si>
    <t>Intestine - Jejunum</t>
  </si>
  <si>
    <t>Intestine - Large</t>
  </si>
  <si>
    <t>Intestine - Rectum</t>
  </si>
  <si>
    <t>Intestine - Sigmoid Colon</t>
  </si>
  <si>
    <t>Intestine - Small</t>
  </si>
  <si>
    <t>Joint</t>
  </si>
  <si>
    <t>Kidney</t>
  </si>
  <si>
    <t>Kidney - Cortex</t>
  </si>
  <si>
    <t>Kidney - Medulla</t>
  </si>
  <si>
    <t>Lacrimal Gland</t>
  </si>
  <si>
    <t>Larynx</t>
  </si>
  <si>
    <t>Ligament</t>
  </si>
  <si>
    <t>Liver</t>
  </si>
  <si>
    <t>Lung</t>
  </si>
  <si>
    <t>Lymphatic Node</t>
  </si>
  <si>
    <t>Mammary Gland</t>
  </si>
  <si>
    <t>Mesenterium</t>
  </si>
  <si>
    <t>Muscle</t>
  </si>
  <si>
    <t>Muscle - Skeletal</t>
  </si>
  <si>
    <t>Muscle - Striated</t>
  </si>
  <si>
    <t>Nasal Cavity</t>
  </si>
  <si>
    <t>Nasal Septum</t>
  </si>
  <si>
    <t>Nasal Turbinate</t>
  </si>
  <si>
    <t>Nerve</t>
  </si>
  <si>
    <t>Omentum</t>
  </si>
  <si>
    <t>Other</t>
  </si>
  <si>
    <t>Ovary</t>
  </si>
  <si>
    <t>Pancreas</t>
  </si>
  <si>
    <t>Parathyroid Gland</t>
  </si>
  <si>
    <t>Paw</t>
  </si>
  <si>
    <t>Penis</t>
  </si>
  <si>
    <t>Peyers Patches</t>
  </si>
  <si>
    <t>Pituitary Gland</t>
  </si>
  <si>
    <t>Placenta</t>
  </si>
  <si>
    <t>Placenta - First Trimester</t>
  </si>
  <si>
    <t>Placenta - Full Term</t>
  </si>
  <si>
    <t>Prostate Gland</t>
  </si>
  <si>
    <t>Salivary Gland</t>
  </si>
  <si>
    <t>Seminal Vesicle</t>
  </si>
  <si>
    <t>Skin</t>
  </si>
  <si>
    <t>Spinal Cord</t>
  </si>
  <si>
    <t>Spleen</t>
  </si>
  <si>
    <t>Stomach</t>
  </si>
  <si>
    <t>Subcutis</t>
  </si>
  <si>
    <t>Synovium</t>
  </si>
  <si>
    <t>Tail</t>
  </si>
  <si>
    <t>Testis</t>
  </si>
  <si>
    <t>Thymus</t>
  </si>
  <si>
    <t>Thyroid Gland</t>
  </si>
  <si>
    <t>Tissue Unknown</t>
  </si>
  <si>
    <t>Tissue Unspecified</t>
  </si>
  <si>
    <t>TMA</t>
  </si>
  <si>
    <t>Tongue</t>
  </si>
  <si>
    <t>Tonsil</t>
  </si>
  <si>
    <t>Trachea</t>
  </si>
  <si>
    <t>Tumor</t>
  </si>
  <si>
    <t>Tumor Xenograft</t>
  </si>
  <si>
    <t>Ureter</t>
  </si>
  <si>
    <t>Urethra</t>
  </si>
  <si>
    <t>Urinary Bladder</t>
  </si>
  <si>
    <t>Uterine Tube</t>
  </si>
  <si>
    <t>Uterus</t>
  </si>
  <si>
    <t>Uterus - Cervix</t>
  </si>
  <si>
    <t>Uterus - Endometrium</t>
  </si>
  <si>
    <t>Vagina</t>
  </si>
  <si>
    <t>Vas Deferens</t>
  </si>
  <si>
    <t>Vein</t>
  </si>
  <si>
    <t>Vesicular Gland</t>
  </si>
  <si>
    <t>Yolk Sac</t>
  </si>
  <si>
    <t>Cat</t>
  </si>
  <si>
    <t>Dog</t>
  </si>
  <si>
    <t>Gerbil</t>
  </si>
  <si>
    <t>Guinea</t>
  </si>
  <si>
    <t>Hamster</t>
  </si>
  <si>
    <t>Horse</t>
  </si>
  <si>
    <t>Human</t>
  </si>
  <si>
    <t>Monkey</t>
  </si>
  <si>
    <t>Mouse</t>
  </si>
  <si>
    <t>Ox</t>
  </si>
  <si>
    <t>Rabbit</t>
  </si>
  <si>
    <t>Rat</t>
  </si>
  <si>
    <t>Sandrat</t>
  </si>
  <si>
    <t>Swine</t>
  </si>
  <si>
    <t>Split</t>
  </si>
  <si>
    <t>SubjectID</t>
  </si>
  <si>
    <t>NNCD_number</t>
  </si>
  <si>
    <t>ELN</t>
  </si>
  <si>
    <t>Date</t>
  </si>
  <si>
    <t>Tissue</t>
  </si>
  <si>
    <t>Filename</t>
  </si>
  <si>
    <t>S= Slide</t>
  </si>
  <si>
    <t>G=Group</t>
  </si>
  <si>
    <t>ID = SubjectID</t>
  </si>
  <si>
    <t>B=BlockID</t>
  </si>
  <si>
    <t>FilnameAnt</t>
  </si>
  <si>
    <t>ISH/IHC</t>
  </si>
  <si>
    <t>SnipDescription</t>
  </si>
  <si>
    <t>Level</t>
  </si>
  <si>
    <t>Intestine</t>
  </si>
  <si>
    <t>GeneID</t>
  </si>
  <si>
    <t>Tissue1</t>
  </si>
  <si>
    <t>Tissue2</t>
  </si>
  <si>
    <t>Tissue3</t>
  </si>
  <si>
    <t>Tissue4</t>
  </si>
  <si>
    <t>Tissue5</t>
  </si>
  <si>
    <t>Tissue6</t>
  </si>
  <si>
    <t>Tissue7</t>
  </si>
  <si>
    <t>Tissue8</t>
  </si>
  <si>
    <t>TMA-Tissues</t>
  </si>
  <si>
    <t>Searchable Data Validation lists:</t>
  </si>
  <si>
    <t>BlockDB</t>
  </si>
  <si>
    <t>SJQQ</t>
  </si>
  <si>
    <t>TMA Setup:</t>
  </si>
  <si>
    <t>Detection</t>
  </si>
  <si>
    <t>NCIT_uri</t>
  </si>
  <si>
    <t>http://purl.obolibrary.org/obo/NCIT_C14191</t>
  </si>
  <si>
    <t>http://purl.obolibrary.org/obo/NCIT_C14201</t>
  </si>
  <si>
    <t>http://purl.obolibrary.org/obo/NCIT_C77807</t>
  </si>
  <si>
    <t>http://purl.obolibrary.org/obo/NCIT_C16655</t>
  </si>
  <si>
    <t>http://purl.obolibrary.org/obo/NCIT_C14212</t>
  </si>
  <si>
    <t>http://purl.obolibrary.org/obo/NCIT_C14222</t>
  </si>
  <si>
    <t>http://purl.obolibrary.org/obo/NCIT_C14225</t>
  </si>
  <si>
    <t>http://purl.obolibrary.org/obo/NCIT_C14243</t>
  </si>
  <si>
    <t>http://purl.obolibrary.org/obo/NCIT_C14238</t>
  </si>
  <si>
    <t>http://purl.obolibrary.org/obo/NCIT_C14264</t>
  </si>
  <si>
    <t>http://purl.obolibrary.org/obo/NCIT_C160998</t>
  </si>
  <si>
    <t>http://purl.obolibrary.org/obo/NCBITaxon_9825</t>
  </si>
  <si>
    <t>http://purl.obolibrary.org/obo/NCIT_C161014</t>
  </si>
  <si>
    <t>Pancreatic Islet</t>
  </si>
  <si>
    <t>adrenal gland</t>
  </si>
  <si>
    <t>http://purl.obolibrary.org/obo/BTO_0000047</t>
  </si>
  <si>
    <t>artery</t>
  </si>
  <si>
    <t>http://purl.obolibrary.org/obo/BTO_0000573</t>
  </si>
  <si>
    <t>aorta</t>
  </si>
  <si>
    <t>http://purl.obolibrary.org/obo/BTO_0000135</t>
  </si>
  <si>
    <t>carotid artery</t>
  </si>
  <si>
    <t>http://purl.obolibrary.org/obo/BTO_0000168</t>
  </si>
  <si>
    <t>coronary artery</t>
  </si>
  <si>
    <t>http://purl.obolibrary.org/obo/BTO_0000290</t>
  </si>
  <si>
    <t>femoral artery</t>
  </si>
  <si>
    <t>http://purl.obolibrary.org/obo/BTO_0001624</t>
  </si>
  <si>
    <t>blood clot</t>
  </si>
  <si>
    <t>http://purl.obolibrary.org/obo/BTO_0000102</t>
  </si>
  <si>
    <t>bone</t>
  </si>
  <si>
    <t>http://purl.obolibrary.org/obo/BTO_0000140</t>
  </si>
  <si>
    <t>femur</t>
  </si>
  <si>
    <t>http://purl.obolibrary.org/obo/BTO_0001284</t>
  </si>
  <si>
    <t>patella</t>
  </si>
  <si>
    <t>tibia</t>
  </si>
  <si>
    <t>http://purl.obolibrary.org/obo/BTO_0001252</t>
  </si>
  <si>
    <t>bone marrow</t>
  </si>
  <si>
    <t>http://purl.obolibrary.org/obo/BTO_0000141</t>
  </si>
  <si>
    <t>brain</t>
  </si>
  <si>
    <t>http://purl.obolibrary.org/obo/BTO_0000142</t>
  </si>
  <si>
    <t>brain stem</t>
  </si>
  <si>
    <t>http://purl.obolibrary.org/obo/BTO_0000146</t>
  </si>
  <si>
    <t>cerebellum</t>
  </si>
  <si>
    <t>http://purl.obolibrary.org/obo/BTO_0000232</t>
  </si>
  <si>
    <t>cerebrum</t>
  </si>
  <si>
    <t>choroid plexus</t>
  </si>
  <si>
    <t>http://purl.obolibrary.org/obo/BTO_0000258</t>
  </si>
  <si>
    <t>cerebral cortex</t>
  </si>
  <si>
    <t>http://purl.obolibrary.org/obo/BTO_0000233</t>
  </si>
  <si>
    <t>frontal lobe</t>
  </si>
  <si>
    <t>http://purl.obolibrary.org/obo/BTO_0000484</t>
  </si>
  <si>
    <t>hippocampus</t>
  </si>
  <si>
    <t>http://purl.obolibrary.org/obo/BTO_0000601</t>
  </si>
  <si>
    <t>hypothalamus</t>
  </si>
  <si>
    <t>http://purl.obolibrary.org/obo/BTO_0000614</t>
  </si>
  <si>
    <t>medulla oblongata</t>
  </si>
  <si>
    <t>http://purl.obolibrary.org/obo/BTO_0000041</t>
  </si>
  <si>
    <t>midbrain</t>
  </si>
  <si>
    <t>http://purl.obolibrary.org/obo/BTO_0000138</t>
  </si>
  <si>
    <t>olfactory bulb</t>
  </si>
  <si>
    <t>http://purl.obolibrary.org/obo/BTO_0000961</t>
  </si>
  <si>
    <t>parietal lobe</t>
  </si>
  <si>
    <t>http://purl.obolibrary.org/obo/BTO_0001001</t>
  </si>
  <si>
    <t>pons</t>
  </si>
  <si>
    <t>http://purl.obolibrary.org/obo/BTO_0001101</t>
  </si>
  <si>
    <t>temporal lobe</t>
  </si>
  <si>
    <t>http://purl.obolibrary.org/obo/BTO_0001355</t>
  </si>
  <si>
    <t>breast</t>
  </si>
  <si>
    <t>http://purl.obolibrary.org/obo/BTO_0000149</t>
  </si>
  <si>
    <t>sternum</t>
  </si>
  <si>
    <t>http://purl.obolibrary.org/obo/BTO_0001302</t>
  </si>
  <si>
    <t>duodenal gland</t>
  </si>
  <si>
    <t>http://purl.obolibrary.org/obo/BTO_0002376</t>
  </si>
  <si>
    <t>bulbourethral gland</t>
  </si>
  <si>
    <t>http://purl.obolibrary.org/obo/BTO_0001698</t>
  </si>
  <si>
    <t>cartilage</t>
  </si>
  <si>
    <t>http://purl.obolibrary.org/obo/BTO_0000206</t>
  </si>
  <si>
    <t>claw</t>
  </si>
  <si>
    <t>http://purl.obolibrary.org/obo/BTO_0001719</t>
  </si>
  <si>
    <t>Cell microarray</t>
  </si>
  <si>
    <t>vas deferens</t>
  </si>
  <si>
    <t>http://purl.obolibrary.org/obo/BTO_0001427</t>
  </si>
  <si>
    <t>ear</t>
  </si>
  <si>
    <t>http://purl.obolibrary.org/obo/BTO_0000368</t>
  </si>
  <si>
    <t>epididymis</t>
  </si>
  <si>
    <t>http://purl.obolibrary.org/obo/BTO_0000408</t>
  </si>
  <si>
    <t>epiglottis</t>
  </si>
  <si>
    <t>http://purl.obolibrary.org/obo/BTO_0001628</t>
  </si>
  <si>
    <t>esophagus</t>
  </si>
  <si>
    <t>http://purl.obolibrary.org/obo/BTO_0000959</t>
  </si>
  <si>
    <t>eye</t>
  </si>
  <si>
    <t>http://purl.obolibrary.org/obo/BTO_0000439</t>
  </si>
  <si>
    <t>epiretinal Membrane</t>
  </si>
  <si>
    <t>oviduct</t>
  </si>
  <si>
    <t>http://purl.obolibrary.org/obo/BTO_0000980</t>
  </si>
  <si>
    <t>adipose tissue</t>
  </si>
  <si>
    <t>http://purl.obolibrary.org/obo/BTO_0001487</t>
  </si>
  <si>
    <t>brown adipose tissue</t>
  </si>
  <si>
    <t>http://purl.obolibrary.org/obo/BTO_0000156</t>
  </si>
  <si>
    <t>abdominal adipose tissue</t>
  </si>
  <si>
    <t>http://purl.obolibrary.org/obo/BTO_0004041</t>
  </si>
  <si>
    <t>subcutaneous adipose tissue</t>
  </si>
  <si>
    <t>http://purl.obolibrary.org/obo/BTO_0004042</t>
  </si>
  <si>
    <t>white adipose tissue</t>
  </si>
  <si>
    <t>http://purl.obolibrary.org/obo/BTO_0001456</t>
  </si>
  <si>
    <t>fetus</t>
  </si>
  <si>
    <t>http://purl.obolibrary.org/obo/BTO_0000449</t>
  </si>
  <si>
    <t>gall bladder</t>
  </si>
  <si>
    <t>http://purl.obolibrary.org/obo/BTO_0000493</t>
  </si>
  <si>
    <t>ganglion</t>
  </si>
  <si>
    <t>http://purl.obolibrary.org/obo/BTO_0000497</t>
  </si>
  <si>
    <t>hair</t>
  </si>
  <si>
    <t>http://purl.obolibrary.org/obo/BTO_0001501</t>
  </si>
  <si>
    <t>harderian gland</t>
  </si>
  <si>
    <t>http://purl.obolibrary.org/obo/BTO_0000557</t>
  </si>
  <si>
    <t>heart</t>
  </si>
  <si>
    <t>http://purl.obolibrary.org/obo/BTO_0000562</t>
  </si>
  <si>
    <t>intestine</t>
  </si>
  <si>
    <t>http://purl.obolibrary.org/obo/BTO_0000648</t>
  </si>
  <si>
    <t>vermiform appendix</t>
  </si>
  <si>
    <t>http://purl.obolibrary.org/obo/BTO_0000084</t>
  </si>
  <si>
    <t>cecum</t>
  </si>
  <si>
    <t>http://purl.obolibrary.org/obo/BTO_0000166</t>
  </si>
  <si>
    <t>colon</t>
  </si>
  <si>
    <t>http://purl.obolibrary.org/obo/BTO_0000269</t>
  </si>
  <si>
    <t>duodenum</t>
  </si>
  <si>
    <t>http://purl.obolibrary.org/obo/BTO_0000365</t>
  </si>
  <si>
    <t>ileum</t>
  </si>
  <si>
    <t>http://purl.obolibrary.org/obo/BTO_0000620</t>
  </si>
  <si>
    <t>jejunum</t>
  </si>
  <si>
    <t>http://purl.obolibrary.org/obo/BTO_0000657</t>
  </si>
  <si>
    <t>large intestine</t>
  </si>
  <si>
    <t>http://purl.obolibrary.org/obo/BTO_0000706</t>
  </si>
  <si>
    <t>rectum</t>
  </si>
  <si>
    <t>http://purl.obolibrary.org/obo/BTO_0001158</t>
  </si>
  <si>
    <t>colon sigmoideum</t>
  </si>
  <si>
    <t>http://purl.obolibrary.org/obo/BTO_0000645</t>
  </si>
  <si>
    <t>small intestine</t>
  </si>
  <si>
    <t>http://purl.obolibrary.org/obo/BTO_0000651</t>
  </si>
  <si>
    <t>pancreatic islet</t>
  </si>
  <si>
    <t>http://purl.obolibrary.org/obo/BTO_0000991</t>
  </si>
  <si>
    <t>joint</t>
  </si>
  <si>
    <t>http://purl.obolibrary.org/obo/BTO_0001686</t>
  </si>
  <si>
    <t>kidney</t>
  </si>
  <si>
    <t>http://purl.obolibrary.org/obo/BTO_0000671</t>
  </si>
  <si>
    <t>renal cortex</t>
  </si>
  <si>
    <t>http://purl.obolibrary.org/obo/BTO_0001166</t>
  </si>
  <si>
    <t>renal medulla</t>
  </si>
  <si>
    <t>http://purl.obolibrary.org/obo/BTO_0001167</t>
  </si>
  <si>
    <t>tear gland</t>
  </si>
  <si>
    <t>http://purl.obolibrary.org/obo/BTO_0000044</t>
  </si>
  <si>
    <t>larynx</t>
  </si>
  <si>
    <t>http://purl.obolibrary.org/obo/BTO_0001208</t>
  </si>
  <si>
    <t>ligament</t>
  </si>
  <si>
    <t>liver</t>
  </si>
  <si>
    <t>http://purl.obolibrary.org/obo/BTO_0000759</t>
  </si>
  <si>
    <t>lung</t>
  </si>
  <si>
    <t>http://purl.obolibrary.org/obo/BTO_0000763</t>
  </si>
  <si>
    <t>lymph node</t>
  </si>
  <si>
    <t>http://purl.obolibrary.org/obo/BTO_0000784</t>
  </si>
  <si>
    <t>mammary gland</t>
  </si>
  <si>
    <t>http://purl.obolibrary.org/obo/BTO_0000817</t>
  </si>
  <si>
    <t>mesentery</t>
  </si>
  <si>
    <t>http://purl.obolibrary.org/obo/BTO_0001380</t>
  </si>
  <si>
    <t>muscle</t>
  </si>
  <si>
    <t>http://purl.obolibrary.org/obo/BTO_0000887</t>
  </si>
  <si>
    <t>skeletal muscle</t>
  </si>
  <si>
    <t>http://purl.obolibrary.org/obo/BTO_0001103</t>
  </si>
  <si>
    <t>nasal cavity</t>
  </si>
  <si>
    <t>http://purl.obolibrary.org/obo/BTO_0002096</t>
  </si>
  <si>
    <t>nerve</t>
  </si>
  <si>
    <t>http://purl.obolibrary.org/obo/BTO_0000925</t>
  </si>
  <si>
    <t>ovary</t>
  </si>
  <si>
    <t>http://purl.obolibrary.org/obo/BTO_0000975</t>
  </si>
  <si>
    <t>pancreas</t>
  </si>
  <si>
    <t>http://purl.obolibrary.org/obo/BTO_0000988</t>
  </si>
  <si>
    <t>parathyroid gland</t>
  </si>
  <si>
    <t>http://purl.obolibrary.org/obo/BTO_0000997</t>
  </si>
  <si>
    <t>paw</t>
  </si>
  <si>
    <t>http://purl.obolibrary.org/obo/BTO_0004359</t>
  </si>
  <si>
    <t>penis</t>
  </si>
  <si>
    <t>http://purl.obolibrary.org/obo/BTO_0000405</t>
  </si>
  <si>
    <t>Peyer's gland</t>
  </si>
  <si>
    <t>http://purl.obolibrary.org/obo/BTO_0001784</t>
  </si>
  <si>
    <t>hypophysis</t>
  </si>
  <si>
    <t>http://purl.obolibrary.org/obo/BTO_0001073</t>
  </si>
  <si>
    <t>placenta</t>
  </si>
  <si>
    <t>http://purl.obolibrary.org/obo/BTO_0001078</t>
  </si>
  <si>
    <t>prostate gland</t>
  </si>
  <si>
    <t>http://purl.obolibrary.org/obo/BTO_0001129</t>
  </si>
  <si>
    <t>salivary gland</t>
  </si>
  <si>
    <t>http://purl.obolibrary.org/obo/BTO_0001203</t>
  </si>
  <si>
    <t>seminal vesicle</t>
  </si>
  <si>
    <t>http://purl.obolibrary.org/obo/BTO_0001234</t>
  </si>
  <si>
    <t>skin</t>
  </si>
  <si>
    <t>http://purl.obolibrary.org/obo/BTO_0001253</t>
  </si>
  <si>
    <t>spinal cord</t>
  </si>
  <si>
    <t>http://purl.obolibrary.org/obo/BTO_0001279</t>
  </si>
  <si>
    <t>spleen</t>
  </si>
  <si>
    <t>http://purl.obolibrary.org/obo/BTO_0001281</t>
  </si>
  <si>
    <t>stomach</t>
  </si>
  <si>
    <t>http://purl.obolibrary.org/obo/BTO_0001307</t>
  </si>
  <si>
    <t>subcutis</t>
  </si>
  <si>
    <t>http://purl.obolibrary.org/obo/BTO_0001314</t>
  </si>
  <si>
    <t>synovium</t>
  </si>
  <si>
    <t>http://purl.obolibrary.org/obo/BTO_0001823</t>
  </si>
  <si>
    <t>tail</t>
  </si>
  <si>
    <t>http://purl.obolibrary.org/obo/BTO_0001348</t>
  </si>
  <si>
    <t>testis</t>
  </si>
  <si>
    <t>http://purl.obolibrary.org/obo/BTO_0001363</t>
  </si>
  <si>
    <t>thymus</t>
  </si>
  <si>
    <t>http://purl.obolibrary.org/obo/BTO_0001374</t>
  </si>
  <si>
    <t>thyroid gland</t>
  </si>
  <si>
    <t>http://purl.obolibrary.org/obo/BTO_0001379</t>
  </si>
  <si>
    <t>Tissue Microarray</t>
  </si>
  <si>
    <t>tongue</t>
  </si>
  <si>
    <t>http://purl.obolibrary.org/obo/BTO_0001385</t>
  </si>
  <si>
    <t>tonsil</t>
  </si>
  <si>
    <t>http://purl.obolibrary.org/obo/BTO_0001387</t>
  </si>
  <si>
    <t>trachea</t>
  </si>
  <si>
    <t>http://purl.obolibrary.org/obo/BTO_0001388</t>
  </si>
  <si>
    <t>ureter</t>
  </si>
  <si>
    <t>http://purl.obolibrary.org/obo/BTO_0001409</t>
  </si>
  <si>
    <t>urethra</t>
  </si>
  <si>
    <t>http://purl.obolibrary.org/obo/BTO_0001426</t>
  </si>
  <si>
    <t>urinary bladder</t>
  </si>
  <si>
    <t>http://purl.obolibrary.org/obo/BTO_0001418</t>
  </si>
  <si>
    <t>uterus</t>
  </si>
  <si>
    <t>http://purl.obolibrary.org/obo/BTO_0001424</t>
  </si>
  <si>
    <t>uterine cervix</t>
  </si>
  <si>
    <t>http://purl.obolibrary.org/obo/BTO_0001421</t>
  </si>
  <si>
    <t>uterine endometrium</t>
  </si>
  <si>
    <t>http://purl.obolibrary.org/obo/BTO_0001422</t>
  </si>
  <si>
    <t>vagina</t>
  </si>
  <si>
    <t>http://purl.obolibrary.org/obo/BTO_0000243</t>
  </si>
  <si>
    <t>vein</t>
  </si>
  <si>
    <t>http://purl.obolibrary.org/obo/BTO_0000234</t>
  </si>
  <si>
    <t>vesicular gland</t>
  </si>
  <si>
    <t>http://purl.obolibrary.org/obo/BTO_0003717</t>
  </si>
  <si>
    <t>yolk sac</t>
  </si>
  <si>
    <t>http://purl.obolibrary.org/obo/BTO_0001471</t>
  </si>
  <si>
    <t>BTO_names</t>
  </si>
  <si>
    <t>BTO_uri</t>
  </si>
  <si>
    <t>Onto_Species</t>
  </si>
  <si>
    <t>Onto_Tissue</t>
  </si>
  <si>
    <t>OverwriteFilename</t>
  </si>
  <si>
    <t xml:space="preserve">ELN </t>
  </si>
  <si>
    <t>Initials</t>
  </si>
  <si>
    <t>Name</t>
  </si>
  <si>
    <t>BBDU</t>
  </si>
  <si>
    <t>Bettina Brandrup</t>
  </si>
  <si>
    <t>CMZP</t>
  </si>
  <si>
    <t>Casper Maach Poulsen</t>
  </si>
  <si>
    <t>DLAR</t>
  </si>
  <si>
    <t>Dorte Larsen</t>
  </si>
  <si>
    <t>HDZF</t>
  </si>
  <si>
    <t>Hanife Dzaferi Farizi</t>
  </si>
  <si>
    <t>HEWR</t>
  </si>
  <si>
    <t>Helle Wagner</t>
  </si>
  <si>
    <t>HSOC</t>
  </si>
  <si>
    <t>Heidi Solvang Nielsen</t>
  </si>
  <si>
    <t>JBEJ</t>
  </si>
  <si>
    <t>Jeanette Bannebjerg Johansen</t>
  </si>
  <si>
    <t>JHB</t>
  </si>
  <si>
    <t>Joan Hummeluhr Rasmussen</t>
  </si>
  <si>
    <t>JJUL</t>
  </si>
  <si>
    <t>Jeanette Juul</t>
  </si>
  <si>
    <t>JMAN</t>
  </si>
  <si>
    <t>Jette Mandelbaum</t>
  </si>
  <si>
    <t>JPNH</t>
  </si>
  <si>
    <t>Josephine Hebsgaard</t>
  </si>
  <si>
    <t>KSKM</t>
  </si>
  <si>
    <t>Karsten Marckstrøm</t>
  </si>
  <si>
    <t>MNYN</t>
  </si>
  <si>
    <t>Malik Nygaard Nielsen</t>
  </si>
  <si>
    <t>PIR</t>
  </si>
  <si>
    <t>Pia Rothe</t>
  </si>
  <si>
    <t>SSDH</t>
  </si>
  <si>
    <t>Susanne Dam Høiberg</t>
  </si>
  <si>
    <t>ALZR</t>
  </si>
  <si>
    <t>Alberte Buch-Rasmussen</t>
  </si>
  <si>
    <t>BIMV</t>
  </si>
  <si>
    <t>Birgitte Martine Viuff</t>
  </si>
  <si>
    <t>CASQ</t>
  </si>
  <si>
    <t>Charlotte Maria Dalsgaard</t>
  </si>
  <si>
    <t>DMSG</t>
  </si>
  <si>
    <t>Mathilde Sundberg</t>
  </si>
  <si>
    <t>HHVD</t>
  </si>
  <si>
    <t>Henning Hvid</t>
  </si>
  <si>
    <t>INSJ</t>
  </si>
  <si>
    <t>Ingrid Sjögren</t>
  </si>
  <si>
    <t>JONR</t>
  </si>
  <si>
    <t>Jonas Ahnfelt-Rønne</t>
  </si>
  <si>
    <t>KAHL</t>
  </si>
  <si>
    <t>Kasper Almholt</t>
  </si>
  <si>
    <t>MOUG</t>
  </si>
  <si>
    <t>Maria Katarina Elm Ougaard</t>
  </si>
  <si>
    <t>MQSY</t>
  </si>
  <si>
    <t>Mikala Skydsgaard</t>
  </si>
  <si>
    <t>PHKV</t>
  </si>
  <si>
    <t>Peter Helding Kvist</t>
  </si>
  <si>
    <t>PYKE</t>
  </si>
  <si>
    <t>Charles Pyke</t>
  </si>
  <si>
    <t>QSLN</t>
  </si>
  <si>
    <t xml:space="preserve"> Sofia Lundh</t>
  </si>
  <si>
    <t>RKKI</t>
  </si>
  <si>
    <t>Rikke Kaae Kirk</t>
  </si>
  <si>
    <t>SXQC</t>
  </si>
  <si>
    <t>Sara Christensen</t>
  </si>
  <si>
    <t>THQD</t>
  </si>
  <si>
    <t>Tobias Højgaard Dovmark</t>
  </si>
  <si>
    <t>Steen Jørgen Østergaard</t>
  </si>
  <si>
    <t>HYHW</t>
  </si>
  <si>
    <t>SCVG</t>
  </si>
  <si>
    <t>UAZA</t>
  </si>
  <si>
    <t>AKA</t>
  </si>
  <si>
    <t>21390</t>
  </si>
  <si>
    <t>Heather Ward</t>
  </si>
  <si>
    <t>GADS_Cageside</t>
  </si>
  <si>
    <t>GADS_Protocol</t>
  </si>
  <si>
    <t>https://gadsweb.corp.novocorp.net/protocolexplorer</t>
  </si>
  <si>
    <t>NA</t>
  </si>
  <si>
    <t>Special</t>
  </si>
  <si>
    <t>FW</t>
  </si>
  <si>
    <t>HV-19</t>
  </si>
  <si>
    <t>HV-40</t>
  </si>
  <si>
    <t>HV-45</t>
  </si>
  <si>
    <t>HV-47</t>
  </si>
  <si>
    <t>HV-48</t>
  </si>
  <si>
    <t>HV-55</t>
  </si>
  <si>
    <t>HV-57</t>
  </si>
  <si>
    <t>HV-59</t>
  </si>
  <si>
    <t>HV-70</t>
  </si>
  <si>
    <t>HV-72</t>
  </si>
  <si>
    <t>P62</t>
  </si>
  <si>
    <t>CD45</t>
  </si>
  <si>
    <t>HV-67</t>
  </si>
  <si>
    <t>HV-58</t>
  </si>
  <si>
    <t>HV-64</t>
  </si>
  <si>
    <t>HV-75</t>
  </si>
  <si>
    <t>MassonTriChrom</t>
  </si>
  <si>
    <t>HV</t>
  </si>
  <si>
    <t>IHC</t>
  </si>
  <si>
    <t>DAB</t>
  </si>
  <si>
    <t>23910-158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</si>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</sst>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00"/>
  </numFmts>
  <fonts count="7" x14ac:knownFonts="1">
    <font>
      <sz val="10"/>
      <color theme="1"/>
      <name val="Verdana"/>
      <family val="2"/>
    </font>
    <font>
      <sz val="10"/>
      <color rgb="FF001965"/>
      <name val="Verdana"/>
      <family val="2"/>
    </font>
    <font>
      <sz val="10"/>
      <color rgb="FF003366"/>
      <name val="Verdana"/>
      <family val="2"/>
    </font>
    <font>
      <sz val="8"/>
      <name val="Verdana"/>
      <family val="2"/>
    </font>
    <font>
      <b/>
      <sz val="10"/>
      <color theme="1"/>
      <name val="Verdana"/>
      <family val="2"/>
    </font>
    <font>
      <u/>
      <sz val="10"/>
      <color theme="10"/>
      <name val="Verdana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4EFFF"/>
        <bgColor rgb="FFC4E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4F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177" fontId="0" fillId="0" borderId="0" xfId="0" applyNumberFormat="1"/>
    <xf numFmtId="0" fontId="1" fillId="2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76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/>
      <protection locked="0"/>
    </xf>
    <xf numFmtId="49" fontId="2" fillId="4" borderId="0" xfId="0" applyNumberFormat="1" applyFont="1" applyFill="1" applyAlignment="1" applyProtection="1">
      <alignment horizontal="center" wrapText="1"/>
      <protection locked="0"/>
    </xf>
    <xf numFmtId="0" fontId="4" fillId="0" borderId="0" xfId="0" applyFont="1"/>
    <xf numFmtId="0" fontId="5" fillId="0" borderId="0" xfId="1"/>
    <xf numFmtId="0" fontId="0" fillId="0" borderId="0" xfId="0" applyProtection="1"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6" xfId="0" applyBorder="1" applyAlignment="1">
      <alignment horizontal="center"/>
    </xf>
    <xf numFmtId="0" fontId="5" fillId="0" borderId="0" xfId="1" applyNumberFormat="1" applyProtection="1">
      <protection locked="0"/>
    </xf>
    <xf numFmtId="0" fontId="0" fillId="0" borderId="6" xfId="0" applyBorder="1" applyAlignment="1">
      <alignment horizontal="right"/>
    </xf>
    <xf numFmtId="0" fontId="2" fillId="3" borderId="0" xfId="0" applyFont="1" applyFill="1" applyAlignment="1" applyProtection="1">
      <alignment horizontal="center" vertical="center" wrapText="1"/>
      <protection locked="0"/>
    </xf>
    <xf numFmtId="49" fontId="2" fillId="4" borderId="0" xfId="0" applyNumberFormat="1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/>
      <protection locked="0"/>
    </xf>
  </cellXfs>
  <cellStyles count="2">
    <cellStyle name="常规" xfId="0" builtinId="0"/>
    <cellStyle name="超链接" xfId="1" builtinId="8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965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965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1965"/>
        <name val="Verdana"/>
        <family val="2"/>
        <scheme val="none"/>
      </font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1" hidden="0"/>
    </dxf>
    <dxf>
      <numFmt numFmtId="0" formatCode="General"/>
      <alignment horizontal="center" vertical="bottom" textRotation="0" wrapText="1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76" formatCode="yyyy/mm/dd;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alignment horizontal="center" vertical="center" textRotation="0" wrapText="1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color rgb="FF003366"/>
      </font>
      <numFmt numFmtId="30" formatCode="@"/>
      <fill>
        <patternFill patternType="solid">
          <fgColor indexed="64"/>
          <bgColor rgb="FFFEF4F0"/>
        </patternFill>
      </fill>
      <alignment horizontal="center" vertical="bottom" textRotation="0" wrapText="1" indent="0" justifyLastLine="0" shrinkToFit="0" readingOrder="0"/>
      <protection locked="0" hidden="0"/>
    </dxf>
    <dxf>
      <fill>
        <patternFill>
          <fgColor indexed="64"/>
          <bgColor rgb="FFFEF4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numFmt numFmtId="30" formatCode="@"/>
      <fill>
        <patternFill patternType="solid">
          <fgColor indexed="64"/>
          <bgColor rgb="FFFEF4F0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color rgb="FF003366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366"/>
        <name val="Verdana"/>
        <family val="2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FEF4F0"/>
      <color rgb="FFFEEDE6"/>
      <color rgb="FFFFFCFB"/>
      <color rgb="FFFFFFFF"/>
      <color rgb="FFFDE2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9EC71-5183-452C-80B6-AE420326FF6A}" name="Slidelist" displayName="Slidelist" ref="A1:W761" headerRowDxfId="69" dataDxfId="68">
  <autoFilter ref="A1:W761" xr:uid="{7FAC4B23-D5EF-48FE-ADFF-E525E8003C59}"/>
  <tableColumns count="23">
    <tableColumn id="1" xr3:uid="{075A1B0D-A55C-4D63-B9D4-67562DE6EB3F}" name="ELN" totalsRowLabel="Total" dataDxfId="67" totalsRowDxfId="66"/>
    <tableColumn id="9" xr3:uid="{98621D6A-B210-4544-B533-1236E1F53044}" name="Slide" dataDxfId="65" totalsRowDxfId="64"/>
    <tableColumn id="2" xr3:uid="{EC68ECB2-A651-4F9F-9FF7-CCCF23F99BD4}" name="Split" dataDxfId="63" totalsRowDxfId="62"/>
    <tableColumn id="3" xr3:uid="{AC1DCC52-D76E-4C49-817A-3A84C701AD10}" name="Group" dataDxfId="61" totalsRowDxfId="60"/>
    <tableColumn id="4" xr3:uid="{C404590A-7B41-4E58-A20E-11A1D8D4D9BA}" name="SubjectID" dataDxfId="59" totalsRowDxfId="58"/>
    <tableColumn id="10" xr3:uid="{EDAB2C4A-0503-4A10-BFF6-EAF7205DF23C}" name="BlockID" dataDxfId="57"/>
    <tableColumn id="15" xr3:uid="{EDA1BC16-EDE4-4038-8783-89CA296755A4}" name="BlockDB" dataDxfId="56"/>
    <tableColumn id="13" xr3:uid="{41A5B091-A19E-41CD-9251-22303091920F}" name="Level" dataDxfId="55" totalsRowDxfId="54"/>
    <tableColumn id="5" xr3:uid="{04AB79BF-9D0A-4276-8676-C2D27B49AC20}" name="NNCD_number" dataDxfId="53" totalsRowDxfId="52"/>
    <tableColumn id="6" xr3:uid="{2F0A0FB3-A4C3-4C34-8BAC-058B3F096531}" name="Species" dataDxfId="51" totalsRowDxfId="50"/>
    <tableColumn id="7" xr3:uid="{0430EACD-4BA3-41F2-878E-BCBF35628AAE}" name="Tissue" dataDxfId="49" totalsRowDxfId="48"/>
    <tableColumn id="8" xr3:uid="{A2CB7EC5-DADB-43E6-AD30-266210E8F332}" name="Stain" dataDxfId="47" totalsRowDxfId="46"/>
    <tableColumn id="14" xr3:uid="{900E2DBC-1F52-4A99-99FB-8818C4A8B26D}" name="ISH/IHC" dataDxfId="45" totalsRowDxfId="44"/>
    <tableColumn id="19" xr3:uid="{912ACD50-BE3E-4066-A8F7-4D854ED06DAC}" name="Detection" dataDxfId="43" totalsRowDxfId="42"/>
    <tableColumn id="17" xr3:uid="{80E207EE-BDCB-43FB-8846-37D772702FAE}" name="GeneID" dataDxfId="41" totalsRowDxfId="40"/>
    <tableColumn id="11" xr3:uid="{684A09BF-4019-4EBA-B388-5A3D3D1FD359}" name="Date" dataDxfId="39" totalsRowDxfId="38"/>
    <tableColumn id="16" xr3:uid="{2664524B-DC9F-43E1-B0AF-56C78A62F272}" name="SnipDescription" dataDxfId="37" totalsRowDxfId="36"/>
    <tableColumn id="18" xr3:uid="{A85B6B01-AC30-4A03-B6ED-E10638107FF0}" name="TMA-Tissues" totalsRowFunction="count" dataDxfId="35" totalsRowDxfId="34">
      <calculatedColumnFormula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calculatedColumnFormula>
    </tableColumn>
    <tableColumn id="24" xr3:uid="{06796F7B-8B69-46E8-8860-CFB67D2C7BFA}" name="OverwriteFilename" dataDxfId="33" totalsRowDxfId="32"/>
    <tableColumn id="21" xr3:uid="{0E11BB76-8C8E-4D7C-AD41-04D34F0CEA35}" name="Onto_Species" dataDxfId="31" totalsRowDxfId="30">
      <calculatedColumnFormula>VLOOKUP(Slidelist[[#This Row],[Species]],Species[#All],2)</calculatedColumnFormula>
    </tableColumn>
    <tableColumn id="22" xr3:uid="{C630A0EE-A226-4B8A-8F99-AD3FAC16308F}" name="Onto_Tissue" dataDxfId="29" totalsRowDxfId="28">
      <calculatedColumnFormula>VLOOKUP(Slidelist[[#This Row],[Tissue]],Tissue[#All],3)</calculatedColumnFormula>
    </tableColumn>
    <tableColumn id="26" xr3:uid="{F3103F5D-51B8-41B8-872D-CAFD7E1DF28A}" name="GADS_Cageside" dataDxfId="27" totalsRowDxfId="26">
      <calculatedColumnFormula>("https://gadsweb.corp.novocorp.net/cageside?studynumber="&amp;#REF!)</calculatedColumnFormula>
    </tableColumn>
    <tableColumn id="27" xr3:uid="{73F77191-BC5C-432C-B772-494FAEF21187}" name="GADS_Protocol" dataDxfId="25" totalsRowDxfId="2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90EC6E-412F-4652-B6B7-8B63F4B6F88F}" name="Tissue" displayName="Tissue" ref="A1:C134" totalsRowShown="0">
  <autoFilter ref="A1:C134" xr:uid="{DAD7EF66-EB8B-4F3B-84BA-6B4AB481F177}"/>
  <tableColumns count="3">
    <tableColumn id="1" xr3:uid="{6BA895FD-45EB-415F-8FCA-E8F581A7A79B}" name="Tissue"/>
    <tableColumn id="2" xr3:uid="{4563A8B3-7AA9-4F14-9D7D-96B242B17848}" name="BTO_names"/>
    <tableColumn id="3" xr3:uid="{EB82DAD3-40BB-4A6B-A567-E74663B84556}" name="BTO_ur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C583A9-8B12-4609-BE4C-EF70E6D97008}" name="Species" displayName="Species" ref="A1:B17" totalsRowShown="0" dataDxfId="23">
  <autoFilter ref="A1:B17" xr:uid="{670E0CE2-6A65-48C0-AF49-BAC0490EAB48}"/>
  <tableColumns count="2">
    <tableColumn id="1" xr3:uid="{1570F299-DCED-47E1-B669-493BC5523C88}" name="Species" dataDxfId="22"/>
    <tableColumn id="2" xr3:uid="{51CAC99A-474A-4291-ADF4-2562937AD6D1}" name="NCIT_uri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C62E3D-EC0E-4B56-91DB-0FCDF664C069}" name="Table3" displayName="Table3" ref="A1:H2" totalsRowShown="0" dataDxfId="20">
  <autoFilter ref="A1:H2" xr:uid="{15ABF515-1535-400D-81B5-D80C566B91DF}"/>
  <tableColumns count="8">
    <tableColumn id="1" xr3:uid="{EBDC0F48-96E6-4BAF-B4B8-11895948D60A}" name="Tissue1" dataDxfId="19"/>
    <tableColumn id="2" xr3:uid="{B956E587-FFDF-4917-8C09-8F540FCAB771}" name="Tissue2" dataDxfId="18"/>
    <tableColumn id="3" xr3:uid="{2829759F-8A8F-4E69-9BF4-9C843C0E53F3}" name="Tissue3" dataDxfId="17"/>
    <tableColumn id="4" xr3:uid="{494196D9-E869-4B0B-A455-D364D0E7DF56}" name="Tissue4" dataDxfId="16"/>
    <tableColumn id="5" xr3:uid="{FB6642C1-E502-4BEB-B9D1-5EE3186261D4}" name="Tissue5" dataDxfId="15"/>
    <tableColumn id="6" xr3:uid="{C38D6C4A-5281-4E54-9B35-E48973907ADA}" name="Tissue6" dataDxfId="14"/>
    <tableColumn id="7" xr3:uid="{E479FD82-2BCF-4074-8D90-869F6CD6180A}" name="Tissue7" dataDxfId="13"/>
    <tableColumn id="8" xr3:uid="{EE8106D9-6F05-4EEF-A6A6-898E5B84892C}" name="Tissue8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0B240E-1FC3-45AD-8517-03B979F03886}" name="Table28" displayName="Table28" ref="A1:D37" totalsRowShown="0" headerRowDxfId="11" headerRowBorderDxfId="10" tableBorderDxfId="9" totalsRowBorderDxfId="8">
  <autoFilter ref="A1:D37" xr:uid="{854A0544-915A-477D-9C01-CE6C81253D62}"/>
  <sortState xmlns:xlrd2="http://schemas.microsoft.com/office/spreadsheetml/2017/richdata2" ref="A2:C17">
    <sortCondition ref="B2:B18"/>
  </sortState>
  <tableColumns count="4">
    <tableColumn id="1" xr3:uid="{120AFC28-9B61-401E-9635-6A150F6CAD97}" name="ELN " dataDxfId="7"/>
    <tableColumn id="2" xr3:uid="{AA9242A7-DACF-4280-A706-E450B5017645}" name="Initials" dataDxfId="6"/>
    <tableColumn id="3" xr3:uid="{0FC34AE9-2214-4CB8-B78C-BFB8807C52BD}" name="Name" dataDxfId="5"/>
    <tableColumn id="4" xr3:uid="{A0B82041-D949-4AB2-96AB-ADAC52962EF4}" name="AK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0A1CE-07D3-4A7E-BCB0-30A64D0A844D}" name="Table2" displayName="Table2" ref="A1:E500" totalsRowShown="0">
  <autoFilter ref="A1:E500" xr:uid="{D9743A71-57F6-47D8-8DC5-575027A77877}"/>
  <tableColumns count="5">
    <tableColumn id="1" xr3:uid="{A4E810B2-AD75-42A3-A692-0C812BD5A30F}" name="Slide" dataDxfId="4">
      <calculatedColumnFormula>Slidelist[[#This Row],[Slide]]</calculatedColumnFormula>
    </tableColumn>
    <tableColumn id="2" xr3:uid="{56696491-5647-43A0-9E81-0BEE91B7D0D1}" name="Split" dataDxfId="3">
      <calculatedColumnFormula>Slidelist[[#This Row],[Split]]</calculatedColumnFormula>
    </tableColumn>
    <tableColumn id="6" xr3:uid="{26BE6E1D-52E6-4568-AF53-BA3815B29C51}" name="ELN" dataDxfId="2">
      <calculatedColumnFormula>Slidelist[[#This Row],[ELN]]</calculatedColumnFormula>
    </tableColumn>
    <tableColumn id="3" xr3:uid="{8B1F6B89-9322-432B-820E-135AC95CB3A0}" name="Filename" dataDxfId="1">
      <calculatedColumnFormula array="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calculatedColumnFormula>
    </tableColumn>
    <tableColumn id="4" xr3:uid="{4CC1D5A1-53F2-409C-8DE3-01ED0D2F27D1}" name="FilnameAnt" dataDxfId="0">
      <calculatedColumnFormula>_xlfn.CONCAT(Table2[[#This Row],[ELN]],"_Sl",TEXT(Table2[[#This Row],[Slide]],"000"))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ovo Nordisk">
      <a:dk1>
        <a:srgbClr val="001965"/>
      </a:dk1>
      <a:lt1>
        <a:srgbClr val="FFFFFF"/>
      </a:lt1>
      <a:dk2>
        <a:srgbClr val="001965"/>
      </a:dk2>
      <a:lt2>
        <a:srgbClr val="E0DED8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82786F"/>
      </a:folHlink>
    </a:clrScheme>
    <a:fontScheme name="Novo Nordisk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dsweb.corp.novocorp.net/protocolexplore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BTO_0000149" TargetMode="External"/><Relationship Id="rId21" Type="http://schemas.openxmlformats.org/officeDocument/2006/relationships/hyperlink" Target="http://purl.obolibrary.org/obo/BTO_0000138" TargetMode="External"/><Relationship Id="rId42" Type="http://schemas.openxmlformats.org/officeDocument/2006/relationships/hyperlink" Target="http://purl.obolibrary.org/obo/BTO_0004041" TargetMode="External"/><Relationship Id="rId47" Type="http://schemas.openxmlformats.org/officeDocument/2006/relationships/hyperlink" Target="http://purl.obolibrary.org/obo/BTO_0000497" TargetMode="External"/><Relationship Id="rId63" Type="http://schemas.openxmlformats.org/officeDocument/2006/relationships/hyperlink" Target="http://purl.obolibrary.org/obo/BTO_0001686" TargetMode="External"/><Relationship Id="rId68" Type="http://schemas.openxmlformats.org/officeDocument/2006/relationships/hyperlink" Target="http://purl.obolibrary.org/obo/BTO_0001208" TargetMode="External"/><Relationship Id="rId84" Type="http://schemas.openxmlformats.org/officeDocument/2006/relationships/hyperlink" Target="http://purl.obolibrary.org/obo/BTO_0001784" TargetMode="External"/><Relationship Id="rId89" Type="http://schemas.openxmlformats.org/officeDocument/2006/relationships/hyperlink" Target="http://purl.obolibrary.org/obo/BTO_0001234" TargetMode="External"/><Relationship Id="rId112" Type="http://schemas.openxmlformats.org/officeDocument/2006/relationships/hyperlink" Target="http://purl.obolibrary.org/obo/BTO_0000234" TargetMode="External"/><Relationship Id="rId16" Type="http://schemas.openxmlformats.org/officeDocument/2006/relationships/hyperlink" Target="http://purl.obolibrary.org/obo/BTO_0000233" TargetMode="External"/><Relationship Id="rId107" Type="http://schemas.openxmlformats.org/officeDocument/2006/relationships/hyperlink" Target="http://purl.obolibrary.org/obo/BTO_0001424" TargetMode="External"/><Relationship Id="rId11" Type="http://schemas.openxmlformats.org/officeDocument/2006/relationships/hyperlink" Target="http://purl.obolibrary.org/obo/BTO_0000141" TargetMode="External"/><Relationship Id="rId32" Type="http://schemas.openxmlformats.org/officeDocument/2006/relationships/hyperlink" Target="http://purl.obolibrary.org/obo/BTO_0001719" TargetMode="External"/><Relationship Id="rId37" Type="http://schemas.openxmlformats.org/officeDocument/2006/relationships/hyperlink" Target="http://purl.obolibrary.org/obo/BTO_0000959" TargetMode="External"/><Relationship Id="rId53" Type="http://schemas.openxmlformats.org/officeDocument/2006/relationships/hyperlink" Target="http://purl.obolibrary.org/obo/BTO_0000166" TargetMode="External"/><Relationship Id="rId58" Type="http://schemas.openxmlformats.org/officeDocument/2006/relationships/hyperlink" Target="http://purl.obolibrary.org/obo/BTO_0000706" TargetMode="External"/><Relationship Id="rId74" Type="http://schemas.openxmlformats.org/officeDocument/2006/relationships/hyperlink" Target="http://purl.obolibrary.org/obo/BTO_0000887" TargetMode="External"/><Relationship Id="rId79" Type="http://schemas.openxmlformats.org/officeDocument/2006/relationships/hyperlink" Target="http://purl.obolibrary.org/obo/BTO_0000975" TargetMode="External"/><Relationship Id="rId102" Type="http://schemas.openxmlformats.org/officeDocument/2006/relationships/hyperlink" Target="http://purl.obolibrary.org/obo/BTO_0001388" TargetMode="External"/><Relationship Id="rId5" Type="http://schemas.openxmlformats.org/officeDocument/2006/relationships/hyperlink" Target="http://purl.obolibrary.org/obo/BTO_0000290" TargetMode="External"/><Relationship Id="rId90" Type="http://schemas.openxmlformats.org/officeDocument/2006/relationships/hyperlink" Target="http://purl.obolibrary.org/obo/BTO_0001253" TargetMode="External"/><Relationship Id="rId95" Type="http://schemas.openxmlformats.org/officeDocument/2006/relationships/hyperlink" Target="http://purl.obolibrary.org/obo/BTO_0001823" TargetMode="External"/><Relationship Id="rId22" Type="http://schemas.openxmlformats.org/officeDocument/2006/relationships/hyperlink" Target="http://purl.obolibrary.org/obo/BTO_0000961" TargetMode="External"/><Relationship Id="rId27" Type="http://schemas.openxmlformats.org/officeDocument/2006/relationships/hyperlink" Target="http://purl.obolibrary.org/obo/BTO_0001302" TargetMode="External"/><Relationship Id="rId43" Type="http://schemas.openxmlformats.org/officeDocument/2006/relationships/hyperlink" Target="http://purl.obolibrary.org/obo/BTO_0004042" TargetMode="External"/><Relationship Id="rId48" Type="http://schemas.openxmlformats.org/officeDocument/2006/relationships/hyperlink" Target="http://purl.obolibrary.org/obo/BTO_0001501" TargetMode="External"/><Relationship Id="rId64" Type="http://schemas.openxmlformats.org/officeDocument/2006/relationships/hyperlink" Target="http://purl.obolibrary.org/obo/BTO_0000671" TargetMode="External"/><Relationship Id="rId69" Type="http://schemas.openxmlformats.org/officeDocument/2006/relationships/hyperlink" Target="http://purl.obolibrary.org/obo/BTO_0000759" TargetMode="External"/><Relationship Id="rId113" Type="http://schemas.openxmlformats.org/officeDocument/2006/relationships/hyperlink" Target="http://purl.obolibrary.org/obo/BTO_0003717" TargetMode="External"/><Relationship Id="rId80" Type="http://schemas.openxmlformats.org/officeDocument/2006/relationships/hyperlink" Target="http://purl.obolibrary.org/obo/BTO_0000988" TargetMode="External"/><Relationship Id="rId85" Type="http://schemas.openxmlformats.org/officeDocument/2006/relationships/hyperlink" Target="http://purl.obolibrary.org/obo/BTO_0001073" TargetMode="External"/><Relationship Id="rId12" Type="http://schemas.openxmlformats.org/officeDocument/2006/relationships/hyperlink" Target="http://purl.obolibrary.org/obo/BTO_0000142" TargetMode="External"/><Relationship Id="rId17" Type="http://schemas.openxmlformats.org/officeDocument/2006/relationships/hyperlink" Target="http://purl.obolibrary.org/obo/BTO_0000484" TargetMode="External"/><Relationship Id="rId33" Type="http://schemas.openxmlformats.org/officeDocument/2006/relationships/hyperlink" Target="http://purl.obolibrary.org/obo/BTO_0001427" TargetMode="External"/><Relationship Id="rId38" Type="http://schemas.openxmlformats.org/officeDocument/2006/relationships/hyperlink" Target="http://purl.obolibrary.org/obo/BTO_0000439" TargetMode="External"/><Relationship Id="rId59" Type="http://schemas.openxmlformats.org/officeDocument/2006/relationships/hyperlink" Target="http://purl.obolibrary.org/obo/BTO_0001158" TargetMode="External"/><Relationship Id="rId103" Type="http://schemas.openxmlformats.org/officeDocument/2006/relationships/hyperlink" Target="http://purl.obolibrary.org/obo/BTO_0001409" TargetMode="External"/><Relationship Id="rId108" Type="http://schemas.openxmlformats.org/officeDocument/2006/relationships/hyperlink" Target="http://purl.obolibrary.org/obo/BTO_0001421" TargetMode="External"/><Relationship Id="rId54" Type="http://schemas.openxmlformats.org/officeDocument/2006/relationships/hyperlink" Target="http://purl.obolibrary.org/obo/BTO_0000269" TargetMode="External"/><Relationship Id="rId70" Type="http://schemas.openxmlformats.org/officeDocument/2006/relationships/hyperlink" Target="http://purl.obolibrary.org/obo/BTO_0000763" TargetMode="External"/><Relationship Id="rId75" Type="http://schemas.openxmlformats.org/officeDocument/2006/relationships/hyperlink" Target="http://purl.obolibrary.org/obo/BTO_0001103" TargetMode="External"/><Relationship Id="rId91" Type="http://schemas.openxmlformats.org/officeDocument/2006/relationships/hyperlink" Target="http://purl.obolibrary.org/obo/BTO_0001279" TargetMode="External"/><Relationship Id="rId96" Type="http://schemas.openxmlformats.org/officeDocument/2006/relationships/hyperlink" Target="http://purl.obolibrary.org/obo/BTO_0001348" TargetMode="External"/><Relationship Id="rId1" Type="http://schemas.openxmlformats.org/officeDocument/2006/relationships/hyperlink" Target="http://purl.obolibrary.org/obo/BTO_0000047" TargetMode="External"/><Relationship Id="rId6" Type="http://schemas.openxmlformats.org/officeDocument/2006/relationships/hyperlink" Target="http://purl.obolibrary.org/obo/BTO_0001624" TargetMode="External"/><Relationship Id="rId15" Type="http://schemas.openxmlformats.org/officeDocument/2006/relationships/hyperlink" Target="http://purl.obolibrary.org/obo/BTO_0000258" TargetMode="External"/><Relationship Id="rId23" Type="http://schemas.openxmlformats.org/officeDocument/2006/relationships/hyperlink" Target="http://purl.obolibrary.org/obo/BTO_0001001" TargetMode="External"/><Relationship Id="rId28" Type="http://schemas.openxmlformats.org/officeDocument/2006/relationships/hyperlink" Target="http://purl.obolibrary.org/obo/BTO_0002376" TargetMode="External"/><Relationship Id="rId36" Type="http://schemas.openxmlformats.org/officeDocument/2006/relationships/hyperlink" Target="http://purl.obolibrary.org/obo/BTO_0001628" TargetMode="External"/><Relationship Id="rId49" Type="http://schemas.openxmlformats.org/officeDocument/2006/relationships/hyperlink" Target="http://purl.obolibrary.org/obo/BTO_0000557" TargetMode="External"/><Relationship Id="rId57" Type="http://schemas.openxmlformats.org/officeDocument/2006/relationships/hyperlink" Target="http://purl.obolibrary.org/obo/BTO_0000657" TargetMode="External"/><Relationship Id="rId106" Type="http://schemas.openxmlformats.org/officeDocument/2006/relationships/hyperlink" Target="http://purl.obolibrary.org/obo/BTO_0000980" TargetMode="External"/><Relationship Id="rId114" Type="http://schemas.openxmlformats.org/officeDocument/2006/relationships/hyperlink" Target="http://purl.obolibrary.org/obo/BTO_0001471" TargetMode="External"/><Relationship Id="rId10" Type="http://schemas.openxmlformats.org/officeDocument/2006/relationships/hyperlink" Target="http://purl.obolibrary.org/obo/BTO_0001252" TargetMode="External"/><Relationship Id="rId31" Type="http://schemas.openxmlformats.org/officeDocument/2006/relationships/hyperlink" Target="http://purl.obolibrary.org/obo/BTO_0000258" TargetMode="External"/><Relationship Id="rId44" Type="http://schemas.openxmlformats.org/officeDocument/2006/relationships/hyperlink" Target="http://purl.obolibrary.org/obo/BTO_0001456" TargetMode="External"/><Relationship Id="rId52" Type="http://schemas.openxmlformats.org/officeDocument/2006/relationships/hyperlink" Target="http://purl.obolibrary.org/obo/BTO_0000084" TargetMode="External"/><Relationship Id="rId60" Type="http://schemas.openxmlformats.org/officeDocument/2006/relationships/hyperlink" Target="http://purl.obolibrary.org/obo/BTO_0000645" TargetMode="External"/><Relationship Id="rId65" Type="http://schemas.openxmlformats.org/officeDocument/2006/relationships/hyperlink" Target="http://purl.obolibrary.org/obo/BTO_0001166" TargetMode="External"/><Relationship Id="rId73" Type="http://schemas.openxmlformats.org/officeDocument/2006/relationships/hyperlink" Target="http://purl.obolibrary.org/obo/BTO_0001380" TargetMode="External"/><Relationship Id="rId78" Type="http://schemas.openxmlformats.org/officeDocument/2006/relationships/hyperlink" Target="http://purl.obolibrary.org/obo/BTO_0000925" TargetMode="External"/><Relationship Id="rId81" Type="http://schemas.openxmlformats.org/officeDocument/2006/relationships/hyperlink" Target="http://purl.obolibrary.org/obo/BTO_0000997" TargetMode="External"/><Relationship Id="rId86" Type="http://schemas.openxmlformats.org/officeDocument/2006/relationships/hyperlink" Target="http://purl.obolibrary.org/obo/BTO_0001078" TargetMode="External"/><Relationship Id="rId94" Type="http://schemas.openxmlformats.org/officeDocument/2006/relationships/hyperlink" Target="http://purl.obolibrary.org/obo/BTO_0001314" TargetMode="External"/><Relationship Id="rId99" Type="http://schemas.openxmlformats.org/officeDocument/2006/relationships/hyperlink" Target="http://purl.obolibrary.org/obo/BTO_0001379" TargetMode="External"/><Relationship Id="rId101" Type="http://schemas.openxmlformats.org/officeDocument/2006/relationships/hyperlink" Target="http://purl.obolibrary.org/obo/BTO_0001387" TargetMode="External"/><Relationship Id="rId4" Type="http://schemas.openxmlformats.org/officeDocument/2006/relationships/hyperlink" Target="http://purl.obolibrary.org/obo/BTO_0000168" TargetMode="External"/><Relationship Id="rId9" Type="http://schemas.openxmlformats.org/officeDocument/2006/relationships/hyperlink" Target="http://purl.obolibrary.org/obo/BTO_0001284" TargetMode="External"/><Relationship Id="rId13" Type="http://schemas.openxmlformats.org/officeDocument/2006/relationships/hyperlink" Target="http://purl.obolibrary.org/obo/BTO_0000146" TargetMode="External"/><Relationship Id="rId18" Type="http://schemas.openxmlformats.org/officeDocument/2006/relationships/hyperlink" Target="http://purl.obolibrary.org/obo/BTO_0000601" TargetMode="External"/><Relationship Id="rId39" Type="http://schemas.openxmlformats.org/officeDocument/2006/relationships/hyperlink" Target="http://purl.obolibrary.org/obo/BTO_0000980" TargetMode="External"/><Relationship Id="rId109" Type="http://schemas.openxmlformats.org/officeDocument/2006/relationships/hyperlink" Target="http://purl.obolibrary.org/obo/BTO_0001422" TargetMode="External"/><Relationship Id="rId34" Type="http://schemas.openxmlformats.org/officeDocument/2006/relationships/hyperlink" Target="http://purl.obolibrary.org/obo/BTO_0000368" TargetMode="External"/><Relationship Id="rId50" Type="http://schemas.openxmlformats.org/officeDocument/2006/relationships/hyperlink" Target="http://purl.obolibrary.org/obo/BTO_0000562" TargetMode="External"/><Relationship Id="rId55" Type="http://schemas.openxmlformats.org/officeDocument/2006/relationships/hyperlink" Target="http://purl.obolibrary.org/obo/BTO_0000365" TargetMode="External"/><Relationship Id="rId76" Type="http://schemas.openxmlformats.org/officeDocument/2006/relationships/hyperlink" Target="http://purl.obolibrary.org/obo/BTO_0001103" TargetMode="External"/><Relationship Id="rId97" Type="http://schemas.openxmlformats.org/officeDocument/2006/relationships/hyperlink" Target="http://purl.obolibrary.org/obo/BTO_0001363" TargetMode="External"/><Relationship Id="rId104" Type="http://schemas.openxmlformats.org/officeDocument/2006/relationships/hyperlink" Target="http://purl.obolibrary.org/obo/BTO_0001426" TargetMode="External"/><Relationship Id="rId7" Type="http://schemas.openxmlformats.org/officeDocument/2006/relationships/hyperlink" Target="http://purl.obolibrary.org/obo/BTO_0000102" TargetMode="External"/><Relationship Id="rId71" Type="http://schemas.openxmlformats.org/officeDocument/2006/relationships/hyperlink" Target="http://purl.obolibrary.org/obo/BTO_0000784" TargetMode="External"/><Relationship Id="rId92" Type="http://schemas.openxmlformats.org/officeDocument/2006/relationships/hyperlink" Target="http://purl.obolibrary.org/obo/BTO_0001281" TargetMode="External"/><Relationship Id="rId2" Type="http://schemas.openxmlformats.org/officeDocument/2006/relationships/hyperlink" Target="http://purl.obolibrary.org/obo/BTO_0000573" TargetMode="External"/><Relationship Id="rId29" Type="http://schemas.openxmlformats.org/officeDocument/2006/relationships/hyperlink" Target="http://purl.obolibrary.org/obo/BTO_0001698" TargetMode="External"/><Relationship Id="rId24" Type="http://schemas.openxmlformats.org/officeDocument/2006/relationships/hyperlink" Target="http://purl.obolibrary.org/obo/BTO_0001101" TargetMode="External"/><Relationship Id="rId40" Type="http://schemas.openxmlformats.org/officeDocument/2006/relationships/hyperlink" Target="http://purl.obolibrary.org/obo/BTO_0001487" TargetMode="External"/><Relationship Id="rId45" Type="http://schemas.openxmlformats.org/officeDocument/2006/relationships/hyperlink" Target="http://purl.obolibrary.org/obo/BTO_0000449" TargetMode="External"/><Relationship Id="rId66" Type="http://schemas.openxmlformats.org/officeDocument/2006/relationships/hyperlink" Target="http://purl.obolibrary.org/obo/BTO_0001167" TargetMode="External"/><Relationship Id="rId87" Type="http://schemas.openxmlformats.org/officeDocument/2006/relationships/hyperlink" Target="http://purl.obolibrary.org/obo/BTO_0001129" TargetMode="External"/><Relationship Id="rId110" Type="http://schemas.openxmlformats.org/officeDocument/2006/relationships/hyperlink" Target="http://purl.obolibrary.org/obo/BTO_0000243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://purl.obolibrary.org/obo/BTO_0000651" TargetMode="External"/><Relationship Id="rId82" Type="http://schemas.openxmlformats.org/officeDocument/2006/relationships/hyperlink" Target="http://purl.obolibrary.org/obo/BTO_0004359" TargetMode="External"/><Relationship Id="rId19" Type="http://schemas.openxmlformats.org/officeDocument/2006/relationships/hyperlink" Target="http://purl.obolibrary.org/obo/BTO_0000614" TargetMode="External"/><Relationship Id="rId14" Type="http://schemas.openxmlformats.org/officeDocument/2006/relationships/hyperlink" Target="http://purl.obolibrary.org/obo/BTO_0000232" TargetMode="External"/><Relationship Id="rId30" Type="http://schemas.openxmlformats.org/officeDocument/2006/relationships/hyperlink" Target="http://purl.obolibrary.org/obo/BTO_0000206" TargetMode="External"/><Relationship Id="rId35" Type="http://schemas.openxmlformats.org/officeDocument/2006/relationships/hyperlink" Target="http://purl.obolibrary.org/obo/BTO_0000408" TargetMode="External"/><Relationship Id="rId56" Type="http://schemas.openxmlformats.org/officeDocument/2006/relationships/hyperlink" Target="http://purl.obolibrary.org/obo/BTO_0000620" TargetMode="External"/><Relationship Id="rId77" Type="http://schemas.openxmlformats.org/officeDocument/2006/relationships/hyperlink" Target="http://purl.obolibrary.org/obo/BTO_0002096" TargetMode="External"/><Relationship Id="rId100" Type="http://schemas.openxmlformats.org/officeDocument/2006/relationships/hyperlink" Target="http://purl.obolibrary.org/obo/BTO_0001385" TargetMode="External"/><Relationship Id="rId105" Type="http://schemas.openxmlformats.org/officeDocument/2006/relationships/hyperlink" Target="http://purl.obolibrary.org/obo/BTO_0001418" TargetMode="External"/><Relationship Id="rId8" Type="http://schemas.openxmlformats.org/officeDocument/2006/relationships/hyperlink" Target="http://purl.obolibrary.org/obo/BTO_0000140" TargetMode="External"/><Relationship Id="rId51" Type="http://schemas.openxmlformats.org/officeDocument/2006/relationships/hyperlink" Target="http://purl.obolibrary.org/obo/BTO_0000648" TargetMode="External"/><Relationship Id="rId72" Type="http://schemas.openxmlformats.org/officeDocument/2006/relationships/hyperlink" Target="http://purl.obolibrary.org/obo/BTO_0000817" TargetMode="External"/><Relationship Id="rId93" Type="http://schemas.openxmlformats.org/officeDocument/2006/relationships/hyperlink" Target="http://purl.obolibrary.org/obo/BTO_0001307" TargetMode="External"/><Relationship Id="rId98" Type="http://schemas.openxmlformats.org/officeDocument/2006/relationships/hyperlink" Target="http://purl.obolibrary.org/obo/BTO_0001374" TargetMode="External"/><Relationship Id="rId3" Type="http://schemas.openxmlformats.org/officeDocument/2006/relationships/hyperlink" Target="http://purl.obolibrary.org/obo/BTO_0000135" TargetMode="External"/><Relationship Id="rId25" Type="http://schemas.openxmlformats.org/officeDocument/2006/relationships/hyperlink" Target="http://purl.obolibrary.org/obo/BTO_0001355" TargetMode="External"/><Relationship Id="rId46" Type="http://schemas.openxmlformats.org/officeDocument/2006/relationships/hyperlink" Target="http://purl.obolibrary.org/obo/BTO_0000493" TargetMode="External"/><Relationship Id="rId67" Type="http://schemas.openxmlformats.org/officeDocument/2006/relationships/hyperlink" Target="http://purl.obolibrary.org/obo/BTO_0000044" TargetMode="External"/><Relationship Id="rId116" Type="http://schemas.openxmlformats.org/officeDocument/2006/relationships/table" Target="../tables/table2.xml"/><Relationship Id="rId20" Type="http://schemas.openxmlformats.org/officeDocument/2006/relationships/hyperlink" Target="http://purl.obolibrary.org/obo/BTO_0000041" TargetMode="External"/><Relationship Id="rId41" Type="http://schemas.openxmlformats.org/officeDocument/2006/relationships/hyperlink" Target="http://purl.obolibrary.org/obo/BTO_0000156" TargetMode="External"/><Relationship Id="rId62" Type="http://schemas.openxmlformats.org/officeDocument/2006/relationships/hyperlink" Target="http://purl.obolibrary.org/obo/BTO_0000991" TargetMode="External"/><Relationship Id="rId83" Type="http://schemas.openxmlformats.org/officeDocument/2006/relationships/hyperlink" Target="http://purl.obolibrary.org/obo/BTO_0000405" TargetMode="External"/><Relationship Id="rId88" Type="http://schemas.openxmlformats.org/officeDocument/2006/relationships/hyperlink" Target="http://purl.obolibrary.org/obo/BTO_0001203" TargetMode="External"/><Relationship Id="rId111" Type="http://schemas.openxmlformats.org/officeDocument/2006/relationships/hyperlink" Target="http://purl.obolibrary.org/obo/BTO_000142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NCIT_C14243" TargetMode="External"/><Relationship Id="rId13" Type="http://schemas.openxmlformats.org/officeDocument/2006/relationships/hyperlink" Target="http://purl.obolibrary.org/obo/NCIT_C161014" TargetMode="External"/><Relationship Id="rId3" Type="http://schemas.openxmlformats.org/officeDocument/2006/relationships/hyperlink" Target="http://purl.obolibrary.org/obo/NCIT_C77807" TargetMode="External"/><Relationship Id="rId7" Type="http://schemas.openxmlformats.org/officeDocument/2006/relationships/hyperlink" Target="http://purl.obolibrary.org/obo/NCIT_C14225" TargetMode="External"/><Relationship Id="rId12" Type="http://schemas.openxmlformats.org/officeDocument/2006/relationships/hyperlink" Target="http://purl.obolibrary.org/obo/NCBITaxon_9825" TargetMode="External"/><Relationship Id="rId2" Type="http://schemas.openxmlformats.org/officeDocument/2006/relationships/hyperlink" Target="http://purl.obolibrary.org/obo/NCIT_C14201" TargetMode="External"/><Relationship Id="rId1" Type="http://schemas.openxmlformats.org/officeDocument/2006/relationships/hyperlink" Target="http://purl.obolibrary.org/obo/NCIT_C14191" TargetMode="External"/><Relationship Id="rId6" Type="http://schemas.openxmlformats.org/officeDocument/2006/relationships/hyperlink" Target="http://purl.obolibrary.org/obo/NCIT_C14222" TargetMode="External"/><Relationship Id="rId11" Type="http://schemas.openxmlformats.org/officeDocument/2006/relationships/hyperlink" Target="http://purl.obolibrary.org/obo/NCIT_C160998" TargetMode="External"/><Relationship Id="rId5" Type="http://schemas.openxmlformats.org/officeDocument/2006/relationships/hyperlink" Target="http://purl.obolibrary.org/obo/NCIT_C14212" TargetMode="External"/><Relationship Id="rId10" Type="http://schemas.openxmlformats.org/officeDocument/2006/relationships/hyperlink" Target="http://purl.obolibrary.org/obo/NCIT_C14264" TargetMode="External"/><Relationship Id="rId4" Type="http://schemas.openxmlformats.org/officeDocument/2006/relationships/hyperlink" Target="http://purl.obolibrary.org/obo/NCIT_C16655" TargetMode="External"/><Relationship Id="rId9" Type="http://schemas.openxmlformats.org/officeDocument/2006/relationships/hyperlink" Target="http://purl.obolibrary.org/obo/NCIT_C14238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8F9E-87BF-4B47-84FD-5D5BE541DD8F}">
  <sheetPr codeName="Sheet1">
    <tabColor theme="8" tint="0.39997558519241921"/>
  </sheetPr>
  <dimension ref="A1:X915"/>
  <sheetViews>
    <sheetView tabSelected="1" zoomScale="93" zoomScaleNormal="93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14.625" style="6" customWidth="1"/>
    <col min="2" max="2" width="8" style="6" customWidth="1"/>
    <col min="3" max="3" width="7.75" style="7" customWidth="1"/>
    <col min="4" max="4" width="8.75" style="6" bestFit="1" customWidth="1"/>
    <col min="5" max="5" width="13.875" style="6" customWidth="1"/>
    <col min="6" max="7" width="11.5" style="8" customWidth="1"/>
    <col min="8" max="8" width="8.5" style="5" customWidth="1"/>
    <col min="9" max="9" width="19" style="6" customWidth="1"/>
    <col min="10" max="10" width="13.875" style="5" customWidth="1"/>
    <col min="11" max="11" width="11.75" style="5" customWidth="1"/>
    <col min="12" max="12" width="18.75" style="5" customWidth="1"/>
    <col min="13" max="15" width="11.375" style="5" customWidth="1"/>
    <col min="17" max="17" width="20" style="5" customWidth="1"/>
    <col min="18" max="18" width="19.125" style="5" customWidth="1"/>
    <col min="19" max="19" width="34.5" customWidth="1"/>
    <col min="20" max="20" width="32.375" style="5" hidden="1" customWidth="1"/>
    <col min="21" max="21" width="22.125" hidden="1" customWidth="1"/>
    <col min="22" max="22" width="40.375" style="11" hidden="1" customWidth="1"/>
    <col min="23" max="23" width="57.125" hidden="1" customWidth="1"/>
    <col min="24" max="24" width="40.75" hidden="1" customWidth="1"/>
  </cols>
  <sheetData>
    <row r="1" spans="1:23" x14ac:dyDescent="0.2">
      <c r="A1" t="s">
        <v>151</v>
      </c>
      <c r="B1" t="s">
        <v>0</v>
      </c>
      <c r="C1" t="s">
        <v>148</v>
      </c>
      <c r="D1" t="s">
        <v>1</v>
      </c>
      <c r="E1" t="s">
        <v>149</v>
      </c>
      <c r="F1" t="s">
        <v>2</v>
      </c>
      <c r="G1" t="s">
        <v>175</v>
      </c>
      <c r="H1" t="s">
        <v>162</v>
      </c>
      <c r="I1" t="s">
        <v>150</v>
      </c>
      <c r="J1" t="s">
        <v>3</v>
      </c>
      <c r="K1" t="s">
        <v>153</v>
      </c>
      <c r="L1" t="s">
        <v>4</v>
      </c>
      <c r="M1" t="s">
        <v>160</v>
      </c>
      <c r="N1" t="s">
        <v>178</v>
      </c>
      <c r="O1" t="s">
        <v>164</v>
      </c>
      <c r="P1" t="s">
        <v>152</v>
      </c>
      <c r="Q1" t="s">
        <v>161</v>
      </c>
      <c r="R1" s="11" t="s">
        <v>173</v>
      </c>
      <c r="S1" t="s">
        <v>424</v>
      </c>
      <c r="T1" t="s">
        <v>422</v>
      </c>
      <c r="U1" t="s">
        <v>423</v>
      </c>
      <c r="V1" t="s">
        <v>497</v>
      </c>
      <c r="W1" t="s">
        <v>498</v>
      </c>
    </row>
    <row r="2" spans="1:23" x14ac:dyDescent="0.2">
      <c r="A2" s="39" t="s">
        <v>523</v>
      </c>
      <c r="B2" s="41">
        <v>1</v>
      </c>
      <c r="C2" s="18"/>
      <c r="D2" s="13" t="s">
        <v>500</v>
      </c>
      <c r="E2" s="13">
        <v>2</v>
      </c>
      <c r="F2" s="21">
        <v>118531</v>
      </c>
      <c r="G2" s="21" t="s">
        <v>502</v>
      </c>
      <c r="H2" s="14" t="str">
        <f>IF(H1="a","b",IF(E2=E3,"a",""))</f>
        <v>a</v>
      </c>
      <c r="I2" s="13"/>
      <c r="J2" s="20" t="s">
        <v>140</v>
      </c>
      <c r="K2" s="20" t="s">
        <v>77</v>
      </c>
      <c r="L2" s="20" t="s">
        <v>513</v>
      </c>
      <c r="M2" s="14" t="s">
        <v>521</v>
      </c>
      <c r="N2" s="14" t="s">
        <v>522</v>
      </c>
      <c r="O2" s="14">
        <v>8878</v>
      </c>
      <c r="P2" s="15"/>
      <c r="Q2" s="14"/>
      <c r="R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" s="14"/>
      <c r="T2" s="24" t="str">
        <f>VLOOKUP(Slidelist[[#This Row],[Species]],Species[#All],2)</f>
        <v>http://purl.obolibrary.org/obo/NCIT_C14225</v>
      </c>
      <c r="U2" s="24" t="str">
        <f>VLOOKUP(Slidelist[[#This Row],[Tissue]],Tissue[#All],3)</f>
        <v>http://purl.obolibrary.org/obo/BTO_0000759</v>
      </c>
      <c r="V2" s="24" t="e">
        <f>("https://gadsweb.corp.novocorp.net/cageside?studynumber="&amp;#REF!)</f>
        <v>#REF!</v>
      </c>
      <c r="W2" s="37" t="s">
        <v>499</v>
      </c>
    </row>
    <row r="3" spans="1:23" x14ac:dyDescent="0.2">
      <c r="A3" s="39" t="s">
        <v>523</v>
      </c>
      <c r="B3" s="39">
        <v>2</v>
      </c>
      <c r="C3" s="18"/>
      <c r="D3" s="13" t="s">
        <v>500</v>
      </c>
      <c r="E3" s="13">
        <v>2</v>
      </c>
      <c r="F3" s="21">
        <v>118531</v>
      </c>
      <c r="G3" s="21" t="s">
        <v>502</v>
      </c>
      <c r="H3" s="14" t="str">
        <f t="shared" ref="H3:H82" si="0">IF(H2="a","b",IF(E3=E4,"a",""))</f>
        <v>b</v>
      </c>
      <c r="I3" s="16"/>
      <c r="J3" s="20" t="s">
        <v>140</v>
      </c>
      <c r="K3" s="20" t="s">
        <v>77</v>
      </c>
      <c r="L3" s="20" t="s">
        <v>513</v>
      </c>
      <c r="M3" s="14" t="s">
        <v>521</v>
      </c>
      <c r="N3" s="14" t="s">
        <v>522</v>
      </c>
      <c r="O3" s="14">
        <v>8878</v>
      </c>
      <c r="P3" s="15"/>
      <c r="Q3" s="14"/>
      <c r="R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" s="14"/>
      <c r="T3" s="24" t="str">
        <f>VLOOKUP(Slidelist[[#This Row],[Species]],Species[#All],2)</f>
        <v>http://purl.obolibrary.org/obo/NCIT_C14225</v>
      </c>
      <c r="U3" s="24" t="str">
        <f>VLOOKUP(Slidelist[[#This Row],[Tissue]],Tissue[#All],3)</f>
        <v>http://purl.obolibrary.org/obo/BTO_0000759</v>
      </c>
      <c r="V3" s="24" t="e">
        <f>("https://gadsweb.corp.novocorp.net/cageside?studynumber="&amp;#REF!)</f>
        <v>#REF!</v>
      </c>
      <c r="W3" s="37"/>
    </row>
    <row r="4" spans="1:23" x14ac:dyDescent="0.2">
      <c r="A4" s="39" t="s">
        <v>523</v>
      </c>
      <c r="B4" s="39">
        <v>3</v>
      </c>
      <c r="C4" s="18"/>
      <c r="D4" s="13" t="s">
        <v>500</v>
      </c>
      <c r="E4" s="16">
        <v>3</v>
      </c>
      <c r="F4" s="40">
        <v>118532</v>
      </c>
      <c r="G4" s="21" t="s">
        <v>502</v>
      </c>
      <c r="H4" s="14" t="str">
        <f t="shared" si="0"/>
        <v/>
      </c>
      <c r="I4" s="16"/>
      <c r="J4" s="20" t="s">
        <v>140</v>
      </c>
      <c r="K4" s="20" t="s">
        <v>77</v>
      </c>
      <c r="L4" s="20" t="s">
        <v>513</v>
      </c>
      <c r="M4" s="14" t="s">
        <v>521</v>
      </c>
      <c r="N4" s="14" t="s">
        <v>522</v>
      </c>
      <c r="O4" s="14">
        <v>8878</v>
      </c>
      <c r="P4" s="15"/>
      <c r="Q4" s="14"/>
      <c r="R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" s="14"/>
      <c r="T4" s="24" t="str">
        <f>VLOOKUP(Slidelist[[#This Row],[Species]],Species[#All],2)</f>
        <v>http://purl.obolibrary.org/obo/NCIT_C14225</v>
      </c>
      <c r="U4" s="24" t="str">
        <f>VLOOKUP(Slidelist[[#This Row],[Tissue]],Tissue[#All],3)</f>
        <v>http://purl.obolibrary.org/obo/BTO_0000759</v>
      </c>
      <c r="V4" s="24" t="e">
        <f>("https://gadsweb.corp.novocorp.net/cageside?studynumber="&amp;#REF!)</f>
        <v>#REF!</v>
      </c>
      <c r="W4" s="37"/>
    </row>
    <row r="5" spans="1:23" x14ac:dyDescent="0.2">
      <c r="A5" s="39" t="s">
        <v>523</v>
      </c>
      <c r="B5" s="41">
        <v>4</v>
      </c>
      <c r="C5" s="18"/>
      <c r="D5" s="13" t="s">
        <v>500</v>
      </c>
      <c r="E5" s="16">
        <v>4</v>
      </c>
      <c r="F5" s="40">
        <v>118524</v>
      </c>
      <c r="G5" s="21" t="s">
        <v>502</v>
      </c>
      <c r="H5" s="14" t="str">
        <f t="shared" si="0"/>
        <v/>
      </c>
      <c r="I5" s="16"/>
      <c r="J5" s="20" t="s">
        <v>140</v>
      </c>
      <c r="K5" s="20" t="s">
        <v>77</v>
      </c>
      <c r="L5" s="20" t="s">
        <v>513</v>
      </c>
      <c r="M5" s="14" t="s">
        <v>521</v>
      </c>
      <c r="N5" s="14" t="s">
        <v>522</v>
      </c>
      <c r="O5" s="14">
        <v>8878</v>
      </c>
      <c r="P5" s="15"/>
      <c r="Q5" s="14"/>
      <c r="R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" s="14"/>
      <c r="T5" s="24" t="str">
        <f>VLOOKUP(Slidelist[[#This Row],[Species]],Species[#All],2)</f>
        <v>http://purl.obolibrary.org/obo/NCIT_C14225</v>
      </c>
      <c r="U5" s="24" t="str">
        <f>VLOOKUP(Slidelist[[#This Row],[Tissue]],Tissue[#All],3)</f>
        <v>http://purl.obolibrary.org/obo/BTO_0000759</v>
      </c>
      <c r="V5" s="24" t="e">
        <f>("https://gadsweb.corp.novocorp.net/cageside?studynumber="&amp;#REF!)</f>
        <v>#REF!</v>
      </c>
      <c r="W5" s="37"/>
    </row>
    <row r="6" spans="1:23" x14ac:dyDescent="0.2">
      <c r="A6" s="39" t="s">
        <v>523</v>
      </c>
      <c r="B6" s="39">
        <v>5</v>
      </c>
      <c r="C6" s="18"/>
      <c r="D6" s="13" t="s">
        <v>500</v>
      </c>
      <c r="E6" s="16">
        <v>5</v>
      </c>
      <c r="F6" s="40">
        <v>118533</v>
      </c>
      <c r="G6" s="21" t="s">
        <v>502</v>
      </c>
      <c r="H6" s="14" t="str">
        <f t="shared" si="0"/>
        <v>a</v>
      </c>
      <c r="I6" s="16"/>
      <c r="J6" s="20" t="s">
        <v>140</v>
      </c>
      <c r="K6" s="20" t="s">
        <v>77</v>
      </c>
      <c r="L6" s="20" t="s">
        <v>513</v>
      </c>
      <c r="M6" s="14" t="s">
        <v>521</v>
      </c>
      <c r="N6" s="14" t="s">
        <v>522</v>
      </c>
      <c r="O6" s="14">
        <v>8878</v>
      </c>
      <c r="P6" s="15"/>
      <c r="Q6" s="14"/>
      <c r="R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" s="14"/>
      <c r="T6" s="24" t="str">
        <f>VLOOKUP(Slidelist[[#This Row],[Species]],Species[#All],2)</f>
        <v>http://purl.obolibrary.org/obo/NCIT_C14225</v>
      </c>
      <c r="U6" s="24" t="str">
        <f>VLOOKUP(Slidelist[[#This Row],[Tissue]],Tissue[#All],3)</f>
        <v>http://purl.obolibrary.org/obo/BTO_0000759</v>
      </c>
      <c r="V6" s="24" t="e">
        <f>("https://gadsweb.corp.novocorp.net/cageside?studynumber="&amp;#REF!)</f>
        <v>#REF!</v>
      </c>
      <c r="W6" s="37"/>
    </row>
    <row r="7" spans="1:23" x14ac:dyDescent="0.2">
      <c r="A7" s="39" t="s">
        <v>523</v>
      </c>
      <c r="B7" s="39">
        <v>6</v>
      </c>
      <c r="C7" s="18"/>
      <c r="D7" s="13" t="s">
        <v>500</v>
      </c>
      <c r="E7" s="16">
        <v>5</v>
      </c>
      <c r="F7" s="40">
        <v>118533</v>
      </c>
      <c r="G7" s="21" t="s">
        <v>502</v>
      </c>
      <c r="H7" s="14" t="str">
        <f t="shared" si="0"/>
        <v>b</v>
      </c>
      <c r="I7" s="16"/>
      <c r="J7" s="20" t="s">
        <v>140</v>
      </c>
      <c r="K7" s="20" t="s">
        <v>77</v>
      </c>
      <c r="L7" s="20" t="s">
        <v>513</v>
      </c>
      <c r="M7" s="14" t="s">
        <v>521</v>
      </c>
      <c r="N7" s="14" t="s">
        <v>522</v>
      </c>
      <c r="O7" s="14">
        <v>8878</v>
      </c>
      <c r="P7" s="15"/>
      <c r="Q7" s="14"/>
      <c r="R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" s="14"/>
      <c r="T7" s="24" t="str">
        <f>VLOOKUP(Slidelist[[#This Row],[Species]],Species[#All],2)</f>
        <v>http://purl.obolibrary.org/obo/NCIT_C14225</v>
      </c>
      <c r="U7" s="24" t="str">
        <f>VLOOKUP(Slidelist[[#This Row],[Tissue]],Tissue[#All],3)</f>
        <v>http://purl.obolibrary.org/obo/BTO_0000759</v>
      </c>
      <c r="V7" s="24" t="e">
        <f>("https://gadsweb.corp.novocorp.net/cageside?studynumber="&amp;#REF!)</f>
        <v>#REF!</v>
      </c>
      <c r="W7" s="37"/>
    </row>
    <row r="8" spans="1:23" x14ac:dyDescent="0.2">
      <c r="A8" s="39" t="s">
        <v>523</v>
      </c>
      <c r="B8" s="41">
        <v>7</v>
      </c>
      <c r="C8" s="18"/>
      <c r="D8" s="13" t="s">
        <v>500</v>
      </c>
      <c r="E8" s="16">
        <v>6</v>
      </c>
      <c r="F8" s="40">
        <v>118534</v>
      </c>
      <c r="G8" s="21" t="s">
        <v>502</v>
      </c>
      <c r="H8" s="14" t="str">
        <f t="shared" si="0"/>
        <v>a</v>
      </c>
      <c r="I8" s="16"/>
      <c r="J8" s="20" t="s">
        <v>140</v>
      </c>
      <c r="K8" s="20" t="s">
        <v>77</v>
      </c>
      <c r="L8" s="20" t="s">
        <v>513</v>
      </c>
      <c r="M8" s="14" t="s">
        <v>521</v>
      </c>
      <c r="N8" s="14" t="s">
        <v>522</v>
      </c>
      <c r="O8" s="14">
        <v>8878</v>
      </c>
      <c r="P8" s="15"/>
      <c r="Q8" s="14"/>
      <c r="R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" s="14"/>
      <c r="T8" s="24" t="str">
        <f>VLOOKUP(Slidelist[[#This Row],[Species]],Species[#All],2)</f>
        <v>http://purl.obolibrary.org/obo/NCIT_C14225</v>
      </c>
      <c r="U8" s="24" t="str">
        <f>VLOOKUP(Slidelist[[#This Row],[Tissue]],Tissue[#All],3)</f>
        <v>http://purl.obolibrary.org/obo/BTO_0000759</v>
      </c>
      <c r="V8" s="24" t="e">
        <f>("https://gadsweb.corp.novocorp.net/cageside?studynumber="&amp;#REF!)</f>
        <v>#REF!</v>
      </c>
      <c r="W8" s="37"/>
    </row>
    <row r="9" spans="1:23" x14ac:dyDescent="0.2">
      <c r="A9" s="39" t="s">
        <v>523</v>
      </c>
      <c r="B9" s="41">
        <v>8</v>
      </c>
      <c r="C9" s="18"/>
      <c r="D9" s="13" t="s">
        <v>500</v>
      </c>
      <c r="E9" s="16">
        <v>6</v>
      </c>
      <c r="F9" s="40">
        <v>118534</v>
      </c>
      <c r="G9" s="21" t="s">
        <v>502</v>
      </c>
      <c r="H9" s="14" t="str">
        <f t="shared" si="0"/>
        <v>b</v>
      </c>
      <c r="I9" s="16"/>
      <c r="J9" s="20" t="s">
        <v>140</v>
      </c>
      <c r="K9" s="20" t="s">
        <v>77</v>
      </c>
      <c r="L9" s="20" t="s">
        <v>513</v>
      </c>
      <c r="M9" s="14" t="s">
        <v>521</v>
      </c>
      <c r="N9" s="14" t="s">
        <v>522</v>
      </c>
      <c r="O9" s="14">
        <v>8878</v>
      </c>
      <c r="P9" s="15"/>
      <c r="Q9" s="14"/>
      <c r="R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" s="14"/>
      <c r="T9" s="24" t="str">
        <f>VLOOKUP(Slidelist[[#This Row],[Species]],Species[#All],2)</f>
        <v>http://purl.obolibrary.org/obo/NCIT_C14225</v>
      </c>
      <c r="U9" s="24" t="str">
        <f>VLOOKUP(Slidelist[[#This Row],[Tissue]],Tissue[#All],3)</f>
        <v>http://purl.obolibrary.org/obo/BTO_0000759</v>
      </c>
      <c r="V9" s="24" t="e">
        <f>("https://gadsweb.corp.novocorp.net/cageside?studynumber="&amp;#REF!)</f>
        <v>#REF!</v>
      </c>
      <c r="W9" s="37"/>
    </row>
    <row r="10" spans="1:23" x14ac:dyDescent="0.2">
      <c r="A10" s="39" t="s">
        <v>523</v>
      </c>
      <c r="B10" s="39">
        <v>9</v>
      </c>
      <c r="C10" s="18"/>
      <c r="D10" s="13" t="s">
        <v>500</v>
      </c>
      <c r="E10" s="16">
        <v>7</v>
      </c>
      <c r="F10" s="40">
        <v>118525</v>
      </c>
      <c r="G10" s="21" t="s">
        <v>502</v>
      </c>
      <c r="H10" s="14" t="str">
        <f t="shared" si="0"/>
        <v>a</v>
      </c>
      <c r="I10" s="16"/>
      <c r="J10" s="20" t="s">
        <v>140</v>
      </c>
      <c r="K10" s="20" t="s">
        <v>77</v>
      </c>
      <c r="L10" s="20" t="s">
        <v>513</v>
      </c>
      <c r="M10" s="14" t="s">
        <v>521</v>
      </c>
      <c r="N10" s="14" t="s">
        <v>522</v>
      </c>
      <c r="O10" s="14">
        <v>8878</v>
      </c>
      <c r="P10" s="15"/>
      <c r="Q10" s="14"/>
      <c r="R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" s="14"/>
      <c r="T10" s="24" t="str">
        <f>VLOOKUP(Slidelist[[#This Row],[Species]],Species[#All],2)</f>
        <v>http://purl.obolibrary.org/obo/NCIT_C14225</v>
      </c>
      <c r="U10" s="24" t="str">
        <f>VLOOKUP(Slidelist[[#This Row],[Tissue]],Tissue[#All],3)</f>
        <v>http://purl.obolibrary.org/obo/BTO_0000759</v>
      </c>
      <c r="V10" s="24" t="e">
        <f>("https://gadsweb.corp.novocorp.net/cageside?studynumber="&amp;#REF!)</f>
        <v>#REF!</v>
      </c>
      <c r="W10" s="37"/>
    </row>
    <row r="11" spans="1:23" x14ac:dyDescent="0.2">
      <c r="A11" s="39" t="s">
        <v>523</v>
      </c>
      <c r="B11" s="39">
        <v>10</v>
      </c>
      <c r="C11" s="18"/>
      <c r="D11" s="13" t="s">
        <v>500</v>
      </c>
      <c r="E11" s="16">
        <v>7</v>
      </c>
      <c r="F11" s="40">
        <v>118525</v>
      </c>
      <c r="G11" s="21" t="s">
        <v>502</v>
      </c>
      <c r="H11" s="14" t="str">
        <f t="shared" si="0"/>
        <v>b</v>
      </c>
      <c r="I11" s="16"/>
      <c r="J11" s="20" t="s">
        <v>140</v>
      </c>
      <c r="K11" s="20" t="s">
        <v>77</v>
      </c>
      <c r="L11" s="20" t="s">
        <v>513</v>
      </c>
      <c r="M11" s="14" t="s">
        <v>521</v>
      </c>
      <c r="N11" s="14" t="s">
        <v>522</v>
      </c>
      <c r="O11" s="14">
        <v>8878</v>
      </c>
      <c r="P11" s="15"/>
      <c r="Q11" s="14"/>
      <c r="R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" s="14"/>
      <c r="T11" s="24" t="str">
        <f>VLOOKUP(Slidelist[[#This Row],[Species]],Species[#All],2)</f>
        <v>http://purl.obolibrary.org/obo/NCIT_C14225</v>
      </c>
      <c r="U11" s="24" t="str">
        <f>VLOOKUP(Slidelist[[#This Row],[Tissue]],Tissue[#All],3)</f>
        <v>http://purl.obolibrary.org/obo/BTO_0000759</v>
      </c>
      <c r="V11" s="24" t="e">
        <f>("https://gadsweb.corp.novocorp.net/cageside?studynumber="&amp;#REF!)</f>
        <v>#REF!</v>
      </c>
      <c r="W11" s="37"/>
    </row>
    <row r="12" spans="1:23" x14ac:dyDescent="0.2">
      <c r="A12" s="39" t="s">
        <v>523</v>
      </c>
      <c r="B12" s="41">
        <v>11</v>
      </c>
      <c r="C12" s="18"/>
      <c r="D12" s="13" t="s">
        <v>500</v>
      </c>
      <c r="E12" s="16">
        <v>9</v>
      </c>
      <c r="F12" s="40">
        <v>118535</v>
      </c>
      <c r="G12" s="21" t="s">
        <v>502</v>
      </c>
      <c r="H12" s="14" t="str">
        <f t="shared" si="0"/>
        <v>a</v>
      </c>
      <c r="I12" s="16"/>
      <c r="J12" s="20" t="s">
        <v>140</v>
      </c>
      <c r="K12" s="20" t="s">
        <v>77</v>
      </c>
      <c r="L12" s="20" t="s">
        <v>513</v>
      </c>
      <c r="M12" s="14" t="s">
        <v>521</v>
      </c>
      <c r="N12" s="14" t="s">
        <v>522</v>
      </c>
      <c r="O12" s="14">
        <v>8878</v>
      </c>
      <c r="P12" s="15"/>
      <c r="Q12" s="14"/>
      <c r="R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" s="14"/>
      <c r="T12" s="24" t="str">
        <f>VLOOKUP(Slidelist[[#This Row],[Species]],Species[#All],2)</f>
        <v>http://purl.obolibrary.org/obo/NCIT_C14225</v>
      </c>
      <c r="U12" s="24" t="str">
        <f>VLOOKUP(Slidelist[[#This Row],[Tissue]],Tissue[#All],3)</f>
        <v>http://purl.obolibrary.org/obo/BTO_0000759</v>
      </c>
      <c r="V12" s="24" t="e">
        <f>("https://gadsweb.corp.novocorp.net/cageside?studynumber="&amp;#REF!)</f>
        <v>#REF!</v>
      </c>
      <c r="W12" s="37"/>
    </row>
    <row r="13" spans="1:23" x14ac:dyDescent="0.2">
      <c r="A13" s="39" t="s">
        <v>523</v>
      </c>
      <c r="B13" s="39">
        <v>12</v>
      </c>
      <c r="C13" s="18"/>
      <c r="D13" s="13" t="s">
        <v>500</v>
      </c>
      <c r="E13" s="16">
        <v>9</v>
      </c>
      <c r="F13" s="40">
        <v>118535</v>
      </c>
      <c r="G13" s="21" t="s">
        <v>502</v>
      </c>
      <c r="H13" s="14" t="str">
        <f t="shared" si="0"/>
        <v>b</v>
      </c>
      <c r="I13" s="16"/>
      <c r="J13" s="20" t="s">
        <v>140</v>
      </c>
      <c r="K13" s="20" t="s">
        <v>77</v>
      </c>
      <c r="L13" s="20" t="s">
        <v>513</v>
      </c>
      <c r="M13" s="14" t="s">
        <v>521</v>
      </c>
      <c r="N13" s="14" t="s">
        <v>522</v>
      </c>
      <c r="O13" s="14">
        <v>8878</v>
      </c>
      <c r="P13" s="15"/>
      <c r="Q13" s="14"/>
      <c r="R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" s="14"/>
      <c r="T13" s="24" t="str">
        <f>VLOOKUP(Slidelist[[#This Row],[Species]],Species[#All],2)</f>
        <v>http://purl.obolibrary.org/obo/NCIT_C14225</v>
      </c>
      <c r="U13" s="24" t="str">
        <f>VLOOKUP(Slidelist[[#This Row],[Tissue]],Tissue[#All],3)</f>
        <v>http://purl.obolibrary.org/obo/BTO_0000759</v>
      </c>
      <c r="V13" s="24" t="e">
        <f>("https://gadsweb.corp.novocorp.net/cageside?studynumber="&amp;#REF!)</f>
        <v>#REF!</v>
      </c>
      <c r="W13" s="37"/>
    </row>
    <row r="14" spans="1:23" x14ac:dyDescent="0.2">
      <c r="A14" s="39" t="s">
        <v>523</v>
      </c>
      <c r="B14" s="39">
        <v>13</v>
      </c>
      <c r="C14" s="18"/>
      <c r="D14" s="13" t="s">
        <v>500</v>
      </c>
      <c r="E14" s="16">
        <v>10</v>
      </c>
      <c r="F14" s="40">
        <v>118536</v>
      </c>
      <c r="G14" s="21" t="s">
        <v>502</v>
      </c>
      <c r="H14" s="14" t="str">
        <f t="shared" si="0"/>
        <v>a</v>
      </c>
      <c r="I14" s="16"/>
      <c r="J14" s="20" t="s">
        <v>140</v>
      </c>
      <c r="K14" s="20" t="s">
        <v>77</v>
      </c>
      <c r="L14" s="20" t="s">
        <v>513</v>
      </c>
      <c r="M14" s="14" t="s">
        <v>521</v>
      </c>
      <c r="N14" s="14" t="s">
        <v>522</v>
      </c>
      <c r="O14" s="14">
        <v>8878</v>
      </c>
      <c r="P14" s="15"/>
      <c r="Q14" s="14"/>
      <c r="R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" s="14"/>
      <c r="T14" s="24" t="str">
        <f>VLOOKUP(Slidelist[[#This Row],[Species]],Species[#All],2)</f>
        <v>http://purl.obolibrary.org/obo/NCIT_C14225</v>
      </c>
      <c r="U14" s="24" t="str">
        <f>VLOOKUP(Slidelist[[#This Row],[Tissue]],Tissue[#All],3)</f>
        <v>http://purl.obolibrary.org/obo/BTO_0000759</v>
      </c>
      <c r="V14" s="24" t="e">
        <f>("https://gadsweb.corp.novocorp.net/cageside?studynumber="&amp;#REF!)</f>
        <v>#REF!</v>
      </c>
      <c r="W14" s="37"/>
    </row>
    <row r="15" spans="1:23" x14ac:dyDescent="0.2">
      <c r="A15" s="39" t="s">
        <v>523</v>
      </c>
      <c r="B15" s="41">
        <v>14</v>
      </c>
      <c r="C15" s="18"/>
      <c r="D15" s="13" t="s">
        <v>500</v>
      </c>
      <c r="E15" s="16">
        <v>10</v>
      </c>
      <c r="F15" s="40">
        <v>118536</v>
      </c>
      <c r="G15" s="21" t="s">
        <v>502</v>
      </c>
      <c r="H15" s="14" t="str">
        <f t="shared" si="0"/>
        <v>b</v>
      </c>
      <c r="I15" s="16"/>
      <c r="J15" s="20" t="s">
        <v>140</v>
      </c>
      <c r="K15" s="20" t="s">
        <v>77</v>
      </c>
      <c r="L15" s="20" t="s">
        <v>513</v>
      </c>
      <c r="M15" s="14" t="s">
        <v>521</v>
      </c>
      <c r="N15" s="14" t="s">
        <v>522</v>
      </c>
      <c r="O15" s="14">
        <v>8878</v>
      </c>
      <c r="P15" s="15"/>
      <c r="Q15" s="14"/>
      <c r="R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" s="14"/>
      <c r="T15" s="24" t="str">
        <f>VLOOKUP(Slidelist[[#This Row],[Species]],Species[#All],2)</f>
        <v>http://purl.obolibrary.org/obo/NCIT_C14225</v>
      </c>
      <c r="U15" s="24" t="str">
        <f>VLOOKUP(Slidelist[[#This Row],[Tissue]],Tissue[#All],3)</f>
        <v>http://purl.obolibrary.org/obo/BTO_0000759</v>
      </c>
      <c r="V15" s="24" t="e">
        <f>("https://gadsweb.corp.novocorp.net/cageside?studynumber="&amp;#REF!)</f>
        <v>#REF!</v>
      </c>
      <c r="W15" s="37"/>
    </row>
    <row r="16" spans="1:23" x14ac:dyDescent="0.2">
      <c r="A16" s="39" t="s">
        <v>523</v>
      </c>
      <c r="B16" s="41">
        <v>15</v>
      </c>
      <c r="C16" s="18"/>
      <c r="D16" s="13" t="s">
        <v>500</v>
      </c>
      <c r="E16" s="16">
        <v>11</v>
      </c>
      <c r="F16" s="40">
        <v>118643</v>
      </c>
      <c r="G16" s="21" t="s">
        <v>502</v>
      </c>
      <c r="H16" s="14" t="str">
        <f t="shared" si="0"/>
        <v>a</v>
      </c>
      <c r="I16" s="16"/>
      <c r="J16" s="20" t="s">
        <v>140</v>
      </c>
      <c r="K16" s="20" t="s">
        <v>77</v>
      </c>
      <c r="L16" s="20" t="s">
        <v>513</v>
      </c>
      <c r="M16" s="14" t="s">
        <v>521</v>
      </c>
      <c r="N16" s="14" t="s">
        <v>522</v>
      </c>
      <c r="O16" s="14">
        <v>8878</v>
      </c>
      <c r="P16" s="15"/>
      <c r="Q16" s="14"/>
      <c r="R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" s="14"/>
      <c r="T16" s="24" t="str">
        <f>VLOOKUP(Slidelist[[#This Row],[Species]],Species[#All],2)</f>
        <v>http://purl.obolibrary.org/obo/NCIT_C14225</v>
      </c>
      <c r="U16" s="24" t="str">
        <f>VLOOKUP(Slidelist[[#This Row],[Tissue]],Tissue[#All],3)</f>
        <v>http://purl.obolibrary.org/obo/BTO_0000759</v>
      </c>
      <c r="V16" s="24" t="e">
        <f>("https://gadsweb.corp.novocorp.net/cageside?studynumber="&amp;#REF!)</f>
        <v>#REF!</v>
      </c>
      <c r="W16" s="37"/>
    </row>
    <row r="17" spans="1:23" x14ac:dyDescent="0.2">
      <c r="A17" s="39" t="s">
        <v>523</v>
      </c>
      <c r="B17" s="39">
        <v>16</v>
      </c>
      <c r="C17" s="18"/>
      <c r="D17" s="13" t="s">
        <v>500</v>
      </c>
      <c r="E17" s="16">
        <v>11</v>
      </c>
      <c r="F17" s="40">
        <v>118643</v>
      </c>
      <c r="G17" s="21" t="s">
        <v>502</v>
      </c>
      <c r="H17" s="14" t="str">
        <f t="shared" si="0"/>
        <v>b</v>
      </c>
      <c r="I17" s="16"/>
      <c r="J17" s="20" t="s">
        <v>140</v>
      </c>
      <c r="K17" s="20" t="s">
        <v>77</v>
      </c>
      <c r="L17" s="20" t="s">
        <v>513</v>
      </c>
      <c r="M17" s="14" t="s">
        <v>521</v>
      </c>
      <c r="N17" s="14" t="s">
        <v>522</v>
      </c>
      <c r="O17" s="14">
        <v>8878</v>
      </c>
      <c r="P17" s="15"/>
      <c r="Q17" s="14"/>
      <c r="R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" s="14"/>
      <c r="T17" s="24" t="str">
        <f>VLOOKUP(Slidelist[[#This Row],[Species]],Species[#All],2)</f>
        <v>http://purl.obolibrary.org/obo/NCIT_C14225</v>
      </c>
      <c r="U17" s="24" t="str">
        <f>VLOOKUP(Slidelist[[#This Row],[Tissue]],Tissue[#All],3)</f>
        <v>http://purl.obolibrary.org/obo/BTO_0000759</v>
      </c>
      <c r="V17" s="24" t="e">
        <f>("https://gadsweb.corp.novocorp.net/cageside?studynumber="&amp;#REF!)</f>
        <v>#REF!</v>
      </c>
      <c r="W17" s="37"/>
    </row>
    <row r="18" spans="1:23" x14ac:dyDescent="0.2">
      <c r="A18" s="39" t="s">
        <v>523</v>
      </c>
      <c r="B18" s="39">
        <v>17</v>
      </c>
      <c r="C18" s="18"/>
      <c r="D18" s="13" t="s">
        <v>500</v>
      </c>
      <c r="E18" s="16">
        <v>12</v>
      </c>
      <c r="F18" s="40">
        <v>118537</v>
      </c>
      <c r="G18" s="21" t="s">
        <v>502</v>
      </c>
      <c r="H18" s="14" t="str">
        <f t="shared" si="0"/>
        <v>a</v>
      </c>
      <c r="I18" s="16"/>
      <c r="J18" s="20" t="s">
        <v>140</v>
      </c>
      <c r="K18" s="20" t="s">
        <v>77</v>
      </c>
      <c r="L18" s="20" t="s">
        <v>513</v>
      </c>
      <c r="M18" s="14" t="s">
        <v>521</v>
      </c>
      <c r="N18" s="14" t="s">
        <v>522</v>
      </c>
      <c r="O18" s="14">
        <v>8878</v>
      </c>
      <c r="P18" s="15"/>
      <c r="Q18" s="14"/>
      <c r="R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" s="14"/>
      <c r="T18" s="24" t="str">
        <f>VLOOKUP(Slidelist[[#This Row],[Species]],Species[#All],2)</f>
        <v>http://purl.obolibrary.org/obo/NCIT_C14225</v>
      </c>
      <c r="U18" s="24" t="str">
        <f>VLOOKUP(Slidelist[[#This Row],[Tissue]],Tissue[#All],3)</f>
        <v>http://purl.obolibrary.org/obo/BTO_0000759</v>
      </c>
      <c r="V18" s="24" t="e">
        <f>("https://gadsweb.corp.novocorp.net/cageside?studynumber="&amp;#REF!)</f>
        <v>#REF!</v>
      </c>
      <c r="W18" s="37"/>
    </row>
    <row r="19" spans="1:23" x14ac:dyDescent="0.2">
      <c r="A19" s="39" t="s">
        <v>523</v>
      </c>
      <c r="B19" s="41">
        <v>18</v>
      </c>
      <c r="C19" s="18"/>
      <c r="D19" s="13" t="s">
        <v>500</v>
      </c>
      <c r="E19" s="16">
        <v>12</v>
      </c>
      <c r="F19" s="40">
        <v>118537</v>
      </c>
      <c r="G19" s="21" t="s">
        <v>502</v>
      </c>
      <c r="H19" s="14" t="str">
        <f t="shared" si="0"/>
        <v>b</v>
      </c>
      <c r="I19" s="16"/>
      <c r="J19" s="20" t="s">
        <v>140</v>
      </c>
      <c r="K19" s="20" t="s">
        <v>77</v>
      </c>
      <c r="L19" s="20" t="s">
        <v>513</v>
      </c>
      <c r="M19" s="14" t="s">
        <v>521</v>
      </c>
      <c r="N19" s="14" t="s">
        <v>522</v>
      </c>
      <c r="O19" s="14">
        <v>8878</v>
      </c>
      <c r="P19" s="15"/>
      <c r="Q19" s="14"/>
      <c r="R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" s="14"/>
      <c r="T19" s="24" t="str">
        <f>VLOOKUP(Slidelist[[#This Row],[Species]],Species[#All],2)</f>
        <v>http://purl.obolibrary.org/obo/NCIT_C14225</v>
      </c>
      <c r="U19" s="24" t="str">
        <f>VLOOKUP(Slidelist[[#This Row],[Tissue]],Tissue[#All],3)</f>
        <v>http://purl.obolibrary.org/obo/BTO_0000759</v>
      </c>
      <c r="V19" s="24" t="e">
        <f>("https://gadsweb.corp.novocorp.net/cageside?studynumber="&amp;#REF!)</f>
        <v>#REF!</v>
      </c>
      <c r="W19" s="37"/>
    </row>
    <row r="20" spans="1:23" x14ac:dyDescent="0.2">
      <c r="A20" s="39" t="s">
        <v>523</v>
      </c>
      <c r="B20" s="39">
        <v>19</v>
      </c>
      <c r="C20" s="18"/>
      <c r="D20" s="13" t="s">
        <v>500</v>
      </c>
      <c r="E20" s="16">
        <v>13</v>
      </c>
      <c r="F20" s="40">
        <v>118538</v>
      </c>
      <c r="G20" s="21" t="s">
        <v>502</v>
      </c>
      <c r="H20" s="14" t="str">
        <f t="shared" si="0"/>
        <v>a</v>
      </c>
      <c r="I20" s="16"/>
      <c r="J20" s="20" t="s">
        <v>140</v>
      </c>
      <c r="K20" s="20" t="s">
        <v>77</v>
      </c>
      <c r="L20" s="20" t="s">
        <v>513</v>
      </c>
      <c r="M20" s="14" t="s">
        <v>521</v>
      </c>
      <c r="N20" s="14" t="s">
        <v>522</v>
      </c>
      <c r="O20" s="14">
        <v>8878</v>
      </c>
      <c r="P20" s="15"/>
      <c r="Q20" s="14"/>
      <c r="R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" s="14"/>
      <c r="T20" s="24" t="str">
        <f>VLOOKUP(Slidelist[[#This Row],[Species]],Species[#All],2)</f>
        <v>http://purl.obolibrary.org/obo/NCIT_C14225</v>
      </c>
      <c r="U20" s="24" t="str">
        <f>VLOOKUP(Slidelist[[#This Row],[Tissue]],Tissue[#All],3)</f>
        <v>http://purl.obolibrary.org/obo/BTO_0000759</v>
      </c>
      <c r="V20" s="24" t="e">
        <f>("https://gadsweb.corp.novocorp.net/cageside?studynumber="&amp;#REF!)</f>
        <v>#REF!</v>
      </c>
      <c r="W20" s="37"/>
    </row>
    <row r="21" spans="1:23" x14ac:dyDescent="0.2">
      <c r="A21" s="39" t="s">
        <v>523</v>
      </c>
      <c r="B21" s="39">
        <v>20</v>
      </c>
      <c r="C21" s="18"/>
      <c r="D21" s="13" t="s">
        <v>500</v>
      </c>
      <c r="E21" s="16">
        <v>13</v>
      </c>
      <c r="F21" s="40">
        <v>118538</v>
      </c>
      <c r="G21" s="21" t="s">
        <v>502</v>
      </c>
      <c r="H21" s="14" t="str">
        <f t="shared" si="0"/>
        <v>b</v>
      </c>
      <c r="I21" s="16"/>
      <c r="J21" s="20" t="s">
        <v>140</v>
      </c>
      <c r="K21" s="20" t="s">
        <v>77</v>
      </c>
      <c r="L21" s="20" t="s">
        <v>513</v>
      </c>
      <c r="M21" s="14" t="s">
        <v>521</v>
      </c>
      <c r="N21" s="14" t="s">
        <v>522</v>
      </c>
      <c r="O21" s="14">
        <v>8878</v>
      </c>
      <c r="P21" s="15"/>
      <c r="Q21" s="14"/>
      <c r="R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" s="14"/>
      <c r="T21" s="24" t="str">
        <f>VLOOKUP(Slidelist[[#This Row],[Species]],Species[#All],2)</f>
        <v>http://purl.obolibrary.org/obo/NCIT_C14225</v>
      </c>
      <c r="U21" s="24" t="str">
        <f>VLOOKUP(Slidelist[[#This Row],[Tissue]],Tissue[#All],3)</f>
        <v>http://purl.obolibrary.org/obo/BTO_0000759</v>
      </c>
      <c r="V21" s="24" t="e">
        <f>("https://gadsweb.corp.novocorp.net/cageside?studynumber="&amp;#REF!)</f>
        <v>#REF!</v>
      </c>
      <c r="W21" s="37"/>
    </row>
    <row r="22" spans="1:23" x14ac:dyDescent="0.2">
      <c r="A22" s="39" t="s">
        <v>523</v>
      </c>
      <c r="B22" s="41">
        <v>21</v>
      </c>
      <c r="C22" s="18"/>
      <c r="D22" s="13" t="s">
        <v>500</v>
      </c>
      <c r="E22" s="16">
        <v>14</v>
      </c>
      <c r="F22" s="40">
        <v>118644</v>
      </c>
      <c r="G22" s="21" t="s">
        <v>502</v>
      </c>
      <c r="H22" s="14" t="str">
        <f t="shared" si="0"/>
        <v>a</v>
      </c>
      <c r="I22" s="16"/>
      <c r="J22" s="20" t="s">
        <v>140</v>
      </c>
      <c r="K22" s="20" t="s">
        <v>77</v>
      </c>
      <c r="L22" s="20" t="s">
        <v>513</v>
      </c>
      <c r="M22" s="14" t="s">
        <v>521</v>
      </c>
      <c r="N22" s="14" t="s">
        <v>522</v>
      </c>
      <c r="O22" s="14">
        <v>8878</v>
      </c>
      <c r="P22" s="15"/>
      <c r="Q22" s="14"/>
      <c r="R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" s="14"/>
      <c r="T22" s="24" t="str">
        <f>VLOOKUP(Slidelist[[#This Row],[Species]],Species[#All],2)</f>
        <v>http://purl.obolibrary.org/obo/NCIT_C14225</v>
      </c>
      <c r="U22" s="24" t="str">
        <f>VLOOKUP(Slidelist[[#This Row],[Tissue]],Tissue[#All],3)</f>
        <v>http://purl.obolibrary.org/obo/BTO_0000759</v>
      </c>
      <c r="V22" s="24" t="e">
        <f>("https://gadsweb.corp.novocorp.net/cageside?studynumber="&amp;#REF!)</f>
        <v>#REF!</v>
      </c>
      <c r="W22" s="37"/>
    </row>
    <row r="23" spans="1:23" x14ac:dyDescent="0.2">
      <c r="A23" s="39" t="s">
        <v>523</v>
      </c>
      <c r="B23" s="41">
        <v>22</v>
      </c>
      <c r="C23" s="18"/>
      <c r="D23" s="13" t="s">
        <v>500</v>
      </c>
      <c r="E23" s="16">
        <v>14</v>
      </c>
      <c r="F23" s="40">
        <v>118644</v>
      </c>
      <c r="G23" s="21" t="s">
        <v>502</v>
      </c>
      <c r="H23" s="14" t="str">
        <f t="shared" si="0"/>
        <v>b</v>
      </c>
      <c r="I23" s="16"/>
      <c r="J23" s="20" t="s">
        <v>140</v>
      </c>
      <c r="K23" s="20" t="s">
        <v>77</v>
      </c>
      <c r="L23" s="20" t="s">
        <v>513</v>
      </c>
      <c r="M23" s="14" t="s">
        <v>521</v>
      </c>
      <c r="N23" s="14" t="s">
        <v>522</v>
      </c>
      <c r="O23" s="14">
        <v>8878</v>
      </c>
      <c r="P23" s="15"/>
      <c r="Q23" s="14"/>
      <c r="R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" s="14"/>
      <c r="T23" s="24" t="str">
        <f>VLOOKUP(Slidelist[[#This Row],[Species]],Species[#All],2)</f>
        <v>http://purl.obolibrary.org/obo/NCIT_C14225</v>
      </c>
      <c r="U23" s="24" t="str">
        <f>VLOOKUP(Slidelist[[#This Row],[Tissue]],Tissue[#All],3)</f>
        <v>http://purl.obolibrary.org/obo/BTO_0000759</v>
      </c>
      <c r="V23" s="24" t="e">
        <f>("https://gadsweb.corp.novocorp.net/cageside?studynumber="&amp;#REF!)</f>
        <v>#REF!</v>
      </c>
      <c r="W23" s="37"/>
    </row>
    <row r="24" spans="1:23" x14ac:dyDescent="0.2">
      <c r="A24" s="39" t="s">
        <v>523</v>
      </c>
      <c r="B24" s="39">
        <v>23</v>
      </c>
      <c r="C24" s="18"/>
      <c r="D24" s="13" t="s">
        <v>500</v>
      </c>
      <c r="E24" s="16">
        <v>15</v>
      </c>
      <c r="F24" s="40">
        <v>118645</v>
      </c>
      <c r="G24" s="21" t="s">
        <v>502</v>
      </c>
      <c r="H24" s="14" t="str">
        <f t="shared" si="0"/>
        <v>a</v>
      </c>
      <c r="I24" s="16"/>
      <c r="J24" s="20" t="s">
        <v>140</v>
      </c>
      <c r="K24" s="20" t="s">
        <v>77</v>
      </c>
      <c r="L24" s="20" t="s">
        <v>513</v>
      </c>
      <c r="M24" s="14" t="s">
        <v>521</v>
      </c>
      <c r="N24" s="14" t="s">
        <v>522</v>
      </c>
      <c r="O24" s="14">
        <v>8878</v>
      </c>
      <c r="P24" s="15"/>
      <c r="Q24" s="14"/>
      <c r="R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" s="14"/>
      <c r="T24" s="24" t="str">
        <f>VLOOKUP(Slidelist[[#This Row],[Species]],Species[#All],2)</f>
        <v>http://purl.obolibrary.org/obo/NCIT_C14225</v>
      </c>
      <c r="U24" s="24" t="str">
        <f>VLOOKUP(Slidelist[[#This Row],[Tissue]],Tissue[#All],3)</f>
        <v>http://purl.obolibrary.org/obo/BTO_0000759</v>
      </c>
      <c r="V24" s="24" t="e">
        <f>("https://gadsweb.corp.novocorp.net/cageside?studynumber="&amp;#REF!)</f>
        <v>#REF!</v>
      </c>
      <c r="W24" s="37"/>
    </row>
    <row r="25" spans="1:23" x14ac:dyDescent="0.2">
      <c r="A25" s="39" t="s">
        <v>523</v>
      </c>
      <c r="B25" s="39">
        <v>24</v>
      </c>
      <c r="C25" s="18"/>
      <c r="D25" s="13" t="s">
        <v>500</v>
      </c>
      <c r="E25" s="16">
        <v>15</v>
      </c>
      <c r="F25" s="40">
        <v>118645</v>
      </c>
      <c r="G25" s="21" t="s">
        <v>502</v>
      </c>
      <c r="H25" s="14" t="str">
        <f t="shared" si="0"/>
        <v>b</v>
      </c>
      <c r="I25" s="16"/>
      <c r="J25" s="20" t="s">
        <v>140</v>
      </c>
      <c r="K25" s="20" t="s">
        <v>77</v>
      </c>
      <c r="L25" s="20" t="s">
        <v>513</v>
      </c>
      <c r="M25" s="14" t="s">
        <v>521</v>
      </c>
      <c r="N25" s="14" t="s">
        <v>522</v>
      </c>
      <c r="O25" s="14">
        <v>8878</v>
      </c>
      <c r="P25" s="15"/>
      <c r="Q25" s="14"/>
      <c r="R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" s="14"/>
      <c r="T25" s="24" t="str">
        <f>VLOOKUP(Slidelist[[#This Row],[Species]],Species[#All],2)</f>
        <v>http://purl.obolibrary.org/obo/NCIT_C14225</v>
      </c>
      <c r="U25" s="24" t="str">
        <f>VLOOKUP(Slidelist[[#This Row],[Tissue]],Tissue[#All],3)</f>
        <v>http://purl.obolibrary.org/obo/BTO_0000759</v>
      </c>
      <c r="V25" s="24" t="e">
        <f>("https://gadsweb.corp.novocorp.net/cageside?studynumber="&amp;#REF!)</f>
        <v>#REF!</v>
      </c>
      <c r="W25" s="37"/>
    </row>
    <row r="26" spans="1:23" x14ac:dyDescent="0.2">
      <c r="A26" s="39" t="s">
        <v>523</v>
      </c>
      <c r="B26" s="41">
        <v>25</v>
      </c>
      <c r="C26" s="18"/>
      <c r="D26" s="13" t="s">
        <v>500</v>
      </c>
      <c r="E26" s="16">
        <v>16</v>
      </c>
      <c r="F26" s="40">
        <v>118569</v>
      </c>
      <c r="G26" s="21" t="s">
        <v>502</v>
      </c>
      <c r="H26" s="14" t="str">
        <f t="shared" si="0"/>
        <v/>
      </c>
      <c r="I26" s="16"/>
      <c r="J26" s="20" t="s">
        <v>140</v>
      </c>
      <c r="K26" s="20" t="s">
        <v>77</v>
      </c>
      <c r="L26" s="20" t="s">
        <v>513</v>
      </c>
      <c r="M26" s="14" t="s">
        <v>521</v>
      </c>
      <c r="N26" s="14" t="s">
        <v>522</v>
      </c>
      <c r="O26" s="14">
        <v>8878</v>
      </c>
      <c r="P26" s="15"/>
      <c r="Q26" s="14"/>
      <c r="R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" s="14"/>
      <c r="T26" s="24" t="str">
        <f>VLOOKUP(Slidelist[[#This Row],[Species]],Species[#All],2)</f>
        <v>http://purl.obolibrary.org/obo/NCIT_C14225</v>
      </c>
      <c r="U26" s="24" t="str">
        <f>VLOOKUP(Slidelist[[#This Row],[Tissue]],Tissue[#All],3)</f>
        <v>http://purl.obolibrary.org/obo/BTO_0000759</v>
      </c>
      <c r="V26" s="24" t="e">
        <f>("https://gadsweb.corp.novocorp.net/cageside?studynumber="&amp;#REF!)</f>
        <v>#REF!</v>
      </c>
      <c r="W26" s="37"/>
    </row>
    <row r="27" spans="1:23" x14ac:dyDescent="0.2">
      <c r="A27" s="39" t="s">
        <v>523</v>
      </c>
      <c r="B27" s="39">
        <v>26</v>
      </c>
      <c r="C27" s="18"/>
      <c r="D27" s="13" t="s">
        <v>500</v>
      </c>
      <c r="E27" s="16">
        <v>17</v>
      </c>
      <c r="F27" s="40">
        <v>118526</v>
      </c>
      <c r="G27" s="21" t="s">
        <v>502</v>
      </c>
      <c r="H27" s="14" t="str">
        <f t="shared" si="0"/>
        <v>a</v>
      </c>
      <c r="I27" s="16"/>
      <c r="J27" s="20" t="s">
        <v>140</v>
      </c>
      <c r="K27" s="20" t="s">
        <v>77</v>
      </c>
      <c r="L27" s="20" t="s">
        <v>513</v>
      </c>
      <c r="M27" s="14" t="s">
        <v>521</v>
      </c>
      <c r="N27" s="14" t="s">
        <v>522</v>
      </c>
      <c r="O27" s="14">
        <v>8878</v>
      </c>
      <c r="P27" s="15"/>
      <c r="Q27" s="14"/>
      <c r="R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" s="14"/>
      <c r="T27" s="24" t="str">
        <f>VLOOKUP(Slidelist[[#This Row],[Species]],Species[#All],2)</f>
        <v>http://purl.obolibrary.org/obo/NCIT_C14225</v>
      </c>
      <c r="U27" s="24" t="str">
        <f>VLOOKUP(Slidelist[[#This Row],[Tissue]],Tissue[#All],3)</f>
        <v>http://purl.obolibrary.org/obo/BTO_0000759</v>
      </c>
      <c r="V27" s="24" t="e">
        <f>("https://gadsweb.corp.novocorp.net/cageside?studynumber="&amp;#REF!)</f>
        <v>#REF!</v>
      </c>
      <c r="W27" s="37"/>
    </row>
    <row r="28" spans="1:23" x14ac:dyDescent="0.2">
      <c r="A28" s="39" t="s">
        <v>523</v>
      </c>
      <c r="B28" s="39">
        <v>27</v>
      </c>
      <c r="C28" s="18"/>
      <c r="D28" s="13" t="s">
        <v>500</v>
      </c>
      <c r="E28" s="16">
        <v>17</v>
      </c>
      <c r="F28" s="40">
        <v>118526</v>
      </c>
      <c r="G28" s="21" t="s">
        <v>502</v>
      </c>
      <c r="H28" s="14" t="str">
        <f t="shared" si="0"/>
        <v>b</v>
      </c>
      <c r="I28" s="16"/>
      <c r="J28" s="20" t="s">
        <v>140</v>
      </c>
      <c r="K28" s="20" t="s">
        <v>77</v>
      </c>
      <c r="L28" s="20" t="s">
        <v>513</v>
      </c>
      <c r="M28" s="14" t="s">
        <v>521</v>
      </c>
      <c r="N28" s="14" t="s">
        <v>522</v>
      </c>
      <c r="O28" s="14">
        <v>8878</v>
      </c>
      <c r="P28" s="15"/>
      <c r="Q28" s="14"/>
      <c r="R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" s="14"/>
      <c r="T28" s="24" t="str">
        <f>VLOOKUP(Slidelist[[#This Row],[Species]],Species[#All],2)</f>
        <v>http://purl.obolibrary.org/obo/NCIT_C14225</v>
      </c>
      <c r="U28" s="24" t="str">
        <f>VLOOKUP(Slidelist[[#This Row],[Tissue]],Tissue[#All],3)</f>
        <v>http://purl.obolibrary.org/obo/BTO_0000759</v>
      </c>
      <c r="V28" s="24" t="e">
        <f>("https://gadsweb.corp.novocorp.net/cageside?studynumber="&amp;#REF!)</f>
        <v>#REF!</v>
      </c>
      <c r="W28" s="37"/>
    </row>
    <row r="29" spans="1:23" x14ac:dyDescent="0.2">
      <c r="A29" s="39" t="s">
        <v>523</v>
      </c>
      <c r="B29" s="41">
        <v>28</v>
      </c>
      <c r="C29" s="18"/>
      <c r="D29" s="13" t="s">
        <v>500</v>
      </c>
      <c r="E29" s="16">
        <v>18</v>
      </c>
      <c r="F29" s="40">
        <v>118646</v>
      </c>
      <c r="G29" s="21" t="s">
        <v>502</v>
      </c>
      <c r="H29" s="14" t="str">
        <f t="shared" si="0"/>
        <v>a</v>
      </c>
      <c r="I29" s="16"/>
      <c r="J29" s="20" t="s">
        <v>140</v>
      </c>
      <c r="K29" s="20" t="s">
        <v>77</v>
      </c>
      <c r="L29" s="20" t="s">
        <v>513</v>
      </c>
      <c r="M29" s="14" t="s">
        <v>521</v>
      </c>
      <c r="N29" s="14" t="s">
        <v>522</v>
      </c>
      <c r="O29" s="14">
        <v>8878</v>
      </c>
      <c r="P29" s="15"/>
      <c r="Q29" s="14"/>
      <c r="R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" s="14"/>
      <c r="T29" s="24" t="str">
        <f>VLOOKUP(Slidelist[[#This Row],[Species]],Species[#All],2)</f>
        <v>http://purl.obolibrary.org/obo/NCIT_C14225</v>
      </c>
      <c r="U29" s="24" t="str">
        <f>VLOOKUP(Slidelist[[#This Row],[Tissue]],Tissue[#All],3)</f>
        <v>http://purl.obolibrary.org/obo/BTO_0000759</v>
      </c>
      <c r="V29" s="24" t="e">
        <f>("https://gadsweb.corp.novocorp.net/cageside?studynumber="&amp;#REF!)</f>
        <v>#REF!</v>
      </c>
      <c r="W29" s="37"/>
    </row>
    <row r="30" spans="1:23" x14ac:dyDescent="0.2">
      <c r="A30" s="39" t="s">
        <v>523</v>
      </c>
      <c r="B30" s="41">
        <v>29</v>
      </c>
      <c r="C30" s="18"/>
      <c r="D30" s="13" t="s">
        <v>500</v>
      </c>
      <c r="E30" s="16">
        <v>18</v>
      </c>
      <c r="F30" s="40">
        <v>118646</v>
      </c>
      <c r="G30" s="21" t="s">
        <v>502</v>
      </c>
      <c r="H30" s="14" t="str">
        <f t="shared" si="0"/>
        <v>b</v>
      </c>
      <c r="I30" s="16"/>
      <c r="J30" s="20" t="s">
        <v>140</v>
      </c>
      <c r="K30" s="20" t="s">
        <v>77</v>
      </c>
      <c r="L30" s="20" t="s">
        <v>513</v>
      </c>
      <c r="M30" s="14" t="s">
        <v>521</v>
      </c>
      <c r="N30" s="14" t="s">
        <v>522</v>
      </c>
      <c r="O30" s="14">
        <v>8878</v>
      </c>
      <c r="P30" s="15"/>
      <c r="Q30" s="14"/>
      <c r="R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" s="14"/>
      <c r="T30" s="24" t="str">
        <f>VLOOKUP(Slidelist[[#This Row],[Species]],Species[#All],2)</f>
        <v>http://purl.obolibrary.org/obo/NCIT_C14225</v>
      </c>
      <c r="U30" s="24" t="str">
        <f>VLOOKUP(Slidelist[[#This Row],[Tissue]],Tissue[#All],3)</f>
        <v>http://purl.obolibrary.org/obo/BTO_0000759</v>
      </c>
      <c r="V30" s="24" t="e">
        <f>("https://gadsweb.corp.novocorp.net/cageside?studynumber="&amp;#REF!)</f>
        <v>#REF!</v>
      </c>
      <c r="W30" s="37"/>
    </row>
    <row r="31" spans="1:23" x14ac:dyDescent="0.2">
      <c r="A31" s="39" t="s">
        <v>523</v>
      </c>
      <c r="B31" s="39">
        <v>30</v>
      </c>
      <c r="C31" s="18"/>
      <c r="D31" s="13" t="s">
        <v>500</v>
      </c>
      <c r="E31" s="16">
        <v>19</v>
      </c>
      <c r="F31" s="40">
        <v>118630</v>
      </c>
      <c r="G31" s="21" t="s">
        <v>502</v>
      </c>
      <c r="H31" s="14" t="str">
        <f t="shared" si="0"/>
        <v>a</v>
      </c>
      <c r="I31" s="16"/>
      <c r="J31" s="20" t="s">
        <v>140</v>
      </c>
      <c r="K31" s="20" t="s">
        <v>77</v>
      </c>
      <c r="L31" s="20" t="s">
        <v>513</v>
      </c>
      <c r="M31" s="14" t="s">
        <v>521</v>
      </c>
      <c r="N31" s="14" t="s">
        <v>522</v>
      </c>
      <c r="O31" s="14">
        <v>8878</v>
      </c>
      <c r="P31" s="15"/>
      <c r="Q31" s="14"/>
      <c r="R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" s="14"/>
      <c r="T31" s="24" t="str">
        <f>VLOOKUP(Slidelist[[#This Row],[Species]],Species[#All],2)</f>
        <v>http://purl.obolibrary.org/obo/NCIT_C14225</v>
      </c>
      <c r="U31" s="24" t="str">
        <f>VLOOKUP(Slidelist[[#This Row],[Tissue]],Tissue[#All],3)</f>
        <v>http://purl.obolibrary.org/obo/BTO_0000759</v>
      </c>
      <c r="V31" s="24" t="e">
        <f>("https://gadsweb.corp.novocorp.net/cageside?studynumber="&amp;#REF!)</f>
        <v>#REF!</v>
      </c>
      <c r="W31" s="37"/>
    </row>
    <row r="32" spans="1:23" x14ac:dyDescent="0.2">
      <c r="A32" s="39" t="s">
        <v>523</v>
      </c>
      <c r="B32" s="39">
        <v>31</v>
      </c>
      <c r="C32" s="18"/>
      <c r="D32" s="13" t="s">
        <v>500</v>
      </c>
      <c r="E32" s="16">
        <v>19</v>
      </c>
      <c r="F32" s="40">
        <v>118630</v>
      </c>
      <c r="G32" s="21" t="s">
        <v>502</v>
      </c>
      <c r="H32" s="14" t="str">
        <f t="shared" si="0"/>
        <v>b</v>
      </c>
      <c r="I32" s="16"/>
      <c r="J32" s="20" t="s">
        <v>140</v>
      </c>
      <c r="K32" s="20" t="s">
        <v>77</v>
      </c>
      <c r="L32" s="20" t="s">
        <v>513</v>
      </c>
      <c r="M32" s="14" t="s">
        <v>521</v>
      </c>
      <c r="N32" s="14" t="s">
        <v>522</v>
      </c>
      <c r="O32" s="14">
        <v>8878</v>
      </c>
      <c r="P32" s="15"/>
      <c r="Q32" s="14"/>
      <c r="R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" s="14"/>
      <c r="T32" s="24" t="str">
        <f>VLOOKUP(Slidelist[[#This Row],[Species]],Species[#All],2)</f>
        <v>http://purl.obolibrary.org/obo/NCIT_C14225</v>
      </c>
      <c r="U32" s="24" t="str">
        <f>VLOOKUP(Slidelist[[#This Row],[Tissue]],Tissue[#All],3)</f>
        <v>http://purl.obolibrary.org/obo/BTO_0000759</v>
      </c>
      <c r="V32" s="24" t="e">
        <f>("https://gadsweb.corp.novocorp.net/cageside?studynumber="&amp;#REF!)</f>
        <v>#REF!</v>
      </c>
      <c r="W32" s="37"/>
    </row>
    <row r="33" spans="1:23" x14ac:dyDescent="0.2">
      <c r="A33" s="39" t="s">
        <v>523</v>
      </c>
      <c r="B33" s="41">
        <v>32</v>
      </c>
      <c r="C33" s="18"/>
      <c r="D33" s="13" t="s">
        <v>500</v>
      </c>
      <c r="E33" s="16">
        <v>21</v>
      </c>
      <c r="F33" s="40">
        <v>118647</v>
      </c>
      <c r="G33" s="21" t="s">
        <v>502</v>
      </c>
      <c r="H33" s="14" t="str">
        <f t="shared" si="0"/>
        <v>a</v>
      </c>
      <c r="I33" s="16"/>
      <c r="J33" s="20" t="s">
        <v>140</v>
      </c>
      <c r="K33" s="20" t="s">
        <v>77</v>
      </c>
      <c r="L33" s="20" t="s">
        <v>513</v>
      </c>
      <c r="M33" s="14" t="s">
        <v>521</v>
      </c>
      <c r="N33" s="14" t="s">
        <v>522</v>
      </c>
      <c r="O33" s="14">
        <v>8878</v>
      </c>
      <c r="P33" s="15"/>
      <c r="Q33" s="14"/>
      <c r="R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" s="14"/>
      <c r="T33" s="24" t="str">
        <f>VLOOKUP(Slidelist[[#This Row],[Species]],Species[#All],2)</f>
        <v>http://purl.obolibrary.org/obo/NCIT_C14225</v>
      </c>
      <c r="U33" s="24" t="str">
        <f>VLOOKUP(Slidelist[[#This Row],[Tissue]],Tissue[#All],3)</f>
        <v>http://purl.obolibrary.org/obo/BTO_0000759</v>
      </c>
      <c r="V33" s="24" t="e">
        <f>("https://gadsweb.corp.novocorp.net/cageside?studynumber="&amp;#REF!)</f>
        <v>#REF!</v>
      </c>
      <c r="W33" s="37"/>
    </row>
    <row r="34" spans="1:23" x14ac:dyDescent="0.2">
      <c r="A34" s="39" t="s">
        <v>523</v>
      </c>
      <c r="B34" s="39">
        <v>33</v>
      </c>
      <c r="C34" s="18"/>
      <c r="D34" s="13" t="s">
        <v>500</v>
      </c>
      <c r="E34" s="16">
        <v>21</v>
      </c>
      <c r="F34" s="40">
        <v>118647</v>
      </c>
      <c r="G34" s="21" t="s">
        <v>502</v>
      </c>
      <c r="H34" s="14" t="str">
        <f t="shared" si="0"/>
        <v>b</v>
      </c>
      <c r="I34" s="16"/>
      <c r="J34" s="20" t="s">
        <v>140</v>
      </c>
      <c r="K34" s="20" t="s">
        <v>77</v>
      </c>
      <c r="L34" s="20" t="s">
        <v>513</v>
      </c>
      <c r="M34" s="14" t="s">
        <v>521</v>
      </c>
      <c r="N34" s="14" t="s">
        <v>522</v>
      </c>
      <c r="O34" s="14">
        <v>8878</v>
      </c>
      <c r="P34" s="15"/>
      <c r="Q34" s="14"/>
      <c r="R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" s="14"/>
      <c r="T34" s="24" t="str">
        <f>VLOOKUP(Slidelist[[#This Row],[Species]],Species[#All],2)</f>
        <v>http://purl.obolibrary.org/obo/NCIT_C14225</v>
      </c>
      <c r="U34" s="24" t="str">
        <f>VLOOKUP(Slidelist[[#This Row],[Tissue]],Tissue[#All],3)</f>
        <v>http://purl.obolibrary.org/obo/BTO_0000759</v>
      </c>
      <c r="V34" s="24" t="e">
        <f>("https://gadsweb.corp.novocorp.net/cageside?studynumber="&amp;#REF!)</f>
        <v>#REF!</v>
      </c>
      <c r="W34" s="37"/>
    </row>
    <row r="35" spans="1:23" x14ac:dyDescent="0.2">
      <c r="A35" s="39" t="s">
        <v>523</v>
      </c>
      <c r="B35" s="39">
        <v>34</v>
      </c>
      <c r="C35" s="18"/>
      <c r="D35" s="13" t="s">
        <v>500</v>
      </c>
      <c r="E35" s="16">
        <v>24</v>
      </c>
      <c r="F35" s="40">
        <v>118620</v>
      </c>
      <c r="G35" s="21" t="s">
        <v>502</v>
      </c>
      <c r="H35" s="14" t="str">
        <f t="shared" si="0"/>
        <v>a</v>
      </c>
      <c r="I35" s="16"/>
      <c r="J35" s="20" t="s">
        <v>140</v>
      </c>
      <c r="K35" s="20" t="s">
        <v>77</v>
      </c>
      <c r="L35" s="20" t="s">
        <v>513</v>
      </c>
      <c r="M35" s="14" t="s">
        <v>521</v>
      </c>
      <c r="N35" s="14" t="s">
        <v>522</v>
      </c>
      <c r="O35" s="14">
        <v>8878</v>
      </c>
      <c r="P35" s="15"/>
      <c r="Q35" s="14"/>
      <c r="R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" s="14"/>
      <c r="T35" s="24" t="str">
        <f>VLOOKUP(Slidelist[[#This Row],[Species]],Species[#All],2)</f>
        <v>http://purl.obolibrary.org/obo/NCIT_C14225</v>
      </c>
      <c r="U35" s="24" t="str">
        <f>VLOOKUP(Slidelist[[#This Row],[Tissue]],Tissue[#All],3)</f>
        <v>http://purl.obolibrary.org/obo/BTO_0000759</v>
      </c>
      <c r="V35" s="24" t="e">
        <f>("https://gadsweb.corp.novocorp.net/cageside?studynumber="&amp;#REF!)</f>
        <v>#REF!</v>
      </c>
      <c r="W35" s="37"/>
    </row>
    <row r="36" spans="1:23" x14ac:dyDescent="0.2">
      <c r="A36" s="39" t="s">
        <v>523</v>
      </c>
      <c r="B36" s="41">
        <v>35</v>
      </c>
      <c r="C36" s="18"/>
      <c r="D36" s="13" t="s">
        <v>500</v>
      </c>
      <c r="E36" s="16">
        <v>24</v>
      </c>
      <c r="F36" s="40">
        <v>118620</v>
      </c>
      <c r="G36" s="21" t="s">
        <v>502</v>
      </c>
      <c r="H36" s="14" t="str">
        <f t="shared" si="0"/>
        <v>b</v>
      </c>
      <c r="I36" s="16"/>
      <c r="J36" s="20" t="s">
        <v>140</v>
      </c>
      <c r="K36" s="20" t="s">
        <v>77</v>
      </c>
      <c r="L36" s="20" t="s">
        <v>513</v>
      </c>
      <c r="M36" s="14" t="s">
        <v>521</v>
      </c>
      <c r="N36" s="14" t="s">
        <v>522</v>
      </c>
      <c r="O36" s="14">
        <v>8878</v>
      </c>
      <c r="P36" s="15"/>
      <c r="Q36" s="14"/>
      <c r="R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" s="14"/>
      <c r="T36" s="24" t="str">
        <f>VLOOKUP(Slidelist[[#This Row],[Species]],Species[#All],2)</f>
        <v>http://purl.obolibrary.org/obo/NCIT_C14225</v>
      </c>
      <c r="U36" s="24" t="str">
        <f>VLOOKUP(Slidelist[[#This Row],[Tissue]],Tissue[#All],3)</f>
        <v>http://purl.obolibrary.org/obo/BTO_0000759</v>
      </c>
      <c r="V36" s="24" t="e">
        <f>("https://gadsweb.corp.novocorp.net/cageside?studynumber="&amp;#REF!)</f>
        <v>#REF!</v>
      </c>
      <c r="W36" s="37"/>
    </row>
    <row r="37" spans="1:23" x14ac:dyDescent="0.2">
      <c r="A37" s="39" t="s">
        <v>523</v>
      </c>
      <c r="B37" s="41">
        <v>36</v>
      </c>
      <c r="C37" s="18"/>
      <c r="D37" s="13" t="s">
        <v>500</v>
      </c>
      <c r="E37" s="16">
        <v>27</v>
      </c>
      <c r="F37" s="40">
        <v>118609</v>
      </c>
      <c r="G37" s="21" t="s">
        <v>502</v>
      </c>
      <c r="H37" s="14" t="str">
        <f t="shared" si="0"/>
        <v/>
      </c>
      <c r="I37" s="16"/>
      <c r="J37" s="20" t="s">
        <v>140</v>
      </c>
      <c r="K37" s="20" t="s">
        <v>77</v>
      </c>
      <c r="L37" s="20" t="s">
        <v>513</v>
      </c>
      <c r="M37" s="14" t="s">
        <v>521</v>
      </c>
      <c r="N37" s="14" t="s">
        <v>522</v>
      </c>
      <c r="O37" s="14">
        <v>8878</v>
      </c>
      <c r="P37" s="15"/>
      <c r="Q37" s="14"/>
      <c r="R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" s="14"/>
      <c r="T37" s="24" t="str">
        <f>VLOOKUP(Slidelist[[#This Row],[Species]],Species[#All],2)</f>
        <v>http://purl.obolibrary.org/obo/NCIT_C14225</v>
      </c>
      <c r="U37" s="24" t="str">
        <f>VLOOKUP(Slidelist[[#This Row],[Tissue]],Tissue[#All],3)</f>
        <v>http://purl.obolibrary.org/obo/BTO_0000759</v>
      </c>
      <c r="V37" s="24" t="e">
        <f>("https://gadsweb.corp.novocorp.net/cageside?studynumber="&amp;#REF!)</f>
        <v>#REF!</v>
      </c>
      <c r="W37" s="37"/>
    </row>
    <row r="38" spans="1:23" x14ac:dyDescent="0.2">
      <c r="A38" s="39" t="s">
        <v>523</v>
      </c>
      <c r="B38" s="39">
        <v>37</v>
      </c>
      <c r="C38" s="18"/>
      <c r="D38" s="13" t="s">
        <v>500</v>
      </c>
      <c r="E38" s="16">
        <v>29</v>
      </c>
      <c r="F38" s="40">
        <v>118648</v>
      </c>
      <c r="G38" s="21" t="s">
        <v>502</v>
      </c>
      <c r="H38" s="14" t="str">
        <f t="shared" si="0"/>
        <v>a</v>
      </c>
      <c r="I38" s="16"/>
      <c r="J38" s="20" t="s">
        <v>140</v>
      </c>
      <c r="K38" s="20" t="s">
        <v>77</v>
      </c>
      <c r="L38" s="20" t="s">
        <v>513</v>
      </c>
      <c r="M38" s="14" t="s">
        <v>521</v>
      </c>
      <c r="N38" s="14" t="s">
        <v>522</v>
      </c>
      <c r="O38" s="14">
        <v>8878</v>
      </c>
      <c r="P38" s="15"/>
      <c r="Q38" s="14"/>
      <c r="R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" s="14"/>
      <c r="T38" s="24" t="str">
        <f>VLOOKUP(Slidelist[[#This Row],[Species]],Species[#All],2)</f>
        <v>http://purl.obolibrary.org/obo/NCIT_C14225</v>
      </c>
      <c r="U38" s="24" t="str">
        <f>VLOOKUP(Slidelist[[#This Row],[Tissue]],Tissue[#All],3)</f>
        <v>http://purl.obolibrary.org/obo/BTO_0000759</v>
      </c>
      <c r="V38" s="24" t="e">
        <f>("https://gadsweb.corp.novocorp.net/cageside?studynumber="&amp;#REF!)</f>
        <v>#REF!</v>
      </c>
      <c r="W38" s="37"/>
    </row>
    <row r="39" spans="1:23" x14ac:dyDescent="0.2">
      <c r="A39" s="39" t="s">
        <v>523</v>
      </c>
      <c r="B39" s="39">
        <v>38</v>
      </c>
      <c r="C39" s="18"/>
      <c r="D39" s="13" t="s">
        <v>500</v>
      </c>
      <c r="E39" s="16">
        <v>29</v>
      </c>
      <c r="F39" s="40">
        <v>118648</v>
      </c>
      <c r="G39" s="21" t="s">
        <v>502</v>
      </c>
      <c r="H39" s="14" t="str">
        <f t="shared" si="0"/>
        <v>b</v>
      </c>
      <c r="I39" s="16"/>
      <c r="J39" s="20" t="s">
        <v>140</v>
      </c>
      <c r="K39" s="20" t="s">
        <v>77</v>
      </c>
      <c r="L39" s="20" t="s">
        <v>513</v>
      </c>
      <c r="M39" s="14" t="s">
        <v>521</v>
      </c>
      <c r="N39" s="14" t="s">
        <v>522</v>
      </c>
      <c r="O39" s="14">
        <v>8878</v>
      </c>
      <c r="P39" s="15"/>
      <c r="Q39" s="14"/>
      <c r="R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" s="14"/>
      <c r="T39" s="24" t="str">
        <f>VLOOKUP(Slidelist[[#This Row],[Species]],Species[#All],2)</f>
        <v>http://purl.obolibrary.org/obo/NCIT_C14225</v>
      </c>
      <c r="U39" s="24" t="str">
        <f>VLOOKUP(Slidelist[[#This Row],[Tissue]],Tissue[#All],3)</f>
        <v>http://purl.obolibrary.org/obo/BTO_0000759</v>
      </c>
      <c r="V39" s="24" t="e">
        <f>("https://gadsweb.corp.novocorp.net/cageside?studynumber="&amp;#REF!)</f>
        <v>#REF!</v>
      </c>
      <c r="W39" s="37"/>
    </row>
    <row r="40" spans="1:23" x14ac:dyDescent="0.2">
      <c r="A40" s="39" t="s">
        <v>523</v>
      </c>
      <c r="B40" s="41">
        <v>39</v>
      </c>
      <c r="C40" s="18"/>
      <c r="D40" s="13" t="s">
        <v>500</v>
      </c>
      <c r="E40" s="16">
        <v>30</v>
      </c>
      <c r="F40" s="40">
        <v>118649</v>
      </c>
      <c r="G40" s="21" t="s">
        <v>502</v>
      </c>
      <c r="H40" s="14" t="str">
        <f t="shared" si="0"/>
        <v>a</v>
      </c>
      <c r="I40" s="16"/>
      <c r="J40" s="20" t="s">
        <v>140</v>
      </c>
      <c r="K40" s="20" t="s">
        <v>77</v>
      </c>
      <c r="L40" s="20" t="s">
        <v>513</v>
      </c>
      <c r="M40" s="14" t="s">
        <v>521</v>
      </c>
      <c r="N40" s="14" t="s">
        <v>522</v>
      </c>
      <c r="O40" s="14">
        <v>8878</v>
      </c>
      <c r="P40" s="15"/>
      <c r="Q40" s="14"/>
      <c r="R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" s="14"/>
      <c r="T40" s="24" t="str">
        <f>VLOOKUP(Slidelist[[#This Row],[Species]],Species[#All],2)</f>
        <v>http://purl.obolibrary.org/obo/NCIT_C14225</v>
      </c>
      <c r="U40" s="24" t="str">
        <f>VLOOKUP(Slidelist[[#This Row],[Tissue]],Tissue[#All],3)</f>
        <v>http://purl.obolibrary.org/obo/BTO_0000759</v>
      </c>
      <c r="V40" s="24" t="e">
        <f>("https://gadsweb.corp.novocorp.net/cageside?studynumber="&amp;#REF!)</f>
        <v>#REF!</v>
      </c>
      <c r="W40" s="37"/>
    </row>
    <row r="41" spans="1:23" x14ac:dyDescent="0.2">
      <c r="A41" s="39" t="s">
        <v>523</v>
      </c>
      <c r="B41" s="39">
        <v>40</v>
      </c>
      <c r="C41" s="18"/>
      <c r="D41" s="13" t="s">
        <v>500</v>
      </c>
      <c r="E41" s="16">
        <v>30</v>
      </c>
      <c r="F41" s="40">
        <v>118649</v>
      </c>
      <c r="G41" s="21" t="s">
        <v>502</v>
      </c>
      <c r="H41" s="14" t="str">
        <f t="shared" si="0"/>
        <v>b</v>
      </c>
      <c r="I41" s="16"/>
      <c r="J41" s="20" t="s">
        <v>140</v>
      </c>
      <c r="K41" s="20" t="s">
        <v>77</v>
      </c>
      <c r="L41" s="20" t="s">
        <v>513</v>
      </c>
      <c r="M41" s="14" t="s">
        <v>521</v>
      </c>
      <c r="N41" s="14" t="s">
        <v>522</v>
      </c>
      <c r="O41" s="14">
        <v>8878</v>
      </c>
      <c r="P41" s="15"/>
      <c r="Q41" s="14"/>
      <c r="R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" s="14"/>
      <c r="T41" s="24" t="str">
        <f>VLOOKUP(Slidelist[[#This Row],[Species]],Species[#All],2)</f>
        <v>http://purl.obolibrary.org/obo/NCIT_C14225</v>
      </c>
      <c r="U41" s="24" t="str">
        <f>VLOOKUP(Slidelist[[#This Row],[Tissue]],Tissue[#All],3)</f>
        <v>http://purl.obolibrary.org/obo/BTO_0000759</v>
      </c>
      <c r="V41" s="24" t="e">
        <f>("https://gadsweb.corp.novocorp.net/cageside?studynumber="&amp;#REF!)</f>
        <v>#REF!</v>
      </c>
      <c r="W41" s="37"/>
    </row>
    <row r="42" spans="1:23" x14ac:dyDescent="0.2">
      <c r="A42" s="39" t="s">
        <v>523</v>
      </c>
      <c r="B42" s="39">
        <v>41</v>
      </c>
      <c r="C42" s="18"/>
      <c r="D42" s="13" t="s">
        <v>500</v>
      </c>
      <c r="E42" s="16">
        <v>32</v>
      </c>
      <c r="F42" s="40">
        <v>118559</v>
      </c>
      <c r="G42" s="21" t="s">
        <v>502</v>
      </c>
      <c r="H42" s="14" t="str">
        <f t="shared" si="0"/>
        <v>a</v>
      </c>
      <c r="I42" s="16"/>
      <c r="J42" s="20" t="s">
        <v>140</v>
      </c>
      <c r="K42" s="20" t="s">
        <v>77</v>
      </c>
      <c r="L42" s="20" t="s">
        <v>513</v>
      </c>
      <c r="M42" s="14" t="s">
        <v>521</v>
      </c>
      <c r="N42" s="14" t="s">
        <v>522</v>
      </c>
      <c r="O42" s="14">
        <v>8878</v>
      </c>
      <c r="P42" s="15"/>
      <c r="Q42" s="14"/>
      <c r="R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" s="14"/>
      <c r="T42" s="24" t="str">
        <f>VLOOKUP(Slidelist[[#This Row],[Species]],Species[#All],2)</f>
        <v>http://purl.obolibrary.org/obo/NCIT_C14225</v>
      </c>
      <c r="U42" s="24" t="str">
        <f>VLOOKUP(Slidelist[[#This Row],[Tissue]],Tissue[#All],3)</f>
        <v>http://purl.obolibrary.org/obo/BTO_0000759</v>
      </c>
      <c r="V42" s="24" t="e">
        <f>("https://gadsweb.corp.novocorp.net/cageside?studynumber="&amp;#REF!)</f>
        <v>#REF!</v>
      </c>
      <c r="W42" s="37"/>
    </row>
    <row r="43" spans="1:23" x14ac:dyDescent="0.2">
      <c r="A43" s="39" t="s">
        <v>523</v>
      </c>
      <c r="B43" s="41">
        <v>42</v>
      </c>
      <c r="C43" s="18"/>
      <c r="D43" s="13" t="s">
        <v>500</v>
      </c>
      <c r="E43" s="16">
        <v>32</v>
      </c>
      <c r="F43" s="40">
        <v>118559</v>
      </c>
      <c r="G43" s="21" t="s">
        <v>502</v>
      </c>
      <c r="H43" s="14" t="str">
        <f t="shared" si="0"/>
        <v>b</v>
      </c>
      <c r="I43" s="16"/>
      <c r="J43" s="20" t="s">
        <v>140</v>
      </c>
      <c r="K43" s="20" t="s">
        <v>77</v>
      </c>
      <c r="L43" s="20" t="s">
        <v>513</v>
      </c>
      <c r="M43" s="14" t="s">
        <v>521</v>
      </c>
      <c r="N43" s="14" t="s">
        <v>522</v>
      </c>
      <c r="O43" s="14">
        <v>8878</v>
      </c>
      <c r="P43" s="15"/>
      <c r="Q43" s="14"/>
      <c r="R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" s="14"/>
      <c r="T43" s="24" t="str">
        <f>VLOOKUP(Slidelist[[#This Row],[Species]],Species[#All],2)</f>
        <v>http://purl.obolibrary.org/obo/NCIT_C14225</v>
      </c>
      <c r="U43" s="24" t="str">
        <f>VLOOKUP(Slidelist[[#This Row],[Tissue]],Tissue[#All],3)</f>
        <v>http://purl.obolibrary.org/obo/BTO_0000759</v>
      </c>
      <c r="V43" s="24" t="e">
        <f>("https://gadsweb.corp.novocorp.net/cageside?studynumber="&amp;#REF!)</f>
        <v>#REF!</v>
      </c>
      <c r="W43" s="37"/>
    </row>
    <row r="44" spans="1:23" x14ac:dyDescent="0.2">
      <c r="A44" s="39" t="s">
        <v>523</v>
      </c>
      <c r="B44" s="39">
        <v>43</v>
      </c>
      <c r="C44" s="18"/>
      <c r="D44" s="13" t="s">
        <v>500</v>
      </c>
      <c r="E44" s="16">
        <v>34</v>
      </c>
      <c r="F44" s="40">
        <v>118650</v>
      </c>
      <c r="G44" s="21" t="s">
        <v>502</v>
      </c>
      <c r="H44" s="14" t="str">
        <f t="shared" si="0"/>
        <v>a</v>
      </c>
      <c r="I44" s="16"/>
      <c r="J44" s="20" t="s">
        <v>140</v>
      </c>
      <c r="K44" s="20" t="s">
        <v>77</v>
      </c>
      <c r="L44" s="20" t="s">
        <v>513</v>
      </c>
      <c r="M44" s="14" t="s">
        <v>521</v>
      </c>
      <c r="N44" s="14" t="s">
        <v>522</v>
      </c>
      <c r="O44" s="14">
        <v>8878</v>
      </c>
      <c r="P44" s="15"/>
      <c r="Q44" s="14"/>
      <c r="R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" s="14"/>
      <c r="T44" s="24" t="str">
        <f>VLOOKUP(Slidelist[[#This Row],[Species]],Species[#All],2)</f>
        <v>http://purl.obolibrary.org/obo/NCIT_C14225</v>
      </c>
      <c r="U44" s="24" t="str">
        <f>VLOOKUP(Slidelist[[#This Row],[Tissue]],Tissue[#All],3)</f>
        <v>http://purl.obolibrary.org/obo/BTO_0000759</v>
      </c>
      <c r="V44" s="24" t="e">
        <f>("https://gadsweb.corp.novocorp.net/cageside?studynumber="&amp;#REF!)</f>
        <v>#REF!</v>
      </c>
      <c r="W44" s="37"/>
    </row>
    <row r="45" spans="1:23" x14ac:dyDescent="0.2">
      <c r="A45" s="39" t="s">
        <v>523</v>
      </c>
      <c r="B45" s="39">
        <v>44</v>
      </c>
      <c r="C45" s="18"/>
      <c r="D45" s="13" t="s">
        <v>500</v>
      </c>
      <c r="E45" s="16">
        <v>34</v>
      </c>
      <c r="F45" s="40">
        <v>118650</v>
      </c>
      <c r="G45" s="21" t="s">
        <v>502</v>
      </c>
      <c r="H45" s="14" t="str">
        <f t="shared" si="0"/>
        <v>b</v>
      </c>
      <c r="I45" s="16"/>
      <c r="J45" s="20" t="s">
        <v>140</v>
      </c>
      <c r="K45" s="20" t="s">
        <v>77</v>
      </c>
      <c r="L45" s="20" t="s">
        <v>513</v>
      </c>
      <c r="M45" s="14" t="s">
        <v>521</v>
      </c>
      <c r="N45" s="14" t="s">
        <v>522</v>
      </c>
      <c r="O45" s="14">
        <v>8878</v>
      </c>
      <c r="P45" s="15"/>
      <c r="Q45" s="14"/>
      <c r="R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" s="14"/>
      <c r="T45" s="24" t="str">
        <f>VLOOKUP(Slidelist[[#This Row],[Species]],Species[#All],2)</f>
        <v>http://purl.obolibrary.org/obo/NCIT_C14225</v>
      </c>
      <c r="U45" s="24" t="str">
        <f>VLOOKUP(Slidelist[[#This Row],[Tissue]],Tissue[#All],3)</f>
        <v>http://purl.obolibrary.org/obo/BTO_0000759</v>
      </c>
      <c r="V45" s="24" t="e">
        <f>("https://gadsweb.corp.novocorp.net/cageside?studynumber="&amp;#REF!)</f>
        <v>#REF!</v>
      </c>
      <c r="W45" s="37"/>
    </row>
    <row r="46" spans="1:23" x14ac:dyDescent="0.2">
      <c r="A46" s="39" t="s">
        <v>523</v>
      </c>
      <c r="B46" s="41">
        <v>45</v>
      </c>
      <c r="C46" s="18"/>
      <c r="D46" s="13" t="s">
        <v>500</v>
      </c>
      <c r="E46" s="16">
        <v>35</v>
      </c>
      <c r="F46" s="40">
        <v>118651</v>
      </c>
      <c r="G46" s="21" t="s">
        <v>502</v>
      </c>
      <c r="H46" s="14" t="str">
        <f t="shared" si="0"/>
        <v>a</v>
      </c>
      <c r="I46" s="16"/>
      <c r="J46" s="20" t="s">
        <v>140</v>
      </c>
      <c r="K46" s="20" t="s">
        <v>77</v>
      </c>
      <c r="L46" s="20" t="s">
        <v>513</v>
      </c>
      <c r="M46" s="14" t="s">
        <v>521</v>
      </c>
      <c r="N46" s="14" t="s">
        <v>522</v>
      </c>
      <c r="O46" s="14">
        <v>8878</v>
      </c>
      <c r="P46" s="15"/>
      <c r="Q46" s="14"/>
      <c r="R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" s="14"/>
      <c r="T46" s="24" t="str">
        <f>VLOOKUP(Slidelist[[#This Row],[Species]],Species[#All],2)</f>
        <v>http://purl.obolibrary.org/obo/NCIT_C14225</v>
      </c>
      <c r="U46" s="24" t="str">
        <f>VLOOKUP(Slidelist[[#This Row],[Tissue]],Tissue[#All],3)</f>
        <v>http://purl.obolibrary.org/obo/BTO_0000759</v>
      </c>
      <c r="V46" s="24" t="e">
        <f>("https://gadsweb.corp.novocorp.net/cageside?studynumber="&amp;#REF!)</f>
        <v>#REF!</v>
      </c>
      <c r="W46" s="37"/>
    </row>
    <row r="47" spans="1:23" x14ac:dyDescent="0.2">
      <c r="A47" s="39" t="s">
        <v>523</v>
      </c>
      <c r="B47" s="39">
        <v>46</v>
      </c>
      <c r="C47" s="18"/>
      <c r="D47" s="13" t="s">
        <v>500</v>
      </c>
      <c r="E47" s="16">
        <v>35</v>
      </c>
      <c r="F47" s="40">
        <v>118651</v>
      </c>
      <c r="G47" s="21" t="s">
        <v>502</v>
      </c>
      <c r="H47" s="14" t="str">
        <f t="shared" si="0"/>
        <v>b</v>
      </c>
      <c r="I47" s="16"/>
      <c r="J47" s="20" t="s">
        <v>140</v>
      </c>
      <c r="K47" s="20" t="s">
        <v>77</v>
      </c>
      <c r="L47" s="20" t="s">
        <v>513</v>
      </c>
      <c r="M47" s="14" t="s">
        <v>521</v>
      </c>
      <c r="N47" s="14" t="s">
        <v>522</v>
      </c>
      <c r="O47" s="14">
        <v>8878</v>
      </c>
      <c r="P47" s="15"/>
      <c r="Q47" s="14"/>
      <c r="R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" s="14"/>
      <c r="T47" s="24" t="str">
        <f>VLOOKUP(Slidelist[[#This Row],[Species]],Species[#All],2)</f>
        <v>http://purl.obolibrary.org/obo/NCIT_C14225</v>
      </c>
      <c r="U47" s="24" t="str">
        <f>VLOOKUP(Slidelist[[#This Row],[Tissue]],Tissue[#All],3)</f>
        <v>http://purl.obolibrary.org/obo/BTO_0000759</v>
      </c>
      <c r="V47" s="24" t="e">
        <f>("https://gadsweb.corp.novocorp.net/cageside?studynumber="&amp;#REF!)</f>
        <v>#REF!</v>
      </c>
      <c r="W47" s="37"/>
    </row>
    <row r="48" spans="1:23" x14ac:dyDescent="0.2">
      <c r="A48" s="39" t="s">
        <v>523</v>
      </c>
      <c r="B48" s="39">
        <v>47</v>
      </c>
      <c r="C48" s="18"/>
      <c r="D48" s="13" t="s">
        <v>500</v>
      </c>
      <c r="E48" s="16">
        <v>36</v>
      </c>
      <c r="F48" s="40">
        <v>118652</v>
      </c>
      <c r="G48" s="21" t="s">
        <v>502</v>
      </c>
      <c r="H48" s="14" t="str">
        <f t="shared" si="0"/>
        <v>a</v>
      </c>
      <c r="I48" s="16"/>
      <c r="J48" s="20" t="s">
        <v>140</v>
      </c>
      <c r="K48" s="20" t="s">
        <v>77</v>
      </c>
      <c r="L48" s="20" t="s">
        <v>513</v>
      </c>
      <c r="M48" s="14" t="s">
        <v>521</v>
      </c>
      <c r="N48" s="14" t="s">
        <v>522</v>
      </c>
      <c r="O48" s="14">
        <v>8878</v>
      </c>
      <c r="P48" s="15"/>
      <c r="Q48" s="14"/>
      <c r="R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" s="14"/>
      <c r="T48" s="24" t="str">
        <f>VLOOKUP(Slidelist[[#This Row],[Species]],Species[#All],2)</f>
        <v>http://purl.obolibrary.org/obo/NCIT_C14225</v>
      </c>
      <c r="U48" s="24" t="str">
        <f>VLOOKUP(Slidelist[[#This Row],[Tissue]],Tissue[#All],3)</f>
        <v>http://purl.obolibrary.org/obo/BTO_0000759</v>
      </c>
      <c r="V48" s="24" t="e">
        <f>("https://gadsweb.corp.novocorp.net/cageside?studynumber="&amp;#REF!)</f>
        <v>#REF!</v>
      </c>
      <c r="W48" s="37"/>
    </row>
    <row r="49" spans="1:23" x14ac:dyDescent="0.2">
      <c r="A49" s="39" t="s">
        <v>523</v>
      </c>
      <c r="B49" s="41">
        <v>48</v>
      </c>
      <c r="C49" s="18"/>
      <c r="D49" s="13" t="s">
        <v>500</v>
      </c>
      <c r="E49" s="16">
        <v>36</v>
      </c>
      <c r="F49" s="40">
        <v>118652</v>
      </c>
      <c r="G49" s="21" t="s">
        <v>502</v>
      </c>
      <c r="H49" s="14" t="str">
        <f t="shared" si="0"/>
        <v>b</v>
      </c>
      <c r="I49" s="16"/>
      <c r="J49" s="20" t="s">
        <v>140</v>
      </c>
      <c r="K49" s="20" t="s">
        <v>77</v>
      </c>
      <c r="L49" s="20" t="s">
        <v>513</v>
      </c>
      <c r="M49" s="14" t="s">
        <v>521</v>
      </c>
      <c r="N49" s="14" t="s">
        <v>522</v>
      </c>
      <c r="O49" s="14">
        <v>8878</v>
      </c>
      <c r="P49" s="15"/>
      <c r="Q49" s="14"/>
      <c r="R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" s="14"/>
      <c r="T49" s="24" t="str">
        <f>VLOOKUP(Slidelist[[#This Row],[Species]],Species[#All],2)</f>
        <v>http://purl.obolibrary.org/obo/NCIT_C14225</v>
      </c>
      <c r="U49" s="24" t="str">
        <f>VLOOKUP(Slidelist[[#This Row],[Tissue]],Tissue[#All],3)</f>
        <v>http://purl.obolibrary.org/obo/BTO_0000759</v>
      </c>
      <c r="V49" s="24" t="e">
        <f>("https://gadsweb.corp.novocorp.net/cageside?studynumber="&amp;#REF!)</f>
        <v>#REF!</v>
      </c>
      <c r="W49" s="37"/>
    </row>
    <row r="50" spans="1:23" x14ac:dyDescent="0.2">
      <c r="A50" s="39" t="s">
        <v>523</v>
      </c>
      <c r="B50" s="41">
        <v>49</v>
      </c>
      <c r="C50" s="18"/>
      <c r="D50" s="13" t="s">
        <v>500</v>
      </c>
      <c r="E50" s="16">
        <v>40</v>
      </c>
      <c r="F50" s="40">
        <v>118653</v>
      </c>
      <c r="G50" s="21" t="s">
        <v>502</v>
      </c>
      <c r="H50" s="14" t="str">
        <f t="shared" si="0"/>
        <v>a</v>
      </c>
      <c r="I50" s="16"/>
      <c r="J50" s="20" t="s">
        <v>140</v>
      </c>
      <c r="K50" s="20" t="s">
        <v>77</v>
      </c>
      <c r="L50" s="20" t="s">
        <v>513</v>
      </c>
      <c r="M50" s="14" t="s">
        <v>521</v>
      </c>
      <c r="N50" s="14" t="s">
        <v>522</v>
      </c>
      <c r="O50" s="14">
        <v>8878</v>
      </c>
      <c r="P50" s="15"/>
      <c r="Q50" s="14"/>
      <c r="R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" s="14"/>
      <c r="T50" s="24" t="str">
        <f>VLOOKUP(Slidelist[[#This Row],[Species]],Species[#All],2)</f>
        <v>http://purl.obolibrary.org/obo/NCIT_C14225</v>
      </c>
      <c r="U50" s="24" t="str">
        <f>VLOOKUP(Slidelist[[#This Row],[Tissue]],Tissue[#All],3)</f>
        <v>http://purl.obolibrary.org/obo/BTO_0000759</v>
      </c>
      <c r="V50" s="24" t="e">
        <f>("https://gadsweb.corp.novocorp.net/cageside?studynumber="&amp;#REF!)</f>
        <v>#REF!</v>
      </c>
      <c r="W50" s="37"/>
    </row>
    <row r="51" spans="1:23" x14ac:dyDescent="0.2">
      <c r="A51" s="39" t="s">
        <v>523</v>
      </c>
      <c r="B51" s="39">
        <v>50</v>
      </c>
      <c r="C51" s="18"/>
      <c r="D51" s="13" t="s">
        <v>500</v>
      </c>
      <c r="E51" s="16">
        <v>40</v>
      </c>
      <c r="F51" s="40">
        <v>118653</v>
      </c>
      <c r="G51" s="21" t="s">
        <v>502</v>
      </c>
      <c r="H51" s="14" t="str">
        <f t="shared" si="0"/>
        <v>b</v>
      </c>
      <c r="I51" s="16"/>
      <c r="J51" s="20" t="s">
        <v>140</v>
      </c>
      <c r="K51" s="20" t="s">
        <v>77</v>
      </c>
      <c r="L51" s="20" t="s">
        <v>513</v>
      </c>
      <c r="M51" s="14" t="s">
        <v>521</v>
      </c>
      <c r="N51" s="14" t="s">
        <v>522</v>
      </c>
      <c r="O51" s="14">
        <v>8878</v>
      </c>
      <c r="P51" s="15"/>
      <c r="Q51" s="14"/>
      <c r="R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" s="14"/>
      <c r="T51" s="24" t="str">
        <f>VLOOKUP(Slidelist[[#This Row],[Species]],Species[#All],2)</f>
        <v>http://purl.obolibrary.org/obo/NCIT_C14225</v>
      </c>
      <c r="U51" s="24" t="str">
        <f>VLOOKUP(Slidelist[[#This Row],[Tissue]],Tissue[#All],3)</f>
        <v>http://purl.obolibrary.org/obo/BTO_0000759</v>
      </c>
      <c r="V51" s="24" t="e">
        <f>("https://gadsweb.corp.novocorp.net/cageside?studynumber="&amp;#REF!)</f>
        <v>#REF!</v>
      </c>
      <c r="W51" s="37"/>
    </row>
    <row r="52" spans="1:23" x14ac:dyDescent="0.2">
      <c r="A52" s="39" t="s">
        <v>523</v>
      </c>
      <c r="B52" s="39">
        <v>51</v>
      </c>
      <c r="C52" s="18"/>
      <c r="D52" s="13" t="s">
        <v>500</v>
      </c>
      <c r="E52" s="16">
        <v>42</v>
      </c>
      <c r="F52" s="40">
        <v>118601</v>
      </c>
      <c r="G52" s="21" t="s">
        <v>502</v>
      </c>
      <c r="H52" s="14" t="str">
        <f t="shared" si="0"/>
        <v>a</v>
      </c>
      <c r="I52" s="16"/>
      <c r="J52" s="20" t="s">
        <v>140</v>
      </c>
      <c r="K52" s="20" t="s">
        <v>77</v>
      </c>
      <c r="L52" s="20" t="s">
        <v>513</v>
      </c>
      <c r="M52" s="14" t="s">
        <v>521</v>
      </c>
      <c r="N52" s="14" t="s">
        <v>522</v>
      </c>
      <c r="O52" s="14">
        <v>8878</v>
      </c>
      <c r="P52" s="15"/>
      <c r="Q52" s="14"/>
      <c r="R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" s="14"/>
      <c r="T52" s="24" t="str">
        <f>VLOOKUP(Slidelist[[#This Row],[Species]],Species[#All],2)</f>
        <v>http://purl.obolibrary.org/obo/NCIT_C14225</v>
      </c>
      <c r="U52" s="24" t="str">
        <f>VLOOKUP(Slidelist[[#This Row],[Tissue]],Tissue[#All],3)</f>
        <v>http://purl.obolibrary.org/obo/BTO_0000759</v>
      </c>
      <c r="V52" s="24" t="e">
        <f>("https://gadsweb.corp.novocorp.net/cageside?studynumber="&amp;#REF!)</f>
        <v>#REF!</v>
      </c>
      <c r="W52" s="37"/>
    </row>
    <row r="53" spans="1:23" x14ac:dyDescent="0.2">
      <c r="A53" s="39" t="s">
        <v>523</v>
      </c>
      <c r="B53" s="41">
        <v>52</v>
      </c>
      <c r="C53" s="18"/>
      <c r="D53" s="13" t="s">
        <v>500</v>
      </c>
      <c r="E53" s="16">
        <v>42</v>
      </c>
      <c r="F53" s="40">
        <v>118601</v>
      </c>
      <c r="G53" s="21" t="s">
        <v>502</v>
      </c>
      <c r="H53" s="14" t="str">
        <f t="shared" si="0"/>
        <v>b</v>
      </c>
      <c r="I53" s="16"/>
      <c r="J53" s="20" t="s">
        <v>140</v>
      </c>
      <c r="K53" s="20" t="s">
        <v>77</v>
      </c>
      <c r="L53" s="20" t="s">
        <v>513</v>
      </c>
      <c r="M53" s="14" t="s">
        <v>521</v>
      </c>
      <c r="N53" s="14" t="s">
        <v>522</v>
      </c>
      <c r="O53" s="14">
        <v>8878</v>
      </c>
      <c r="P53" s="15"/>
      <c r="Q53" s="14"/>
      <c r="R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" s="14"/>
      <c r="T53" s="24" t="str">
        <f>VLOOKUP(Slidelist[[#This Row],[Species]],Species[#All],2)</f>
        <v>http://purl.obolibrary.org/obo/NCIT_C14225</v>
      </c>
      <c r="U53" s="24" t="str">
        <f>VLOOKUP(Slidelist[[#This Row],[Tissue]],Tissue[#All],3)</f>
        <v>http://purl.obolibrary.org/obo/BTO_0000759</v>
      </c>
      <c r="V53" s="24" t="e">
        <f>("https://gadsweb.corp.novocorp.net/cageside?studynumber="&amp;#REF!)</f>
        <v>#REF!</v>
      </c>
      <c r="W53" s="37"/>
    </row>
    <row r="54" spans="1:23" x14ac:dyDescent="0.2">
      <c r="A54" s="39" t="s">
        <v>523</v>
      </c>
      <c r="B54" s="39">
        <v>53</v>
      </c>
      <c r="C54" s="18"/>
      <c r="D54" s="13" t="s">
        <v>500</v>
      </c>
      <c r="E54" s="16">
        <v>46</v>
      </c>
      <c r="F54" s="40">
        <v>118591</v>
      </c>
      <c r="G54" s="21" t="s">
        <v>502</v>
      </c>
      <c r="H54" s="14" t="str">
        <f t="shared" si="0"/>
        <v>a</v>
      </c>
      <c r="I54" s="16"/>
      <c r="J54" s="20" t="s">
        <v>140</v>
      </c>
      <c r="K54" s="20" t="s">
        <v>77</v>
      </c>
      <c r="L54" s="20" t="s">
        <v>513</v>
      </c>
      <c r="M54" s="14" t="s">
        <v>521</v>
      </c>
      <c r="N54" s="14" t="s">
        <v>522</v>
      </c>
      <c r="O54" s="14">
        <v>8878</v>
      </c>
      <c r="P54" s="15"/>
      <c r="Q54" s="14"/>
      <c r="R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" s="14"/>
      <c r="T54" s="24" t="str">
        <f>VLOOKUP(Slidelist[[#This Row],[Species]],Species[#All],2)</f>
        <v>http://purl.obolibrary.org/obo/NCIT_C14225</v>
      </c>
      <c r="U54" s="24" t="str">
        <f>VLOOKUP(Slidelist[[#This Row],[Tissue]],Tissue[#All],3)</f>
        <v>http://purl.obolibrary.org/obo/BTO_0000759</v>
      </c>
      <c r="V54" s="24" t="e">
        <f>("https://gadsweb.corp.novocorp.net/cageside?studynumber="&amp;#REF!)</f>
        <v>#REF!</v>
      </c>
      <c r="W54" s="37"/>
    </row>
    <row r="55" spans="1:23" x14ac:dyDescent="0.2">
      <c r="A55" s="39" t="s">
        <v>523</v>
      </c>
      <c r="B55" s="39">
        <v>54</v>
      </c>
      <c r="C55" s="18"/>
      <c r="D55" s="13" t="s">
        <v>500</v>
      </c>
      <c r="E55" s="16">
        <v>46</v>
      </c>
      <c r="F55" s="40">
        <v>118591</v>
      </c>
      <c r="G55" s="21" t="s">
        <v>502</v>
      </c>
      <c r="H55" s="14" t="str">
        <f t="shared" si="0"/>
        <v>b</v>
      </c>
      <c r="I55" s="16"/>
      <c r="J55" s="20" t="s">
        <v>140</v>
      </c>
      <c r="K55" s="20" t="s">
        <v>77</v>
      </c>
      <c r="L55" s="20" t="s">
        <v>513</v>
      </c>
      <c r="M55" s="14" t="s">
        <v>521</v>
      </c>
      <c r="N55" s="14" t="s">
        <v>522</v>
      </c>
      <c r="O55" s="14">
        <v>8878</v>
      </c>
      <c r="P55" s="15"/>
      <c r="Q55" s="14"/>
      <c r="R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" s="14"/>
      <c r="T55" s="24" t="str">
        <f>VLOOKUP(Slidelist[[#This Row],[Species]],Species[#All],2)</f>
        <v>http://purl.obolibrary.org/obo/NCIT_C14225</v>
      </c>
      <c r="U55" s="24" t="str">
        <f>VLOOKUP(Slidelist[[#This Row],[Tissue]],Tissue[#All],3)</f>
        <v>http://purl.obolibrary.org/obo/BTO_0000759</v>
      </c>
      <c r="V55" s="24" t="e">
        <f>("https://gadsweb.corp.novocorp.net/cageside?studynumber="&amp;#REF!)</f>
        <v>#REF!</v>
      </c>
      <c r="W55" s="37"/>
    </row>
    <row r="56" spans="1:23" x14ac:dyDescent="0.2">
      <c r="A56" s="39" t="s">
        <v>523</v>
      </c>
      <c r="B56" s="41">
        <v>55</v>
      </c>
      <c r="C56" s="18"/>
      <c r="D56" s="13" t="s">
        <v>500</v>
      </c>
      <c r="E56" s="16">
        <v>47</v>
      </c>
      <c r="F56" s="40">
        <v>118622</v>
      </c>
      <c r="G56" s="21" t="s">
        <v>502</v>
      </c>
      <c r="H56" s="14" t="str">
        <f t="shared" si="0"/>
        <v>a</v>
      </c>
      <c r="I56" s="16"/>
      <c r="J56" s="20" t="s">
        <v>140</v>
      </c>
      <c r="K56" s="20" t="s">
        <v>77</v>
      </c>
      <c r="L56" s="20" t="s">
        <v>513</v>
      </c>
      <c r="M56" s="14" t="s">
        <v>521</v>
      </c>
      <c r="N56" s="14" t="s">
        <v>522</v>
      </c>
      <c r="O56" s="14">
        <v>8878</v>
      </c>
      <c r="P56" s="15"/>
      <c r="Q56" s="14"/>
      <c r="R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" s="14"/>
      <c r="T56" s="24" t="str">
        <f>VLOOKUP(Slidelist[[#This Row],[Species]],Species[#All],2)</f>
        <v>http://purl.obolibrary.org/obo/NCIT_C14225</v>
      </c>
      <c r="U56" s="24" t="str">
        <f>VLOOKUP(Slidelist[[#This Row],[Tissue]],Tissue[#All],3)</f>
        <v>http://purl.obolibrary.org/obo/BTO_0000759</v>
      </c>
      <c r="V56" s="24" t="e">
        <f>("https://gadsweb.corp.novocorp.net/cageside?studynumber="&amp;#REF!)</f>
        <v>#REF!</v>
      </c>
      <c r="W56" s="37"/>
    </row>
    <row r="57" spans="1:23" x14ac:dyDescent="0.2">
      <c r="A57" s="39" t="s">
        <v>523</v>
      </c>
      <c r="B57" s="41">
        <v>56</v>
      </c>
      <c r="C57" s="18"/>
      <c r="D57" s="13" t="s">
        <v>500</v>
      </c>
      <c r="E57" s="16">
        <v>47</v>
      </c>
      <c r="F57" s="40">
        <v>118622</v>
      </c>
      <c r="G57" s="21" t="s">
        <v>502</v>
      </c>
      <c r="H57" s="14" t="str">
        <f t="shared" si="0"/>
        <v>b</v>
      </c>
      <c r="I57" s="16"/>
      <c r="J57" s="20" t="s">
        <v>140</v>
      </c>
      <c r="K57" s="20" t="s">
        <v>77</v>
      </c>
      <c r="L57" s="20" t="s">
        <v>513</v>
      </c>
      <c r="M57" s="14" t="s">
        <v>521</v>
      </c>
      <c r="N57" s="14" t="s">
        <v>522</v>
      </c>
      <c r="O57" s="14">
        <v>8878</v>
      </c>
      <c r="P57" s="15"/>
      <c r="Q57" s="14"/>
      <c r="R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" s="14"/>
      <c r="T57" s="24" t="str">
        <f>VLOOKUP(Slidelist[[#This Row],[Species]],Species[#All],2)</f>
        <v>http://purl.obolibrary.org/obo/NCIT_C14225</v>
      </c>
      <c r="U57" s="24" t="str">
        <f>VLOOKUP(Slidelist[[#This Row],[Tissue]],Tissue[#All],3)</f>
        <v>http://purl.obolibrary.org/obo/BTO_0000759</v>
      </c>
      <c r="V57" s="24" t="e">
        <f>("https://gadsweb.corp.novocorp.net/cageside?studynumber="&amp;#REF!)</f>
        <v>#REF!</v>
      </c>
      <c r="W57" s="37"/>
    </row>
    <row r="58" spans="1:23" x14ac:dyDescent="0.2">
      <c r="A58" s="39" t="s">
        <v>523</v>
      </c>
      <c r="B58" s="39">
        <v>57</v>
      </c>
      <c r="C58" s="18"/>
      <c r="D58" s="13" t="s">
        <v>500</v>
      </c>
      <c r="E58" s="16">
        <v>48</v>
      </c>
      <c r="F58" s="40">
        <v>118592</v>
      </c>
      <c r="G58" s="21" t="s">
        <v>502</v>
      </c>
      <c r="H58" s="14" t="str">
        <f t="shared" si="0"/>
        <v/>
      </c>
      <c r="I58" s="16"/>
      <c r="J58" s="20" t="s">
        <v>140</v>
      </c>
      <c r="K58" s="20" t="s">
        <v>77</v>
      </c>
      <c r="L58" s="20" t="s">
        <v>513</v>
      </c>
      <c r="M58" s="14" t="s">
        <v>521</v>
      </c>
      <c r="N58" s="14" t="s">
        <v>522</v>
      </c>
      <c r="O58" s="14">
        <v>8878</v>
      </c>
      <c r="P58" s="15"/>
      <c r="Q58" s="14"/>
      <c r="R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" s="14"/>
      <c r="T58" s="24" t="str">
        <f>VLOOKUP(Slidelist[[#This Row],[Species]],Species[#All],2)</f>
        <v>http://purl.obolibrary.org/obo/NCIT_C14225</v>
      </c>
      <c r="U58" s="24" t="str">
        <f>VLOOKUP(Slidelist[[#This Row],[Tissue]],Tissue[#All],3)</f>
        <v>http://purl.obolibrary.org/obo/BTO_0000759</v>
      </c>
      <c r="V58" s="24" t="e">
        <f>("https://gadsweb.corp.novocorp.net/cageside?studynumber="&amp;#REF!)</f>
        <v>#REF!</v>
      </c>
      <c r="W58" s="37"/>
    </row>
    <row r="59" spans="1:23" x14ac:dyDescent="0.2">
      <c r="A59" s="39" t="s">
        <v>523</v>
      </c>
      <c r="B59" s="39">
        <v>58</v>
      </c>
      <c r="C59" s="18"/>
      <c r="D59" s="13" t="s">
        <v>500</v>
      </c>
      <c r="E59" s="16">
        <v>49</v>
      </c>
      <c r="F59" s="40">
        <v>118654</v>
      </c>
      <c r="G59" s="21" t="s">
        <v>502</v>
      </c>
      <c r="H59" s="14" t="str">
        <f t="shared" si="0"/>
        <v>a</v>
      </c>
      <c r="I59" s="16"/>
      <c r="J59" s="20" t="s">
        <v>140</v>
      </c>
      <c r="K59" s="20" t="s">
        <v>77</v>
      </c>
      <c r="L59" s="20" t="s">
        <v>513</v>
      </c>
      <c r="M59" s="14" t="s">
        <v>521</v>
      </c>
      <c r="N59" s="14" t="s">
        <v>522</v>
      </c>
      <c r="O59" s="14">
        <v>8878</v>
      </c>
      <c r="P59" s="15"/>
      <c r="Q59" s="14"/>
      <c r="R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" s="14"/>
      <c r="T59" s="24" t="str">
        <f>VLOOKUP(Slidelist[[#This Row],[Species]],Species[#All],2)</f>
        <v>http://purl.obolibrary.org/obo/NCIT_C14225</v>
      </c>
      <c r="U59" s="24" t="str">
        <f>VLOOKUP(Slidelist[[#This Row],[Tissue]],Tissue[#All],3)</f>
        <v>http://purl.obolibrary.org/obo/BTO_0000759</v>
      </c>
      <c r="V59" s="24" t="e">
        <f>("https://gadsweb.corp.novocorp.net/cageside?studynumber="&amp;#REF!)</f>
        <v>#REF!</v>
      </c>
      <c r="W59" s="37"/>
    </row>
    <row r="60" spans="1:23" x14ac:dyDescent="0.2">
      <c r="A60" s="39" t="s">
        <v>523</v>
      </c>
      <c r="B60" s="41">
        <v>59</v>
      </c>
      <c r="C60" s="18"/>
      <c r="D60" s="13" t="s">
        <v>500</v>
      </c>
      <c r="E60" s="16">
        <v>49</v>
      </c>
      <c r="F60" s="40">
        <v>118654</v>
      </c>
      <c r="G60" s="21" t="s">
        <v>502</v>
      </c>
      <c r="H60" s="14" t="str">
        <f t="shared" si="0"/>
        <v>b</v>
      </c>
      <c r="I60" s="16"/>
      <c r="J60" s="20" t="s">
        <v>140</v>
      </c>
      <c r="K60" s="20" t="s">
        <v>77</v>
      </c>
      <c r="L60" s="20" t="s">
        <v>513</v>
      </c>
      <c r="M60" s="14" t="s">
        <v>521</v>
      </c>
      <c r="N60" s="14" t="s">
        <v>522</v>
      </c>
      <c r="O60" s="14">
        <v>8878</v>
      </c>
      <c r="P60" s="15"/>
      <c r="Q60" s="14"/>
      <c r="R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" s="14"/>
      <c r="T60" s="24" t="str">
        <f>VLOOKUP(Slidelist[[#This Row],[Species]],Species[#All],2)</f>
        <v>http://purl.obolibrary.org/obo/NCIT_C14225</v>
      </c>
      <c r="U60" s="24" t="str">
        <f>VLOOKUP(Slidelist[[#This Row],[Tissue]],Tissue[#All],3)</f>
        <v>http://purl.obolibrary.org/obo/BTO_0000759</v>
      </c>
      <c r="V60" s="24" t="e">
        <f>("https://gadsweb.corp.novocorp.net/cageside?studynumber="&amp;#REF!)</f>
        <v>#REF!</v>
      </c>
      <c r="W60" s="37"/>
    </row>
    <row r="61" spans="1:23" x14ac:dyDescent="0.2">
      <c r="A61" s="39" t="s">
        <v>523</v>
      </c>
      <c r="B61" s="39">
        <v>60</v>
      </c>
      <c r="C61" s="18"/>
      <c r="D61" s="13" t="s">
        <v>500</v>
      </c>
      <c r="E61" s="16">
        <v>55</v>
      </c>
      <c r="F61" s="40">
        <v>118655</v>
      </c>
      <c r="G61" s="21" t="s">
        <v>502</v>
      </c>
      <c r="H61" s="14" t="str">
        <f t="shared" si="0"/>
        <v>a</v>
      </c>
      <c r="I61" s="16"/>
      <c r="J61" s="20" t="s">
        <v>140</v>
      </c>
      <c r="K61" s="20" t="s">
        <v>77</v>
      </c>
      <c r="L61" s="20" t="s">
        <v>513</v>
      </c>
      <c r="M61" s="14" t="s">
        <v>521</v>
      </c>
      <c r="N61" s="14" t="s">
        <v>522</v>
      </c>
      <c r="O61" s="14">
        <v>8878</v>
      </c>
      <c r="P61" s="15"/>
      <c r="Q61" s="14"/>
      <c r="R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" s="14"/>
      <c r="T61" s="24" t="str">
        <f>VLOOKUP(Slidelist[[#This Row],[Species]],Species[#All],2)</f>
        <v>http://purl.obolibrary.org/obo/NCIT_C14225</v>
      </c>
      <c r="U61" s="24" t="str">
        <f>VLOOKUP(Slidelist[[#This Row],[Tissue]],Tissue[#All],3)</f>
        <v>http://purl.obolibrary.org/obo/BTO_0000759</v>
      </c>
      <c r="V61" s="24" t="e">
        <f>("https://gadsweb.corp.novocorp.net/cageside?studynumber="&amp;#REF!)</f>
        <v>#REF!</v>
      </c>
      <c r="W61" s="37"/>
    </row>
    <row r="62" spans="1:23" x14ac:dyDescent="0.2">
      <c r="A62" s="39" t="s">
        <v>523</v>
      </c>
      <c r="B62" s="39">
        <v>61</v>
      </c>
      <c r="C62" s="18"/>
      <c r="D62" s="13" t="s">
        <v>500</v>
      </c>
      <c r="E62" s="16">
        <v>55</v>
      </c>
      <c r="F62" s="40">
        <v>118655</v>
      </c>
      <c r="G62" s="21" t="s">
        <v>502</v>
      </c>
      <c r="H62" s="14" t="str">
        <f t="shared" si="0"/>
        <v>b</v>
      </c>
      <c r="I62" s="16"/>
      <c r="J62" s="20" t="s">
        <v>140</v>
      </c>
      <c r="K62" s="20" t="s">
        <v>77</v>
      </c>
      <c r="L62" s="20" t="s">
        <v>513</v>
      </c>
      <c r="M62" s="14" t="s">
        <v>521</v>
      </c>
      <c r="N62" s="14" t="s">
        <v>522</v>
      </c>
      <c r="O62" s="14">
        <v>8878</v>
      </c>
      <c r="P62" s="15"/>
      <c r="Q62" s="14"/>
      <c r="R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" s="14"/>
      <c r="T62" s="24" t="str">
        <f>VLOOKUP(Slidelist[[#This Row],[Species]],Species[#All],2)</f>
        <v>http://purl.obolibrary.org/obo/NCIT_C14225</v>
      </c>
      <c r="U62" s="24" t="str">
        <f>VLOOKUP(Slidelist[[#This Row],[Tissue]],Tissue[#All],3)</f>
        <v>http://purl.obolibrary.org/obo/BTO_0000759</v>
      </c>
      <c r="V62" s="24" t="e">
        <f>("https://gadsweb.corp.novocorp.net/cageside?studynumber="&amp;#REF!)</f>
        <v>#REF!</v>
      </c>
      <c r="W62" s="37"/>
    </row>
    <row r="63" spans="1:23" x14ac:dyDescent="0.2">
      <c r="A63" s="39" t="s">
        <v>523</v>
      </c>
      <c r="B63" s="41">
        <v>62</v>
      </c>
      <c r="C63" s="18"/>
      <c r="D63" s="13" t="s">
        <v>500</v>
      </c>
      <c r="E63" s="16">
        <v>56</v>
      </c>
      <c r="F63" s="40">
        <v>118623</v>
      </c>
      <c r="G63" s="21" t="s">
        <v>502</v>
      </c>
      <c r="H63" s="14" t="str">
        <f t="shared" si="0"/>
        <v>a</v>
      </c>
      <c r="I63" s="16"/>
      <c r="J63" s="20" t="s">
        <v>140</v>
      </c>
      <c r="K63" s="20" t="s">
        <v>77</v>
      </c>
      <c r="L63" s="20" t="s">
        <v>513</v>
      </c>
      <c r="M63" s="14" t="s">
        <v>521</v>
      </c>
      <c r="N63" s="14" t="s">
        <v>522</v>
      </c>
      <c r="O63" s="14">
        <v>8878</v>
      </c>
      <c r="P63" s="15"/>
      <c r="Q63" s="14"/>
      <c r="R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" s="14"/>
      <c r="T63" s="24" t="str">
        <f>VLOOKUP(Slidelist[[#This Row],[Species]],Species[#All],2)</f>
        <v>http://purl.obolibrary.org/obo/NCIT_C14225</v>
      </c>
      <c r="U63" s="24" t="str">
        <f>VLOOKUP(Slidelist[[#This Row],[Tissue]],Tissue[#All],3)</f>
        <v>http://purl.obolibrary.org/obo/BTO_0000759</v>
      </c>
      <c r="V63" s="24" t="e">
        <f>("https://gadsweb.corp.novocorp.net/cageside?studynumber="&amp;#REF!)</f>
        <v>#REF!</v>
      </c>
      <c r="W63" s="37"/>
    </row>
    <row r="64" spans="1:23" x14ac:dyDescent="0.2">
      <c r="A64" s="39" t="s">
        <v>523</v>
      </c>
      <c r="B64" s="41">
        <v>63</v>
      </c>
      <c r="C64" s="18"/>
      <c r="D64" s="13" t="s">
        <v>500</v>
      </c>
      <c r="E64" s="16">
        <v>56</v>
      </c>
      <c r="F64" s="40">
        <v>118623</v>
      </c>
      <c r="G64" s="21" t="s">
        <v>502</v>
      </c>
      <c r="H64" s="14" t="str">
        <f t="shared" si="0"/>
        <v>b</v>
      </c>
      <c r="I64" s="16"/>
      <c r="J64" s="20" t="s">
        <v>140</v>
      </c>
      <c r="K64" s="20" t="s">
        <v>77</v>
      </c>
      <c r="L64" s="20" t="s">
        <v>513</v>
      </c>
      <c r="M64" s="14" t="s">
        <v>521</v>
      </c>
      <c r="N64" s="14" t="s">
        <v>522</v>
      </c>
      <c r="O64" s="14">
        <v>8878</v>
      </c>
      <c r="P64" s="15"/>
      <c r="Q64" s="14"/>
      <c r="R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" s="14"/>
      <c r="T64" s="24" t="str">
        <f>VLOOKUP(Slidelist[[#This Row],[Species]],Species[#All],2)</f>
        <v>http://purl.obolibrary.org/obo/NCIT_C14225</v>
      </c>
      <c r="U64" s="24" t="str">
        <f>VLOOKUP(Slidelist[[#This Row],[Tissue]],Tissue[#All],3)</f>
        <v>http://purl.obolibrary.org/obo/BTO_0000759</v>
      </c>
      <c r="V64" s="24" t="e">
        <f>("https://gadsweb.corp.novocorp.net/cageside?studynumber="&amp;#REF!)</f>
        <v>#REF!</v>
      </c>
      <c r="W64" s="37"/>
    </row>
    <row r="65" spans="1:23" x14ac:dyDescent="0.2">
      <c r="A65" s="39" t="s">
        <v>523</v>
      </c>
      <c r="B65" s="39">
        <v>64</v>
      </c>
      <c r="C65" s="18"/>
      <c r="D65" s="13" t="s">
        <v>500</v>
      </c>
      <c r="E65" s="16">
        <v>57</v>
      </c>
      <c r="F65" s="40">
        <v>118551</v>
      </c>
      <c r="G65" s="21" t="s">
        <v>502</v>
      </c>
      <c r="H65" s="14" t="str">
        <f t="shared" si="0"/>
        <v>a</v>
      </c>
      <c r="I65" s="16"/>
      <c r="J65" s="20" t="s">
        <v>140</v>
      </c>
      <c r="K65" s="20" t="s">
        <v>77</v>
      </c>
      <c r="L65" s="20" t="s">
        <v>513</v>
      </c>
      <c r="M65" s="14" t="s">
        <v>521</v>
      </c>
      <c r="N65" s="14" t="s">
        <v>522</v>
      </c>
      <c r="O65" s="14">
        <v>8878</v>
      </c>
      <c r="P65" s="15"/>
      <c r="Q65" s="14"/>
      <c r="R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" s="14"/>
      <c r="T65" s="24" t="str">
        <f>VLOOKUP(Slidelist[[#This Row],[Species]],Species[#All],2)</f>
        <v>http://purl.obolibrary.org/obo/NCIT_C14225</v>
      </c>
      <c r="U65" s="24" t="str">
        <f>VLOOKUP(Slidelist[[#This Row],[Tissue]],Tissue[#All],3)</f>
        <v>http://purl.obolibrary.org/obo/BTO_0000759</v>
      </c>
      <c r="V65" s="24" t="e">
        <f>("https://gadsweb.corp.novocorp.net/cageside?studynumber="&amp;#REF!)</f>
        <v>#REF!</v>
      </c>
      <c r="W65" s="37"/>
    </row>
    <row r="66" spans="1:23" x14ac:dyDescent="0.2">
      <c r="A66" s="39" t="s">
        <v>523</v>
      </c>
      <c r="B66" s="39">
        <v>65</v>
      </c>
      <c r="C66" s="18"/>
      <c r="D66" s="13" t="s">
        <v>500</v>
      </c>
      <c r="E66" s="16">
        <v>57</v>
      </c>
      <c r="F66" s="40">
        <v>118551</v>
      </c>
      <c r="G66" s="21" t="s">
        <v>502</v>
      </c>
      <c r="H66" s="14" t="str">
        <f t="shared" si="0"/>
        <v>b</v>
      </c>
      <c r="I66" s="16"/>
      <c r="J66" s="20" t="s">
        <v>140</v>
      </c>
      <c r="K66" s="20" t="s">
        <v>77</v>
      </c>
      <c r="L66" s="20" t="s">
        <v>513</v>
      </c>
      <c r="M66" s="14" t="s">
        <v>521</v>
      </c>
      <c r="N66" s="14" t="s">
        <v>522</v>
      </c>
      <c r="O66" s="14">
        <v>8878</v>
      </c>
      <c r="P66" s="15"/>
      <c r="Q66" s="14"/>
      <c r="R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" s="14"/>
      <c r="T66" s="24" t="str">
        <f>VLOOKUP(Slidelist[[#This Row],[Species]],Species[#All],2)</f>
        <v>http://purl.obolibrary.org/obo/NCIT_C14225</v>
      </c>
      <c r="U66" s="24" t="str">
        <f>VLOOKUP(Slidelist[[#This Row],[Tissue]],Tissue[#All],3)</f>
        <v>http://purl.obolibrary.org/obo/BTO_0000759</v>
      </c>
      <c r="V66" s="24" t="e">
        <f>("https://gadsweb.corp.novocorp.net/cageside?studynumber="&amp;#REF!)</f>
        <v>#REF!</v>
      </c>
      <c r="W66" s="37"/>
    </row>
    <row r="67" spans="1:23" x14ac:dyDescent="0.2">
      <c r="A67" s="39" t="s">
        <v>523</v>
      </c>
      <c r="B67" s="41">
        <v>66</v>
      </c>
      <c r="C67" s="18"/>
      <c r="D67" s="13" t="s">
        <v>500</v>
      </c>
      <c r="E67" s="16">
        <v>61</v>
      </c>
      <c r="F67" s="40">
        <v>118656</v>
      </c>
      <c r="G67" s="21" t="s">
        <v>502</v>
      </c>
      <c r="H67" s="14" t="str">
        <f t="shared" si="0"/>
        <v/>
      </c>
      <c r="I67" s="16"/>
      <c r="J67" s="20" t="s">
        <v>140</v>
      </c>
      <c r="K67" s="20" t="s">
        <v>77</v>
      </c>
      <c r="L67" s="20" t="s">
        <v>513</v>
      </c>
      <c r="M67" s="14" t="s">
        <v>521</v>
      </c>
      <c r="N67" s="14" t="s">
        <v>522</v>
      </c>
      <c r="O67" s="14">
        <v>8878</v>
      </c>
      <c r="P67" s="15"/>
      <c r="Q67" s="14"/>
      <c r="R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" s="14"/>
      <c r="T67" s="24" t="str">
        <f>VLOOKUP(Slidelist[[#This Row],[Species]],Species[#All],2)</f>
        <v>http://purl.obolibrary.org/obo/NCIT_C14225</v>
      </c>
      <c r="U67" s="24" t="str">
        <f>VLOOKUP(Slidelist[[#This Row],[Tissue]],Tissue[#All],3)</f>
        <v>http://purl.obolibrary.org/obo/BTO_0000759</v>
      </c>
      <c r="V67" s="24" t="e">
        <f>("https://gadsweb.corp.novocorp.net/cageside?studynumber="&amp;#REF!)</f>
        <v>#REF!</v>
      </c>
      <c r="W67" s="37"/>
    </row>
    <row r="68" spans="1:23" x14ac:dyDescent="0.2">
      <c r="A68" s="39" t="s">
        <v>523</v>
      </c>
      <c r="B68" s="39">
        <v>67</v>
      </c>
      <c r="C68" s="18"/>
      <c r="D68" s="13" t="s">
        <v>500</v>
      </c>
      <c r="E68" s="16">
        <v>63</v>
      </c>
      <c r="F68" s="40">
        <v>118657</v>
      </c>
      <c r="G68" s="21" t="s">
        <v>502</v>
      </c>
      <c r="H68" s="14" t="str">
        <f t="shared" si="0"/>
        <v>a</v>
      </c>
      <c r="I68" s="16"/>
      <c r="J68" s="20" t="s">
        <v>140</v>
      </c>
      <c r="K68" s="20" t="s">
        <v>77</v>
      </c>
      <c r="L68" s="20" t="s">
        <v>513</v>
      </c>
      <c r="M68" s="14" t="s">
        <v>521</v>
      </c>
      <c r="N68" s="14" t="s">
        <v>522</v>
      </c>
      <c r="O68" s="14">
        <v>8878</v>
      </c>
      <c r="P68" s="15"/>
      <c r="Q68" s="14"/>
      <c r="R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" s="14"/>
      <c r="T68" s="24" t="str">
        <f>VLOOKUP(Slidelist[[#This Row],[Species]],Species[#All],2)</f>
        <v>http://purl.obolibrary.org/obo/NCIT_C14225</v>
      </c>
      <c r="U68" s="24" t="str">
        <f>VLOOKUP(Slidelist[[#This Row],[Tissue]],Tissue[#All],3)</f>
        <v>http://purl.obolibrary.org/obo/BTO_0000759</v>
      </c>
      <c r="V68" s="24" t="e">
        <f>("https://gadsweb.corp.novocorp.net/cageside?studynumber="&amp;#REF!)</f>
        <v>#REF!</v>
      </c>
      <c r="W68" s="37"/>
    </row>
    <row r="69" spans="1:23" x14ac:dyDescent="0.2">
      <c r="A69" s="39" t="s">
        <v>523</v>
      </c>
      <c r="B69" s="39">
        <v>68</v>
      </c>
      <c r="C69" s="18"/>
      <c r="D69" s="13" t="s">
        <v>500</v>
      </c>
      <c r="E69" s="16">
        <v>63</v>
      </c>
      <c r="F69" s="40">
        <v>118657</v>
      </c>
      <c r="G69" s="21" t="s">
        <v>502</v>
      </c>
      <c r="H69" s="14" t="str">
        <f t="shared" si="0"/>
        <v>b</v>
      </c>
      <c r="I69" s="16"/>
      <c r="J69" s="20" t="s">
        <v>140</v>
      </c>
      <c r="K69" s="20" t="s">
        <v>77</v>
      </c>
      <c r="L69" s="20" t="s">
        <v>513</v>
      </c>
      <c r="M69" s="14" t="s">
        <v>521</v>
      </c>
      <c r="N69" s="14" t="s">
        <v>522</v>
      </c>
      <c r="O69" s="14">
        <v>8878</v>
      </c>
      <c r="P69" s="15"/>
      <c r="Q69" s="14"/>
      <c r="R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" s="14"/>
      <c r="T69" s="24" t="str">
        <f>VLOOKUP(Slidelist[[#This Row],[Species]],Species[#All],2)</f>
        <v>http://purl.obolibrary.org/obo/NCIT_C14225</v>
      </c>
      <c r="U69" s="24" t="str">
        <f>VLOOKUP(Slidelist[[#This Row],[Tissue]],Tissue[#All],3)</f>
        <v>http://purl.obolibrary.org/obo/BTO_0000759</v>
      </c>
      <c r="V69" s="24" t="e">
        <f>("https://gadsweb.corp.novocorp.net/cageside?studynumber="&amp;#REF!)</f>
        <v>#REF!</v>
      </c>
      <c r="W69" s="37"/>
    </row>
    <row r="70" spans="1:23" x14ac:dyDescent="0.2">
      <c r="A70" s="39" t="s">
        <v>523</v>
      </c>
      <c r="B70" s="41">
        <v>69</v>
      </c>
      <c r="C70" s="18"/>
      <c r="D70" s="13" t="s">
        <v>500</v>
      </c>
      <c r="E70" s="16">
        <v>64</v>
      </c>
      <c r="F70" s="40">
        <v>118610</v>
      </c>
      <c r="G70" s="21" t="s">
        <v>502</v>
      </c>
      <c r="H70" s="14" t="str">
        <f t="shared" si="0"/>
        <v>a</v>
      </c>
      <c r="I70" s="16"/>
      <c r="J70" s="20" t="s">
        <v>140</v>
      </c>
      <c r="K70" s="20" t="s">
        <v>77</v>
      </c>
      <c r="L70" s="20" t="s">
        <v>513</v>
      </c>
      <c r="M70" s="14" t="s">
        <v>521</v>
      </c>
      <c r="N70" s="14" t="s">
        <v>522</v>
      </c>
      <c r="O70" s="14">
        <v>8878</v>
      </c>
      <c r="P70" s="15"/>
      <c r="Q70" s="14"/>
      <c r="R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" s="14"/>
      <c r="T70" s="24" t="str">
        <f>VLOOKUP(Slidelist[[#This Row],[Species]],Species[#All],2)</f>
        <v>http://purl.obolibrary.org/obo/NCIT_C14225</v>
      </c>
      <c r="U70" s="24" t="str">
        <f>VLOOKUP(Slidelist[[#This Row],[Tissue]],Tissue[#All],3)</f>
        <v>http://purl.obolibrary.org/obo/BTO_0000759</v>
      </c>
      <c r="V70" s="24" t="e">
        <f>("https://gadsweb.corp.novocorp.net/cageside?studynumber="&amp;#REF!)</f>
        <v>#REF!</v>
      </c>
      <c r="W70" s="37"/>
    </row>
    <row r="71" spans="1:23" x14ac:dyDescent="0.2">
      <c r="A71" s="39" t="s">
        <v>523</v>
      </c>
      <c r="B71" s="41">
        <v>70</v>
      </c>
      <c r="C71" s="18"/>
      <c r="D71" s="13" t="s">
        <v>500</v>
      </c>
      <c r="E71" s="16">
        <v>64</v>
      </c>
      <c r="F71" s="40">
        <v>118610</v>
      </c>
      <c r="G71" s="21" t="s">
        <v>502</v>
      </c>
      <c r="H71" s="14" t="str">
        <f t="shared" si="0"/>
        <v>b</v>
      </c>
      <c r="I71" s="16"/>
      <c r="J71" s="20" t="s">
        <v>140</v>
      </c>
      <c r="K71" s="20" t="s">
        <v>77</v>
      </c>
      <c r="L71" s="20" t="s">
        <v>513</v>
      </c>
      <c r="M71" s="14" t="s">
        <v>521</v>
      </c>
      <c r="N71" s="14" t="s">
        <v>522</v>
      </c>
      <c r="O71" s="14">
        <v>8878</v>
      </c>
      <c r="P71" s="15"/>
      <c r="Q71" s="14"/>
      <c r="R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" s="14"/>
      <c r="T71" s="24" t="str">
        <f>VLOOKUP(Slidelist[[#This Row],[Species]],Species[#All],2)</f>
        <v>http://purl.obolibrary.org/obo/NCIT_C14225</v>
      </c>
      <c r="U71" s="24" t="str">
        <f>VLOOKUP(Slidelist[[#This Row],[Tissue]],Tissue[#All],3)</f>
        <v>http://purl.obolibrary.org/obo/BTO_0000759</v>
      </c>
      <c r="V71" s="24" t="e">
        <f>("https://gadsweb.corp.novocorp.net/cageside?studynumber="&amp;#REF!)</f>
        <v>#REF!</v>
      </c>
      <c r="W71" s="37"/>
    </row>
    <row r="72" spans="1:23" x14ac:dyDescent="0.2">
      <c r="A72" s="39" t="s">
        <v>523</v>
      </c>
      <c r="B72" s="39">
        <v>71</v>
      </c>
      <c r="C72" s="18"/>
      <c r="D72" s="13" t="s">
        <v>500</v>
      </c>
      <c r="E72" s="16">
        <v>65</v>
      </c>
      <c r="F72" s="40">
        <v>118658</v>
      </c>
      <c r="G72" s="21" t="s">
        <v>502</v>
      </c>
      <c r="H72" s="14" t="str">
        <f t="shared" si="0"/>
        <v>a</v>
      </c>
      <c r="I72" s="16"/>
      <c r="J72" s="20" t="s">
        <v>140</v>
      </c>
      <c r="K72" s="20" t="s">
        <v>77</v>
      </c>
      <c r="L72" s="20" t="s">
        <v>513</v>
      </c>
      <c r="M72" s="14" t="s">
        <v>521</v>
      </c>
      <c r="N72" s="14" t="s">
        <v>522</v>
      </c>
      <c r="O72" s="14">
        <v>8878</v>
      </c>
      <c r="P72" s="15"/>
      <c r="Q72" s="14"/>
      <c r="R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" s="14"/>
      <c r="T72" s="24" t="str">
        <f>VLOOKUP(Slidelist[[#This Row],[Species]],Species[#All],2)</f>
        <v>http://purl.obolibrary.org/obo/NCIT_C14225</v>
      </c>
      <c r="U72" s="24" t="str">
        <f>VLOOKUP(Slidelist[[#This Row],[Tissue]],Tissue[#All],3)</f>
        <v>http://purl.obolibrary.org/obo/BTO_0000759</v>
      </c>
      <c r="V72" s="24" t="e">
        <f>("https://gadsweb.corp.novocorp.net/cageside?studynumber="&amp;#REF!)</f>
        <v>#REF!</v>
      </c>
      <c r="W72" s="37"/>
    </row>
    <row r="73" spans="1:23" x14ac:dyDescent="0.2">
      <c r="A73" s="39" t="s">
        <v>523</v>
      </c>
      <c r="B73" s="39">
        <v>72</v>
      </c>
      <c r="C73" s="18"/>
      <c r="D73" s="13" t="s">
        <v>500</v>
      </c>
      <c r="E73" s="16">
        <v>65</v>
      </c>
      <c r="F73" s="40">
        <v>118658</v>
      </c>
      <c r="G73" s="21" t="s">
        <v>502</v>
      </c>
      <c r="H73" s="14" t="str">
        <f t="shared" si="0"/>
        <v>b</v>
      </c>
      <c r="I73" s="16"/>
      <c r="J73" s="20" t="s">
        <v>140</v>
      </c>
      <c r="K73" s="20" t="s">
        <v>77</v>
      </c>
      <c r="L73" s="20" t="s">
        <v>513</v>
      </c>
      <c r="M73" s="14" t="s">
        <v>521</v>
      </c>
      <c r="N73" s="14" t="s">
        <v>522</v>
      </c>
      <c r="O73" s="14">
        <v>8878</v>
      </c>
      <c r="P73" s="15"/>
      <c r="Q73" s="14"/>
      <c r="R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" s="14"/>
      <c r="T73" s="24" t="str">
        <f>VLOOKUP(Slidelist[[#This Row],[Species]],Species[#All],2)</f>
        <v>http://purl.obolibrary.org/obo/NCIT_C14225</v>
      </c>
      <c r="U73" s="24" t="str">
        <f>VLOOKUP(Slidelist[[#This Row],[Tissue]],Tissue[#All],3)</f>
        <v>http://purl.obolibrary.org/obo/BTO_0000759</v>
      </c>
      <c r="V73" s="24" t="e">
        <f>("https://gadsweb.corp.novocorp.net/cageside?studynumber="&amp;#REF!)</f>
        <v>#REF!</v>
      </c>
      <c r="W73" s="37"/>
    </row>
    <row r="74" spans="1:23" x14ac:dyDescent="0.2">
      <c r="A74" s="39" t="s">
        <v>523</v>
      </c>
      <c r="B74" s="41">
        <v>73</v>
      </c>
      <c r="C74" s="18"/>
      <c r="D74" s="13" t="s">
        <v>500</v>
      </c>
      <c r="E74" s="16">
        <v>66</v>
      </c>
      <c r="F74" s="40">
        <v>118570</v>
      </c>
      <c r="G74" s="21" t="s">
        <v>502</v>
      </c>
      <c r="H74" s="14" t="str">
        <f t="shared" si="0"/>
        <v/>
      </c>
      <c r="I74" s="16"/>
      <c r="J74" s="20" t="s">
        <v>140</v>
      </c>
      <c r="K74" s="20" t="s">
        <v>77</v>
      </c>
      <c r="L74" s="20" t="s">
        <v>513</v>
      </c>
      <c r="M74" s="14" t="s">
        <v>521</v>
      </c>
      <c r="N74" s="14" t="s">
        <v>522</v>
      </c>
      <c r="O74" s="14">
        <v>8878</v>
      </c>
      <c r="P74" s="15"/>
      <c r="Q74" s="14"/>
      <c r="R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" s="14"/>
      <c r="T74" s="24" t="str">
        <f>VLOOKUP(Slidelist[[#This Row],[Species]],Species[#All],2)</f>
        <v>http://purl.obolibrary.org/obo/NCIT_C14225</v>
      </c>
      <c r="U74" s="24" t="str">
        <f>VLOOKUP(Slidelist[[#This Row],[Tissue]],Tissue[#All],3)</f>
        <v>http://purl.obolibrary.org/obo/BTO_0000759</v>
      </c>
      <c r="V74" s="24" t="e">
        <f>("https://gadsweb.corp.novocorp.net/cageside?studynumber="&amp;#REF!)</f>
        <v>#REF!</v>
      </c>
      <c r="W74" s="37"/>
    </row>
    <row r="75" spans="1:23" x14ac:dyDescent="0.2">
      <c r="A75" s="39" t="s">
        <v>523</v>
      </c>
      <c r="B75" s="39">
        <v>74</v>
      </c>
      <c r="C75" s="18"/>
      <c r="D75" s="13" t="s">
        <v>500</v>
      </c>
      <c r="E75" s="16">
        <v>67</v>
      </c>
      <c r="F75" s="40">
        <v>118602</v>
      </c>
      <c r="G75" s="21" t="s">
        <v>502</v>
      </c>
      <c r="H75" s="14" t="str">
        <f t="shared" si="0"/>
        <v>a</v>
      </c>
      <c r="I75" s="16"/>
      <c r="J75" s="20" t="s">
        <v>140</v>
      </c>
      <c r="K75" s="20" t="s">
        <v>77</v>
      </c>
      <c r="L75" s="20" t="s">
        <v>513</v>
      </c>
      <c r="M75" s="14" t="s">
        <v>521</v>
      </c>
      <c r="N75" s="14" t="s">
        <v>522</v>
      </c>
      <c r="O75" s="14">
        <v>8878</v>
      </c>
      <c r="P75" s="15"/>
      <c r="Q75" s="14"/>
      <c r="R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" s="14"/>
      <c r="T75" s="24" t="str">
        <f>VLOOKUP(Slidelist[[#This Row],[Species]],Species[#All],2)</f>
        <v>http://purl.obolibrary.org/obo/NCIT_C14225</v>
      </c>
      <c r="U75" s="24" t="str">
        <f>VLOOKUP(Slidelist[[#This Row],[Tissue]],Tissue[#All],3)</f>
        <v>http://purl.obolibrary.org/obo/BTO_0000759</v>
      </c>
      <c r="V75" s="24" t="e">
        <f>("https://gadsweb.corp.novocorp.net/cageside?studynumber="&amp;#REF!)</f>
        <v>#REF!</v>
      </c>
      <c r="W75" s="37"/>
    </row>
    <row r="76" spans="1:23" x14ac:dyDescent="0.2">
      <c r="A76" s="39" t="s">
        <v>523</v>
      </c>
      <c r="B76" s="39">
        <v>75</v>
      </c>
      <c r="C76" s="18"/>
      <c r="D76" s="13" t="s">
        <v>500</v>
      </c>
      <c r="E76" s="16">
        <v>67</v>
      </c>
      <c r="F76" s="40">
        <v>118602</v>
      </c>
      <c r="G76" s="21" t="s">
        <v>502</v>
      </c>
      <c r="H76" s="14" t="str">
        <f t="shared" si="0"/>
        <v>b</v>
      </c>
      <c r="I76" s="16"/>
      <c r="J76" s="20" t="s">
        <v>140</v>
      </c>
      <c r="K76" s="20" t="s">
        <v>77</v>
      </c>
      <c r="L76" s="20" t="s">
        <v>513</v>
      </c>
      <c r="M76" s="14" t="s">
        <v>521</v>
      </c>
      <c r="N76" s="14" t="s">
        <v>522</v>
      </c>
      <c r="O76" s="14">
        <v>8878</v>
      </c>
      <c r="P76" s="15"/>
      <c r="Q76" s="14"/>
      <c r="R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6" s="14"/>
      <c r="T76" s="24" t="str">
        <f>VLOOKUP(Slidelist[[#This Row],[Species]],Species[#All],2)</f>
        <v>http://purl.obolibrary.org/obo/NCIT_C14225</v>
      </c>
      <c r="U76" s="24" t="str">
        <f>VLOOKUP(Slidelist[[#This Row],[Tissue]],Tissue[#All],3)</f>
        <v>http://purl.obolibrary.org/obo/BTO_0000759</v>
      </c>
      <c r="V76" s="24" t="e">
        <f>("https://gadsweb.corp.novocorp.net/cageside?studynumber="&amp;#REF!)</f>
        <v>#REF!</v>
      </c>
      <c r="W76" s="37"/>
    </row>
    <row r="77" spans="1:23" x14ac:dyDescent="0.2">
      <c r="A77" s="39" t="s">
        <v>523</v>
      </c>
      <c r="B77" s="41">
        <v>76</v>
      </c>
      <c r="C77" s="18"/>
      <c r="D77" s="13" t="s">
        <v>500</v>
      </c>
      <c r="E77" s="16">
        <v>71</v>
      </c>
      <c r="F77" s="40">
        <v>118659</v>
      </c>
      <c r="G77" s="21" t="s">
        <v>502</v>
      </c>
      <c r="H77" s="14" t="str">
        <f t="shared" si="0"/>
        <v/>
      </c>
      <c r="I77" s="16"/>
      <c r="J77" s="20" t="s">
        <v>140</v>
      </c>
      <c r="K77" s="20" t="s">
        <v>77</v>
      </c>
      <c r="L77" s="20" t="s">
        <v>513</v>
      </c>
      <c r="M77" s="14" t="s">
        <v>521</v>
      </c>
      <c r="N77" s="14" t="s">
        <v>522</v>
      </c>
      <c r="O77" s="14">
        <v>8878</v>
      </c>
      <c r="P77" s="15"/>
      <c r="Q77" s="14"/>
      <c r="R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7" s="14"/>
      <c r="T77" s="24" t="str">
        <f>VLOOKUP(Slidelist[[#This Row],[Species]],Species[#All],2)</f>
        <v>http://purl.obolibrary.org/obo/NCIT_C14225</v>
      </c>
      <c r="U77" s="24" t="str">
        <f>VLOOKUP(Slidelist[[#This Row],[Tissue]],Tissue[#All],3)</f>
        <v>http://purl.obolibrary.org/obo/BTO_0000759</v>
      </c>
      <c r="V77" s="24" t="e">
        <f>("https://gadsweb.corp.novocorp.net/cageside?studynumber="&amp;#REF!)</f>
        <v>#REF!</v>
      </c>
      <c r="W77" s="37"/>
    </row>
    <row r="78" spans="1:23" x14ac:dyDescent="0.2">
      <c r="A78" s="39" t="s">
        <v>523</v>
      </c>
      <c r="B78" s="41">
        <v>77</v>
      </c>
      <c r="C78" s="18"/>
      <c r="D78" s="13" t="s">
        <v>500</v>
      </c>
      <c r="E78" s="16">
        <v>72</v>
      </c>
      <c r="F78" s="40">
        <v>118611</v>
      </c>
      <c r="G78" s="21" t="s">
        <v>502</v>
      </c>
      <c r="H78" s="14" t="str">
        <f t="shared" si="0"/>
        <v>a</v>
      </c>
      <c r="I78" s="16"/>
      <c r="J78" s="20" t="s">
        <v>140</v>
      </c>
      <c r="K78" s="20" t="s">
        <v>77</v>
      </c>
      <c r="L78" s="20" t="s">
        <v>513</v>
      </c>
      <c r="M78" s="14" t="s">
        <v>521</v>
      </c>
      <c r="N78" s="14" t="s">
        <v>522</v>
      </c>
      <c r="O78" s="14">
        <v>8878</v>
      </c>
      <c r="P78" s="15"/>
      <c r="Q78" s="14"/>
      <c r="R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8" s="14"/>
      <c r="T78" s="24" t="str">
        <f>VLOOKUP(Slidelist[[#This Row],[Species]],Species[#All],2)</f>
        <v>http://purl.obolibrary.org/obo/NCIT_C14225</v>
      </c>
      <c r="U78" s="24" t="str">
        <f>VLOOKUP(Slidelist[[#This Row],[Tissue]],Tissue[#All],3)</f>
        <v>http://purl.obolibrary.org/obo/BTO_0000759</v>
      </c>
      <c r="V78" s="24" t="e">
        <f>("https://gadsweb.corp.novocorp.net/cageside?studynumber="&amp;#REF!)</f>
        <v>#REF!</v>
      </c>
      <c r="W78" s="37"/>
    </row>
    <row r="79" spans="1:23" x14ac:dyDescent="0.2">
      <c r="A79" s="39" t="s">
        <v>523</v>
      </c>
      <c r="B79" s="39">
        <v>78</v>
      </c>
      <c r="C79" s="18"/>
      <c r="D79" s="13" t="s">
        <v>500</v>
      </c>
      <c r="E79" s="16">
        <v>72</v>
      </c>
      <c r="F79" s="40">
        <v>118611</v>
      </c>
      <c r="G79" s="21" t="s">
        <v>502</v>
      </c>
      <c r="H79" s="14" t="str">
        <f t="shared" si="0"/>
        <v>b</v>
      </c>
      <c r="I79" s="16"/>
      <c r="J79" s="20" t="s">
        <v>140</v>
      </c>
      <c r="K79" s="20" t="s">
        <v>77</v>
      </c>
      <c r="L79" s="20" t="s">
        <v>513</v>
      </c>
      <c r="M79" s="14" t="s">
        <v>521</v>
      </c>
      <c r="N79" s="14" t="s">
        <v>522</v>
      </c>
      <c r="O79" s="14">
        <v>8878</v>
      </c>
      <c r="P79" s="15"/>
      <c r="Q79" s="14"/>
      <c r="R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9" s="14"/>
      <c r="T79" s="24" t="str">
        <f>VLOOKUP(Slidelist[[#This Row],[Species]],Species[#All],2)</f>
        <v>http://purl.obolibrary.org/obo/NCIT_C14225</v>
      </c>
      <c r="U79" s="24" t="str">
        <f>VLOOKUP(Slidelist[[#This Row],[Tissue]],Tissue[#All],3)</f>
        <v>http://purl.obolibrary.org/obo/BTO_0000759</v>
      </c>
      <c r="V79" s="24" t="e">
        <f>("https://gadsweb.corp.novocorp.net/cageside?studynumber="&amp;#REF!)</f>
        <v>#REF!</v>
      </c>
      <c r="W79" s="37"/>
    </row>
    <row r="80" spans="1:23" x14ac:dyDescent="0.2">
      <c r="A80" s="39" t="s">
        <v>523</v>
      </c>
      <c r="B80" s="39">
        <v>79</v>
      </c>
      <c r="C80" s="18"/>
      <c r="D80" s="13" t="s">
        <v>500</v>
      </c>
      <c r="E80" s="16">
        <v>77</v>
      </c>
      <c r="F80" s="40">
        <v>118660</v>
      </c>
      <c r="G80" s="21" t="s">
        <v>502</v>
      </c>
      <c r="H80" s="14" t="str">
        <f t="shared" si="0"/>
        <v/>
      </c>
      <c r="I80" s="16"/>
      <c r="J80" s="20" t="s">
        <v>140</v>
      </c>
      <c r="K80" s="20" t="s">
        <v>77</v>
      </c>
      <c r="L80" s="20" t="s">
        <v>513</v>
      </c>
      <c r="M80" s="14" t="s">
        <v>521</v>
      </c>
      <c r="N80" s="14" t="s">
        <v>522</v>
      </c>
      <c r="O80" s="14">
        <v>8878</v>
      </c>
      <c r="P80" s="15"/>
      <c r="Q80" s="14"/>
      <c r="R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0" s="14"/>
      <c r="T80" s="24" t="str">
        <f>VLOOKUP(Slidelist[[#This Row],[Species]],Species[#All],2)</f>
        <v>http://purl.obolibrary.org/obo/NCIT_C14225</v>
      </c>
      <c r="U80" s="24" t="str">
        <f>VLOOKUP(Slidelist[[#This Row],[Tissue]],Tissue[#All],3)</f>
        <v>http://purl.obolibrary.org/obo/BTO_0000759</v>
      </c>
      <c r="V80" s="24" t="e">
        <f>("https://gadsweb.corp.novocorp.net/cageside?studynumber="&amp;#REF!)</f>
        <v>#REF!</v>
      </c>
      <c r="W80" s="37"/>
    </row>
    <row r="81" spans="1:23" x14ac:dyDescent="0.2">
      <c r="A81" s="39" t="s">
        <v>523</v>
      </c>
      <c r="B81" s="41">
        <v>80</v>
      </c>
      <c r="C81" s="18"/>
      <c r="D81" s="13" t="s">
        <v>500</v>
      </c>
      <c r="E81" s="16">
        <v>78</v>
      </c>
      <c r="F81" s="40">
        <v>118581</v>
      </c>
      <c r="G81" s="21" t="s">
        <v>502</v>
      </c>
      <c r="H81" s="14" t="str">
        <f t="shared" si="0"/>
        <v/>
      </c>
      <c r="I81" s="16"/>
      <c r="J81" s="20" t="s">
        <v>140</v>
      </c>
      <c r="K81" s="20" t="s">
        <v>77</v>
      </c>
      <c r="L81" s="20" t="s">
        <v>513</v>
      </c>
      <c r="M81" s="14" t="s">
        <v>521</v>
      </c>
      <c r="N81" s="14" t="s">
        <v>522</v>
      </c>
      <c r="O81" s="14">
        <v>8878</v>
      </c>
      <c r="P81" s="15"/>
      <c r="Q81" s="14"/>
      <c r="R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1" s="14"/>
      <c r="T81" s="24" t="str">
        <f>VLOOKUP(Slidelist[[#This Row],[Species]],Species[#All],2)</f>
        <v>http://purl.obolibrary.org/obo/NCIT_C14225</v>
      </c>
      <c r="U81" s="24" t="str">
        <f>VLOOKUP(Slidelist[[#This Row],[Tissue]],Tissue[#All],3)</f>
        <v>http://purl.obolibrary.org/obo/BTO_0000759</v>
      </c>
      <c r="V81" s="24" t="e">
        <f>("https://gadsweb.corp.novocorp.net/cageside?studynumber="&amp;#REF!)</f>
        <v>#REF!</v>
      </c>
      <c r="W81" s="37"/>
    </row>
    <row r="82" spans="1:23" x14ac:dyDescent="0.2">
      <c r="A82" s="39" t="s">
        <v>523</v>
      </c>
      <c r="B82" s="39">
        <v>81</v>
      </c>
      <c r="C82" s="18"/>
      <c r="D82" s="13" t="s">
        <v>500</v>
      </c>
      <c r="E82" s="16">
        <v>81</v>
      </c>
      <c r="F82" s="40">
        <v>118661</v>
      </c>
      <c r="G82" s="21" t="s">
        <v>502</v>
      </c>
      <c r="H82" s="14" t="str">
        <f t="shared" si="0"/>
        <v/>
      </c>
      <c r="I82" s="16"/>
      <c r="J82" s="20" t="s">
        <v>140</v>
      </c>
      <c r="K82" s="20" t="s">
        <v>77</v>
      </c>
      <c r="L82" s="20" t="s">
        <v>513</v>
      </c>
      <c r="M82" s="14" t="s">
        <v>521</v>
      </c>
      <c r="N82" s="14" t="s">
        <v>522</v>
      </c>
      <c r="O82" s="14">
        <v>8878</v>
      </c>
      <c r="P82" s="15"/>
      <c r="Q82" s="14"/>
      <c r="R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2" s="14"/>
      <c r="T82" s="24" t="str">
        <f>VLOOKUP(Slidelist[[#This Row],[Species]],Species[#All],2)</f>
        <v>http://purl.obolibrary.org/obo/NCIT_C14225</v>
      </c>
      <c r="U82" s="24" t="str">
        <f>VLOOKUP(Slidelist[[#This Row],[Tissue]],Tissue[#All],3)</f>
        <v>http://purl.obolibrary.org/obo/BTO_0000759</v>
      </c>
      <c r="V82" s="24" t="e">
        <f>("https://gadsweb.corp.novocorp.net/cageside?studynumber="&amp;#REF!)</f>
        <v>#REF!</v>
      </c>
      <c r="W82" s="37"/>
    </row>
    <row r="83" spans="1:23" x14ac:dyDescent="0.2">
      <c r="A83" s="39" t="s">
        <v>523</v>
      </c>
      <c r="B83" s="39">
        <v>82</v>
      </c>
      <c r="C83" s="18"/>
      <c r="D83" s="13" t="s">
        <v>500</v>
      </c>
      <c r="E83" s="16">
        <v>82</v>
      </c>
      <c r="F83" s="40">
        <v>118662</v>
      </c>
      <c r="G83" s="21" t="s">
        <v>502</v>
      </c>
      <c r="H83" s="14" t="str">
        <f t="shared" ref="H83:H148" si="1">IF(H82="a","b",IF(E83=E84,"a",""))</f>
        <v/>
      </c>
      <c r="I83" s="16"/>
      <c r="J83" s="20" t="s">
        <v>140</v>
      </c>
      <c r="K83" s="20" t="s">
        <v>77</v>
      </c>
      <c r="L83" s="20" t="s">
        <v>513</v>
      </c>
      <c r="M83" s="14" t="s">
        <v>521</v>
      </c>
      <c r="N83" s="14" t="s">
        <v>522</v>
      </c>
      <c r="O83" s="14">
        <v>8878</v>
      </c>
      <c r="P83" s="15"/>
      <c r="Q83" s="14"/>
      <c r="R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3" s="14"/>
      <c r="T83" s="24" t="str">
        <f>VLOOKUP(Slidelist[[#This Row],[Species]],Species[#All],2)</f>
        <v>http://purl.obolibrary.org/obo/NCIT_C14225</v>
      </c>
      <c r="U83" s="24" t="str">
        <f>VLOOKUP(Slidelist[[#This Row],[Tissue]],Tissue[#All],3)</f>
        <v>http://purl.obolibrary.org/obo/BTO_0000759</v>
      </c>
      <c r="V83" s="24" t="e">
        <f>("https://gadsweb.corp.novocorp.net/cageside?studynumber="&amp;#REF!)</f>
        <v>#REF!</v>
      </c>
      <c r="W83" s="37"/>
    </row>
    <row r="84" spans="1:23" x14ac:dyDescent="0.2">
      <c r="A84" s="39" t="s">
        <v>523</v>
      </c>
      <c r="B84" s="41">
        <v>83</v>
      </c>
      <c r="C84" s="18"/>
      <c r="D84" s="13" t="s">
        <v>500</v>
      </c>
      <c r="E84" s="16">
        <v>83</v>
      </c>
      <c r="F84" s="40">
        <v>104782</v>
      </c>
      <c r="G84" s="21" t="s">
        <v>502</v>
      </c>
      <c r="H84" s="14" t="str">
        <f t="shared" si="1"/>
        <v/>
      </c>
      <c r="I84" s="16"/>
      <c r="J84" s="20" t="s">
        <v>140</v>
      </c>
      <c r="K84" s="20" t="s">
        <v>77</v>
      </c>
      <c r="L84" s="20" t="s">
        <v>513</v>
      </c>
      <c r="M84" s="14" t="s">
        <v>521</v>
      </c>
      <c r="N84" s="14" t="s">
        <v>522</v>
      </c>
      <c r="O84" s="14">
        <v>8878</v>
      </c>
      <c r="P84" s="15"/>
      <c r="Q84" s="14"/>
      <c r="R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4" s="14"/>
      <c r="T84" s="24" t="str">
        <f>VLOOKUP(Slidelist[[#This Row],[Species]],Species[#All],2)</f>
        <v>http://purl.obolibrary.org/obo/NCIT_C14225</v>
      </c>
      <c r="U84" s="24" t="str">
        <f>VLOOKUP(Slidelist[[#This Row],[Tissue]],Tissue[#All],3)</f>
        <v>http://purl.obolibrary.org/obo/BTO_0000759</v>
      </c>
      <c r="V84" s="24" t="e">
        <f>("https://gadsweb.corp.novocorp.net/cageside?studynumber="&amp;#REF!)</f>
        <v>#REF!</v>
      </c>
      <c r="W84" s="37"/>
    </row>
    <row r="85" spans="1:23" x14ac:dyDescent="0.2">
      <c r="A85" s="39" t="s">
        <v>523</v>
      </c>
      <c r="B85" s="39">
        <v>84</v>
      </c>
      <c r="C85" s="18"/>
      <c r="D85" s="13" t="s">
        <v>500</v>
      </c>
      <c r="E85" s="16">
        <v>85</v>
      </c>
      <c r="F85" s="40">
        <v>104783</v>
      </c>
      <c r="G85" s="21" t="s">
        <v>502</v>
      </c>
      <c r="H85" s="14" t="str">
        <f t="shared" si="1"/>
        <v/>
      </c>
      <c r="I85" s="16"/>
      <c r="J85" s="20" t="s">
        <v>140</v>
      </c>
      <c r="K85" s="20" t="s">
        <v>77</v>
      </c>
      <c r="L85" s="20" t="s">
        <v>513</v>
      </c>
      <c r="M85" s="14" t="s">
        <v>521</v>
      </c>
      <c r="N85" s="14" t="s">
        <v>522</v>
      </c>
      <c r="O85" s="14">
        <v>8878</v>
      </c>
      <c r="P85" s="15"/>
      <c r="Q85" s="14"/>
      <c r="R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5" s="14"/>
      <c r="T85" s="24" t="str">
        <f>VLOOKUP(Slidelist[[#This Row],[Species]],Species[#All],2)</f>
        <v>http://purl.obolibrary.org/obo/NCIT_C14225</v>
      </c>
      <c r="U85" s="24" t="str">
        <f>VLOOKUP(Slidelist[[#This Row],[Tissue]],Tissue[#All],3)</f>
        <v>http://purl.obolibrary.org/obo/BTO_0000759</v>
      </c>
      <c r="V85" s="24" t="e">
        <f>("https://gadsweb.corp.novocorp.net/cageside?studynumber="&amp;#REF!)</f>
        <v>#REF!</v>
      </c>
      <c r="W85" s="37"/>
    </row>
    <row r="86" spans="1:23" x14ac:dyDescent="0.2">
      <c r="A86" s="39" t="s">
        <v>523</v>
      </c>
      <c r="B86" s="39">
        <v>85</v>
      </c>
      <c r="C86" s="18"/>
      <c r="D86" s="13" t="s">
        <v>500</v>
      </c>
      <c r="E86" s="16">
        <v>87</v>
      </c>
      <c r="F86" s="40">
        <v>118663</v>
      </c>
      <c r="G86" s="21" t="s">
        <v>502</v>
      </c>
      <c r="H86" s="14" t="str">
        <f t="shared" si="1"/>
        <v>a</v>
      </c>
      <c r="I86" s="16"/>
      <c r="J86" s="20" t="s">
        <v>140</v>
      </c>
      <c r="K86" s="20" t="s">
        <v>77</v>
      </c>
      <c r="L86" s="20" t="s">
        <v>513</v>
      </c>
      <c r="M86" s="14" t="s">
        <v>521</v>
      </c>
      <c r="N86" s="14" t="s">
        <v>522</v>
      </c>
      <c r="O86" s="14">
        <v>8878</v>
      </c>
      <c r="P86" s="15"/>
      <c r="Q86" s="14"/>
      <c r="R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6" s="14"/>
      <c r="T86" s="24" t="str">
        <f>VLOOKUP(Slidelist[[#This Row],[Species]],Species[#All],2)</f>
        <v>http://purl.obolibrary.org/obo/NCIT_C14225</v>
      </c>
      <c r="U86" s="24" t="str">
        <f>VLOOKUP(Slidelist[[#This Row],[Tissue]],Tissue[#All],3)</f>
        <v>http://purl.obolibrary.org/obo/BTO_0000759</v>
      </c>
      <c r="V86" s="24" t="e">
        <f>("https://gadsweb.corp.novocorp.net/cageside?studynumber="&amp;#REF!)</f>
        <v>#REF!</v>
      </c>
      <c r="W86" s="37"/>
    </row>
    <row r="87" spans="1:23" x14ac:dyDescent="0.2">
      <c r="A87" s="39" t="s">
        <v>523</v>
      </c>
      <c r="B87" s="41">
        <v>86</v>
      </c>
      <c r="C87" s="18"/>
      <c r="D87" s="13" t="s">
        <v>500</v>
      </c>
      <c r="E87" s="16">
        <v>87</v>
      </c>
      <c r="F87" s="40">
        <v>118663</v>
      </c>
      <c r="G87" s="21" t="s">
        <v>502</v>
      </c>
      <c r="H87" s="14" t="str">
        <f t="shared" si="1"/>
        <v>b</v>
      </c>
      <c r="I87" s="16"/>
      <c r="J87" s="20" t="s">
        <v>140</v>
      </c>
      <c r="K87" s="20" t="s">
        <v>77</v>
      </c>
      <c r="L87" s="20" t="s">
        <v>513</v>
      </c>
      <c r="M87" s="14" t="s">
        <v>521</v>
      </c>
      <c r="N87" s="14" t="s">
        <v>522</v>
      </c>
      <c r="O87" s="14">
        <v>8878</v>
      </c>
      <c r="P87" s="15"/>
      <c r="Q87" s="14"/>
      <c r="R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7" s="14"/>
      <c r="T87" s="24" t="str">
        <f>VLOOKUP(Slidelist[[#This Row],[Species]],Species[#All],2)</f>
        <v>http://purl.obolibrary.org/obo/NCIT_C14225</v>
      </c>
      <c r="U87" s="24" t="str">
        <f>VLOOKUP(Slidelist[[#This Row],[Tissue]],Tissue[#All],3)</f>
        <v>http://purl.obolibrary.org/obo/BTO_0000759</v>
      </c>
      <c r="V87" s="24" t="e">
        <f>("https://gadsweb.corp.novocorp.net/cageside?studynumber="&amp;#REF!)</f>
        <v>#REF!</v>
      </c>
      <c r="W87" s="37"/>
    </row>
    <row r="88" spans="1:23" x14ac:dyDescent="0.2">
      <c r="A88" s="39" t="s">
        <v>523</v>
      </c>
      <c r="B88" s="39">
        <v>87</v>
      </c>
      <c r="C88" s="18"/>
      <c r="D88" s="13" t="s">
        <v>500</v>
      </c>
      <c r="E88" s="16">
        <v>88</v>
      </c>
      <c r="F88" s="40">
        <v>118612</v>
      </c>
      <c r="G88" s="21" t="s">
        <v>502</v>
      </c>
      <c r="H88" s="14" t="str">
        <f t="shared" si="1"/>
        <v/>
      </c>
      <c r="I88" s="16"/>
      <c r="J88" s="20" t="s">
        <v>140</v>
      </c>
      <c r="K88" s="20" t="s">
        <v>77</v>
      </c>
      <c r="L88" s="20" t="s">
        <v>513</v>
      </c>
      <c r="M88" s="14" t="s">
        <v>521</v>
      </c>
      <c r="N88" s="14" t="s">
        <v>522</v>
      </c>
      <c r="O88" s="14">
        <v>8878</v>
      </c>
      <c r="P88" s="15"/>
      <c r="Q88" s="14"/>
      <c r="R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8" s="14"/>
      <c r="T88" s="24" t="str">
        <f>VLOOKUP(Slidelist[[#This Row],[Species]],Species[#All],2)</f>
        <v>http://purl.obolibrary.org/obo/NCIT_C14225</v>
      </c>
      <c r="U88" s="24" t="str">
        <f>VLOOKUP(Slidelist[[#This Row],[Tissue]],Tissue[#All],3)</f>
        <v>http://purl.obolibrary.org/obo/BTO_0000759</v>
      </c>
      <c r="V88" s="24" t="e">
        <f>("https://gadsweb.corp.novocorp.net/cageside?studynumber="&amp;#REF!)</f>
        <v>#REF!</v>
      </c>
      <c r="W88" s="37"/>
    </row>
    <row r="89" spans="1:23" x14ac:dyDescent="0.2">
      <c r="A89" s="39" t="s">
        <v>523</v>
      </c>
      <c r="B89" s="39">
        <v>88</v>
      </c>
      <c r="C89" s="18"/>
      <c r="D89" s="13" t="s">
        <v>500</v>
      </c>
      <c r="E89" s="16">
        <v>89</v>
      </c>
      <c r="F89" s="40">
        <v>118664</v>
      </c>
      <c r="G89" s="21" t="s">
        <v>502</v>
      </c>
      <c r="H89" s="14" t="str">
        <f t="shared" si="1"/>
        <v>a</v>
      </c>
      <c r="I89" s="16"/>
      <c r="J89" s="20" t="s">
        <v>140</v>
      </c>
      <c r="K89" s="20" t="s">
        <v>77</v>
      </c>
      <c r="L89" s="20" t="s">
        <v>513</v>
      </c>
      <c r="M89" s="14" t="s">
        <v>521</v>
      </c>
      <c r="N89" s="14" t="s">
        <v>522</v>
      </c>
      <c r="O89" s="14">
        <v>8878</v>
      </c>
      <c r="P89" s="15"/>
      <c r="Q89" s="14"/>
      <c r="R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89" s="14"/>
      <c r="T89" s="24" t="str">
        <f>VLOOKUP(Slidelist[[#This Row],[Species]],Species[#All],2)</f>
        <v>http://purl.obolibrary.org/obo/NCIT_C14225</v>
      </c>
      <c r="U89" s="24" t="str">
        <f>VLOOKUP(Slidelist[[#This Row],[Tissue]],Tissue[#All],3)</f>
        <v>http://purl.obolibrary.org/obo/BTO_0000759</v>
      </c>
      <c r="V89" s="24" t="e">
        <f>("https://gadsweb.corp.novocorp.net/cageside?studynumber="&amp;#REF!)</f>
        <v>#REF!</v>
      </c>
      <c r="W89" s="37"/>
    </row>
    <row r="90" spans="1:23" x14ac:dyDescent="0.2">
      <c r="A90" s="39" t="s">
        <v>523</v>
      </c>
      <c r="B90" s="41">
        <v>89</v>
      </c>
      <c r="C90" s="18"/>
      <c r="D90" s="13" t="s">
        <v>500</v>
      </c>
      <c r="E90" s="16">
        <v>89</v>
      </c>
      <c r="F90" s="40">
        <v>118664</v>
      </c>
      <c r="G90" s="21" t="s">
        <v>502</v>
      </c>
      <c r="H90" s="14" t="str">
        <f t="shared" si="1"/>
        <v>b</v>
      </c>
      <c r="I90" s="16"/>
      <c r="J90" s="20" t="s">
        <v>140</v>
      </c>
      <c r="K90" s="20" t="s">
        <v>77</v>
      </c>
      <c r="L90" s="20" t="s">
        <v>513</v>
      </c>
      <c r="M90" s="14" t="s">
        <v>521</v>
      </c>
      <c r="N90" s="14" t="s">
        <v>522</v>
      </c>
      <c r="O90" s="14">
        <v>8878</v>
      </c>
      <c r="P90" s="15"/>
      <c r="Q90" s="14"/>
      <c r="R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0" s="14"/>
      <c r="T90" s="24" t="str">
        <f>VLOOKUP(Slidelist[[#This Row],[Species]],Species[#All],2)</f>
        <v>http://purl.obolibrary.org/obo/NCIT_C14225</v>
      </c>
      <c r="U90" s="24" t="str">
        <f>VLOOKUP(Slidelist[[#This Row],[Tissue]],Tissue[#All],3)</f>
        <v>http://purl.obolibrary.org/obo/BTO_0000759</v>
      </c>
      <c r="V90" s="24" t="e">
        <f>("https://gadsweb.corp.novocorp.net/cageside?studynumber="&amp;#REF!)</f>
        <v>#REF!</v>
      </c>
      <c r="W90" s="37"/>
    </row>
    <row r="91" spans="1:23" x14ac:dyDescent="0.2">
      <c r="A91" s="39" t="s">
        <v>523</v>
      </c>
      <c r="B91" s="41">
        <v>90</v>
      </c>
      <c r="C91" s="18"/>
      <c r="D91" s="13" t="s">
        <v>500</v>
      </c>
      <c r="E91" s="16">
        <v>90</v>
      </c>
      <c r="F91" s="40">
        <v>118665</v>
      </c>
      <c r="G91" s="21" t="s">
        <v>502</v>
      </c>
      <c r="H91" s="14" t="str">
        <f t="shared" si="1"/>
        <v>a</v>
      </c>
      <c r="I91" s="16"/>
      <c r="J91" s="20" t="s">
        <v>140</v>
      </c>
      <c r="K91" s="20" t="s">
        <v>77</v>
      </c>
      <c r="L91" s="20" t="s">
        <v>513</v>
      </c>
      <c r="M91" s="14" t="s">
        <v>521</v>
      </c>
      <c r="N91" s="14" t="s">
        <v>522</v>
      </c>
      <c r="O91" s="14">
        <v>8878</v>
      </c>
      <c r="P91" s="15"/>
      <c r="Q91" s="14"/>
      <c r="R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1" s="14"/>
      <c r="T91" s="24" t="str">
        <f>VLOOKUP(Slidelist[[#This Row],[Species]],Species[#All],2)</f>
        <v>http://purl.obolibrary.org/obo/NCIT_C14225</v>
      </c>
      <c r="U91" s="24" t="str">
        <f>VLOOKUP(Slidelist[[#This Row],[Tissue]],Tissue[#All],3)</f>
        <v>http://purl.obolibrary.org/obo/BTO_0000759</v>
      </c>
      <c r="V91" s="24" t="e">
        <f>("https://gadsweb.corp.novocorp.net/cageside?studynumber="&amp;#REF!)</f>
        <v>#REF!</v>
      </c>
      <c r="W91" s="37"/>
    </row>
    <row r="92" spans="1:23" x14ac:dyDescent="0.2">
      <c r="A92" s="39" t="s">
        <v>523</v>
      </c>
      <c r="B92" s="39">
        <v>91</v>
      </c>
      <c r="C92" s="18"/>
      <c r="D92" s="13" t="s">
        <v>500</v>
      </c>
      <c r="E92" s="16">
        <v>90</v>
      </c>
      <c r="F92" s="40">
        <v>118665</v>
      </c>
      <c r="G92" s="21" t="s">
        <v>502</v>
      </c>
      <c r="H92" s="14" t="str">
        <f t="shared" si="1"/>
        <v>b</v>
      </c>
      <c r="I92" s="16"/>
      <c r="J92" s="20" t="s">
        <v>140</v>
      </c>
      <c r="K92" s="20" t="s">
        <v>77</v>
      </c>
      <c r="L92" s="20" t="s">
        <v>513</v>
      </c>
      <c r="M92" s="14" t="s">
        <v>521</v>
      </c>
      <c r="N92" s="14" t="s">
        <v>522</v>
      </c>
      <c r="O92" s="14">
        <v>8878</v>
      </c>
      <c r="P92" s="15"/>
      <c r="Q92" s="14"/>
      <c r="R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2" s="14"/>
      <c r="T92" s="24" t="str">
        <f>VLOOKUP(Slidelist[[#This Row],[Species]],Species[#All],2)</f>
        <v>http://purl.obolibrary.org/obo/NCIT_C14225</v>
      </c>
      <c r="U92" s="24" t="str">
        <f>VLOOKUP(Slidelist[[#This Row],[Tissue]],Tissue[#All],3)</f>
        <v>http://purl.obolibrary.org/obo/BTO_0000759</v>
      </c>
      <c r="V92" s="24" t="e">
        <f>("https://gadsweb.corp.novocorp.net/cageside?studynumber="&amp;#REF!)</f>
        <v>#REF!</v>
      </c>
      <c r="W92" s="37"/>
    </row>
    <row r="93" spans="1:23" x14ac:dyDescent="0.2">
      <c r="A93" s="39" t="s">
        <v>523</v>
      </c>
      <c r="B93" s="39">
        <v>92</v>
      </c>
      <c r="C93" s="18"/>
      <c r="D93" s="13" t="s">
        <v>500</v>
      </c>
      <c r="E93" s="16">
        <v>91</v>
      </c>
      <c r="F93" s="40">
        <v>118666</v>
      </c>
      <c r="G93" s="21" t="s">
        <v>502</v>
      </c>
      <c r="H93" s="14" t="str">
        <f t="shared" si="1"/>
        <v>a</v>
      </c>
      <c r="I93" s="16"/>
      <c r="J93" s="20" t="s">
        <v>140</v>
      </c>
      <c r="K93" s="20" t="s">
        <v>77</v>
      </c>
      <c r="L93" s="20" t="s">
        <v>513</v>
      </c>
      <c r="M93" s="14" t="s">
        <v>521</v>
      </c>
      <c r="N93" s="14" t="s">
        <v>522</v>
      </c>
      <c r="O93" s="14">
        <v>8878</v>
      </c>
      <c r="P93" s="15"/>
      <c r="Q93" s="14"/>
      <c r="R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3" s="14"/>
      <c r="T93" s="24" t="str">
        <f>VLOOKUP(Slidelist[[#This Row],[Species]],Species[#All],2)</f>
        <v>http://purl.obolibrary.org/obo/NCIT_C14225</v>
      </c>
      <c r="U93" s="24" t="str">
        <f>VLOOKUP(Slidelist[[#This Row],[Tissue]],Tissue[#All],3)</f>
        <v>http://purl.obolibrary.org/obo/BTO_0000759</v>
      </c>
      <c r="V93" s="24" t="e">
        <f>("https://gadsweb.corp.novocorp.net/cageside?studynumber="&amp;#REF!)</f>
        <v>#REF!</v>
      </c>
      <c r="W93" s="37"/>
    </row>
    <row r="94" spans="1:23" x14ac:dyDescent="0.2">
      <c r="A94" s="39" t="s">
        <v>523</v>
      </c>
      <c r="B94" s="41">
        <v>93</v>
      </c>
      <c r="C94" s="18"/>
      <c r="D94" s="13" t="s">
        <v>500</v>
      </c>
      <c r="E94" s="16">
        <v>91</v>
      </c>
      <c r="F94" s="40">
        <v>118666</v>
      </c>
      <c r="G94" s="21" t="s">
        <v>502</v>
      </c>
      <c r="H94" s="14" t="str">
        <f t="shared" si="1"/>
        <v>b</v>
      </c>
      <c r="I94" s="16"/>
      <c r="J94" s="20" t="s">
        <v>140</v>
      </c>
      <c r="K94" s="20" t="s">
        <v>77</v>
      </c>
      <c r="L94" s="20" t="s">
        <v>513</v>
      </c>
      <c r="M94" s="14" t="s">
        <v>521</v>
      </c>
      <c r="N94" s="14" t="s">
        <v>522</v>
      </c>
      <c r="O94" s="14">
        <v>8878</v>
      </c>
      <c r="P94" s="15"/>
      <c r="Q94" s="14"/>
      <c r="R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4" s="14"/>
      <c r="T94" s="24" t="str">
        <f>VLOOKUP(Slidelist[[#This Row],[Species]],Species[#All],2)</f>
        <v>http://purl.obolibrary.org/obo/NCIT_C14225</v>
      </c>
      <c r="U94" s="24" t="str">
        <f>VLOOKUP(Slidelist[[#This Row],[Tissue]],Tissue[#All],3)</f>
        <v>http://purl.obolibrary.org/obo/BTO_0000759</v>
      </c>
      <c r="V94" s="24" t="e">
        <f>("https://gadsweb.corp.novocorp.net/cageside?studynumber="&amp;#REF!)</f>
        <v>#REF!</v>
      </c>
      <c r="W94" s="37"/>
    </row>
    <row r="95" spans="1:23" x14ac:dyDescent="0.2">
      <c r="A95" s="39" t="s">
        <v>523</v>
      </c>
      <c r="B95" s="39">
        <v>94</v>
      </c>
      <c r="C95" s="18"/>
      <c r="D95" s="13" t="s">
        <v>500</v>
      </c>
      <c r="E95" s="16">
        <v>92</v>
      </c>
      <c r="F95" s="40">
        <v>118667</v>
      </c>
      <c r="G95" s="21" t="s">
        <v>502</v>
      </c>
      <c r="H95" s="14" t="str">
        <f t="shared" si="1"/>
        <v/>
      </c>
      <c r="I95" s="16"/>
      <c r="J95" s="20" t="s">
        <v>140</v>
      </c>
      <c r="K95" s="20" t="s">
        <v>77</v>
      </c>
      <c r="L95" s="20" t="s">
        <v>513</v>
      </c>
      <c r="M95" s="14" t="s">
        <v>521</v>
      </c>
      <c r="N95" s="14" t="s">
        <v>522</v>
      </c>
      <c r="O95" s="14">
        <v>8878</v>
      </c>
      <c r="P95" s="15"/>
      <c r="Q95" s="14"/>
      <c r="R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5" s="14"/>
      <c r="T95" s="24" t="str">
        <f>VLOOKUP(Slidelist[[#This Row],[Species]],Species[#All],2)</f>
        <v>http://purl.obolibrary.org/obo/NCIT_C14225</v>
      </c>
      <c r="U95" s="24" t="str">
        <f>VLOOKUP(Slidelist[[#This Row],[Tissue]],Tissue[#All],3)</f>
        <v>http://purl.obolibrary.org/obo/BTO_0000759</v>
      </c>
      <c r="V95" s="24" t="e">
        <f>("https://gadsweb.corp.novocorp.net/cageside?studynumber="&amp;#REF!)</f>
        <v>#REF!</v>
      </c>
      <c r="W95" s="37"/>
    </row>
    <row r="96" spans="1:23" x14ac:dyDescent="0.2">
      <c r="A96" s="39" t="s">
        <v>523</v>
      </c>
      <c r="B96" s="39">
        <v>95</v>
      </c>
      <c r="C96" s="18"/>
      <c r="D96" s="13" t="s">
        <v>500</v>
      </c>
      <c r="E96" s="16">
        <v>93</v>
      </c>
      <c r="F96" s="40">
        <v>104785</v>
      </c>
      <c r="G96" s="21" t="s">
        <v>502</v>
      </c>
      <c r="H96" s="14" t="str">
        <f t="shared" si="1"/>
        <v/>
      </c>
      <c r="I96" s="16"/>
      <c r="J96" s="20" t="s">
        <v>140</v>
      </c>
      <c r="K96" s="20" t="s">
        <v>77</v>
      </c>
      <c r="L96" s="20" t="s">
        <v>513</v>
      </c>
      <c r="M96" s="14" t="s">
        <v>521</v>
      </c>
      <c r="N96" s="14" t="s">
        <v>522</v>
      </c>
      <c r="O96" s="14">
        <v>8878</v>
      </c>
      <c r="P96" s="15"/>
      <c r="Q96" s="14"/>
      <c r="R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6" s="14"/>
      <c r="T96" s="24" t="str">
        <f>VLOOKUP(Slidelist[[#This Row],[Species]],Species[#All],2)</f>
        <v>http://purl.obolibrary.org/obo/NCIT_C14225</v>
      </c>
      <c r="U96" s="24" t="str">
        <f>VLOOKUP(Slidelist[[#This Row],[Tissue]],Tissue[#All],3)</f>
        <v>http://purl.obolibrary.org/obo/BTO_0000759</v>
      </c>
      <c r="V96" s="24" t="e">
        <f>("https://gadsweb.corp.novocorp.net/cageside?studynumber="&amp;#REF!)</f>
        <v>#REF!</v>
      </c>
      <c r="W96" s="37"/>
    </row>
    <row r="97" spans="1:23" x14ac:dyDescent="0.2">
      <c r="A97" s="39" t="s">
        <v>523</v>
      </c>
      <c r="B97" s="41">
        <v>96</v>
      </c>
      <c r="C97" s="18"/>
      <c r="D97" s="13" t="s">
        <v>500</v>
      </c>
      <c r="E97" s="16">
        <v>94</v>
      </c>
      <c r="F97" s="40">
        <v>118552</v>
      </c>
      <c r="G97" s="21" t="s">
        <v>502</v>
      </c>
      <c r="H97" s="14" t="str">
        <f t="shared" si="1"/>
        <v/>
      </c>
      <c r="I97" s="16"/>
      <c r="J97" s="20" t="s">
        <v>140</v>
      </c>
      <c r="K97" s="20" t="s">
        <v>77</v>
      </c>
      <c r="L97" s="20" t="s">
        <v>513</v>
      </c>
      <c r="M97" s="14" t="s">
        <v>521</v>
      </c>
      <c r="N97" s="14" t="s">
        <v>522</v>
      </c>
      <c r="O97" s="14">
        <v>8878</v>
      </c>
      <c r="P97" s="15"/>
      <c r="Q97" s="14"/>
      <c r="R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7" s="14"/>
      <c r="T97" s="24" t="str">
        <f>VLOOKUP(Slidelist[[#This Row],[Species]],Species[#All],2)</f>
        <v>http://purl.obolibrary.org/obo/NCIT_C14225</v>
      </c>
      <c r="U97" s="24" t="str">
        <f>VLOOKUP(Slidelist[[#This Row],[Tissue]],Tissue[#All],3)</f>
        <v>http://purl.obolibrary.org/obo/BTO_0000759</v>
      </c>
      <c r="V97" s="24" t="e">
        <f>("https://gadsweb.corp.novocorp.net/cageside?studynumber="&amp;#REF!)</f>
        <v>#REF!</v>
      </c>
      <c r="W97" s="37"/>
    </row>
    <row r="98" spans="1:23" x14ac:dyDescent="0.2">
      <c r="A98" s="39" t="s">
        <v>523</v>
      </c>
      <c r="B98" s="41">
        <v>97</v>
      </c>
      <c r="C98" s="18"/>
      <c r="D98" s="13" t="s">
        <v>500</v>
      </c>
      <c r="E98" s="16">
        <v>95</v>
      </c>
      <c r="F98" s="40">
        <v>118631</v>
      </c>
      <c r="G98" s="21" t="s">
        <v>502</v>
      </c>
      <c r="H98" s="14" t="str">
        <f t="shared" si="1"/>
        <v>a</v>
      </c>
      <c r="I98" s="16"/>
      <c r="J98" s="20" t="s">
        <v>140</v>
      </c>
      <c r="K98" s="20" t="s">
        <v>77</v>
      </c>
      <c r="L98" s="20" t="s">
        <v>513</v>
      </c>
      <c r="M98" s="14" t="s">
        <v>521</v>
      </c>
      <c r="N98" s="14" t="s">
        <v>522</v>
      </c>
      <c r="O98" s="14">
        <v>8878</v>
      </c>
      <c r="P98" s="15"/>
      <c r="Q98" s="14"/>
      <c r="R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8" s="14"/>
      <c r="T98" s="24" t="str">
        <f>VLOOKUP(Slidelist[[#This Row],[Species]],Species[#All],2)</f>
        <v>http://purl.obolibrary.org/obo/NCIT_C14225</v>
      </c>
      <c r="U98" s="24" t="str">
        <f>VLOOKUP(Slidelist[[#This Row],[Tissue]],Tissue[#All],3)</f>
        <v>http://purl.obolibrary.org/obo/BTO_0000759</v>
      </c>
      <c r="V98" s="24" t="e">
        <f>("https://gadsweb.corp.novocorp.net/cageside?studynumber="&amp;#REF!)</f>
        <v>#REF!</v>
      </c>
      <c r="W98" s="37"/>
    </row>
    <row r="99" spans="1:23" x14ac:dyDescent="0.2">
      <c r="A99" s="39" t="s">
        <v>523</v>
      </c>
      <c r="B99" s="39">
        <v>98</v>
      </c>
      <c r="C99" s="18"/>
      <c r="D99" s="13" t="s">
        <v>500</v>
      </c>
      <c r="E99" s="16">
        <v>95</v>
      </c>
      <c r="F99" s="40">
        <v>118631</v>
      </c>
      <c r="G99" s="21" t="s">
        <v>502</v>
      </c>
      <c r="H99" s="14" t="str">
        <f t="shared" si="1"/>
        <v>b</v>
      </c>
      <c r="I99" s="16"/>
      <c r="J99" s="20" t="s">
        <v>140</v>
      </c>
      <c r="K99" s="20" t="s">
        <v>77</v>
      </c>
      <c r="L99" s="20" t="s">
        <v>513</v>
      </c>
      <c r="M99" s="14" t="s">
        <v>521</v>
      </c>
      <c r="N99" s="14" t="s">
        <v>522</v>
      </c>
      <c r="O99" s="14">
        <v>8878</v>
      </c>
      <c r="P99" s="15"/>
      <c r="Q99" s="14"/>
      <c r="R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99" s="14"/>
      <c r="T99" s="24" t="str">
        <f>VLOOKUP(Slidelist[[#This Row],[Species]],Species[#All],2)</f>
        <v>http://purl.obolibrary.org/obo/NCIT_C14225</v>
      </c>
      <c r="U99" s="24" t="str">
        <f>VLOOKUP(Slidelist[[#This Row],[Tissue]],Tissue[#All],3)</f>
        <v>http://purl.obolibrary.org/obo/BTO_0000759</v>
      </c>
      <c r="V99" s="24" t="e">
        <f>("https://gadsweb.corp.novocorp.net/cageside?studynumber="&amp;#REF!)</f>
        <v>#REF!</v>
      </c>
      <c r="W99" s="37"/>
    </row>
    <row r="100" spans="1:23" x14ac:dyDescent="0.2">
      <c r="A100" s="39" t="s">
        <v>523</v>
      </c>
      <c r="B100" s="39">
        <v>99</v>
      </c>
      <c r="C100" s="18"/>
      <c r="D100" s="13" t="s">
        <v>500</v>
      </c>
      <c r="E100" s="16">
        <v>96</v>
      </c>
      <c r="F100" s="40">
        <v>118668</v>
      </c>
      <c r="G100" s="21" t="s">
        <v>502</v>
      </c>
      <c r="H100" s="14" t="str">
        <f t="shared" si="1"/>
        <v>a</v>
      </c>
      <c r="I100" s="16"/>
      <c r="J100" s="20" t="s">
        <v>140</v>
      </c>
      <c r="K100" s="20" t="s">
        <v>77</v>
      </c>
      <c r="L100" s="20" t="s">
        <v>513</v>
      </c>
      <c r="M100" s="14" t="s">
        <v>521</v>
      </c>
      <c r="N100" s="14" t="s">
        <v>522</v>
      </c>
      <c r="O100" s="14">
        <v>8878</v>
      </c>
      <c r="P100" s="15"/>
      <c r="Q100" s="14"/>
      <c r="R1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0" s="14"/>
      <c r="T100" s="24" t="str">
        <f>VLOOKUP(Slidelist[[#This Row],[Species]],Species[#All],2)</f>
        <v>http://purl.obolibrary.org/obo/NCIT_C14225</v>
      </c>
      <c r="U100" s="24" t="str">
        <f>VLOOKUP(Slidelist[[#This Row],[Tissue]],Tissue[#All],3)</f>
        <v>http://purl.obolibrary.org/obo/BTO_0000759</v>
      </c>
      <c r="V100" s="24" t="e">
        <f>("https://gadsweb.corp.novocorp.net/cageside?studynumber="&amp;#REF!)</f>
        <v>#REF!</v>
      </c>
      <c r="W100" s="37"/>
    </row>
    <row r="101" spans="1:23" x14ac:dyDescent="0.2">
      <c r="A101" s="39" t="s">
        <v>523</v>
      </c>
      <c r="B101" s="41">
        <v>100</v>
      </c>
      <c r="C101" s="18"/>
      <c r="D101" s="13" t="s">
        <v>500</v>
      </c>
      <c r="E101" s="16">
        <v>96</v>
      </c>
      <c r="F101" s="40">
        <v>118668</v>
      </c>
      <c r="G101" s="21" t="s">
        <v>502</v>
      </c>
      <c r="H101" s="14" t="str">
        <f t="shared" si="1"/>
        <v>b</v>
      </c>
      <c r="I101" s="16"/>
      <c r="J101" s="20" t="s">
        <v>140</v>
      </c>
      <c r="K101" s="20" t="s">
        <v>77</v>
      </c>
      <c r="L101" s="20" t="s">
        <v>513</v>
      </c>
      <c r="M101" s="14" t="s">
        <v>521</v>
      </c>
      <c r="N101" s="14" t="s">
        <v>522</v>
      </c>
      <c r="O101" s="14">
        <v>8878</v>
      </c>
      <c r="P101" s="15"/>
      <c r="Q101" s="14"/>
      <c r="R1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1" s="14"/>
      <c r="T101" s="24" t="str">
        <f>VLOOKUP(Slidelist[[#This Row],[Species]],Species[#All],2)</f>
        <v>http://purl.obolibrary.org/obo/NCIT_C14225</v>
      </c>
      <c r="U101" s="24" t="str">
        <f>VLOOKUP(Slidelist[[#This Row],[Tissue]],Tissue[#All],3)</f>
        <v>http://purl.obolibrary.org/obo/BTO_0000759</v>
      </c>
      <c r="V101" s="24" t="e">
        <f>("https://gadsweb.corp.novocorp.net/cageside?studynumber="&amp;#REF!)</f>
        <v>#REF!</v>
      </c>
      <c r="W101" s="37"/>
    </row>
    <row r="102" spans="1:23" x14ac:dyDescent="0.2">
      <c r="A102" s="39" t="s">
        <v>523</v>
      </c>
      <c r="B102" s="39">
        <v>101</v>
      </c>
      <c r="C102" s="18"/>
      <c r="D102" s="13" t="s">
        <v>500</v>
      </c>
      <c r="E102" s="16">
        <v>97</v>
      </c>
      <c r="F102" s="40">
        <v>118669</v>
      </c>
      <c r="G102" s="21" t="s">
        <v>502</v>
      </c>
      <c r="H102" s="14" t="str">
        <f t="shared" si="1"/>
        <v>a</v>
      </c>
      <c r="I102" s="16"/>
      <c r="J102" s="20" t="s">
        <v>140</v>
      </c>
      <c r="K102" s="20" t="s">
        <v>77</v>
      </c>
      <c r="L102" s="20" t="s">
        <v>513</v>
      </c>
      <c r="M102" s="14" t="s">
        <v>521</v>
      </c>
      <c r="N102" s="14" t="s">
        <v>522</v>
      </c>
      <c r="O102" s="14">
        <v>8878</v>
      </c>
      <c r="P102" s="15"/>
      <c r="Q102" s="14"/>
      <c r="R1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2" s="14"/>
      <c r="T102" s="24" t="str">
        <f>VLOOKUP(Slidelist[[#This Row],[Species]],Species[#All],2)</f>
        <v>http://purl.obolibrary.org/obo/NCIT_C14225</v>
      </c>
      <c r="U102" s="24" t="str">
        <f>VLOOKUP(Slidelist[[#This Row],[Tissue]],Tissue[#All],3)</f>
        <v>http://purl.obolibrary.org/obo/BTO_0000759</v>
      </c>
      <c r="V102" s="24" t="e">
        <f>("https://gadsweb.corp.novocorp.net/cageside?studynumber="&amp;#REF!)</f>
        <v>#REF!</v>
      </c>
      <c r="W102" s="37"/>
    </row>
    <row r="103" spans="1:23" x14ac:dyDescent="0.2">
      <c r="A103" s="39" t="s">
        <v>523</v>
      </c>
      <c r="B103" s="39">
        <v>102</v>
      </c>
      <c r="C103" s="18"/>
      <c r="D103" s="13" t="s">
        <v>500</v>
      </c>
      <c r="E103" s="16">
        <v>97</v>
      </c>
      <c r="F103" s="40">
        <v>118669</v>
      </c>
      <c r="G103" s="21" t="s">
        <v>502</v>
      </c>
      <c r="H103" s="14" t="str">
        <f t="shared" si="1"/>
        <v>b</v>
      </c>
      <c r="I103" s="16"/>
      <c r="J103" s="20" t="s">
        <v>140</v>
      </c>
      <c r="K103" s="20" t="s">
        <v>77</v>
      </c>
      <c r="L103" s="20" t="s">
        <v>513</v>
      </c>
      <c r="M103" s="14" t="s">
        <v>521</v>
      </c>
      <c r="N103" s="14" t="s">
        <v>522</v>
      </c>
      <c r="O103" s="14">
        <v>8878</v>
      </c>
      <c r="P103" s="15"/>
      <c r="Q103" s="14"/>
      <c r="R1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3" s="14"/>
      <c r="T103" s="24" t="str">
        <f>VLOOKUP(Slidelist[[#This Row],[Species]],Species[#All],2)</f>
        <v>http://purl.obolibrary.org/obo/NCIT_C14225</v>
      </c>
      <c r="U103" s="24" t="str">
        <f>VLOOKUP(Slidelist[[#This Row],[Tissue]],Tissue[#All],3)</f>
        <v>http://purl.obolibrary.org/obo/BTO_0000759</v>
      </c>
      <c r="V103" s="24" t="e">
        <f>("https://gadsweb.corp.novocorp.net/cageside?studynumber="&amp;#REF!)</f>
        <v>#REF!</v>
      </c>
      <c r="W103" s="37"/>
    </row>
    <row r="104" spans="1:23" x14ac:dyDescent="0.2">
      <c r="A104" s="39" t="s">
        <v>523</v>
      </c>
      <c r="B104" s="41">
        <v>103</v>
      </c>
      <c r="C104" s="18"/>
      <c r="D104" s="13" t="s">
        <v>500</v>
      </c>
      <c r="E104" s="16">
        <v>98</v>
      </c>
      <c r="F104" s="40">
        <v>104789</v>
      </c>
      <c r="G104" s="21" t="s">
        <v>502</v>
      </c>
      <c r="H104" s="14" t="str">
        <f t="shared" si="1"/>
        <v/>
      </c>
      <c r="I104" s="16"/>
      <c r="J104" s="20" t="s">
        <v>140</v>
      </c>
      <c r="K104" s="20" t="s">
        <v>77</v>
      </c>
      <c r="L104" s="20" t="s">
        <v>513</v>
      </c>
      <c r="M104" s="14" t="s">
        <v>521</v>
      </c>
      <c r="N104" s="14" t="s">
        <v>522</v>
      </c>
      <c r="O104" s="14">
        <v>8878</v>
      </c>
      <c r="P104" s="15"/>
      <c r="Q104" s="14"/>
      <c r="R1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4" s="14"/>
      <c r="T104" s="24" t="str">
        <f>VLOOKUP(Slidelist[[#This Row],[Species]],Species[#All],2)</f>
        <v>http://purl.obolibrary.org/obo/NCIT_C14225</v>
      </c>
      <c r="U104" s="24" t="str">
        <f>VLOOKUP(Slidelist[[#This Row],[Tissue]],Tissue[#All],3)</f>
        <v>http://purl.obolibrary.org/obo/BTO_0000759</v>
      </c>
      <c r="V104" s="24" t="e">
        <f>("https://gadsweb.corp.novocorp.net/cageside?studynumber="&amp;#REF!)</f>
        <v>#REF!</v>
      </c>
      <c r="W104" s="37"/>
    </row>
    <row r="105" spans="1:23" x14ac:dyDescent="0.2">
      <c r="A105" s="39" t="s">
        <v>523</v>
      </c>
      <c r="B105" s="41">
        <v>104</v>
      </c>
      <c r="C105" s="18"/>
      <c r="D105" s="13" t="s">
        <v>500</v>
      </c>
      <c r="E105" s="16">
        <v>99</v>
      </c>
      <c r="F105" s="40">
        <v>118624</v>
      </c>
      <c r="G105" s="21" t="s">
        <v>502</v>
      </c>
      <c r="H105" s="14" t="str">
        <f t="shared" si="1"/>
        <v/>
      </c>
      <c r="I105" s="16"/>
      <c r="J105" s="20" t="s">
        <v>140</v>
      </c>
      <c r="K105" s="20" t="s">
        <v>77</v>
      </c>
      <c r="L105" s="20" t="s">
        <v>513</v>
      </c>
      <c r="M105" s="14" t="s">
        <v>521</v>
      </c>
      <c r="N105" s="14" t="s">
        <v>522</v>
      </c>
      <c r="O105" s="14">
        <v>8878</v>
      </c>
      <c r="P105" s="15"/>
      <c r="Q105" s="14"/>
      <c r="R1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5" s="14"/>
      <c r="T105" s="24" t="str">
        <f>VLOOKUP(Slidelist[[#This Row],[Species]],Species[#All],2)</f>
        <v>http://purl.obolibrary.org/obo/NCIT_C14225</v>
      </c>
      <c r="U105" s="24" t="str">
        <f>VLOOKUP(Slidelist[[#This Row],[Tissue]],Tissue[#All],3)</f>
        <v>http://purl.obolibrary.org/obo/BTO_0000759</v>
      </c>
      <c r="V105" s="24" t="e">
        <f>("https://gadsweb.corp.novocorp.net/cageside?studynumber="&amp;#REF!)</f>
        <v>#REF!</v>
      </c>
      <c r="W105" s="37"/>
    </row>
    <row r="106" spans="1:23" x14ac:dyDescent="0.2">
      <c r="A106" s="39" t="s">
        <v>523</v>
      </c>
      <c r="B106" s="39">
        <v>105</v>
      </c>
      <c r="C106" s="18"/>
      <c r="D106" s="13" t="s">
        <v>500</v>
      </c>
      <c r="E106" s="16">
        <v>100</v>
      </c>
      <c r="F106" s="40">
        <v>118582</v>
      </c>
      <c r="G106" s="21" t="s">
        <v>502</v>
      </c>
      <c r="H106" s="14" t="str">
        <f t="shared" si="1"/>
        <v/>
      </c>
      <c r="I106" s="16"/>
      <c r="J106" s="20" t="s">
        <v>140</v>
      </c>
      <c r="K106" s="20" t="s">
        <v>77</v>
      </c>
      <c r="L106" s="20" t="s">
        <v>513</v>
      </c>
      <c r="M106" s="14" t="s">
        <v>521</v>
      </c>
      <c r="N106" s="14" t="s">
        <v>522</v>
      </c>
      <c r="O106" s="14">
        <v>8878</v>
      </c>
      <c r="P106" s="15"/>
      <c r="Q106" s="14"/>
      <c r="R1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6" s="14"/>
      <c r="T106" s="24" t="str">
        <f>VLOOKUP(Slidelist[[#This Row],[Species]],Species[#All],2)</f>
        <v>http://purl.obolibrary.org/obo/NCIT_C14225</v>
      </c>
      <c r="U106" s="24" t="str">
        <f>VLOOKUP(Slidelist[[#This Row],[Tissue]],Tissue[#All],3)</f>
        <v>http://purl.obolibrary.org/obo/BTO_0000759</v>
      </c>
      <c r="V106" s="24" t="e">
        <f>("https://gadsweb.corp.novocorp.net/cageside?studynumber="&amp;#REF!)</f>
        <v>#REF!</v>
      </c>
      <c r="W106" s="37"/>
    </row>
    <row r="107" spans="1:23" x14ac:dyDescent="0.2">
      <c r="A107" s="39" t="s">
        <v>523</v>
      </c>
      <c r="B107" s="39">
        <v>106</v>
      </c>
      <c r="C107" s="18"/>
      <c r="D107" s="13" t="s">
        <v>500</v>
      </c>
      <c r="E107" s="16">
        <v>101</v>
      </c>
      <c r="F107" s="40">
        <v>118613</v>
      </c>
      <c r="G107" s="21" t="s">
        <v>502</v>
      </c>
      <c r="H107" s="14" t="str">
        <f t="shared" si="1"/>
        <v>a</v>
      </c>
      <c r="I107" s="16"/>
      <c r="J107" s="20" t="s">
        <v>140</v>
      </c>
      <c r="K107" s="20" t="s">
        <v>77</v>
      </c>
      <c r="L107" s="20" t="s">
        <v>513</v>
      </c>
      <c r="M107" s="14" t="s">
        <v>521</v>
      </c>
      <c r="N107" s="14" t="s">
        <v>522</v>
      </c>
      <c r="O107" s="14">
        <v>8878</v>
      </c>
      <c r="P107" s="15"/>
      <c r="Q107" s="14"/>
      <c r="R1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7" s="14"/>
      <c r="T107" s="24" t="str">
        <f>VLOOKUP(Slidelist[[#This Row],[Species]],Species[#All],2)</f>
        <v>http://purl.obolibrary.org/obo/NCIT_C14225</v>
      </c>
      <c r="U107" s="24" t="str">
        <f>VLOOKUP(Slidelist[[#This Row],[Tissue]],Tissue[#All],3)</f>
        <v>http://purl.obolibrary.org/obo/BTO_0000759</v>
      </c>
      <c r="V107" s="24" t="e">
        <f>("https://gadsweb.corp.novocorp.net/cageside?studynumber="&amp;#REF!)</f>
        <v>#REF!</v>
      </c>
      <c r="W107" s="37"/>
    </row>
    <row r="108" spans="1:23" x14ac:dyDescent="0.2">
      <c r="A108" s="39" t="s">
        <v>523</v>
      </c>
      <c r="B108" s="41">
        <v>107</v>
      </c>
      <c r="C108" s="18"/>
      <c r="D108" s="13" t="s">
        <v>500</v>
      </c>
      <c r="E108" s="16">
        <v>101</v>
      </c>
      <c r="F108" s="40">
        <v>118613</v>
      </c>
      <c r="G108" s="21" t="s">
        <v>502</v>
      </c>
      <c r="H108" s="14" t="str">
        <f t="shared" si="1"/>
        <v>b</v>
      </c>
      <c r="I108" s="16"/>
      <c r="J108" s="20" t="s">
        <v>140</v>
      </c>
      <c r="K108" s="20" t="s">
        <v>77</v>
      </c>
      <c r="L108" s="20" t="s">
        <v>513</v>
      </c>
      <c r="M108" s="14" t="s">
        <v>521</v>
      </c>
      <c r="N108" s="14" t="s">
        <v>522</v>
      </c>
      <c r="O108" s="14">
        <v>8878</v>
      </c>
      <c r="P108" s="15"/>
      <c r="Q108" s="14"/>
      <c r="R1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8" s="14"/>
      <c r="T108" s="24" t="str">
        <f>VLOOKUP(Slidelist[[#This Row],[Species]],Species[#All],2)</f>
        <v>http://purl.obolibrary.org/obo/NCIT_C14225</v>
      </c>
      <c r="U108" s="24" t="str">
        <f>VLOOKUP(Slidelist[[#This Row],[Tissue]],Tissue[#All],3)</f>
        <v>http://purl.obolibrary.org/obo/BTO_0000759</v>
      </c>
      <c r="V108" s="24" t="e">
        <f>("https://gadsweb.corp.novocorp.net/cageside?studynumber="&amp;#REF!)</f>
        <v>#REF!</v>
      </c>
      <c r="W108" s="37"/>
    </row>
    <row r="109" spans="1:23" x14ac:dyDescent="0.2">
      <c r="A109" s="39" t="s">
        <v>523</v>
      </c>
      <c r="B109" s="39">
        <v>108</v>
      </c>
      <c r="C109" s="18"/>
      <c r="D109" s="13" t="s">
        <v>500</v>
      </c>
      <c r="E109" s="16">
        <v>104</v>
      </c>
      <c r="F109" s="40">
        <v>118670</v>
      </c>
      <c r="G109" s="21" t="s">
        <v>502</v>
      </c>
      <c r="H109" s="14" t="str">
        <f t="shared" si="1"/>
        <v>a</v>
      </c>
      <c r="I109" s="16"/>
      <c r="J109" s="20" t="s">
        <v>140</v>
      </c>
      <c r="K109" s="20" t="s">
        <v>77</v>
      </c>
      <c r="L109" s="20" t="s">
        <v>513</v>
      </c>
      <c r="M109" s="14" t="s">
        <v>521</v>
      </c>
      <c r="N109" s="14" t="s">
        <v>522</v>
      </c>
      <c r="O109" s="14">
        <v>8878</v>
      </c>
      <c r="P109" s="15"/>
      <c r="Q109" s="14"/>
      <c r="R1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09" s="14"/>
      <c r="T109" s="24" t="str">
        <f>VLOOKUP(Slidelist[[#This Row],[Species]],Species[#All],2)</f>
        <v>http://purl.obolibrary.org/obo/NCIT_C14225</v>
      </c>
      <c r="U109" s="24" t="str">
        <f>VLOOKUP(Slidelist[[#This Row],[Tissue]],Tissue[#All],3)</f>
        <v>http://purl.obolibrary.org/obo/BTO_0000759</v>
      </c>
      <c r="V109" s="24" t="e">
        <f>("https://gadsweb.corp.novocorp.net/cageside?studynumber="&amp;#REF!)</f>
        <v>#REF!</v>
      </c>
      <c r="W109" s="37"/>
    </row>
    <row r="110" spans="1:23" x14ac:dyDescent="0.2">
      <c r="A110" s="39" t="s">
        <v>523</v>
      </c>
      <c r="B110" s="39">
        <v>109</v>
      </c>
      <c r="C110" s="18"/>
      <c r="D110" s="13" t="s">
        <v>500</v>
      </c>
      <c r="E110" s="16">
        <v>104</v>
      </c>
      <c r="F110" s="40">
        <v>118670</v>
      </c>
      <c r="G110" s="21" t="s">
        <v>502</v>
      </c>
      <c r="H110" s="14" t="str">
        <f t="shared" si="1"/>
        <v>b</v>
      </c>
      <c r="I110" s="16"/>
      <c r="J110" s="20" t="s">
        <v>140</v>
      </c>
      <c r="K110" s="20" t="s">
        <v>77</v>
      </c>
      <c r="L110" s="20" t="s">
        <v>513</v>
      </c>
      <c r="M110" s="14" t="s">
        <v>521</v>
      </c>
      <c r="N110" s="14" t="s">
        <v>522</v>
      </c>
      <c r="O110" s="14">
        <v>8878</v>
      </c>
      <c r="P110" s="15"/>
      <c r="Q110" s="14"/>
      <c r="R1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0" s="14"/>
      <c r="T110" s="24" t="str">
        <f>VLOOKUP(Slidelist[[#This Row],[Species]],Species[#All],2)</f>
        <v>http://purl.obolibrary.org/obo/NCIT_C14225</v>
      </c>
      <c r="U110" s="24" t="str">
        <f>VLOOKUP(Slidelist[[#This Row],[Tissue]],Tissue[#All],3)</f>
        <v>http://purl.obolibrary.org/obo/BTO_0000759</v>
      </c>
      <c r="V110" s="24" t="e">
        <f>("https://gadsweb.corp.novocorp.net/cageside?studynumber="&amp;#REF!)</f>
        <v>#REF!</v>
      </c>
      <c r="W110" s="37"/>
    </row>
    <row r="111" spans="1:23" x14ac:dyDescent="0.2">
      <c r="A111" s="39" t="s">
        <v>523</v>
      </c>
      <c r="B111" s="41">
        <v>110</v>
      </c>
      <c r="C111" s="18"/>
      <c r="D111" s="13" t="s">
        <v>500</v>
      </c>
      <c r="E111" s="16">
        <v>106</v>
      </c>
      <c r="F111" s="40">
        <v>118593</v>
      </c>
      <c r="G111" s="21" t="s">
        <v>502</v>
      </c>
      <c r="H111" s="14" t="str">
        <f t="shared" si="1"/>
        <v>a</v>
      </c>
      <c r="I111" s="16"/>
      <c r="J111" s="20" t="s">
        <v>140</v>
      </c>
      <c r="K111" s="20" t="s">
        <v>77</v>
      </c>
      <c r="L111" s="20" t="s">
        <v>513</v>
      </c>
      <c r="M111" s="14" t="s">
        <v>521</v>
      </c>
      <c r="N111" s="14" t="s">
        <v>522</v>
      </c>
      <c r="O111" s="14">
        <v>8878</v>
      </c>
      <c r="P111" s="15"/>
      <c r="Q111" s="14"/>
      <c r="R1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1" s="14"/>
      <c r="T111" s="24" t="str">
        <f>VLOOKUP(Slidelist[[#This Row],[Species]],Species[#All],2)</f>
        <v>http://purl.obolibrary.org/obo/NCIT_C14225</v>
      </c>
      <c r="U111" s="24" t="str">
        <f>VLOOKUP(Slidelist[[#This Row],[Tissue]],Tissue[#All],3)</f>
        <v>http://purl.obolibrary.org/obo/BTO_0000759</v>
      </c>
      <c r="V111" s="24" t="e">
        <f>("https://gadsweb.corp.novocorp.net/cageside?studynumber="&amp;#REF!)</f>
        <v>#REF!</v>
      </c>
      <c r="W111" s="37"/>
    </row>
    <row r="112" spans="1:23" x14ac:dyDescent="0.2">
      <c r="A112" s="39" t="s">
        <v>523</v>
      </c>
      <c r="B112" s="41">
        <v>111</v>
      </c>
      <c r="C112" s="18"/>
      <c r="D112" s="13" t="s">
        <v>500</v>
      </c>
      <c r="E112" s="16">
        <v>106</v>
      </c>
      <c r="F112" s="40">
        <v>118593</v>
      </c>
      <c r="G112" s="21" t="s">
        <v>502</v>
      </c>
      <c r="H112" s="14" t="str">
        <f t="shared" si="1"/>
        <v>b</v>
      </c>
      <c r="I112" s="16"/>
      <c r="J112" s="20" t="s">
        <v>140</v>
      </c>
      <c r="K112" s="20" t="s">
        <v>77</v>
      </c>
      <c r="L112" s="20" t="s">
        <v>513</v>
      </c>
      <c r="M112" s="14" t="s">
        <v>521</v>
      </c>
      <c r="N112" s="14" t="s">
        <v>522</v>
      </c>
      <c r="O112" s="14">
        <v>8878</v>
      </c>
      <c r="P112" s="15"/>
      <c r="Q112" s="14"/>
      <c r="R1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2" s="14"/>
      <c r="T112" s="24" t="str">
        <f>VLOOKUP(Slidelist[[#This Row],[Species]],Species[#All],2)</f>
        <v>http://purl.obolibrary.org/obo/NCIT_C14225</v>
      </c>
      <c r="U112" s="24" t="str">
        <f>VLOOKUP(Slidelist[[#This Row],[Tissue]],Tissue[#All],3)</f>
        <v>http://purl.obolibrary.org/obo/BTO_0000759</v>
      </c>
      <c r="V112" s="24" t="e">
        <f>("https://gadsweb.corp.novocorp.net/cageside?studynumber="&amp;#REF!)</f>
        <v>#REF!</v>
      </c>
      <c r="W112" s="37"/>
    </row>
    <row r="113" spans="1:23" x14ac:dyDescent="0.2">
      <c r="A113" s="39" t="s">
        <v>523</v>
      </c>
      <c r="B113" s="39">
        <v>112</v>
      </c>
      <c r="C113" s="18"/>
      <c r="D113" s="13" t="s">
        <v>500</v>
      </c>
      <c r="E113" s="16">
        <v>107</v>
      </c>
      <c r="F113" s="40">
        <v>118603</v>
      </c>
      <c r="G113" s="21" t="s">
        <v>502</v>
      </c>
      <c r="H113" s="14" t="str">
        <f t="shared" si="1"/>
        <v>a</v>
      </c>
      <c r="I113" s="16"/>
      <c r="J113" s="20" t="s">
        <v>140</v>
      </c>
      <c r="K113" s="20" t="s">
        <v>77</v>
      </c>
      <c r="L113" s="20" t="s">
        <v>513</v>
      </c>
      <c r="M113" s="14" t="s">
        <v>521</v>
      </c>
      <c r="N113" s="14" t="s">
        <v>522</v>
      </c>
      <c r="O113" s="14">
        <v>8878</v>
      </c>
      <c r="P113" s="15"/>
      <c r="Q113" s="14"/>
      <c r="R1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3" s="14"/>
      <c r="T113" s="24" t="str">
        <f>VLOOKUP(Slidelist[[#This Row],[Species]],Species[#All],2)</f>
        <v>http://purl.obolibrary.org/obo/NCIT_C14225</v>
      </c>
      <c r="U113" s="24" t="str">
        <f>VLOOKUP(Slidelist[[#This Row],[Tissue]],Tissue[#All],3)</f>
        <v>http://purl.obolibrary.org/obo/BTO_0000759</v>
      </c>
      <c r="V113" s="24" t="e">
        <f>("https://gadsweb.corp.novocorp.net/cageside?studynumber="&amp;#REF!)</f>
        <v>#REF!</v>
      </c>
      <c r="W113" s="37"/>
    </row>
    <row r="114" spans="1:23" x14ac:dyDescent="0.2">
      <c r="A114" s="39" t="s">
        <v>523</v>
      </c>
      <c r="B114" s="39">
        <v>113</v>
      </c>
      <c r="C114" s="18"/>
      <c r="D114" s="13" t="s">
        <v>500</v>
      </c>
      <c r="E114" s="16">
        <v>107</v>
      </c>
      <c r="F114" s="40">
        <v>118603</v>
      </c>
      <c r="G114" s="21" t="s">
        <v>502</v>
      </c>
      <c r="H114" s="14" t="str">
        <f t="shared" si="1"/>
        <v>b</v>
      </c>
      <c r="I114" s="16"/>
      <c r="J114" s="20" t="s">
        <v>140</v>
      </c>
      <c r="K114" s="20" t="s">
        <v>77</v>
      </c>
      <c r="L114" s="20" t="s">
        <v>513</v>
      </c>
      <c r="M114" s="14" t="s">
        <v>521</v>
      </c>
      <c r="N114" s="14" t="s">
        <v>522</v>
      </c>
      <c r="O114" s="14">
        <v>8878</v>
      </c>
      <c r="P114" s="15"/>
      <c r="Q114" s="14"/>
      <c r="R1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4" s="14"/>
      <c r="T114" s="24" t="str">
        <f>VLOOKUP(Slidelist[[#This Row],[Species]],Species[#All],2)</f>
        <v>http://purl.obolibrary.org/obo/NCIT_C14225</v>
      </c>
      <c r="U114" s="24" t="str">
        <f>VLOOKUP(Slidelist[[#This Row],[Tissue]],Tissue[#All],3)</f>
        <v>http://purl.obolibrary.org/obo/BTO_0000759</v>
      </c>
      <c r="V114" s="24" t="e">
        <f>("https://gadsweb.corp.novocorp.net/cageside?studynumber="&amp;#REF!)</f>
        <v>#REF!</v>
      </c>
      <c r="W114" s="37"/>
    </row>
    <row r="115" spans="1:23" x14ac:dyDescent="0.2">
      <c r="A115" s="39" t="s">
        <v>523</v>
      </c>
      <c r="B115" s="41">
        <v>114</v>
      </c>
      <c r="C115" s="18"/>
      <c r="D115" s="13" t="s">
        <v>500</v>
      </c>
      <c r="E115" s="16">
        <v>108</v>
      </c>
      <c r="F115" s="40">
        <v>118595</v>
      </c>
      <c r="G115" s="21" t="s">
        <v>502</v>
      </c>
      <c r="H115" s="14" t="str">
        <f t="shared" si="1"/>
        <v/>
      </c>
      <c r="I115" s="16"/>
      <c r="J115" s="20" t="s">
        <v>140</v>
      </c>
      <c r="K115" s="20" t="s">
        <v>77</v>
      </c>
      <c r="L115" s="20" t="s">
        <v>513</v>
      </c>
      <c r="M115" s="14" t="s">
        <v>521</v>
      </c>
      <c r="N115" s="14" t="s">
        <v>522</v>
      </c>
      <c r="O115" s="14">
        <v>8878</v>
      </c>
      <c r="P115" s="15"/>
      <c r="Q115" s="14"/>
      <c r="R1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5" s="14"/>
      <c r="T115" s="24" t="str">
        <f>VLOOKUP(Slidelist[[#This Row],[Species]],Species[#All],2)</f>
        <v>http://purl.obolibrary.org/obo/NCIT_C14225</v>
      </c>
      <c r="U115" s="24" t="str">
        <f>VLOOKUP(Slidelist[[#This Row],[Tissue]],Tissue[#All],3)</f>
        <v>http://purl.obolibrary.org/obo/BTO_0000759</v>
      </c>
      <c r="V115" s="24" t="e">
        <f>("https://gadsweb.corp.novocorp.net/cageside?studynumber="&amp;#REF!)</f>
        <v>#REF!</v>
      </c>
      <c r="W115" s="37"/>
    </row>
    <row r="116" spans="1:23" x14ac:dyDescent="0.2">
      <c r="A116" s="39" t="s">
        <v>523</v>
      </c>
      <c r="B116" s="39">
        <v>115</v>
      </c>
      <c r="C116" s="18"/>
      <c r="D116" s="13" t="s">
        <v>500</v>
      </c>
      <c r="E116" s="16">
        <v>109</v>
      </c>
      <c r="F116" s="40">
        <v>118671</v>
      </c>
      <c r="G116" s="21" t="s">
        <v>502</v>
      </c>
      <c r="H116" s="14" t="str">
        <f t="shared" si="1"/>
        <v>a</v>
      </c>
      <c r="I116" s="16"/>
      <c r="J116" s="20" t="s">
        <v>140</v>
      </c>
      <c r="K116" s="20" t="s">
        <v>77</v>
      </c>
      <c r="L116" s="20" t="s">
        <v>513</v>
      </c>
      <c r="M116" s="14" t="s">
        <v>521</v>
      </c>
      <c r="N116" s="14" t="s">
        <v>522</v>
      </c>
      <c r="O116" s="14">
        <v>8878</v>
      </c>
      <c r="P116" s="15"/>
      <c r="Q116" s="14"/>
      <c r="R1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6" s="14"/>
      <c r="T116" s="24" t="str">
        <f>VLOOKUP(Slidelist[[#This Row],[Species]],Species[#All],2)</f>
        <v>http://purl.obolibrary.org/obo/NCIT_C14225</v>
      </c>
      <c r="U116" s="24" t="str">
        <f>VLOOKUP(Slidelist[[#This Row],[Tissue]],Tissue[#All],3)</f>
        <v>http://purl.obolibrary.org/obo/BTO_0000759</v>
      </c>
      <c r="V116" s="24" t="e">
        <f>("https://gadsweb.corp.novocorp.net/cageside?studynumber="&amp;#REF!)</f>
        <v>#REF!</v>
      </c>
      <c r="W116" s="37"/>
    </row>
    <row r="117" spans="1:23" x14ac:dyDescent="0.2">
      <c r="A117" s="39" t="s">
        <v>523</v>
      </c>
      <c r="B117" s="39">
        <v>116</v>
      </c>
      <c r="C117" s="18"/>
      <c r="D117" s="13" t="s">
        <v>500</v>
      </c>
      <c r="E117" s="16">
        <v>109</v>
      </c>
      <c r="F117" s="40">
        <v>118671</v>
      </c>
      <c r="G117" s="21" t="s">
        <v>502</v>
      </c>
      <c r="H117" s="14" t="str">
        <f t="shared" si="1"/>
        <v>b</v>
      </c>
      <c r="I117" s="16"/>
      <c r="J117" s="20" t="s">
        <v>140</v>
      </c>
      <c r="K117" s="20" t="s">
        <v>77</v>
      </c>
      <c r="L117" s="20" t="s">
        <v>513</v>
      </c>
      <c r="M117" s="14" t="s">
        <v>521</v>
      </c>
      <c r="N117" s="14" t="s">
        <v>522</v>
      </c>
      <c r="O117" s="14">
        <v>8878</v>
      </c>
      <c r="P117" s="15"/>
      <c r="Q117" s="14"/>
      <c r="R1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7" s="14"/>
      <c r="T117" s="24" t="str">
        <f>VLOOKUP(Slidelist[[#This Row],[Species]],Species[#All],2)</f>
        <v>http://purl.obolibrary.org/obo/NCIT_C14225</v>
      </c>
      <c r="U117" s="24" t="str">
        <f>VLOOKUP(Slidelist[[#This Row],[Tissue]],Tissue[#All],3)</f>
        <v>http://purl.obolibrary.org/obo/BTO_0000759</v>
      </c>
      <c r="V117" s="24" t="e">
        <f>("https://gadsweb.corp.novocorp.net/cageside?studynumber="&amp;#REF!)</f>
        <v>#REF!</v>
      </c>
      <c r="W117" s="37"/>
    </row>
    <row r="118" spans="1:23" x14ac:dyDescent="0.2">
      <c r="A118" s="39" t="s">
        <v>523</v>
      </c>
      <c r="B118" s="41">
        <v>117</v>
      </c>
      <c r="C118" s="18"/>
      <c r="D118" s="13" t="s">
        <v>500</v>
      </c>
      <c r="E118" s="16">
        <v>111</v>
      </c>
      <c r="F118" s="40">
        <v>118672</v>
      </c>
      <c r="G118" s="21" t="s">
        <v>502</v>
      </c>
      <c r="H118" s="14" t="str">
        <f t="shared" si="1"/>
        <v>a</v>
      </c>
      <c r="I118" s="16"/>
      <c r="J118" s="20" t="s">
        <v>140</v>
      </c>
      <c r="K118" s="20" t="s">
        <v>77</v>
      </c>
      <c r="L118" s="20" t="s">
        <v>513</v>
      </c>
      <c r="M118" s="14" t="s">
        <v>521</v>
      </c>
      <c r="N118" s="14" t="s">
        <v>522</v>
      </c>
      <c r="O118" s="14">
        <v>8878</v>
      </c>
      <c r="P118" s="15"/>
      <c r="Q118" s="14"/>
      <c r="R1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8" s="14"/>
      <c r="T118" s="24" t="str">
        <f>VLOOKUP(Slidelist[[#This Row],[Species]],Species[#All],2)</f>
        <v>http://purl.obolibrary.org/obo/NCIT_C14225</v>
      </c>
      <c r="U118" s="24" t="str">
        <f>VLOOKUP(Slidelist[[#This Row],[Tissue]],Tissue[#All],3)</f>
        <v>http://purl.obolibrary.org/obo/BTO_0000759</v>
      </c>
      <c r="V118" s="24" t="e">
        <f>("https://gadsweb.corp.novocorp.net/cageside?studynumber="&amp;#REF!)</f>
        <v>#REF!</v>
      </c>
      <c r="W118" s="37"/>
    </row>
    <row r="119" spans="1:23" x14ac:dyDescent="0.2">
      <c r="A119" s="39" t="s">
        <v>523</v>
      </c>
      <c r="B119" s="41">
        <v>118</v>
      </c>
      <c r="C119" s="18"/>
      <c r="D119" s="13" t="s">
        <v>500</v>
      </c>
      <c r="E119" s="16">
        <v>111</v>
      </c>
      <c r="F119" s="40">
        <v>118672</v>
      </c>
      <c r="G119" s="21" t="s">
        <v>502</v>
      </c>
      <c r="H119" s="14" t="str">
        <f t="shared" si="1"/>
        <v>b</v>
      </c>
      <c r="I119" s="16"/>
      <c r="J119" s="20" t="s">
        <v>140</v>
      </c>
      <c r="K119" s="20" t="s">
        <v>77</v>
      </c>
      <c r="L119" s="20" t="s">
        <v>513</v>
      </c>
      <c r="M119" s="14" t="s">
        <v>521</v>
      </c>
      <c r="N119" s="14" t="s">
        <v>522</v>
      </c>
      <c r="O119" s="14">
        <v>8878</v>
      </c>
      <c r="P119" s="15"/>
      <c r="Q119" s="14"/>
      <c r="R1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19" s="14"/>
      <c r="T119" s="24" t="str">
        <f>VLOOKUP(Slidelist[[#This Row],[Species]],Species[#All],2)</f>
        <v>http://purl.obolibrary.org/obo/NCIT_C14225</v>
      </c>
      <c r="U119" s="24" t="str">
        <f>VLOOKUP(Slidelist[[#This Row],[Tissue]],Tissue[#All],3)</f>
        <v>http://purl.obolibrary.org/obo/BTO_0000759</v>
      </c>
      <c r="V119" s="24" t="e">
        <f>("https://gadsweb.corp.novocorp.net/cageside?studynumber="&amp;#REF!)</f>
        <v>#REF!</v>
      </c>
      <c r="W119" s="37"/>
    </row>
    <row r="120" spans="1:23" x14ac:dyDescent="0.2">
      <c r="A120" s="39" t="s">
        <v>523</v>
      </c>
      <c r="B120" s="39">
        <v>119</v>
      </c>
      <c r="C120" s="18"/>
      <c r="D120" s="13" t="s">
        <v>500</v>
      </c>
      <c r="E120" s="16">
        <v>112</v>
      </c>
      <c r="F120" s="40">
        <v>118632</v>
      </c>
      <c r="G120" s="21" t="s">
        <v>502</v>
      </c>
      <c r="H120" s="14" t="str">
        <f t="shared" si="1"/>
        <v/>
      </c>
      <c r="I120" s="16"/>
      <c r="J120" s="20" t="s">
        <v>140</v>
      </c>
      <c r="K120" s="20" t="s">
        <v>77</v>
      </c>
      <c r="L120" s="20" t="s">
        <v>513</v>
      </c>
      <c r="M120" s="14" t="s">
        <v>521</v>
      </c>
      <c r="N120" s="14" t="s">
        <v>522</v>
      </c>
      <c r="O120" s="14">
        <v>8878</v>
      </c>
      <c r="P120" s="15"/>
      <c r="Q120" s="14"/>
      <c r="R1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0" s="14"/>
      <c r="T120" s="24" t="str">
        <f>VLOOKUP(Slidelist[[#This Row],[Species]],Species[#All],2)</f>
        <v>http://purl.obolibrary.org/obo/NCIT_C14225</v>
      </c>
      <c r="U120" s="24" t="str">
        <f>VLOOKUP(Slidelist[[#This Row],[Tissue]],Tissue[#All],3)</f>
        <v>http://purl.obolibrary.org/obo/BTO_0000759</v>
      </c>
      <c r="V120" s="24" t="e">
        <f>("https://gadsweb.corp.novocorp.net/cageside?studynumber="&amp;#REF!)</f>
        <v>#REF!</v>
      </c>
      <c r="W120" s="37"/>
    </row>
    <row r="121" spans="1:23" x14ac:dyDescent="0.2">
      <c r="A121" s="39" t="s">
        <v>523</v>
      </c>
      <c r="B121" s="39">
        <v>120</v>
      </c>
      <c r="C121" s="18"/>
      <c r="D121" s="13" t="s">
        <v>500</v>
      </c>
      <c r="E121" s="16">
        <v>113</v>
      </c>
      <c r="F121" s="40">
        <v>118578</v>
      </c>
      <c r="G121" s="21" t="s">
        <v>502</v>
      </c>
      <c r="H121" s="14" t="str">
        <f t="shared" si="1"/>
        <v/>
      </c>
      <c r="I121" s="16"/>
      <c r="J121" s="20" t="s">
        <v>140</v>
      </c>
      <c r="K121" s="20" t="s">
        <v>77</v>
      </c>
      <c r="L121" s="20" t="s">
        <v>513</v>
      </c>
      <c r="M121" s="14" t="s">
        <v>521</v>
      </c>
      <c r="N121" s="14" t="s">
        <v>522</v>
      </c>
      <c r="O121" s="14">
        <v>8878</v>
      </c>
      <c r="P121" s="15"/>
      <c r="Q121" s="14"/>
      <c r="R1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1" s="14"/>
      <c r="T121" s="24" t="str">
        <f>VLOOKUP(Slidelist[[#This Row],[Species]],Species[#All],2)</f>
        <v>http://purl.obolibrary.org/obo/NCIT_C14225</v>
      </c>
      <c r="U121" s="24" t="str">
        <f>VLOOKUP(Slidelist[[#This Row],[Tissue]],Tissue[#All],3)</f>
        <v>http://purl.obolibrary.org/obo/BTO_0000759</v>
      </c>
      <c r="V121" s="24" t="e">
        <f>("https://gadsweb.corp.novocorp.net/cageside?studynumber="&amp;#REF!)</f>
        <v>#REF!</v>
      </c>
      <c r="W121" s="37"/>
    </row>
    <row r="122" spans="1:23" x14ac:dyDescent="0.2">
      <c r="A122" s="39" t="s">
        <v>523</v>
      </c>
      <c r="B122" s="41">
        <v>121</v>
      </c>
      <c r="C122" s="18"/>
      <c r="D122" s="13" t="s">
        <v>500</v>
      </c>
      <c r="E122" s="16">
        <v>114</v>
      </c>
      <c r="F122" s="40">
        <v>118560</v>
      </c>
      <c r="G122" s="21" t="s">
        <v>502</v>
      </c>
      <c r="H122" s="14" t="str">
        <f t="shared" si="1"/>
        <v/>
      </c>
      <c r="I122" s="16"/>
      <c r="J122" s="20" t="s">
        <v>140</v>
      </c>
      <c r="K122" s="20" t="s">
        <v>77</v>
      </c>
      <c r="L122" s="20" t="s">
        <v>513</v>
      </c>
      <c r="M122" s="14" t="s">
        <v>521</v>
      </c>
      <c r="N122" s="14" t="s">
        <v>522</v>
      </c>
      <c r="O122" s="14">
        <v>8878</v>
      </c>
      <c r="P122" s="15"/>
      <c r="Q122" s="14"/>
      <c r="R1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2" s="14"/>
      <c r="T122" s="24" t="str">
        <f>VLOOKUP(Slidelist[[#This Row],[Species]],Species[#All],2)</f>
        <v>http://purl.obolibrary.org/obo/NCIT_C14225</v>
      </c>
      <c r="U122" s="24" t="str">
        <f>VLOOKUP(Slidelist[[#This Row],[Tissue]],Tissue[#All],3)</f>
        <v>http://purl.obolibrary.org/obo/BTO_0000759</v>
      </c>
      <c r="V122" s="24" t="e">
        <f>("https://gadsweb.corp.novocorp.net/cageside?studynumber="&amp;#REF!)</f>
        <v>#REF!</v>
      </c>
      <c r="W122" s="37"/>
    </row>
    <row r="123" spans="1:23" x14ac:dyDescent="0.2">
      <c r="A123" s="39" t="s">
        <v>523</v>
      </c>
      <c r="B123" s="39">
        <v>122</v>
      </c>
      <c r="C123" s="18"/>
      <c r="D123" s="13" t="s">
        <v>500</v>
      </c>
      <c r="E123" s="16">
        <v>117</v>
      </c>
      <c r="F123" s="40">
        <v>118673</v>
      </c>
      <c r="G123" s="21" t="s">
        <v>502</v>
      </c>
      <c r="H123" s="14" t="str">
        <f t="shared" si="1"/>
        <v>a</v>
      </c>
      <c r="I123" s="16"/>
      <c r="J123" s="20" t="s">
        <v>140</v>
      </c>
      <c r="K123" s="20" t="s">
        <v>77</v>
      </c>
      <c r="L123" s="20" t="s">
        <v>513</v>
      </c>
      <c r="M123" s="14" t="s">
        <v>521</v>
      </c>
      <c r="N123" s="14" t="s">
        <v>522</v>
      </c>
      <c r="O123" s="14">
        <v>8878</v>
      </c>
      <c r="P123" s="15"/>
      <c r="Q123" s="14"/>
      <c r="R1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3" s="14"/>
      <c r="T123" s="24" t="str">
        <f>VLOOKUP(Slidelist[[#This Row],[Species]],Species[#All],2)</f>
        <v>http://purl.obolibrary.org/obo/NCIT_C14225</v>
      </c>
      <c r="U123" s="24" t="str">
        <f>VLOOKUP(Slidelist[[#This Row],[Tissue]],Tissue[#All],3)</f>
        <v>http://purl.obolibrary.org/obo/BTO_0000759</v>
      </c>
      <c r="V123" s="24" t="e">
        <f>("https://gadsweb.corp.novocorp.net/cageside?studynumber="&amp;#REF!)</f>
        <v>#REF!</v>
      </c>
      <c r="W123" s="37"/>
    </row>
    <row r="124" spans="1:23" x14ac:dyDescent="0.2">
      <c r="A124" s="39" t="s">
        <v>523</v>
      </c>
      <c r="B124" s="39">
        <v>123</v>
      </c>
      <c r="C124" s="18"/>
      <c r="D124" s="13" t="s">
        <v>500</v>
      </c>
      <c r="E124" s="16">
        <v>117</v>
      </c>
      <c r="F124" s="40">
        <v>118673</v>
      </c>
      <c r="G124" s="21" t="s">
        <v>502</v>
      </c>
      <c r="H124" s="14" t="str">
        <f t="shared" si="1"/>
        <v>b</v>
      </c>
      <c r="I124" s="16"/>
      <c r="J124" s="20" t="s">
        <v>140</v>
      </c>
      <c r="K124" s="20" t="s">
        <v>77</v>
      </c>
      <c r="L124" s="20" t="s">
        <v>513</v>
      </c>
      <c r="M124" s="14" t="s">
        <v>521</v>
      </c>
      <c r="N124" s="14" t="s">
        <v>522</v>
      </c>
      <c r="O124" s="14">
        <v>8878</v>
      </c>
      <c r="P124" s="15"/>
      <c r="Q124" s="14"/>
      <c r="R1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4" s="14"/>
      <c r="T124" s="24" t="str">
        <f>VLOOKUP(Slidelist[[#This Row],[Species]],Species[#All],2)</f>
        <v>http://purl.obolibrary.org/obo/NCIT_C14225</v>
      </c>
      <c r="U124" s="24" t="str">
        <f>VLOOKUP(Slidelist[[#This Row],[Tissue]],Tissue[#All],3)</f>
        <v>http://purl.obolibrary.org/obo/BTO_0000759</v>
      </c>
      <c r="V124" s="24" t="e">
        <f>("https://gadsweb.corp.novocorp.net/cageside?studynumber="&amp;#REF!)</f>
        <v>#REF!</v>
      </c>
      <c r="W124" s="37"/>
    </row>
    <row r="125" spans="1:23" x14ac:dyDescent="0.2">
      <c r="A125" s="39" t="s">
        <v>523</v>
      </c>
      <c r="B125" s="41">
        <v>124</v>
      </c>
      <c r="C125" s="18"/>
      <c r="D125" s="13" t="s">
        <v>500</v>
      </c>
      <c r="E125" s="16">
        <v>118</v>
      </c>
      <c r="F125" s="40">
        <v>118577</v>
      </c>
      <c r="G125" s="21" t="s">
        <v>502</v>
      </c>
      <c r="H125" s="14" t="str">
        <f t="shared" si="1"/>
        <v/>
      </c>
      <c r="I125" s="16"/>
      <c r="J125" s="20" t="s">
        <v>140</v>
      </c>
      <c r="K125" s="20" t="s">
        <v>77</v>
      </c>
      <c r="L125" s="20" t="s">
        <v>513</v>
      </c>
      <c r="M125" s="14" t="s">
        <v>521</v>
      </c>
      <c r="N125" s="14" t="s">
        <v>522</v>
      </c>
      <c r="O125" s="14">
        <v>8878</v>
      </c>
      <c r="P125" s="15"/>
      <c r="Q125" s="14"/>
      <c r="R1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5" s="14"/>
      <c r="T125" s="24" t="str">
        <f>VLOOKUP(Slidelist[[#This Row],[Species]],Species[#All],2)</f>
        <v>http://purl.obolibrary.org/obo/NCIT_C14225</v>
      </c>
      <c r="U125" s="24" t="str">
        <f>VLOOKUP(Slidelist[[#This Row],[Tissue]],Tissue[#All],3)</f>
        <v>http://purl.obolibrary.org/obo/BTO_0000759</v>
      </c>
      <c r="V125" s="24" t="e">
        <f>("https://gadsweb.corp.novocorp.net/cageside?studynumber="&amp;#REF!)</f>
        <v>#REF!</v>
      </c>
      <c r="W125" s="37"/>
    </row>
    <row r="126" spans="1:23" x14ac:dyDescent="0.2">
      <c r="A126" s="39" t="s">
        <v>523</v>
      </c>
      <c r="B126" s="39">
        <v>125</v>
      </c>
      <c r="C126" s="18"/>
      <c r="D126" s="13" t="s">
        <v>500</v>
      </c>
      <c r="E126" s="16">
        <v>119</v>
      </c>
      <c r="F126" s="40">
        <v>118674</v>
      </c>
      <c r="G126" s="21" t="s">
        <v>502</v>
      </c>
      <c r="H126" s="14" t="str">
        <f t="shared" si="1"/>
        <v>a</v>
      </c>
      <c r="I126" s="16"/>
      <c r="J126" s="20" t="s">
        <v>140</v>
      </c>
      <c r="K126" s="20" t="s">
        <v>77</v>
      </c>
      <c r="L126" s="20" t="s">
        <v>513</v>
      </c>
      <c r="M126" s="14" t="s">
        <v>521</v>
      </c>
      <c r="N126" s="14" t="s">
        <v>522</v>
      </c>
      <c r="O126" s="14">
        <v>8878</v>
      </c>
      <c r="P126" s="15"/>
      <c r="Q126" s="14"/>
      <c r="R1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6" s="14"/>
      <c r="T126" s="24" t="str">
        <f>VLOOKUP(Slidelist[[#This Row],[Species]],Species[#All],2)</f>
        <v>http://purl.obolibrary.org/obo/NCIT_C14225</v>
      </c>
      <c r="U126" s="24" t="str">
        <f>VLOOKUP(Slidelist[[#This Row],[Tissue]],Tissue[#All],3)</f>
        <v>http://purl.obolibrary.org/obo/BTO_0000759</v>
      </c>
      <c r="V126" s="24" t="e">
        <f>("https://gadsweb.corp.novocorp.net/cageside?studynumber="&amp;#REF!)</f>
        <v>#REF!</v>
      </c>
      <c r="W126" s="37"/>
    </row>
    <row r="127" spans="1:23" x14ac:dyDescent="0.2">
      <c r="A127" s="39" t="s">
        <v>523</v>
      </c>
      <c r="B127" s="39">
        <v>126</v>
      </c>
      <c r="C127" s="18"/>
      <c r="D127" s="13" t="s">
        <v>500</v>
      </c>
      <c r="E127" s="16">
        <v>119</v>
      </c>
      <c r="F127" s="40">
        <v>118674</v>
      </c>
      <c r="G127" s="21" t="s">
        <v>502</v>
      </c>
      <c r="H127" s="14" t="str">
        <f t="shared" si="1"/>
        <v>b</v>
      </c>
      <c r="I127" s="16"/>
      <c r="J127" s="20" t="s">
        <v>140</v>
      </c>
      <c r="K127" s="20" t="s">
        <v>77</v>
      </c>
      <c r="L127" s="20" t="s">
        <v>513</v>
      </c>
      <c r="M127" s="14" t="s">
        <v>521</v>
      </c>
      <c r="N127" s="14" t="s">
        <v>522</v>
      </c>
      <c r="O127" s="14">
        <v>8878</v>
      </c>
      <c r="P127" s="15"/>
      <c r="Q127" s="14"/>
      <c r="R1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7" s="14"/>
      <c r="T127" s="24" t="str">
        <f>VLOOKUP(Slidelist[[#This Row],[Species]],Species[#All],2)</f>
        <v>http://purl.obolibrary.org/obo/NCIT_C14225</v>
      </c>
      <c r="U127" s="24" t="str">
        <f>VLOOKUP(Slidelist[[#This Row],[Tissue]],Tissue[#All],3)</f>
        <v>http://purl.obolibrary.org/obo/BTO_0000759</v>
      </c>
      <c r="V127" s="24" t="e">
        <f>("https://gadsweb.corp.novocorp.net/cageside?studynumber="&amp;#REF!)</f>
        <v>#REF!</v>
      </c>
      <c r="W127" s="37"/>
    </row>
    <row r="128" spans="1:23" x14ac:dyDescent="0.2">
      <c r="A128" s="39" t="s">
        <v>523</v>
      </c>
      <c r="B128" s="41">
        <v>127</v>
      </c>
      <c r="C128" s="18"/>
      <c r="D128" s="13" t="s">
        <v>500</v>
      </c>
      <c r="E128" s="16">
        <v>120</v>
      </c>
      <c r="F128" s="40">
        <v>118675</v>
      </c>
      <c r="G128" s="21" t="s">
        <v>502</v>
      </c>
      <c r="H128" s="14" t="str">
        <f t="shared" si="1"/>
        <v/>
      </c>
      <c r="I128" s="16"/>
      <c r="J128" s="20" t="s">
        <v>140</v>
      </c>
      <c r="K128" s="20" t="s">
        <v>77</v>
      </c>
      <c r="L128" s="20" t="s">
        <v>513</v>
      </c>
      <c r="M128" s="14" t="s">
        <v>521</v>
      </c>
      <c r="N128" s="14" t="s">
        <v>522</v>
      </c>
      <c r="O128" s="14">
        <v>8878</v>
      </c>
      <c r="P128" s="15"/>
      <c r="Q128" s="14"/>
      <c r="R1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8" s="14"/>
      <c r="T128" s="24" t="str">
        <f>VLOOKUP(Slidelist[[#This Row],[Species]],Species[#All],2)</f>
        <v>http://purl.obolibrary.org/obo/NCIT_C14225</v>
      </c>
      <c r="U128" s="24" t="str">
        <f>VLOOKUP(Slidelist[[#This Row],[Tissue]],Tissue[#All],3)</f>
        <v>http://purl.obolibrary.org/obo/BTO_0000759</v>
      </c>
      <c r="V128" s="24" t="e">
        <f>("https://gadsweb.corp.novocorp.net/cageside?studynumber="&amp;#REF!)</f>
        <v>#REF!</v>
      </c>
      <c r="W128" s="37"/>
    </row>
    <row r="129" spans="1:23" x14ac:dyDescent="0.2">
      <c r="A129" s="39" t="s">
        <v>523</v>
      </c>
      <c r="B129" s="39">
        <v>128</v>
      </c>
      <c r="C129" s="18"/>
      <c r="D129" s="13" t="s">
        <v>500</v>
      </c>
      <c r="E129" s="16">
        <v>121</v>
      </c>
      <c r="F129" s="40">
        <v>118676</v>
      </c>
      <c r="G129" s="21" t="s">
        <v>502</v>
      </c>
      <c r="H129" s="14" t="str">
        <f t="shared" si="1"/>
        <v/>
      </c>
      <c r="I129" s="16"/>
      <c r="J129" s="20" t="s">
        <v>140</v>
      </c>
      <c r="K129" s="20" t="s">
        <v>77</v>
      </c>
      <c r="L129" s="20" t="s">
        <v>513</v>
      </c>
      <c r="M129" s="14" t="s">
        <v>521</v>
      </c>
      <c r="N129" s="14" t="s">
        <v>522</v>
      </c>
      <c r="O129" s="14">
        <v>8878</v>
      </c>
      <c r="P129" s="15"/>
      <c r="Q129" s="14"/>
      <c r="R1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29" s="14"/>
      <c r="T129" s="24" t="str">
        <f>VLOOKUP(Slidelist[[#This Row],[Species]],Species[#All],2)</f>
        <v>http://purl.obolibrary.org/obo/NCIT_C14225</v>
      </c>
      <c r="U129" s="24" t="str">
        <f>VLOOKUP(Slidelist[[#This Row],[Tissue]],Tissue[#All],3)</f>
        <v>http://purl.obolibrary.org/obo/BTO_0000759</v>
      </c>
      <c r="V129" s="24" t="e">
        <f>("https://gadsweb.corp.novocorp.net/cageside?studynumber="&amp;#REF!)</f>
        <v>#REF!</v>
      </c>
      <c r="W129" s="37"/>
    </row>
    <row r="130" spans="1:23" x14ac:dyDescent="0.2">
      <c r="A130" s="39" t="s">
        <v>523</v>
      </c>
      <c r="B130" s="39">
        <v>129</v>
      </c>
      <c r="C130" s="18"/>
      <c r="D130" s="13" t="s">
        <v>500</v>
      </c>
      <c r="E130" s="16">
        <v>122</v>
      </c>
      <c r="F130" s="40">
        <v>118583</v>
      </c>
      <c r="G130" s="21" t="s">
        <v>502</v>
      </c>
      <c r="H130" s="14" t="str">
        <f t="shared" si="1"/>
        <v/>
      </c>
      <c r="I130" s="16"/>
      <c r="J130" s="20" t="s">
        <v>140</v>
      </c>
      <c r="K130" s="20" t="s">
        <v>77</v>
      </c>
      <c r="L130" s="20" t="s">
        <v>513</v>
      </c>
      <c r="M130" s="14" t="s">
        <v>521</v>
      </c>
      <c r="N130" s="14" t="s">
        <v>522</v>
      </c>
      <c r="O130" s="14">
        <v>8878</v>
      </c>
      <c r="P130" s="15"/>
      <c r="Q130" s="14"/>
      <c r="R1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0" s="14"/>
      <c r="T130" s="24" t="str">
        <f>VLOOKUP(Slidelist[[#This Row],[Species]],Species[#All],2)</f>
        <v>http://purl.obolibrary.org/obo/NCIT_C14225</v>
      </c>
      <c r="U130" s="24" t="str">
        <f>VLOOKUP(Slidelist[[#This Row],[Tissue]],Tissue[#All],3)</f>
        <v>http://purl.obolibrary.org/obo/BTO_0000759</v>
      </c>
      <c r="V130" s="24" t="e">
        <f>("https://gadsweb.corp.novocorp.net/cageside?studynumber="&amp;#REF!)</f>
        <v>#REF!</v>
      </c>
      <c r="W130" s="37"/>
    </row>
    <row r="131" spans="1:23" x14ac:dyDescent="0.2">
      <c r="A131" s="39" t="s">
        <v>523</v>
      </c>
      <c r="B131" s="41">
        <v>130</v>
      </c>
      <c r="C131" s="18"/>
      <c r="D131" s="13" t="s">
        <v>500</v>
      </c>
      <c r="E131" s="16">
        <v>124</v>
      </c>
      <c r="F131" s="40">
        <v>118677</v>
      </c>
      <c r="G131" s="21" t="s">
        <v>502</v>
      </c>
      <c r="H131" s="14" t="str">
        <f t="shared" si="1"/>
        <v>a</v>
      </c>
      <c r="I131" s="16"/>
      <c r="J131" s="20" t="s">
        <v>140</v>
      </c>
      <c r="K131" s="20" t="s">
        <v>77</v>
      </c>
      <c r="L131" s="20" t="s">
        <v>513</v>
      </c>
      <c r="M131" s="14" t="s">
        <v>521</v>
      </c>
      <c r="N131" s="14" t="s">
        <v>522</v>
      </c>
      <c r="O131" s="14">
        <v>8878</v>
      </c>
      <c r="P131" s="15"/>
      <c r="Q131" s="14"/>
      <c r="R1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1" s="14"/>
      <c r="T131" s="24" t="str">
        <f>VLOOKUP(Slidelist[[#This Row],[Species]],Species[#All],2)</f>
        <v>http://purl.obolibrary.org/obo/NCIT_C14225</v>
      </c>
      <c r="U131" s="24" t="str">
        <f>VLOOKUP(Slidelist[[#This Row],[Tissue]],Tissue[#All],3)</f>
        <v>http://purl.obolibrary.org/obo/BTO_0000759</v>
      </c>
      <c r="V131" s="24" t="e">
        <f>("https://gadsweb.corp.novocorp.net/cageside?studynumber="&amp;#REF!)</f>
        <v>#REF!</v>
      </c>
      <c r="W131" s="37"/>
    </row>
    <row r="132" spans="1:23" x14ac:dyDescent="0.2">
      <c r="A132" s="39" t="s">
        <v>523</v>
      </c>
      <c r="B132" s="41">
        <v>131</v>
      </c>
      <c r="C132" s="18"/>
      <c r="D132" s="13" t="s">
        <v>500</v>
      </c>
      <c r="E132" s="16">
        <v>124</v>
      </c>
      <c r="F132" s="40">
        <v>118677</v>
      </c>
      <c r="G132" s="21" t="s">
        <v>502</v>
      </c>
      <c r="H132" s="14" t="str">
        <f t="shared" si="1"/>
        <v>b</v>
      </c>
      <c r="I132" s="16"/>
      <c r="J132" s="20" t="s">
        <v>140</v>
      </c>
      <c r="K132" s="20" t="s">
        <v>77</v>
      </c>
      <c r="L132" s="20" t="s">
        <v>513</v>
      </c>
      <c r="M132" s="14" t="s">
        <v>521</v>
      </c>
      <c r="N132" s="14" t="s">
        <v>522</v>
      </c>
      <c r="O132" s="14">
        <v>8878</v>
      </c>
      <c r="P132" s="15"/>
      <c r="Q132" s="14"/>
      <c r="R1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2" s="14"/>
      <c r="T132" s="24" t="str">
        <f>VLOOKUP(Slidelist[[#This Row],[Species]],Species[#All],2)</f>
        <v>http://purl.obolibrary.org/obo/NCIT_C14225</v>
      </c>
      <c r="U132" s="24" t="str">
        <f>VLOOKUP(Slidelist[[#This Row],[Tissue]],Tissue[#All],3)</f>
        <v>http://purl.obolibrary.org/obo/BTO_0000759</v>
      </c>
      <c r="V132" s="24" t="e">
        <f>("https://gadsweb.corp.novocorp.net/cageside?studynumber="&amp;#REF!)</f>
        <v>#REF!</v>
      </c>
      <c r="W132" s="37"/>
    </row>
    <row r="133" spans="1:23" x14ac:dyDescent="0.2">
      <c r="A133" s="39" t="s">
        <v>523</v>
      </c>
      <c r="B133" s="39">
        <v>132</v>
      </c>
      <c r="C133" s="18"/>
      <c r="D133" s="13" t="s">
        <v>500</v>
      </c>
      <c r="E133" s="16">
        <v>125</v>
      </c>
      <c r="F133" s="40">
        <v>118678</v>
      </c>
      <c r="G133" s="21" t="s">
        <v>502</v>
      </c>
      <c r="H133" s="14" t="str">
        <f t="shared" si="1"/>
        <v/>
      </c>
      <c r="I133" s="16"/>
      <c r="J133" s="20" t="s">
        <v>140</v>
      </c>
      <c r="K133" s="20" t="s">
        <v>77</v>
      </c>
      <c r="L133" s="20" t="s">
        <v>513</v>
      </c>
      <c r="M133" s="14" t="s">
        <v>521</v>
      </c>
      <c r="N133" s="14" t="s">
        <v>522</v>
      </c>
      <c r="O133" s="14">
        <v>8878</v>
      </c>
      <c r="P133" s="15"/>
      <c r="Q133" s="14"/>
      <c r="R1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3" s="14"/>
      <c r="T133" s="24" t="str">
        <f>VLOOKUP(Slidelist[[#This Row],[Species]],Species[#All],2)</f>
        <v>http://purl.obolibrary.org/obo/NCIT_C14225</v>
      </c>
      <c r="U133" s="24" t="str">
        <f>VLOOKUP(Slidelist[[#This Row],[Tissue]],Tissue[#All],3)</f>
        <v>http://purl.obolibrary.org/obo/BTO_0000759</v>
      </c>
      <c r="V133" s="24" t="e">
        <f>("https://gadsweb.corp.novocorp.net/cageside?studynumber="&amp;#REF!)</f>
        <v>#REF!</v>
      </c>
      <c r="W133" s="37"/>
    </row>
    <row r="134" spans="1:23" x14ac:dyDescent="0.2">
      <c r="A134" s="39" t="s">
        <v>523</v>
      </c>
      <c r="B134" s="39">
        <v>133</v>
      </c>
      <c r="C134" s="18"/>
      <c r="D134" s="13" t="s">
        <v>500</v>
      </c>
      <c r="E134" s="16">
        <v>126</v>
      </c>
      <c r="F134" s="40">
        <v>118625</v>
      </c>
      <c r="G134" s="21" t="s">
        <v>502</v>
      </c>
      <c r="H134" s="14" t="str">
        <f t="shared" si="1"/>
        <v/>
      </c>
      <c r="I134" s="16"/>
      <c r="J134" s="20" t="s">
        <v>140</v>
      </c>
      <c r="K134" s="20" t="s">
        <v>77</v>
      </c>
      <c r="L134" s="20" t="s">
        <v>513</v>
      </c>
      <c r="M134" s="14" t="s">
        <v>521</v>
      </c>
      <c r="N134" s="14" t="s">
        <v>522</v>
      </c>
      <c r="O134" s="14">
        <v>8878</v>
      </c>
      <c r="P134" s="15"/>
      <c r="Q134" s="14"/>
      <c r="R1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4" s="14"/>
      <c r="T134" s="24" t="str">
        <f>VLOOKUP(Slidelist[[#This Row],[Species]],Species[#All],2)</f>
        <v>http://purl.obolibrary.org/obo/NCIT_C14225</v>
      </c>
      <c r="U134" s="24" t="str">
        <f>VLOOKUP(Slidelist[[#This Row],[Tissue]],Tissue[#All],3)</f>
        <v>http://purl.obolibrary.org/obo/BTO_0000759</v>
      </c>
      <c r="V134" s="24" t="e">
        <f>("https://gadsweb.corp.novocorp.net/cageside?studynumber="&amp;#REF!)</f>
        <v>#REF!</v>
      </c>
      <c r="W134" s="37"/>
    </row>
    <row r="135" spans="1:23" x14ac:dyDescent="0.2">
      <c r="A135" s="39" t="s">
        <v>523</v>
      </c>
      <c r="B135" s="41">
        <v>134</v>
      </c>
      <c r="C135" s="18"/>
      <c r="D135" s="13" t="s">
        <v>500</v>
      </c>
      <c r="E135" s="16">
        <v>128</v>
      </c>
      <c r="F135" s="40">
        <v>118527</v>
      </c>
      <c r="G135" s="21" t="s">
        <v>502</v>
      </c>
      <c r="H135" s="14" t="str">
        <f t="shared" si="1"/>
        <v/>
      </c>
      <c r="I135" s="16"/>
      <c r="J135" s="20" t="s">
        <v>140</v>
      </c>
      <c r="K135" s="20" t="s">
        <v>77</v>
      </c>
      <c r="L135" s="20" t="s">
        <v>513</v>
      </c>
      <c r="M135" s="14" t="s">
        <v>521</v>
      </c>
      <c r="N135" s="14" t="s">
        <v>522</v>
      </c>
      <c r="O135" s="14">
        <v>8878</v>
      </c>
      <c r="P135" s="15"/>
      <c r="Q135" s="14"/>
      <c r="R1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5" s="14"/>
      <c r="T135" s="24" t="str">
        <f>VLOOKUP(Slidelist[[#This Row],[Species]],Species[#All],2)</f>
        <v>http://purl.obolibrary.org/obo/NCIT_C14225</v>
      </c>
      <c r="U135" s="24" t="str">
        <f>VLOOKUP(Slidelist[[#This Row],[Tissue]],Tissue[#All],3)</f>
        <v>http://purl.obolibrary.org/obo/BTO_0000759</v>
      </c>
      <c r="V135" s="24" t="e">
        <f>("https://gadsweb.corp.novocorp.net/cageside?studynumber="&amp;#REF!)</f>
        <v>#REF!</v>
      </c>
      <c r="W135" s="37"/>
    </row>
    <row r="136" spans="1:23" x14ac:dyDescent="0.2">
      <c r="A136" s="39" t="s">
        <v>523</v>
      </c>
      <c r="B136" s="39">
        <v>135</v>
      </c>
      <c r="C136" s="18"/>
      <c r="D136" s="13" t="s">
        <v>500</v>
      </c>
      <c r="E136" s="16">
        <v>129</v>
      </c>
      <c r="F136" s="40">
        <v>118596</v>
      </c>
      <c r="G136" s="21" t="s">
        <v>502</v>
      </c>
      <c r="H136" s="14" t="str">
        <f t="shared" si="1"/>
        <v/>
      </c>
      <c r="I136" s="16"/>
      <c r="J136" s="20" t="s">
        <v>140</v>
      </c>
      <c r="K136" s="20" t="s">
        <v>77</v>
      </c>
      <c r="L136" s="20" t="s">
        <v>513</v>
      </c>
      <c r="M136" s="14" t="s">
        <v>521</v>
      </c>
      <c r="N136" s="14" t="s">
        <v>522</v>
      </c>
      <c r="O136" s="14">
        <v>8878</v>
      </c>
      <c r="P136" s="15"/>
      <c r="Q136" s="14"/>
      <c r="R1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6" s="14"/>
      <c r="T136" s="24" t="str">
        <f>VLOOKUP(Slidelist[[#This Row],[Species]],Species[#All],2)</f>
        <v>http://purl.obolibrary.org/obo/NCIT_C14225</v>
      </c>
      <c r="U136" s="24" t="str">
        <f>VLOOKUP(Slidelist[[#This Row],[Tissue]],Tissue[#All],3)</f>
        <v>http://purl.obolibrary.org/obo/BTO_0000759</v>
      </c>
      <c r="V136" s="24" t="e">
        <f>("https://gadsweb.corp.novocorp.net/cageside?studynumber="&amp;#REF!)</f>
        <v>#REF!</v>
      </c>
      <c r="W136" s="37"/>
    </row>
    <row r="137" spans="1:23" x14ac:dyDescent="0.2">
      <c r="A137" s="39" t="s">
        <v>523</v>
      </c>
      <c r="B137" s="39">
        <v>136</v>
      </c>
      <c r="C137" s="18"/>
      <c r="D137" s="13" t="s">
        <v>500</v>
      </c>
      <c r="E137" s="16">
        <v>130</v>
      </c>
      <c r="F137" s="40">
        <v>118679</v>
      </c>
      <c r="G137" s="21" t="s">
        <v>502</v>
      </c>
      <c r="H137" s="14" t="str">
        <f t="shared" si="1"/>
        <v/>
      </c>
      <c r="I137" s="16"/>
      <c r="J137" s="20" t="s">
        <v>140</v>
      </c>
      <c r="K137" s="20" t="s">
        <v>77</v>
      </c>
      <c r="L137" s="20" t="s">
        <v>513</v>
      </c>
      <c r="M137" s="14" t="s">
        <v>521</v>
      </c>
      <c r="N137" s="14" t="s">
        <v>522</v>
      </c>
      <c r="O137" s="14">
        <v>8878</v>
      </c>
      <c r="P137" s="15"/>
      <c r="Q137" s="14"/>
      <c r="R1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7" s="14"/>
      <c r="T137" s="24" t="str">
        <f>VLOOKUP(Slidelist[[#This Row],[Species]],Species[#All],2)</f>
        <v>http://purl.obolibrary.org/obo/NCIT_C14225</v>
      </c>
      <c r="U137" s="24" t="str">
        <f>VLOOKUP(Slidelist[[#This Row],[Tissue]],Tissue[#All],3)</f>
        <v>http://purl.obolibrary.org/obo/BTO_0000759</v>
      </c>
      <c r="V137" s="24" t="e">
        <f>("https://gadsweb.corp.novocorp.net/cageside?studynumber="&amp;#REF!)</f>
        <v>#REF!</v>
      </c>
      <c r="W137" s="37"/>
    </row>
    <row r="138" spans="1:23" x14ac:dyDescent="0.2">
      <c r="A138" s="39" t="s">
        <v>523</v>
      </c>
      <c r="B138" s="41">
        <v>137</v>
      </c>
      <c r="C138" s="18"/>
      <c r="D138" s="13" t="s">
        <v>500</v>
      </c>
      <c r="E138" s="16">
        <v>132</v>
      </c>
      <c r="F138" s="40">
        <v>118680</v>
      </c>
      <c r="G138" s="21" t="s">
        <v>502</v>
      </c>
      <c r="H138" s="14" t="str">
        <f t="shared" si="1"/>
        <v/>
      </c>
      <c r="I138" s="16"/>
      <c r="J138" s="20" t="s">
        <v>140</v>
      </c>
      <c r="K138" s="20" t="s">
        <v>77</v>
      </c>
      <c r="L138" s="20" t="s">
        <v>513</v>
      </c>
      <c r="M138" s="14" t="s">
        <v>521</v>
      </c>
      <c r="N138" s="14" t="s">
        <v>522</v>
      </c>
      <c r="O138" s="14">
        <v>8878</v>
      </c>
      <c r="P138" s="15"/>
      <c r="Q138" s="14"/>
      <c r="R1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8" s="14"/>
      <c r="T138" s="24" t="str">
        <f>VLOOKUP(Slidelist[[#This Row],[Species]],Species[#All],2)</f>
        <v>http://purl.obolibrary.org/obo/NCIT_C14225</v>
      </c>
      <c r="U138" s="24" t="str">
        <f>VLOOKUP(Slidelist[[#This Row],[Tissue]],Tissue[#All],3)</f>
        <v>http://purl.obolibrary.org/obo/BTO_0000759</v>
      </c>
      <c r="V138" s="24" t="e">
        <f>("https://gadsweb.corp.novocorp.net/cageside?studynumber="&amp;#REF!)</f>
        <v>#REF!</v>
      </c>
      <c r="W138" s="37"/>
    </row>
    <row r="139" spans="1:23" x14ac:dyDescent="0.2">
      <c r="A139" s="39" t="s">
        <v>523</v>
      </c>
      <c r="B139" s="41">
        <v>138</v>
      </c>
      <c r="C139" s="18"/>
      <c r="D139" s="13" t="s">
        <v>500</v>
      </c>
      <c r="E139" s="16">
        <v>133</v>
      </c>
      <c r="F139" s="40">
        <v>118681</v>
      </c>
      <c r="G139" s="21" t="s">
        <v>502</v>
      </c>
      <c r="H139" s="14" t="str">
        <f t="shared" si="1"/>
        <v/>
      </c>
      <c r="I139" s="16"/>
      <c r="J139" s="20" t="s">
        <v>140</v>
      </c>
      <c r="K139" s="20" t="s">
        <v>77</v>
      </c>
      <c r="L139" s="20" t="s">
        <v>513</v>
      </c>
      <c r="M139" s="14" t="s">
        <v>521</v>
      </c>
      <c r="N139" s="14" t="s">
        <v>522</v>
      </c>
      <c r="O139" s="14">
        <v>8878</v>
      </c>
      <c r="P139" s="15"/>
      <c r="Q139" s="14"/>
      <c r="R1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39" s="14"/>
      <c r="T139" s="24" t="str">
        <f>VLOOKUP(Slidelist[[#This Row],[Species]],Species[#All],2)</f>
        <v>http://purl.obolibrary.org/obo/NCIT_C14225</v>
      </c>
      <c r="U139" s="24" t="str">
        <f>VLOOKUP(Slidelist[[#This Row],[Tissue]],Tissue[#All],3)</f>
        <v>http://purl.obolibrary.org/obo/BTO_0000759</v>
      </c>
      <c r="V139" s="24" t="e">
        <f>("https://gadsweb.corp.novocorp.net/cageside?studynumber="&amp;#REF!)</f>
        <v>#REF!</v>
      </c>
      <c r="W139" s="37"/>
    </row>
    <row r="140" spans="1:23" x14ac:dyDescent="0.2">
      <c r="A140" s="39" t="s">
        <v>523</v>
      </c>
      <c r="B140" s="39">
        <v>139</v>
      </c>
      <c r="C140" s="18"/>
      <c r="D140" s="13" t="s">
        <v>500</v>
      </c>
      <c r="E140" s="16">
        <v>135</v>
      </c>
      <c r="F140" s="40">
        <v>118597</v>
      </c>
      <c r="G140" s="21" t="s">
        <v>502</v>
      </c>
      <c r="H140" s="14" t="str">
        <f t="shared" si="1"/>
        <v/>
      </c>
      <c r="I140" s="16"/>
      <c r="J140" s="20" t="s">
        <v>140</v>
      </c>
      <c r="K140" s="20" t="s">
        <v>77</v>
      </c>
      <c r="L140" s="20" t="s">
        <v>513</v>
      </c>
      <c r="M140" s="14" t="s">
        <v>521</v>
      </c>
      <c r="N140" s="14" t="s">
        <v>522</v>
      </c>
      <c r="O140" s="14">
        <v>8878</v>
      </c>
      <c r="P140" s="15"/>
      <c r="Q140" s="14"/>
      <c r="R1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0" s="14"/>
      <c r="T140" s="24" t="str">
        <f>VLOOKUP(Slidelist[[#This Row],[Species]],Species[#All],2)</f>
        <v>http://purl.obolibrary.org/obo/NCIT_C14225</v>
      </c>
      <c r="U140" s="24" t="str">
        <f>VLOOKUP(Slidelist[[#This Row],[Tissue]],Tissue[#All],3)</f>
        <v>http://purl.obolibrary.org/obo/BTO_0000759</v>
      </c>
      <c r="V140" s="24" t="e">
        <f>("https://gadsweb.corp.novocorp.net/cageside?studynumber="&amp;#REF!)</f>
        <v>#REF!</v>
      </c>
      <c r="W140" s="37"/>
    </row>
    <row r="141" spans="1:23" x14ac:dyDescent="0.2">
      <c r="A141" s="39" t="s">
        <v>523</v>
      </c>
      <c r="B141" s="39">
        <v>140</v>
      </c>
      <c r="C141" s="18"/>
      <c r="D141" s="13" t="s">
        <v>500</v>
      </c>
      <c r="E141" s="16">
        <v>136</v>
      </c>
      <c r="F141" s="40">
        <v>118682</v>
      </c>
      <c r="G141" s="21" t="s">
        <v>502</v>
      </c>
      <c r="H141" s="14" t="str">
        <f t="shared" si="1"/>
        <v/>
      </c>
      <c r="I141" s="16"/>
      <c r="J141" s="20" t="s">
        <v>140</v>
      </c>
      <c r="K141" s="20" t="s">
        <v>77</v>
      </c>
      <c r="L141" s="20" t="s">
        <v>513</v>
      </c>
      <c r="M141" s="14" t="s">
        <v>521</v>
      </c>
      <c r="N141" s="14" t="s">
        <v>522</v>
      </c>
      <c r="O141" s="14">
        <v>8878</v>
      </c>
      <c r="P141" s="15"/>
      <c r="Q141" s="14"/>
      <c r="R1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1" s="14"/>
      <c r="T141" s="24" t="str">
        <f>VLOOKUP(Slidelist[[#This Row],[Species]],Species[#All],2)</f>
        <v>http://purl.obolibrary.org/obo/NCIT_C14225</v>
      </c>
      <c r="U141" s="24" t="str">
        <f>VLOOKUP(Slidelist[[#This Row],[Tissue]],Tissue[#All],3)</f>
        <v>http://purl.obolibrary.org/obo/BTO_0000759</v>
      </c>
      <c r="V141" s="24" t="e">
        <f>("https://gadsweb.corp.novocorp.net/cageside?studynumber="&amp;#REF!)</f>
        <v>#REF!</v>
      </c>
      <c r="W141" s="37"/>
    </row>
    <row r="142" spans="1:23" x14ac:dyDescent="0.2">
      <c r="A142" s="39" t="s">
        <v>523</v>
      </c>
      <c r="B142" s="41">
        <v>141</v>
      </c>
      <c r="C142" s="18"/>
      <c r="D142" s="13" t="s">
        <v>500</v>
      </c>
      <c r="E142" s="16">
        <v>137</v>
      </c>
      <c r="F142" s="40">
        <v>118626</v>
      </c>
      <c r="G142" s="21" t="s">
        <v>502</v>
      </c>
      <c r="H142" s="14" t="str">
        <f t="shared" si="1"/>
        <v/>
      </c>
      <c r="I142" s="16"/>
      <c r="J142" s="20" t="s">
        <v>140</v>
      </c>
      <c r="K142" s="20" t="s">
        <v>77</v>
      </c>
      <c r="L142" s="20" t="s">
        <v>513</v>
      </c>
      <c r="M142" s="14" t="s">
        <v>521</v>
      </c>
      <c r="N142" s="14" t="s">
        <v>522</v>
      </c>
      <c r="O142" s="14">
        <v>8878</v>
      </c>
      <c r="P142" s="15"/>
      <c r="Q142" s="14"/>
      <c r="R1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2" s="14"/>
      <c r="T142" s="24" t="str">
        <f>VLOOKUP(Slidelist[[#This Row],[Species]],Species[#All],2)</f>
        <v>http://purl.obolibrary.org/obo/NCIT_C14225</v>
      </c>
      <c r="U142" s="24" t="str">
        <f>VLOOKUP(Slidelist[[#This Row],[Tissue]],Tissue[#All],3)</f>
        <v>http://purl.obolibrary.org/obo/BTO_0000759</v>
      </c>
      <c r="V142" s="24" t="e">
        <f>("https://gadsweb.corp.novocorp.net/cageside?studynumber="&amp;#REF!)</f>
        <v>#REF!</v>
      </c>
      <c r="W142" s="37"/>
    </row>
    <row r="143" spans="1:23" x14ac:dyDescent="0.2">
      <c r="A143" s="39" t="s">
        <v>523</v>
      </c>
      <c r="B143" s="39">
        <v>142</v>
      </c>
      <c r="C143" s="18"/>
      <c r="D143" s="13" t="s">
        <v>500</v>
      </c>
      <c r="E143" s="16">
        <v>139</v>
      </c>
      <c r="F143" s="40">
        <v>118614</v>
      </c>
      <c r="G143" s="21" t="s">
        <v>502</v>
      </c>
      <c r="H143" s="14" t="str">
        <f t="shared" si="1"/>
        <v/>
      </c>
      <c r="I143" s="16"/>
      <c r="J143" s="20" t="s">
        <v>140</v>
      </c>
      <c r="K143" s="20" t="s">
        <v>77</v>
      </c>
      <c r="L143" s="20" t="s">
        <v>513</v>
      </c>
      <c r="M143" s="14" t="s">
        <v>521</v>
      </c>
      <c r="N143" s="14" t="s">
        <v>522</v>
      </c>
      <c r="O143" s="14">
        <v>8878</v>
      </c>
      <c r="P143" s="15"/>
      <c r="Q143" s="14"/>
      <c r="R1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3" s="14"/>
      <c r="T143" s="24" t="str">
        <f>VLOOKUP(Slidelist[[#This Row],[Species]],Species[#All],2)</f>
        <v>http://purl.obolibrary.org/obo/NCIT_C14225</v>
      </c>
      <c r="U143" s="24" t="str">
        <f>VLOOKUP(Slidelist[[#This Row],[Tissue]],Tissue[#All],3)</f>
        <v>http://purl.obolibrary.org/obo/BTO_0000759</v>
      </c>
      <c r="V143" s="24" t="e">
        <f>("https://gadsweb.corp.novocorp.net/cageside?studynumber="&amp;#REF!)</f>
        <v>#REF!</v>
      </c>
      <c r="W143" s="37"/>
    </row>
    <row r="144" spans="1:23" x14ac:dyDescent="0.2">
      <c r="A144" s="39" t="s">
        <v>523</v>
      </c>
      <c r="B144" s="39">
        <v>143</v>
      </c>
      <c r="C144" s="18"/>
      <c r="D144" s="13" t="s">
        <v>500</v>
      </c>
      <c r="E144" s="16">
        <v>140</v>
      </c>
      <c r="F144" s="40">
        <v>118683</v>
      </c>
      <c r="G144" s="21" t="s">
        <v>502</v>
      </c>
      <c r="H144" s="14" t="str">
        <f t="shared" si="1"/>
        <v/>
      </c>
      <c r="I144" s="16"/>
      <c r="J144" s="20" t="s">
        <v>140</v>
      </c>
      <c r="K144" s="20" t="s">
        <v>77</v>
      </c>
      <c r="L144" s="20" t="s">
        <v>513</v>
      </c>
      <c r="M144" s="14" t="s">
        <v>521</v>
      </c>
      <c r="N144" s="14" t="s">
        <v>522</v>
      </c>
      <c r="O144" s="14">
        <v>8878</v>
      </c>
      <c r="P144" s="15"/>
      <c r="Q144" s="14"/>
      <c r="R1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4" s="14"/>
      <c r="T144" s="24" t="str">
        <f>VLOOKUP(Slidelist[[#This Row],[Species]],Species[#All],2)</f>
        <v>http://purl.obolibrary.org/obo/NCIT_C14225</v>
      </c>
      <c r="U144" s="24" t="str">
        <f>VLOOKUP(Slidelist[[#This Row],[Tissue]],Tissue[#All],3)</f>
        <v>http://purl.obolibrary.org/obo/BTO_0000759</v>
      </c>
      <c r="V144" s="24" t="e">
        <f>("https://gadsweb.corp.novocorp.net/cageside?studynumber="&amp;#REF!)</f>
        <v>#REF!</v>
      </c>
      <c r="W144" s="37"/>
    </row>
    <row r="145" spans="1:23" x14ac:dyDescent="0.2">
      <c r="A145" s="39" t="s">
        <v>523</v>
      </c>
      <c r="B145" s="41">
        <v>144</v>
      </c>
      <c r="C145" s="18"/>
      <c r="D145" s="13" t="s">
        <v>500</v>
      </c>
      <c r="E145" s="16">
        <v>141</v>
      </c>
      <c r="F145" s="40">
        <v>118528</v>
      </c>
      <c r="G145" s="21" t="s">
        <v>502</v>
      </c>
      <c r="H145" s="14" t="str">
        <f t="shared" si="1"/>
        <v/>
      </c>
      <c r="I145" s="16"/>
      <c r="J145" s="20" t="s">
        <v>140</v>
      </c>
      <c r="K145" s="20" t="s">
        <v>77</v>
      </c>
      <c r="L145" s="20" t="s">
        <v>513</v>
      </c>
      <c r="M145" s="14" t="s">
        <v>521</v>
      </c>
      <c r="N145" s="14" t="s">
        <v>522</v>
      </c>
      <c r="O145" s="14">
        <v>8878</v>
      </c>
      <c r="P145" s="15"/>
      <c r="Q145" s="14"/>
      <c r="R1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5" s="14"/>
      <c r="T145" s="24" t="str">
        <f>VLOOKUP(Slidelist[[#This Row],[Species]],Species[#All],2)</f>
        <v>http://purl.obolibrary.org/obo/NCIT_C14225</v>
      </c>
      <c r="U145" s="24" t="str">
        <f>VLOOKUP(Slidelist[[#This Row],[Tissue]],Tissue[#All],3)</f>
        <v>http://purl.obolibrary.org/obo/BTO_0000759</v>
      </c>
      <c r="V145" s="24" t="e">
        <f>("https://gadsweb.corp.novocorp.net/cageside?studynumber="&amp;#REF!)</f>
        <v>#REF!</v>
      </c>
      <c r="W145" s="37"/>
    </row>
    <row r="146" spans="1:23" x14ac:dyDescent="0.2">
      <c r="A146" s="39" t="s">
        <v>523</v>
      </c>
      <c r="B146" s="41">
        <v>145</v>
      </c>
      <c r="C146" s="18"/>
      <c r="D146" s="13" t="s">
        <v>500</v>
      </c>
      <c r="E146" s="16">
        <v>143</v>
      </c>
      <c r="F146" s="40">
        <v>118598</v>
      </c>
      <c r="G146" s="21" t="s">
        <v>502</v>
      </c>
      <c r="H146" s="14" t="str">
        <f t="shared" si="1"/>
        <v/>
      </c>
      <c r="I146" s="16"/>
      <c r="J146" s="20" t="s">
        <v>140</v>
      </c>
      <c r="K146" s="20" t="s">
        <v>77</v>
      </c>
      <c r="L146" s="20" t="s">
        <v>513</v>
      </c>
      <c r="M146" s="14" t="s">
        <v>521</v>
      </c>
      <c r="N146" s="14" t="s">
        <v>522</v>
      </c>
      <c r="O146" s="14">
        <v>8878</v>
      </c>
      <c r="P146" s="15"/>
      <c r="Q146" s="14"/>
      <c r="R1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6" s="14"/>
      <c r="T146" s="24" t="str">
        <f>VLOOKUP(Slidelist[[#This Row],[Species]],Species[#All],2)</f>
        <v>http://purl.obolibrary.org/obo/NCIT_C14225</v>
      </c>
      <c r="U146" s="24" t="str">
        <f>VLOOKUP(Slidelist[[#This Row],[Tissue]],Tissue[#All],3)</f>
        <v>http://purl.obolibrary.org/obo/BTO_0000759</v>
      </c>
      <c r="V146" s="24" t="e">
        <f>("https://gadsweb.corp.novocorp.net/cageside?studynumber="&amp;#REF!)</f>
        <v>#REF!</v>
      </c>
      <c r="W146" s="37"/>
    </row>
    <row r="147" spans="1:23" x14ac:dyDescent="0.2">
      <c r="A147" s="39" t="s">
        <v>523</v>
      </c>
      <c r="B147" s="39">
        <v>146</v>
      </c>
      <c r="C147" s="18"/>
      <c r="D147" s="13" t="s">
        <v>500</v>
      </c>
      <c r="E147" s="16">
        <v>144</v>
      </c>
      <c r="F147" s="40">
        <v>118684</v>
      </c>
      <c r="G147" s="21" t="s">
        <v>502</v>
      </c>
      <c r="H147" s="14" t="str">
        <f t="shared" si="1"/>
        <v>a</v>
      </c>
      <c r="I147" s="16"/>
      <c r="J147" s="20" t="s">
        <v>140</v>
      </c>
      <c r="K147" s="20" t="s">
        <v>77</v>
      </c>
      <c r="L147" s="20" t="s">
        <v>513</v>
      </c>
      <c r="M147" s="14" t="s">
        <v>521</v>
      </c>
      <c r="N147" s="14" t="s">
        <v>522</v>
      </c>
      <c r="O147" s="14">
        <v>8878</v>
      </c>
      <c r="P147" s="15"/>
      <c r="Q147" s="14"/>
      <c r="R1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7" s="14"/>
      <c r="T147" s="24" t="str">
        <f>VLOOKUP(Slidelist[[#This Row],[Species]],Species[#All],2)</f>
        <v>http://purl.obolibrary.org/obo/NCIT_C14225</v>
      </c>
      <c r="U147" s="24" t="str">
        <f>VLOOKUP(Slidelist[[#This Row],[Tissue]],Tissue[#All],3)</f>
        <v>http://purl.obolibrary.org/obo/BTO_0000759</v>
      </c>
      <c r="V147" s="24" t="e">
        <f>("https://gadsweb.corp.novocorp.net/cageside?studynumber="&amp;#REF!)</f>
        <v>#REF!</v>
      </c>
      <c r="W147" s="37"/>
    </row>
    <row r="148" spans="1:23" x14ac:dyDescent="0.2">
      <c r="A148" s="39" t="s">
        <v>523</v>
      </c>
      <c r="B148" s="39">
        <v>147</v>
      </c>
      <c r="C148" s="18"/>
      <c r="D148" s="13" t="s">
        <v>500</v>
      </c>
      <c r="E148" s="16">
        <v>144</v>
      </c>
      <c r="F148" s="40">
        <v>118684</v>
      </c>
      <c r="G148" s="21" t="s">
        <v>502</v>
      </c>
      <c r="H148" s="14" t="str">
        <f t="shared" si="1"/>
        <v>b</v>
      </c>
      <c r="I148" s="16"/>
      <c r="J148" s="20" t="s">
        <v>140</v>
      </c>
      <c r="K148" s="20" t="s">
        <v>77</v>
      </c>
      <c r="L148" s="20" t="s">
        <v>513</v>
      </c>
      <c r="M148" s="14" t="s">
        <v>521</v>
      </c>
      <c r="N148" s="14" t="s">
        <v>522</v>
      </c>
      <c r="O148" s="14">
        <v>8878</v>
      </c>
      <c r="P148" s="15"/>
      <c r="Q148" s="14"/>
      <c r="R1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8" s="14"/>
      <c r="T148" s="24" t="str">
        <f>VLOOKUP(Slidelist[[#This Row],[Species]],Species[#All],2)</f>
        <v>http://purl.obolibrary.org/obo/NCIT_C14225</v>
      </c>
      <c r="U148" s="24" t="str">
        <f>VLOOKUP(Slidelist[[#This Row],[Tissue]],Tissue[#All],3)</f>
        <v>http://purl.obolibrary.org/obo/BTO_0000759</v>
      </c>
      <c r="V148" s="24" t="e">
        <f>("https://gadsweb.corp.novocorp.net/cageside?studynumber="&amp;#REF!)</f>
        <v>#REF!</v>
      </c>
      <c r="W148" s="37"/>
    </row>
    <row r="149" spans="1:23" x14ac:dyDescent="0.2">
      <c r="A149" s="39" t="s">
        <v>523</v>
      </c>
      <c r="B149" s="41">
        <v>148</v>
      </c>
      <c r="C149" s="18"/>
      <c r="D149" s="13" t="s">
        <v>500</v>
      </c>
      <c r="E149" s="16">
        <v>146</v>
      </c>
      <c r="F149" s="40">
        <v>118685</v>
      </c>
      <c r="G149" s="21" t="s">
        <v>502</v>
      </c>
      <c r="H149" s="14" t="str">
        <f t="shared" ref="H149:H163" si="2">IF(H148="a","b",IF(E149=E150,"a",""))</f>
        <v>a</v>
      </c>
      <c r="I149" s="16"/>
      <c r="J149" s="20" t="s">
        <v>140</v>
      </c>
      <c r="K149" s="20" t="s">
        <v>77</v>
      </c>
      <c r="L149" s="20" t="s">
        <v>513</v>
      </c>
      <c r="M149" s="14" t="s">
        <v>521</v>
      </c>
      <c r="N149" s="14" t="s">
        <v>522</v>
      </c>
      <c r="O149" s="14">
        <v>8878</v>
      </c>
      <c r="P149" s="15"/>
      <c r="Q149" s="14"/>
      <c r="R1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49" s="14"/>
      <c r="T149" s="24" t="str">
        <f>VLOOKUP(Slidelist[[#This Row],[Species]],Species[#All],2)</f>
        <v>http://purl.obolibrary.org/obo/NCIT_C14225</v>
      </c>
      <c r="U149" s="24" t="str">
        <f>VLOOKUP(Slidelist[[#This Row],[Tissue]],Tissue[#All],3)</f>
        <v>http://purl.obolibrary.org/obo/BTO_0000759</v>
      </c>
      <c r="V149" s="24" t="e">
        <f>("https://gadsweb.corp.novocorp.net/cageside?studynumber="&amp;#REF!)</f>
        <v>#REF!</v>
      </c>
      <c r="W149" s="37"/>
    </row>
    <row r="150" spans="1:23" x14ac:dyDescent="0.2">
      <c r="A150" s="39" t="s">
        <v>523</v>
      </c>
      <c r="B150" s="39">
        <v>149</v>
      </c>
      <c r="C150" s="18"/>
      <c r="D150" s="13" t="s">
        <v>500</v>
      </c>
      <c r="E150" s="16">
        <v>146</v>
      </c>
      <c r="F150" s="40">
        <v>118685</v>
      </c>
      <c r="G150" s="21" t="s">
        <v>502</v>
      </c>
      <c r="H150" s="14" t="str">
        <f t="shared" si="2"/>
        <v>b</v>
      </c>
      <c r="I150" s="16"/>
      <c r="J150" s="20" t="s">
        <v>140</v>
      </c>
      <c r="K150" s="20" t="s">
        <v>77</v>
      </c>
      <c r="L150" s="20" t="s">
        <v>513</v>
      </c>
      <c r="M150" s="14" t="s">
        <v>521</v>
      </c>
      <c r="N150" s="14" t="s">
        <v>522</v>
      </c>
      <c r="O150" s="14">
        <v>8878</v>
      </c>
      <c r="P150" s="15"/>
      <c r="Q150" s="14"/>
      <c r="R1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0" s="14"/>
      <c r="T150" s="24" t="str">
        <f>VLOOKUP(Slidelist[[#This Row],[Species]],Species[#All],2)</f>
        <v>http://purl.obolibrary.org/obo/NCIT_C14225</v>
      </c>
      <c r="U150" s="24" t="str">
        <f>VLOOKUP(Slidelist[[#This Row],[Tissue]],Tissue[#All],3)</f>
        <v>http://purl.obolibrary.org/obo/BTO_0000759</v>
      </c>
      <c r="V150" s="24" t="e">
        <f>("https://gadsweb.corp.novocorp.net/cageside?studynumber="&amp;#REF!)</f>
        <v>#REF!</v>
      </c>
      <c r="W150" s="37"/>
    </row>
    <row r="151" spans="1:23" x14ac:dyDescent="0.2">
      <c r="A151" s="39" t="s">
        <v>523</v>
      </c>
      <c r="B151" s="39">
        <v>150</v>
      </c>
      <c r="C151" s="18"/>
      <c r="D151" s="13" t="s">
        <v>500</v>
      </c>
      <c r="E151" s="16">
        <v>147</v>
      </c>
      <c r="F151" s="40">
        <v>118686</v>
      </c>
      <c r="G151" s="21" t="s">
        <v>502</v>
      </c>
      <c r="H151" s="14" t="str">
        <f t="shared" si="2"/>
        <v/>
      </c>
      <c r="I151" s="16"/>
      <c r="J151" s="20" t="s">
        <v>140</v>
      </c>
      <c r="K151" s="20" t="s">
        <v>77</v>
      </c>
      <c r="L151" s="20" t="s">
        <v>513</v>
      </c>
      <c r="M151" s="14" t="s">
        <v>521</v>
      </c>
      <c r="N151" s="14" t="s">
        <v>522</v>
      </c>
      <c r="O151" s="14">
        <v>8878</v>
      </c>
      <c r="P151" s="15"/>
      <c r="Q151" s="14"/>
      <c r="R1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1" s="14"/>
      <c r="T151" s="24" t="str">
        <f>VLOOKUP(Slidelist[[#This Row],[Species]],Species[#All],2)</f>
        <v>http://purl.obolibrary.org/obo/NCIT_C14225</v>
      </c>
      <c r="U151" s="24" t="str">
        <f>VLOOKUP(Slidelist[[#This Row],[Tissue]],Tissue[#All],3)</f>
        <v>http://purl.obolibrary.org/obo/BTO_0000759</v>
      </c>
      <c r="V151" s="24" t="e">
        <f>("https://gadsweb.corp.novocorp.net/cageside?studynumber="&amp;#REF!)</f>
        <v>#REF!</v>
      </c>
      <c r="W151" s="37"/>
    </row>
    <row r="152" spans="1:23" x14ac:dyDescent="0.2">
      <c r="A152" s="39" t="s">
        <v>523</v>
      </c>
      <c r="B152" s="41">
        <v>151</v>
      </c>
      <c r="C152" s="18"/>
      <c r="D152" s="13" t="s">
        <v>500</v>
      </c>
      <c r="E152" s="16">
        <v>148</v>
      </c>
      <c r="F152" s="40">
        <v>118716</v>
      </c>
      <c r="G152" s="21" t="s">
        <v>502</v>
      </c>
      <c r="H152" s="14" t="str">
        <f t="shared" si="2"/>
        <v/>
      </c>
      <c r="I152" s="16"/>
      <c r="J152" s="20" t="s">
        <v>140</v>
      </c>
      <c r="K152" s="20" t="s">
        <v>77</v>
      </c>
      <c r="L152" s="20" t="s">
        <v>513</v>
      </c>
      <c r="M152" s="14" t="s">
        <v>521</v>
      </c>
      <c r="N152" s="14" t="s">
        <v>522</v>
      </c>
      <c r="O152" s="14">
        <v>8878</v>
      </c>
      <c r="P152" s="15"/>
      <c r="Q152" s="14"/>
      <c r="R1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2" s="14"/>
      <c r="T152" s="24" t="str">
        <f>VLOOKUP(Slidelist[[#This Row],[Species]],Species[#All],2)</f>
        <v>http://purl.obolibrary.org/obo/NCIT_C14225</v>
      </c>
      <c r="U152" s="24" t="str">
        <f>VLOOKUP(Slidelist[[#This Row],[Tissue]],Tissue[#All],3)</f>
        <v>http://purl.obolibrary.org/obo/BTO_0000759</v>
      </c>
      <c r="V152" s="24" t="e">
        <f>("https://gadsweb.corp.novocorp.net/cageside?studynumber="&amp;#REF!)</f>
        <v>#REF!</v>
      </c>
      <c r="W152" s="37"/>
    </row>
    <row r="153" spans="1:23" x14ac:dyDescent="0.2">
      <c r="A153" s="39" t="s">
        <v>523</v>
      </c>
      <c r="B153" s="41">
        <v>152</v>
      </c>
      <c r="C153" s="18"/>
      <c r="D153" s="13" t="s">
        <v>500</v>
      </c>
      <c r="E153" s="16">
        <v>149</v>
      </c>
      <c r="F153" s="40">
        <v>118543</v>
      </c>
      <c r="G153" s="21" t="s">
        <v>502</v>
      </c>
      <c r="H153" s="14" t="str">
        <f t="shared" si="2"/>
        <v/>
      </c>
      <c r="I153" s="16"/>
      <c r="J153" s="20" t="s">
        <v>140</v>
      </c>
      <c r="K153" s="20" t="s">
        <v>77</v>
      </c>
      <c r="L153" s="20" t="s">
        <v>513</v>
      </c>
      <c r="M153" s="14" t="s">
        <v>521</v>
      </c>
      <c r="N153" s="14" t="s">
        <v>522</v>
      </c>
      <c r="O153" s="14">
        <v>8878</v>
      </c>
      <c r="P153" s="15"/>
      <c r="Q153" s="14"/>
      <c r="R1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3" s="14"/>
      <c r="T153" s="24" t="str">
        <f>VLOOKUP(Slidelist[[#This Row],[Species]],Species[#All],2)</f>
        <v>http://purl.obolibrary.org/obo/NCIT_C14225</v>
      </c>
      <c r="U153" s="24" t="str">
        <f>VLOOKUP(Slidelist[[#This Row],[Tissue]],Tissue[#All],3)</f>
        <v>http://purl.obolibrary.org/obo/BTO_0000759</v>
      </c>
      <c r="V153" s="24" t="e">
        <f>("https://gadsweb.corp.novocorp.net/cageside?studynumber="&amp;#REF!)</f>
        <v>#REF!</v>
      </c>
      <c r="W153" s="37"/>
    </row>
    <row r="154" spans="1:23" x14ac:dyDescent="0.2">
      <c r="A154" s="39" t="s">
        <v>523</v>
      </c>
      <c r="B154" s="39">
        <v>153</v>
      </c>
      <c r="C154" s="18"/>
      <c r="D154" s="13" t="s">
        <v>500</v>
      </c>
      <c r="E154" s="16">
        <v>151</v>
      </c>
      <c r="F154" s="40">
        <v>118544</v>
      </c>
      <c r="G154" s="21" t="s">
        <v>502</v>
      </c>
      <c r="H154" s="14" t="str">
        <f t="shared" si="2"/>
        <v/>
      </c>
      <c r="I154" s="16"/>
      <c r="J154" s="20" t="s">
        <v>140</v>
      </c>
      <c r="K154" s="20" t="s">
        <v>77</v>
      </c>
      <c r="L154" s="20" t="s">
        <v>513</v>
      </c>
      <c r="M154" s="14" t="s">
        <v>521</v>
      </c>
      <c r="N154" s="14" t="s">
        <v>522</v>
      </c>
      <c r="O154" s="14">
        <v>8878</v>
      </c>
      <c r="P154" s="15"/>
      <c r="Q154" s="14"/>
      <c r="R1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4" s="14"/>
      <c r="T154" s="24" t="str">
        <f>VLOOKUP(Slidelist[[#This Row],[Species]],Species[#All],2)</f>
        <v>http://purl.obolibrary.org/obo/NCIT_C14225</v>
      </c>
      <c r="U154" s="24" t="str">
        <f>VLOOKUP(Slidelist[[#This Row],[Tissue]],Tissue[#All],3)</f>
        <v>http://purl.obolibrary.org/obo/BTO_0000759</v>
      </c>
      <c r="V154" s="24" t="e">
        <f>("https://gadsweb.corp.novocorp.net/cageside?studynumber="&amp;#REF!)</f>
        <v>#REF!</v>
      </c>
      <c r="W154" s="37"/>
    </row>
    <row r="155" spans="1:23" x14ac:dyDescent="0.2">
      <c r="A155" s="39" t="s">
        <v>523</v>
      </c>
      <c r="B155" s="39">
        <v>154</v>
      </c>
      <c r="C155" s="18"/>
      <c r="D155" s="13" t="s">
        <v>500</v>
      </c>
      <c r="E155" s="16">
        <v>152</v>
      </c>
      <c r="F155" s="40">
        <v>118553</v>
      </c>
      <c r="G155" s="21" t="s">
        <v>502</v>
      </c>
      <c r="H155" s="14" t="str">
        <f t="shared" si="2"/>
        <v/>
      </c>
      <c r="I155" s="16"/>
      <c r="J155" s="20" t="s">
        <v>140</v>
      </c>
      <c r="K155" s="20" t="s">
        <v>77</v>
      </c>
      <c r="L155" s="20" t="s">
        <v>513</v>
      </c>
      <c r="M155" s="14" t="s">
        <v>521</v>
      </c>
      <c r="N155" s="14" t="s">
        <v>522</v>
      </c>
      <c r="O155" s="14">
        <v>8878</v>
      </c>
      <c r="P155" s="15"/>
      <c r="Q155" s="14"/>
      <c r="R1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5" s="14"/>
      <c r="T155" s="24" t="str">
        <f>VLOOKUP(Slidelist[[#This Row],[Species]],Species[#All],2)</f>
        <v>http://purl.obolibrary.org/obo/NCIT_C14225</v>
      </c>
      <c r="U155" s="24" t="str">
        <f>VLOOKUP(Slidelist[[#This Row],[Tissue]],Tissue[#All],3)</f>
        <v>http://purl.obolibrary.org/obo/BTO_0000759</v>
      </c>
      <c r="V155" s="24" t="e">
        <f>("https://gadsweb.corp.novocorp.net/cageside?studynumber="&amp;#REF!)</f>
        <v>#REF!</v>
      </c>
      <c r="W155" s="37"/>
    </row>
    <row r="156" spans="1:23" x14ac:dyDescent="0.2">
      <c r="A156" s="39" t="s">
        <v>523</v>
      </c>
      <c r="B156" s="41">
        <v>155</v>
      </c>
      <c r="C156" s="18"/>
      <c r="D156" s="13" t="s">
        <v>500</v>
      </c>
      <c r="E156" s="16">
        <v>153</v>
      </c>
      <c r="F156" s="40">
        <v>118554</v>
      </c>
      <c r="G156" s="21" t="s">
        <v>502</v>
      </c>
      <c r="H156" s="14" t="str">
        <f t="shared" si="2"/>
        <v/>
      </c>
      <c r="I156" s="16"/>
      <c r="J156" s="20" t="s">
        <v>140</v>
      </c>
      <c r="K156" s="20" t="s">
        <v>77</v>
      </c>
      <c r="L156" s="20" t="s">
        <v>513</v>
      </c>
      <c r="M156" s="14" t="s">
        <v>521</v>
      </c>
      <c r="N156" s="14" t="s">
        <v>522</v>
      </c>
      <c r="O156" s="14">
        <v>8878</v>
      </c>
      <c r="P156" s="15"/>
      <c r="Q156" s="14"/>
      <c r="R1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6" s="14"/>
      <c r="T156" s="24" t="str">
        <f>VLOOKUP(Slidelist[[#This Row],[Species]],Species[#All],2)</f>
        <v>http://purl.obolibrary.org/obo/NCIT_C14225</v>
      </c>
      <c r="U156" s="24" t="str">
        <f>VLOOKUP(Slidelist[[#This Row],[Tissue]],Tissue[#All],3)</f>
        <v>http://purl.obolibrary.org/obo/BTO_0000759</v>
      </c>
      <c r="V156" s="24" t="e">
        <f>("https://gadsweb.corp.novocorp.net/cageside?studynumber="&amp;#REF!)</f>
        <v>#REF!</v>
      </c>
      <c r="W156" s="37"/>
    </row>
    <row r="157" spans="1:23" x14ac:dyDescent="0.2">
      <c r="A157" s="39" t="s">
        <v>523</v>
      </c>
      <c r="B157" s="39">
        <v>156</v>
      </c>
      <c r="C157" s="18"/>
      <c r="D157" s="13" t="s">
        <v>500</v>
      </c>
      <c r="E157" s="16">
        <v>154</v>
      </c>
      <c r="F157" s="40">
        <v>118627</v>
      </c>
      <c r="G157" s="21" t="s">
        <v>502</v>
      </c>
      <c r="H157" s="14" t="str">
        <f t="shared" si="2"/>
        <v/>
      </c>
      <c r="I157" s="16"/>
      <c r="J157" s="20" t="s">
        <v>140</v>
      </c>
      <c r="K157" s="20" t="s">
        <v>77</v>
      </c>
      <c r="L157" s="20" t="s">
        <v>513</v>
      </c>
      <c r="M157" s="14" t="s">
        <v>521</v>
      </c>
      <c r="N157" s="14" t="s">
        <v>522</v>
      </c>
      <c r="O157" s="14">
        <v>8878</v>
      </c>
      <c r="P157" s="15"/>
      <c r="Q157" s="14"/>
      <c r="R1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7" s="14"/>
      <c r="T157" s="24" t="str">
        <f>VLOOKUP(Slidelist[[#This Row],[Species]],Species[#All],2)</f>
        <v>http://purl.obolibrary.org/obo/NCIT_C14225</v>
      </c>
      <c r="U157" s="24" t="str">
        <f>VLOOKUP(Slidelist[[#This Row],[Tissue]],Tissue[#All],3)</f>
        <v>http://purl.obolibrary.org/obo/BTO_0000759</v>
      </c>
      <c r="V157" s="24" t="e">
        <f>("https://gadsweb.corp.novocorp.net/cageside?studynumber="&amp;#REF!)</f>
        <v>#REF!</v>
      </c>
      <c r="W157" s="37"/>
    </row>
    <row r="158" spans="1:23" x14ac:dyDescent="0.2">
      <c r="A158" s="39" t="s">
        <v>523</v>
      </c>
      <c r="B158" s="39">
        <v>157</v>
      </c>
      <c r="C158" s="18"/>
      <c r="D158" s="13" t="s">
        <v>500</v>
      </c>
      <c r="E158" s="16">
        <v>155</v>
      </c>
      <c r="F158" s="40">
        <v>118715</v>
      </c>
      <c r="G158" s="21" t="s">
        <v>502</v>
      </c>
      <c r="H158" s="14" t="str">
        <f t="shared" si="2"/>
        <v/>
      </c>
      <c r="I158" s="16"/>
      <c r="J158" s="20" t="s">
        <v>140</v>
      </c>
      <c r="K158" s="20" t="s">
        <v>77</v>
      </c>
      <c r="L158" s="20" t="s">
        <v>513</v>
      </c>
      <c r="M158" s="14" t="s">
        <v>521</v>
      </c>
      <c r="N158" s="14" t="s">
        <v>522</v>
      </c>
      <c r="O158" s="14">
        <v>8878</v>
      </c>
      <c r="P158" s="15"/>
      <c r="Q158" s="14"/>
      <c r="R1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8" s="14"/>
      <c r="T158" s="24" t="str">
        <f>VLOOKUP(Slidelist[[#This Row],[Species]],Species[#All],2)</f>
        <v>http://purl.obolibrary.org/obo/NCIT_C14225</v>
      </c>
      <c r="U158" s="24" t="str">
        <f>VLOOKUP(Slidelist[[#This Row],[Tissue]],Tissue[#All],3)</f>
        <v>http://purl.obolibrary.org/obo/BTO_0000759</v>
      </c>
      <c r="V158" s="24" t="e">
        <f>("https://gadsweb.corp.novocorp.net/cageside?studynumber="&amp;#REF!)</f>
        <v>#REF!</v>
      </c>
      <c r="W158" s="37"/>
    </row>
    <row r="159" spans="1:23" x14ac:dyDescent="0.2">
      <c r="A159" s="39" t="s">
        <v>523</v>
      </c>
      <c r="B159" s="41">
        <v>158</v>
      </c>
      <c r="C159" s="18"/>
      <c r="D159" s="13" t="s">
        <v>500</v>
      </c>
      <c r="E159" s="16">
        <v>156</v>
      </c>
      <c r="F159" s="40">
        <v>118545</v>
      </c>
      <c r="G159" s="21" t="s">
        <v>502</v>
      </c>
      <c r="H159" s="14" t="str">
        <f t="shared" si="2"/>
        <v/>
      </c>
      <c r="I159" s="16"/>
      <c r="J159" s="20" t="s">
        <v>140</v>
      </c>
      <c r="K159" s="20" t="s">
        <v>77</v>
      </c>
      <c r="L159" s="20" t="s">
        <v>513</v>
      </c>
      <c r="M159" s="14" t="s">
        <v>521</v>
      </c>
      <c r="N159" s="14" t="s">
        <v>522</v>
      </c>
      <c r="O159" s="14">
        <v>8878</v>
      </c>
      <c r="P159" s="15"/>
      <c r="Q159" s="14"/>
      <c r="R1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59" s="14"/>
      <c r="T159" s="24" t="str">
        <f>VLOOKUP(Slidelist[[#This Row],[Species]],Species[#All],2)</f>
        <v>http://purl.obolibrary.org/obo/NCIT_C14225</v>
      </c>
      <c r="U159" s="24" t="str">
        <f>VLOOKUP(Slidelist[[#This Row],[Tissue]],Tissue[#All],3)</f>
        <v>http://purl.obolibrary.org/obo/BTO_0000759</v>
      </c>
      <c r="V159" s="24" t="e">
        <f>("https://gadsweb.corp.novocorp.net/cageside?studynumber="&amp;#REF!)</f>
        <v>#REF!</v>
      </c>
      <c r="W159" s="37"/>
    </row>
    <row r="160" spans="1:23" x14ac:dyDescent="0.2">
      <c r="A160" s="39" t="s">
        <v>523</v>
      </c>
      <c r="B160" s="41">
        <v>159</v>
      </c>
      <c r="C160" s="18"/>
      <c r="D160" s="13" t="s">
        <v>500</v>
      </c>
      <c r="E160" s="16">
        <v>157</v>
      </c>
      <c r="F160" s="40">
        <v>118604</v>
      </c>
      <c r="G160" s="21" t="s">
        <v>502</v>
      </c>
      <c r="H160" s="14" t="str">
        <f t="shared" si="2"/>
        <v/>
      </c>
      <c r="I160" s="16"/>
      <c r="J160" s="20" t="s">
        <v>140</v>
      </c>
      <c r="K160" s="20" t="s">
        <v>77</v>
      </c>
      <c r="L160" s="20" t="s">
        <v>513</v>
      </c>
      <c r="M160" s="14" t="s">
        <v>521</v>
      </c>
      <c r="N160" s="14" t="s">
        <v>522</v>
      </c>
      <c r="O160" s="14">
        <v>8878</v>
      </c>
      <c r="P160" s="15"/>
      <c r="Q160" s="14"/>
      <c r="R1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0" s="14"/>
      <c r="T160" s="24" t="str">
        <f>VLOOKUP(Slidelist[[#This Row],[Species]],Species[#All],2)</f>
        <v>http://purl.obolibrary.org/obo/NCIT_C14225</v>
      </c>
      <c r="U160" s="24" t="str">
        <f>VLOOKUP(Slidelist[[#This Row],[Tissue]],Tissue[#All],3)</f>
        <v>http://purl.obolibrary.org/obo/BTO_0000759</v>
      </c>
      <c r="V160" s="24" t="e">
        <f>("https://gadsweb.corp.novocorp.net/cageside?studynumber="&amp;#REF!)</f>
        <v>#REF!</v>
      </c>
      <c r="W160" s="37"/>
    </row>
    <row r="161" spans="1:23" x14ac:dyDescent="0.2">
      <c r="A161" s="39" t="s">
        <v>523</v>
      </c>
      <c r="B161" s="39">
        <v>160</v>
      </c>
      <c r="C161" s="18"/>
      <c r="D161" s="13" t="s">
        <v>500</v>
      </c>
      <c r="E161" s="16">
        <v>158</v>
      </c>
      <c r="F161" s="40">
        <v>118571</v>
      </c>
      <c r="G161" s="21" t="s">
        <v>502</v>
      </c>
      <c r="H161" s="14" t="str">
        <f t="shared" si="2"/>
        <v/>
      </c>
      <c r="I161" s="16"/>
      <c r="J161" s="20" t="s">
        <v>140</v>
      </c>
      <c r="K161" s="20" t="s">
        <v>77</v>
      </c>
      <c r="L161" s="20" t="s">
        <v>513</v>
      </c>
      <c r="M161" s="14" t="s">
        <v>521</v>
      </c>
      <c r="N161" s="14" t="s">
        <v>522</v>
      </c>
      <c r="O161" s="14">
        <v>8878</v>
      </c>
      <c r="P161" s="15"/>
      <c r="Q161" s="14"/>
      <c r="R1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1" s="14"/>
      <c r="T161" s="24" t="str">
        <f>VLOOKUP(Slidelist[[#This Row],[Species]],Species[#All],2)</f>
        <v>http://purl.obolibrary.org/obo/NCIT_C14225</v>
      </c>
      <c r="U161" s="24" t="str">
        <f>VLOOKUP(Slidelist[[#This Row],[Tissue]],Tissue[#All],3)</f>
        <v>http://purl.obolibrary.org/obo/BTO_0000759</v>
      </c>
      <c r="V161" s="24" t="e">
        <f>("https://gadsweb.corp.novocorp.net/cageside?studynumber="&amp;#REF!)</f>
        <v>#REF!</v>
      </c>
      <c r="W161" s="37"/>
    </row>
    <row r="162" spans="1:23" x14ac:dyDescent="0.2">
      <c r="A162" s="39" t="s">
        <v>523</v>
      </c>
      <c r="B162" s="39">
        <v>161</v>
      </c>
      <c r="C162" s="18"/>
      <c r="D162" s="13" t="s">
        <v>500</v>
      </c>
      <c r="E162" s="16">
        <v>159</v>
      </c>
      <c r="F162" s="40">
        <v>118687</v>
      </c>
      <c r="G162" s="21" t="s">
        <v>502</v>
      </c>
      <c r="H162" s="14" t="str">
        <f t="shared" si="2"/>
        <v/>
      </c>
      <c r="I162" s="16"/>
      <c r="J162" s="20" t="s">
        <v>140</v>
      </c>
      <c r="K162" s="20" t="s">
        <v>77</v>
      </c>
      <c r="L162" s="20" t="s">
        <v>513</v>
      </c>
      <c r="M162" s="14" t="s">
        <v>521</v>
      </c>
      <c r="N162" s="14" t="s">
        <v>522</v>
      </c>
      <c r="O162" s="14">
        <v>8878</v>
      </c>
      <c r="P162" s="15"/>
      <c r="Q162" s="14"/>
      <c r="R1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2" s="14"/>
      <c r="T162" s="24" t="str">
        <f>VLOOKUP(Slidelist[[#This Row],[Species]],Species[#All],2)</f>
        <v>http://purl.obolibrary.org/obo/NCIT_C14225</v>
      </c>
      <c r="U162" s="24" t="str">
        <f>VLOOKUP(Slidelist[[#This Row],[Tissue]],Tissue[#All],3)</f>
        <v>http://purl.obolibrary.org/obo/BTO_0000759</v>
      </c>
      <c r="V162" s="24" t="e">
        <f>("https://gadsweb.corp.novocorp.net/cageside?studynumber="&amp;#REF!)</f>
        <v>#REF!</v>
      </c>
      <c r="W162" s="37"/>
    </row>
    <row r="163" spans="1:23" x14ac:dyDescent="0.2">
      <c r="A163" s="39" t="s">
        <v>523</v>
      </c>
      <c r="B163" s="41">
        <v>162</v>
      </c>
      <c r="C163" s="18"/>
      <c r="D163" s="13" t="s">
        <v>500</v>
      </c>
      <c r="E163" s="16">
        <v>160</v>
      </c>
      <c r="F163" s="40">
        <v>118688</v>
      </c>
      <c r="G163" s="21" t="s">
        <v>502</v>
      </c>
      <c r="H163" s="14" t="str">
        <f t="shared" si="2"/>
        <v/>
      </c>
      <c r="I163" s="16"/>
      <c r="J163" s="20" t="s">
        <v>140</v>
      </c>
      <c r="K163" s="20" t="s">
        <v>77</v>
      </c>
      <c r="L163" s="20" t="s">
        <v>513</v>
      </c>
      <c r="M163" s="14" t="s">
        <v>521</v>
      </c>
      <c r="N163" s="14" t="s">
        <v>522</v>
      </c>
      <c r="O163" s="14">
        <v>8878</v>
      </c>
      <c r="P163" s="15"/>
      <c r="Q163" s="14"/>
      <c r="R1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3" s="14"/>
      <c r="T163" s="24" t="str">
        <f>VLOOKUP(Slidelist[[#This Row],[Species]],Species[#All],2)</f>
        <v>http://purl.obolibrary.org/obo/NCIT_C14225</v>
      </c>
      <c r="U163" s="24" t="str">
        <f>VLOOKUP(Slidelist[[#This Row],[Tissue]],Tissue[#All],3)</f>
        <v>http://purl.obolibrary.org/obo/BTO_0000759</v>
      </c>
      <c r="V163" s="24" t="e">
        <f>("https://gadsweb.corp.novocorp.net/cageside?studynumber="&amp;#REF!)</f>
        <v>#REF!</v>
      </c>
      <c r="W163" s="37"/>
    </row>
    <row r="164" spans="1:23" x14ac:dyDescent="0.2">
      <c r="A164" s="39" t="s">
        <v>523</v>
      </c>
      <c r="B164" s="39">
        <v>163</v>
      </c>
      <c r="C164" s="18"/>
      <c r="D164" s="13" t="s">
        <v>500</v>
      </c>
      <c r="E164" s="16">
        <v>161</v>
      </c>
      <c r="F164" s="40">
        <v>118689</v>
      </c>
      <c r="G164" s="21" t="s">
        <v>502</v>
      </c>
      <c r="H164" s="14" t="str">
        <f t="shared" ref="H164:H168" si="3">IF(H163="a","b",IF(E164=E165,"a",""))</f>
        <v/>
      </c>
      <c r="I164" s="16"/>
      <c r="J164" s="20" t="s">
        <v>140</v>
      </c>
      <c r="K164" s="20" t="s">
        <v>77</v>
      </c>
      <c r="L164" s="20" t="s">
        <v>513</v>
      </c>
      <c r="M164" s="14" t="s">
        <v>521</v>
      </c>
      <c r="N164" s="14" t="s">
        <v>522</v>
      </c>
      <c r="O164" s="14">
        <v>8878</v>
      </c>
      <c r="P164" s="15"/>
      <c r="Q164" s="14"/>
      <c r="R1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4" s="14"/>
      <c r="T164" s="24" t="str">
        <f>VLOOKUP(Slidelist[[#This Row],[Species]],Species[#All],2)</f>
        <v>http://purl.obolibrary.org/obo/NCIT_C14225</v>
      </c>
      <c r="U164" s="24" t="str">
        <f>VLOOKUP(Slidelist[[#This Row],[Tissue]],Tissue[#All],3)</f>
        <v>http://purl.obolibrary.org/obo/BTO_0000759</v>
      </c>
      <c r="V164" s="24" t="e">
        <f>("https://gadsweb.corp.novocorp.net/cageside?studynumber="&amp;#REF!)</f>
        <v>#REF!</v>
      </c>
      <c r="W164" s="37"/>
    </row>
    <row r="165" spans="1:23" x14ac:dyDescent="0.2">
      <c r="A165" s="39" t="s">
        <v>523</v>
      </c>
      <c r="B165" s="39">
        <v>164</v>
      </c>
      <c r="C165" s="18"/>
      <c r="D165" s="13" t="s">
        <v>500</v>
      </c>
      <c r="E165" s="16">
        <v>162</v>
      </c>
      <c r="F165" s="40">
        <v>118690</v>
      </c>
      <c r="G165" s="21" t="s">
        <v>502</v>
      </c>
      <c r="H165" s="14" t="str">
        <f t="shared" si="3"/>
        <v/>
      </c>
      <c r="I165" s="16"/>
      <c r="J165" s="20" t="s">
        <v>140</v>
      </c>
      <c r="K165" s="20" t="s">
        <v>77</v>
      </c>
      <c r="L165" s="20" t="s">
        <v>513</v>
      </c>
      <c r="M165" s="14" t="s">
        <v>521</v>
      </c>
      <c r="N165" s="14" t="s">
        <v>522</v>
      </c>
      <c r="O165" s="14">
        <v>8878</v>
      </c>
      <c r="P165" s="15"/>
      <c r="Q165" s="14"/>
      <c r="R1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5" s="14"/>
      <c r="T165" s="24" t="str">
        <f>VLOOKUP(Slidelist[[#This Row],[Species]],Species[#All],2)</f>
        <v>http://purl.obolibrary.org/obo/NCIT_C14225</v>
      </c>
      <c r="U165" s="24" t="str">
        <f>VLOOKUP(Slidelist[[#This Row],[Tissue]],Tissue[#All],3)</f>
        <v>http://purl.obolibrary.org/obo/BTO_0000759</v>
      </c>
      <c r="V165" s="24" t="e">
        <f>("https://gadsweb.corp.novocorp.net/cageside?studynumber="&amp;#REF!)</f>
        <v>#REF!</v>
      </c>
      <c r="W165" s="37"/>
    </row>
    <row r="166" spans="1:23" x14ac:dyDescent="0.2">
      <c r="A166" s="39" t="s">
        <v>523</v>
      </c>
      <c r="B166" s="41">
        <v>165</v>
      </c>
      <c r="C166" s="18"/>
      <c r="D166" s="13" t="s">
        <v>500</v>
      </c>
      <c r="E166" s="16">
        <v>164</v>
      </c>
      <c r="F166" s="40">
        <v>118691</v>
      </c>
      <c r="G166" s="21" t="s">
        <v>502</v>
      </c>
      <c r="H166" s="14" t="str">
        <f t="shared" si="3"/>
        <v/>
      </c>
      <c r="I166" s="16"/>
      <c r="J166" s="20" t="s">
        <v>140</v>
      </c>
      <c r="K166" s="20" t="s">
        <v>77</v>
      </c>
      <c r="L166" s="20" t="s">
        <v>513</v>
      </c>
      <c r="M166" s="14" t="s">
        <v>521</v>
      </c>
      <c r="N166" s="14" t="s">
        <v>522</v>
      </c>
      <c r="O166" s="14">
        <v>8878</v>
      </c>
      <c r="P166" s="15"/>
      <c r="Q166" s="14"/>
      <c r="R1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6" s="14"/>
      <c r="T166" s="24" t="str">
        <f>VLOOKUP(Slidelist[[#This Row],[Species]],Species[#All],2)</f>
        <v>http://purl.obolibrary.org/obo/NCIT_C14225</v>
      </c>
      <c r="U166" s="24" t="str">
        <f>VLOOKUP(Slidelist[[#This Row],[Tissue]],Tissue[#All],3)</f>
        <v>http://purl.obolibrary.org/obo/BTO_0000759</v>
      </c>
      <c r="V166" s="24" t="e">
        <f>("https://gadsweb.corp.novocorp.net/cageside?studynumber="&amp;#REF!)</f>
        <v>#REF!</v>
      </c>
      <c r="W166" s="37"/>
    </row>
    <row r="167" spans="1:23" x14ac:dyDescent="0.2">
      <c r="A167" s="39" t="s">
        <v>523</v>
      </c>
      <c r="B167" s="39">
        <v>166</v>
      </c>
      <c r="C167" s="18"/>
      <c r="D167" s="13" t="s">
        <v>500</v>
      </c>
      <c r="E167" s="16">
        <v>165</v>
      </c>
      <c r="F167" s="40">
        <v>118584</v>
      </c>
      <c r="G167" s="21" t="s">
        <v>502</v>
      </c>
      <c r="H167" s="14" t="str">
        <f t="shared" si="3"/>
        <v/>
      </c>
      <c r="I167" s="16"/>
      <c r="J167" s="20" t="s">
        <v>140</v>
      </c>
      <c r="K167" s="20" t="s">
        <v>77</v>
      </c>
      <c r="L167" s="20" t="s">
        <v>513</v>
      </c>
      <c r="M167" s="14" t="s">
        <v>521</v>
      </c>
      <c r="N167" s="14" t="s">
        <v>522</v>
      </c>
      <c r="O167" s="14">
        <v>8878</v>
      </c>
      <c r="P167" s="15"/>
      <c r="Q167" s="14"/>
      <c r="R1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7" s="14"/>
      <c r="T167" s="24" t="str">
        <f>VLOOKUP(Slidelist[[#This Row],[Species]],Species[#All],2)</f>
        <v>http://purl.obolibrary.org/obo/NCIT_C14225</v>
      </c>
      <c r="U167" s="24" t="str">
        <f>VLOOKUP(Slidelist[[#This Row],[Tissue]],Tissue[#All],3)</f>
        <v>http://purl.obolibrary.org/obo/BTO_0000759</v>
      </c>
      <c r="V167" s="24" t="e">
        <f>("https://gadsweb.corp.novocorp.net/cageside?studynumber="&amp;#REF!)</f>
        <v>#REF!</v>
      </c>
      <c r="W167" s="37"/>
    </row>
    <row r="168" spans="1:23" x14ac:dyDescent="0.2">
      <c r="A168" s="39" t="s">
        <v>523</v>
      </c>
      <c r="B168" s="39">
        <v>167</v>
      </c>
      <c r="C168" s="18"/>
      <c r="D168" s="13" t="s">
        <v>500</v>
      </c>
      <c r="E168" s="16">
        <v>166</v>
      </c>
      <c r="F168" s="40">
        <v>118692</v>
      </c>
      <c r="G168" s="21" t="s">
        <v>502</v>
      </c>
      <c r="H168" s="14" t="str">
        <f t="shared" si="3"/>
        <v/>
      </c>
      <c r="I168" s="16"/>
      <c r="J168" s="20" t="s">
        <v>140</v>
      </c>
      <c r="K168" s="20" t="s">
        <v>77</v>
      </c>
      <c r="L168" s="20" t="s">
        <v>513</v>
      </c>
      <c r="M168" s="14" t="s">
        <v>521</v>
      </c>
      <c r="N168" s="14" t="s">
        <v>522</v>
      </c>
      <c r="O168" s="14">
        <v>8878</v>
      </c>
      <c r="P168" s="15"/>
      <c r="Q168" s="14"/>
      <c r="R1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8" s="14"/>
      <c r="T168" s="24" t="str">
        <f>VLOOKUP(Slidelist[[#This Row],[Species]],Species[#All],2)</f>
        <v>http://purl.obolibrary.org/obo/NCIT_C14225</v>
      </c>
      <c r="U168" s="24" t="str">
        <f>VLOOKUP(Slidelist[[#This Row],[Tissue]],Tissue[#All],3)</f>
        <v>http://purl.obolibrary.org/obo/BTO_0000759</v>
      </c>
      <c r="V168" s="24" t="e">
        <f>("https://gadsweb.corp.novocorp.net/cageside?studynumber="&amp;#REF!)</f>
        <v>#REF!</v>
      </c>
      <c r="W168" s="37"/>
    </row>
    <row r="169" spans="1:23" x14ac:dyDescent="0.2">
      <c r="A169" s="39" t="s">
        <v>523</v>
      </c>
      <c r="B169" s="41">
        <v>168</v>
      </c>
      <c r="C169" s="18"/>
      <c r="D169" s="13" t="s">
        <v>500</v>
      </c>
      <c r="E169" s="16">
        <v>167</v>
      </c>
      <c r="F169" s="40">
        <v>118693</v>
      </c>
      <c r="G169" s="21" t="s">
        <v>502</v>
      </c>
      <c r="H169" s="14" t="str">
        <f>IF(H168="a","b",IF(E169=E766,"a",""))</f>
        <v/>
      </c>
      <c r="I169" s="16"/>
      <c r="J169" s="20" t="s">
        <v>140</v>
      </c>
      <c r="K169" s="20" t="s">
        <v>77</v>
      </c>
      <c r="L169" s="20" t="s">
        <v>513</v>
      </c>
      <c r="M169" s="14" t="s">
        <v>521</v>
      </c>
      <c r="N169" s="14" t="s">
        <v>522</v>
      </c>
      <c r="O169" s="14">
        <v>8878</v>
      </c>
      <c r="P169" s="15"/>
      <c r="Q169" s="14"/>
      <c r="R1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69" s="14"/>
      <c r="T169" s="24" t="str">
        <f>VLOOKUP(Slidelist[[#This Row],[Species]],Species[#All],2)</f>
        <v>http://purl.obolibrary.org/obo/NCIT_C14225</v>
      </c>
      <c r="U169" s="24" t="str">
        <f>VLOOKUP(Slidelist[[#This Row],[Tissue]],Tissue[#All],3)</f>
        <v>http://purl.obolibrary.org/obo/BTO_0000759</v>
      </c>
      <c r="V169" s="24" t="e">
        <f>("https://gadsweb.corp.novocorp.net/cageside?studynumber="&amp;#REF!)</f>
        <v>#REF!</v>
      </c>
      <c r="W169" s="37"/>
    </row>
    <row r="170" spans="1:23" x14ac:dyDescent="0.2">
      <c r="A170" s="39" t="s">
        <v>523</v>
      </c>
      <c r="B170" s="39">
        <v>169</v>
      </c>
      <c r="C170" s="18"/>
      <c r="D170" s="13" t="s">
        <v>500</v>
      </c>
      <c r="E170" s="16">
        <v>170</v>
      </c>
      <c r="F170" s="40">
        <v>118548</v>
      </c>
      <c r="G170" s="21" t="s">
        <v>502</v>
      </c>
      <c r="H170" s="14" t="str">
        <f>IF(H169="a","b",IF(E766=E170,"a",""))</f>
        <v/>
      </c>
      <c r="I170" s="16"/>
      <c r="J170" s="20" t="s">
        <v>140</v>
      </c>
      <c r="K170" s="20" t="s">
        <v>77</v>
      </c>
      <c r="L170" s="20" t="s">
        <v>513</v>
      </c>
      <c r="M170" s="14" t="s">
        <v>521</v>
      </c>
      <c r="N170" s="14" t="s">
        <v>522</v>
      </c>
      <c r="O170" s="14">
        <v>8878</v>
      </c>
      <c r="P170" s="15"/>
      <c r="Q170" s="14"/>
      <c r="R1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0" s="14"/>
      <c r="T170" s="24" t="str">
        <f>VLOOKUP(Slidelist[[#This Row],[Species]],Species[#All],2)</f>
        <v>http://purl.obolibrary.org/obo/NCIT_C14225</v>
      </c>
      <c r="U170" s="24" t="str">
        <f>VLOOKUP(Slidelist[[#This Row],[Tissue]],Tissue[#All],3)</f>
        <v>http://purl.obolibrary.org/obo/BTO_0000759</v>
      </c>
      <c r="V170" s="24" t="e">
        <f>("https://gadsweb.corp.novocorp.net/cageside?studynumber="&amp;#REF!)</f>
        <v>#REF!</v>
      </c>
      <c r="W170" s="37"/>
    </row>
    <row r="171" spans="1:23" x14ac:dyDescent="0.2">
      <c r="A171" s="39" t="s">
        <v>523</v>
      </c>
      <c r="B171" s="39">
        <v>170</v>
      </c>
      <c r="C171" s="18"/>
      <c r="D171" s="13" t="s">
        <v>500</v>
      </c>
      <c r="E171" s="16">
        <v>171</v>
      </c>
      <c r="F171" s="40">
        <v>118585</v>
      </c>
      <c r="G171" s="21" t="s">
        <v>502</v>
      </c>
      <c r="H171" s="14" t="str">
        <f>IF(H170="a","b",IF(E170=E171,"a",""))</f>
        <v/>
      </c>
      <c r="I171" s="16"/>
      <c r="J171" s="20" t="s">
        <v>140</v>
      </c>
      <c r="K171" s="20" t="s">
        <v>77</v>
      </c>
      <c r="L171" s="20" t="s">
        <v>513</v>
      </c>
      <c r="M171" s="14" t="s">
        <v>521</v>
      </c>
      <c r="N171" s="14" t="s">
        <v>522</v>
      </c>
      <c r="O171" s="14">
        <v>8878</v>
      </c>
      <c r="P171" s="15"/>
      <c r="Q171" s="14"/>
      <c r="R1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1" s="14"/>
      <c r="T171" s="24" t="str">
        <f>VLOOKUP(Slidelist[[#This Row],[Species]],Species[#All],2)</f>
        <v>http://purl.obolibrary.org/obo/NCIT_C14225</v>
      </c>
      <c r="U171" s="24" t="str">
        <f>VLOOKUP(Slidelist[[#This Row],[Tissue]],Tissue[#All],3)</f>
        <v>http://purl.obolibrary.org/obo/BTO_0000759</v>
      </c>
      <c r="V171" s="24" t="e">
        <f>("https://gadsweb.corp.novocorp.net/cageside?studynumber="&amp;#REF!)</f>
        <v>#REF!</v>
      </c>
      <c r="W171" s="37"/>
    </row>
    <row r="172" spans="1:23" x14ac:dyDescent="0.2">
      <c r="A172" s="39" t="s">
        <v>523</v>
      </c>
      <c r="B172" s="41">
        <v>171</v>
      </c>
      <c r="C172" s="18"/>
      <c r="D172" s="13" t="s">
        <v>500</v>
      </c>
      <c r="E172" s="16">
        <v>173</v>
      </c>
      <c r="F172" s="40">
        <v>118694</v>
      </c>
      <c r="G172" s="21" t="s">
        <v>502</v>
      </c>
      <c r="H172" s="14" t="s">
        <v>524</v>
      </c>
      <c r="I172" s="16"/>
      <c r="J172" s="20" t="s">
        <v>140</v>
      </c>
      <c r="K172" s="20" t="s">
        <v>77</v>
      </c>
      <c r="L172" s="20" t="s">
        <v>513</v>
      </c>
      <c r="M172" s="14" t="s">
        <v>521</v>
      </c>
      <c r="N172" s="14" t="s">
        <v>522</v>
      </c>
      <c r="O172" s="14">
        <v>8878</v>
      </c>
      <c r="P172" s="15"/>
      <c r="Q172" s="14"/>
      <c r="R1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2" s="14"/>
      <c r="T172" s="24" t="str">
        <f>VLOOKUP(Slidelist[[#This Row],[Species]],Species[#All],2)</f>
        <v>http://purl.obolibrary.org/obo/NCIT_C14225</v>
      </c>
      <c r="U172" s="24" t="str">
        <f>VLOOKUP(Slidelist[[#This Row],[Tissue]],Tissue[#All],3)</f>
        <v>http://purl.obolibrary.org/obo/BTO_0000759</v>
      </c>
      <c r="V172" s="24" t="e">
        <f>("https://gadsweb.corp.novocorp.net/cageside?studynumber="&amp;#REF!)</f>
        <v>#REF!</v>
      </c>
      <c r="W172" s="37"/>
    </row>
    <row r="173" spans="1:23" x14ac:dyDescent="0.2">
      <c r="A173" s="39" t="s">
        <v>523</v>
      </c>
      <c r="B173" s="41">
        <v>172</v>
      </c>
      <c r="C173" s="18"/>
      <c r="D173" s="13" t="s">
        <v>500</v>
      </c>
      <c r="E173" s="16">
        <v>173</v>
      </c>
      <c r="F173" s="40">
        <v>118694</v>
      </c>
      <c r="G173" s="21" t="s">
        <v>502</v>
      </c>
      <c r="H173" s="14" t="str">
        <f>IF(H172="a","b",IF(E172=E174,"a",""))</f>
        <v>b</v>
      </c>
      <c r="I173" s="16"/>
      <c r="J173" s="20" t="s">
        <v>140</v>
      </c>
      <c r="K173" s="20" t="s">
        <v>77</v>
      </c>
      <c r="L173" s="20" t="s">
        <v>513</v>
      </c>
      <c r="M173" s="14" t="s">
        <v>521</v>
      </c>
      <c r="N173" s="14" t="s">
        <v>522</v>
      </c>
      <c r="O173" s="14">
        <v>8878</v>
      </c>
      <c r="P173" s="15"/>
      <c r="Q173" s="14"/>
      <c r="R1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3" s="14"/>
      <c r="T173" s="24" t="str">
        <f>VLOOKUP(Slidelist[[#This Row],[Species]],Species[#All],2)</f>
        <v>http://purl.obolibrary.org/obo/NCIT_C14225</v>
      </c>
      <c r="U173" s="24" t="str">
        <f>VLOOKUP(Slidelist[[#This Row],[Tissue]],Tissue[#All],3)</f>
        <v>http://purl.obolibrary.org/obo/BTO_0000759</v>
      </c>
      <c r="V173" s="24" t="e">
        <f>("https://gadsweb.corp.novocorp.net/cageside?studynumber="&amp;#REF!)</f>
        <v>#REF!</v>
      </c>
      <c r="W173" s="37"/>
    </row>
    <row r="174" spans="1:23" x14ac:dyDescent="0.2">
      <c r="A174" s="39" t="s">
        <v>523</v>
      </c>
      <c r="B174" s="39">
        <v>173</v>
      </c>
      <c r="C174" s="18"/>
      <c r="D174" s="13" t="s">
        <v>500</v>
      </c>
      <c r="E174" s="16">
        <v>179</v>
      </c>
      <c r="F174" s="40">
        <v>118575</v>
      </c>
      <c r="G174" s="21" t="s">
        <v>502</v>
      </c>
      <c r="H174" s="14" t="str">
        <f t="shared" ref="H174:H205" si="4">IF(H173="a","b",IF(E174=E175,"a",""))</f>
        <v/>
      </c>
      <c r="I174" s="16"/>
      <c r="J174" s="20" t="s">
        <v>140</v>
      </c>
      <c r="K174" s="20" t="s">
        <v>77</v>
      </c>
      <c r="L174" s="20" t="s">
        <v>513</v>
      </c>
      <c r="M174" s="14" t="s">
        <v>521</v>
      </c>
      <c r="N174" s="14" t="s">
        <v>522</v>
      </c>
      <c r="O174" s="14">
        <v>8878</v>
      </c>
      <c r="P174" s="15"/>
      <c r="Q174" s="14"/>
      <c r="R1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4" s="14"/>
      <c r="T174" s="24" t="str">
        <f>VLOOKUP(Slidelist[[#This Row],[Species]],Species[#All],2)</f>
        <v>http://purl.obolibrary.org/obo/NCIT_C14225</v>
      </c>
      <c r="U174" s="24" t="str">
        <f>VLOOKUP(Slidelist[[#This Row],[Tissue]],Tissue[#All],3)</f>
        <v>http://purl.obolibrary.org/obo/BTO_0000759</v>
      </c>
      <c r="V174" s="24" t="e">
        <f>("https://gadsweb.corp.novocorp.net/cageside?studynumber="&amp;#REF!)</f>
        <v>#REF!</v>
      </c>
      <c r="W174" s="37"/>
    </row>
    <row r="175" spans="1:23" x14ac:dyDescent="0.2">
      <c r="A175" s="39" t="s">
        <v>523</v>
      </c>
      <c r="B175" s="39">
        <v>174</v>
      </c>
      <c r="C175" s="18"/>
      <c r="D175" s="13" t="s">
        <v>500</v>
      </c>
      <c r="E175" s="16">
        <v>183</v>
      </c>
      <c r="F175" s="40">
        <v>118561</v>
      </c>
      <c r="G175" s="21" t="s">
        <v>502</v>
      </c>
      <c r="H175" s="14" t="str">
        <f t="shared" si="4"/>
        <v/>
      </c>
      <c r="I175" s="16"/>
      <c r="J175" s="20" t="s">
        <v>140</v>
      </c>
      <c r="K175" s="20" t="s">
        <v>77</v>
      </c>
      <c r="L175" s="20" t="s">
        <v>513</v>
      </c>
      <c r="M175" s="14" t="s">
        <v>521</v>
      </c>
      <c r="N175" s="14" t="s">
        <v>522</v>
      </c>
      <c r="O175" s="14">
        <v>8878</v>
      </c>
      <c r="P175" s="15"/>
      <c r="Q175" s="14"/>
      <c r="R1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5" s="14"/>
      <c r="T175" s="24" t="str">
        <f>VLOOKUP(Slidelist[[#This Row],[Species]],Species[#All],2)</f>
        <v>http://purl.obolibrary.org/obo/NCIT_C14225</v>
      </c>
      <c r="U175" s="24" t="str">
        <f>VLOOKUP(Slidelist[[#This Row],[Tissue]],Tissue[#All],3)</f>
        <v>http://purl.obolibrary.org/obo/BTO_0000759</v>
      </c>
      <c r="V175" s="24" t="e">
        <f>("https://gadsweb.corp.novocorp.net/cageside?studynumber="&amp;#REF!)</f>
        <v>#REF!</v>
      </c>
      <c r="W175" s="37"/>
    </row>
    <row r="176" spans="1:23" x14ac:dyDescent="0.2">
      <c r="A176" s="39" t="s">
        <v>523</v>
      </c>
      <c r="B176" s="41">
        <v>175</v>
      </c>
      <c r="C176" s="18"/>
      <c r="D176" s="13" t="s">
        <v>500</v>
      </c>
      <c r="E176" s="16">
        <v>189</v>
      </c>
      <c r="F176" s="40">
        <v>118540</v>
      </c>
      <c r="G176" s="21" t="s">
        <v>502</v>
      </c>
      <c r="H176" s="14" t="str">
        <f t="shared" si="4"/>
        <v/>
      </c>
      <c r="I176" s="16"/>
      <c r="J176" s="20" t="s">
        <v>140</v>
      </c>
      <c r="K176" s="20" t="s">
        <v>77</v>
      </c>
      <c r="L176" s="20" t="s">
        <v>513</v>
      </c>
      <c r="M176" s="14" t="s">
        <v>521</v>
      </c>
      <c r="N176" s="14" t="s">
        <v>522</v>
      </c>
      <c r="O176" s="14">
        <v>8878</v>
      </c>
      <c r="P176" s="15"/>
      <c r="Q176" s="14"/>
      <c r="R1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6" s="14"/>
      <c r="T176" s="24" t="str">
        <f>VLOOKUP(Slidelist[[#This Row],[Species]],Species[#All],2)</f>
        <v>http://purl.obolibrary.org/obo/NCIT_C14225</v>
      </c>
      <c r="U176" s="24" t="str">
        <f>VLOOKUP(Slidelist[[#This Row],[Tissue]],Tissue[#All],3)</f>
        <v>http://purl.obolibrary.org/obo/BTO_0000759</v>
      </c>
      <c r="V176" s="24" t="e">
        <f>("https://gadsweb.corp.novocorp.net/cageside?studynumber="&amp;#REF!)</f>
        <v>#REF!</v>
      </c>
      <c r="W176" s="37"/>
    </row>
    <row r="177" spans="1:23" x14ac:dyDescent="0.2">
      <c r="A177" s="39" t="s">
        <v>523</v>
      </c>
      <c r="B177" s="39">
        <v>176</v>
      </c>
      <c r="C177" s="18"/>
      <c r="D177" s="13" t="s">
        <v>500</v>
      </c>
      <c r="E177" s="16">
        <v>191</v>
      </c>
      <c r="F177" s="40">
        <v>118586</v>
      </c>
      <c r="G177" s="21" t="s">
        <v>502</v>
      </c>
      <c r="H177" s="14" t="str">
        <f t="shared" si="4"/>
        <v/>
      </c>
      <c r="I177" s="16"/>
      <c r="J177" s="20" t="s">
        <v>140</v>
      </c>
      <c r="K177" s="20" t="s">
        <v>77</v>
      </c>
      <c r="L177" s="20" t="s">
        <v>513</v>
      </c>
      <c r="M177" s="14" t="s">
        <v>521</v>
      </c>
      <c r="N177" s="14" t="s">
        <v>522</v>
      </c>
      <c r="O177" s="14">
        <v>8878</v>
      </c>
      <c r="P177" s="15"/>
      <c r="Q177" s="14"/>
      <c r="R1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7" s="14"/>
      <c r="T177" s="24" t="str">
        <f>VLOOKUP(Slidelist[[#This Row],[Species]],Species[#All],2)</f>
        <v>http://purl.obolibrary.org/obo/NCIT_C14225</v>
      </c>
      <c r="U177" s="24" t="str">
        <f>VLOOKUP(Slidelist[[#This Row],[Tissue]],Tissue[#All],3)</f>
        <v>http://purl.obolibrary.org/obo/BTO_0000759</v>
      </c>
      <c r="V177" s="24" t="e">
        <f>("https://gadsweb.corp.novocorp.net/cageside?studynumber="&amp;#REF!)</f>
        <v>#REF!</v>
      </c>
      <c r="W177" s="37"/>
    </row>
    <row r="178" spans="1:23" x14ac:dyDescent="0.2">
      <c r="A178" s="39" t="s">
        <v>523</v>
      </c>
      <c r="B178" s="39">
        <v>177</v>
      </c>
      <c r="C178" s="18"/>
      <c r="D178" s="13" t="s">
        <v>500</v>
      </c>
      <c r="E178" s="16">
        <v>193</v>
      </c>
      <c r="F178" s="40">
        <v>118546</v>
      </c>
      <c r="G178" s="21" t="s">
        <v>502</v>
      </c>
      <c r="H178" s="14" t="str">
        <f t="shared" si="4"/>
        <v/>
      </c>
      <c r="I178" s="16"/>
      <c r="J178" s="20" t="s">
        <v>140</v>
      </c>
      <c r="K178" s="20" t="s">
        <v>77</v>
      </c>
      <c r="L178" s="20" t="s">
        <v>513</v>
      </c>
      <c r="M178" s="14" t="s">
        <v>521</v>
      </c>
      <c r="N178" s="14" t="s">
        <v>522</v>
      </c>
      <c r="O178" s="14">
        <v>8878</v>
      </c>
      <c r="P178" s="15"/>
      <c r="Q178" s="14"/>
      <c r="R1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8" s="14"/>
      <c r="T178" s="24" t="str">
        <f>VLOOKUP(Slidelist[[#This Row],[Species]],Species[#All],2)</f>
        <v>http://purl.obolibrary.org/obo/NCIT_C14225</v>
      </c>
      <c r="U178" s="24" t="str">
        <f>VLOOKUP(Slidelist[[#This Row],[Tissue]],Tissue[#All],3)</f>
        <v>http://purl.obolibrary.org/obo/BTO_0000759</v>
      </c>
      <c r="V178" s="24" t="e">
        <f>("https://gadsweb.corp.novocorp.net/cageside?studynumber="&amp;#REF!)</f>
        <v>#REF!</v>
      </c>
      <c r="W178" s="37"/>
    </row>
    <row r="179" spans="1:23" x14ac:dyDescent="0.2">
      <c r="A179" s="39" t="s">
        <v>523</v>
      </c>
      <c r="B179" s="41">
        <v>178</v>
      </c>
      <c r="C179" s="18"/>
      <c r="D179" s="13" t="s">
        <v>500</v>
      </c>
      <c r="E179" s="16">
        <v>200</v>
      </c>
      <c r="F179" s="40">
        <v>118633</v>
      </c>
      <c r="G179" s="21" t="s">
        <v>502</v>
      </c>
      <c r="H179" s="14" t="str">
        <f t="shared" si="4"/>
        <v/>
      </c>
      <c r="I179" s="16"/>
      <c r="J179" s="20" t="s">
        <v>140</v>
      </c>
      <c r="K179" s="20" t="s">
        <v>77</v>
      </c>
      <c r="L179" s="20" t="s">
        <v>513</v>
      </c>
      <c r="M179" s="14" t="s">
        <v>521</v>
      </c>
      <c r="N179" s="14" t="s">
        <v>522</v>
      </c>
      <c r="O179" s="14">
        <v>8878</v>
      </c>
      <c r="P179" s="15"/>
      <c r="Q179" s="14"/>
      <c r="R1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79" s="14"/>
      <c r="T179" s="24" t="str">
        <f>VLOOKUP(Slidelist[[#This Row],[Species]],Species[#All],2)</f>
        <v>http://purl.obolibrary.org/obo/NCIT_C14225</v>
      </c>
      <c r="U179" s="24" t="str">
        <f>VLOOKUP(Slidelist[[#This Row],[Tissue]],Tissue[#All],3)</f>
        <v>http://purl.obolibrary.org/obo/BTO_0000759</v>
      </c>
      <c r="V179" s="24" t="e">
        <f>("https://gadsweb.corp.novocorp.net/cageside?studynumber="&amp;#REF!)</f>
        <v>#REF!</v>
      </c>
      <c r="W179" s="37"/>
    </row>
    <row r="180" spans="1:23" x14ac:dyDescent="0.2">
      <c r="A180" s="39" t="s">
        <v>523</v>
      </c>
      <c r="B180" s="41">
        <v>179</v>
      </c>
      <c r="C180" s="18"/>
      <c r="D180" s="13" t="s">
        <v>500</v>
      </c>
      <c r="E180" s="16">
        <v>203</v>
      </c>
      <c r="F180" s="40">
        <v>118696</v>
      </c>
      <c r="G180" s="21" t="s">
        <v>502</v>
      </c>
      <c r="H180" s="14" t="str">
        <f t="shared" si="4"/>
        <v/>
      </c>
      <c r="I180" s="16"/>
      <c r="J180" s="20" t="s">
        <v>140</v>
      </c>
      <c r="K180" s="20" t="s">
        <v>77</v>
      </c>
      <c r="L180" s="20" t="s">
        <v>513</v>
      </c>
      <c r="M180" s="14" t="s">
        <v>521</v>
      </c>
      <c r="N180" s="14" t="s">
        <v>522</v>
      </c>
      <c r="O180" s="14">
        <v>8878</v>
      </c>
      <c r="P180" s="15"/>
      <c r="Q180" s="14"/>
      <c r="R1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0" s="14"/>
      <c r="T180" s="24" t="str">
        <f>VLOOKUP(Slidelist[[#This Row],[Species]],Species[#All],2)</f>
        <v>http://purl.obolibrary.org/obo/NCIT_C14225</v>
      </c>
      <c r="U180" s="24" t="str">
        <f>VLOOKUP(Slidelist[[#This Row],[Tissue]],Tissue[#All],3)</f>
        <v>http://purl.obolibrary.org/obo/BTO_0000759</v>
      </c>
      <c r="V180" s="24" t="e">
        <f>("https://gadsweb.corp.novocorp.net/cageside?studynumber="&amp;#REF!)</f>
        <v>#REF!</v>
      </c>
      <c r="W180" s="37"/>
    </row>
    <row r="181" spans="1:23" x14ac:dyDescent="0.2">
      <c r="A181" s="39" t="s">
        <v>523</v>
      </c>
      <c r="B181" s="39">
        <v>180</v>
      </c>
      <c r="C181" s="18"/>
      <c r="D181" s="13" t="s">
        <v>500</v>
      </c>
      <c r="E181" s="16">
        <v>211</v>
      </c>
      <c r="F181" s="40">
        <v>118579</v>
      </c>
      <c r="G181" s="21" t="s">
        <v>502</v>
      </c>
      <c r="H181" s="14" t="str">
        <f t="shared" si="4"/>
        <v/>
      </c>
      <c r="I181" s="16"/>
      <c r="J181" s="20" t="s">
        <v>140</v>
      </c>
      <c r="K181" s="20" t="s">
        <v>77</v>
      </c>
      <c r="L181" s="20" t="s">
        <v>513</v>
      </c>
      <c r="M181" s="14" t="s">
        <v>521</v>
      </c>
      <c r="N181" s="14" t="s">
        <v>522</v>
      </c>
      <c r="O181" s="14">
        <v>8878</v>
      </c>
      <c r="P181" s="15"/>
      <c r="Q181" s="14"/>
      <c r="R1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1" s="14"/>
      <c r="T181" s="24" t="str">
        <f>VLOOKUP(Slidelist[[#This Row],[Species]],Species[#All],2)</f>
        <v>http://purl.obolibrary.org/obo/NCIT_C14225</v>
      </c>
      <c r="U181" s="24" t="str">
        <f>VLOOKUP(Slidelist[[#This Row],[Tissue]],Tissue[#All],3)</f>
        <v>http://purl.obolibrary.org/obo/BTO_0000759</v>
      </c>
      <c r="V181" s="24" t="e">
        <f>("https://gadsweb.corp.novocorp.net/cageside?studynumber="&amp;#REF!)</f>
        <v>#REF!</v>
      </c>
      <c r="W181" s="37"/>
    </row>
    <row r="182" spans="1:23" x14ac:dyDescent="0.2">
      <c r="A182" s="39" t="s">
        <v>523</v>
      </c>
      <c r="B182" s="39">
        <v>181</v>
      </c>
      <c r="C182" s="18"/>
      <c r="D182" s="13" t="s">
        <v>500</v>
      </c>
      <c r="E182" s="16">
        <v>213</v>
      </c>
      <c r="F182" s="40">
        <v>118615</v>
      </c>
      <c r="G182" s="21" t="s">
        <v>502</v>
      </c>
      <c r="H182" s="14" t="str">
        <f t="shared" si="4"/>
        <v/>
      </c>
      <c r="I182" s="16"/>
      <c r="J182" s="20" t="s">
        <v>140</v>
      </c>
      <c r="K182" s="20" t="s">
        <v>77</v>
      </c>
      <c r="L182" s="20" t="s">
        <v>513</v>
      </c>
      <c r="M182" s="14" t="s">
        <v>521</v>
      </c>
      <c r="N182" s="14" t="s">
        <v>522</v>
      </c>
      <c r="O182" s="14">
        <v>8878</v>
      </c>
      <c r="P182" s="15"/>
      <c r="Q182" s="14"/>
      <c r="R1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2" s="14"/>
      <c r="T182" s="24" t="str">
        <f>VLOOKUP(Slidelist[[#This Row],[Species]],Species[#All],2)</f>
        <v>http://purl.obolibrary.org/obo/NCIT_C14225</v>
      </c>
      <c r="U182" s="24" t="str">
        <f>VLOOKUP(Slidelist[[#This Row],[Tissue]],Tissue[#All],3)</f>
        <v>http://purl.obolibrary.org/obo/BTO_0000759</v>
      </c>
      <c r="V182" s="24" t="e">
        <f>("https://gadsweb.corp.novocorp.net/cageside?studynumber="&amp;#REF!)</f>
        <v>#REF!</v>
      </c>
      <c r="W182" s="37"/>
    </row>
    <row r="183" spans="1:23" x14ac:dyDescent="0.2">
      <c r="A183" s="39" t="s">
        <v>523</v>
      </c>
      <c r="B183" s="41">
        <v>182</v>
      </c>
      <c r="C183" s="18"/>
      <c r="D183" s="13" t="s">
        <v>500</v>
      </c>
      <c r="E183" s="16">
        <v>216</v>
      </c>
      <c r="F183" s="40">
        <v>118520</v>
      </c>
      <c r="G183" s="21" t="s">
        <v>502</v>
      </c>
      <c r="H183" s="14" t="str">
        <f t="shared" si="4"/>
        <v/>
      </c>
      <c r="I183" s="16"/>
      <c r="J183" s="20" t="s">
        <v>140</v>
      </c>
      <c r="K183" s="20" t="s">
        <v>77</v>
      </c>
      <c r="L183" s="20" t="s">
        <v>513</v>
      </c>
      <c r="M183" s="14" t="s">
        <v>521</v>
      </c>
      <c r="N183" s="14" t="s">
        <v>522</v>
      </c>
      <c r="O183" s="14">
        <v>8878</v>
      </c>
      <c r="P183" s="15"/>
      <c r="Q183" s="14"/>
      <c r="R1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3" s="14"/>
      <c r="T183" s="24" t="str">
        <f>VLOOKUP(Slidelist[[#This Row],[Species]],Species[#All],2)</f>
        <v>http://purl.obolibrary.org/obo/NCIT_C14225</v>
      </c>
      <c r="U183" s="24" t="str">
        <f>VLOOKUP(Slidelist[[#This Row],[Tissue]],Tissue[#All],3)</f>
        <v>http://purl.obolibrary.org/obo/BTO_0000759</v>
      </c>
      <c r="V183" s="24" t="e">
        <f>("https://gadsweb.corp.novocorp.net/cageside?studynumber="&amp;#REF!)</f>
        <v>#REF!</v>
      </c>
      <c r="W183" s="37"/>
    </row>
    <row r="184" spans="1:23" x14ac:dyDescent="0.2">
      <c r="A184" s="39" t="s">
        <v>523</v>
      </c>
      <c r="B184" s="39">
        <v>183</v>
      </c>
      <c r="C184" s="18"/>
      <c r="D184" s="13" t="s">
        <v>500</v>
      </c>
      <c r="E184" s="16">
        <v>217</v>
      </c>
      <c r="F184" s="40">
        <v>118572</v>
      </c>
      <c r="G184" s="21" t="s">
        <v>502</v>
      </c>
      <c r="H184" s="14" t="str">
        <f t="shared" si="4"/>
        <v/>
      </c>
      <c r="I184" s="16"/>
      <c r="J184" s="20" t="s">
        <v>140</v>
      </c>
      <c r="K184" s="20" t="s">
        <v>77</v>
      </c>
      <c r="L184" s="20" t="s">
        <v>513</v>
      </c>
      <c r="M184" s="14" t="s">
        <v>521</v>
      </c>
      <c r="N184" s="14" t="s">
        <v>522</v>
      </c>
      <c r="O184" s="14">
        <v>8878</v>
      </c>
      <c r="P184" s="15"/>
      <c r="Q184" s="14"/>
      <c r="R1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4" s="14"/>
      <c r="T184" s="24" t="str">
        <f>VLOOKUP(Slidelist[[#This Row],[Species]],Species[#All],2)</f>
        <v>http://purl.obolibrary.org/obo/NCIT_C14225</v>
      </c>
      <c r="U184" s="24" t="str">
        <f>VLOOKUP(Slidelist[[#This Row],[Tissue]],Tissue[#All],3)</f>
        <v>http://purl.obolibrary.org/obo/BTO_0000759</v>
      </c>
      <c r="V184" s="24" t="e">
        <f>("https://gadsweb.corp.novocorp.net/cageside?studynumber="&amp;#REF!)</f>
        <v>#REF!</v>
      </c>
      <c r="W184" s="37"/>
    </row>
    <row r="185" spans="1:23" x14ac:dyDescent="0.2">
      <c r="A185" s="39" t="s">
        <v>523</v>
      </c>
      <c r="B185" s="39">
        <v>184</v>
      </c>
      <c r="C185" s="18"/>
      <c r="D185" s="13" t="s">
        <v>500</v>
      </c>
      <c r="E185" s="16">
        <v>218</v>
      </c>
      <c r="F185" s="40">
        <v>118562</v>
      </c>
      <c r="G185" s="21" t="s">
        <v>502</v>
      </c>
      <c r="H185" s="14" t="str">
        <f t="shared" si="4"/>
        <v/>
      </c>
      <c r="I185" s="16"/>
      <c r="J185" s="20" t="s">
        <v>140</v>
      </c>
      <c r="K185" s="20" t="s">
        <v>77</v>
      </c>
      <c r="L185" s="20" t="s">
        <v>513</v>
      </c>
      <c r="M185" s="14" t="s">
        <v>521</v>
      </c>
      <c r="N185" s="14" t="s">
        <v>522</v>
      </c>
      <c r="O185" s="14">
        <v>8878</v>
      </c>
      <c r="P185" s="15"/>
      <c r="Q185" s="14"/>
      <c r="R1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5" s="14"/>
      <c r="T185" s="24" t="str">
        <f>VLOOKUP(Slidelist[[#This Row],[Species]],Species[#All],2)</f>
        <v>http://purl.obolibrary.org/obo/NCIT_C14225</v>
      </c>
      <c r="U185" s="24" t="str">
        <f>VLOOKUP(Slidelist[[#This Row],[Tissue]],Tissue[#All],3)</f>
        <v>http://purl.obolibrary.org/obo/BTO_0000759</v>
      </c>
      <c r="V185" s="24" t="e">
        <f>("https://gadsweb.corp.novocorp.net/cageside?studynumber="&amp;#REF!)</f>
        <v>#REF!</v>
      </c>
      <c r="W185" s="37"/>
    </row>
    <row r="186" spans="1:23" x14ac:dyDescent="0.2">
      <c r="A186" s="39" t="s">
        <v>523</v>
      </c>
      <c r="B186" s="41">
        <v>185</v>
      </c>
      <c r="C186" s="18"/>
      <c r="D186" s="13" t="s">
        <v>500</v>
      </c>
      <c r="E186" s="16">
        <v>219</v>
      </c>
      <c r="F186" s="40">
        <v>118697</v>
      </c>
      <c r="G186" s="21" t="s">
        <v>502</v>
      </c>
      <c r="H186" s="14" t="str">
        <f t="shared" si="4"/>
        <v/>
      </c>
      <c r="I186" s="16"/>
      <c r="J186" s="20" t="s">
        <v>140</v>
      </c>
      <c r="K186" s="20" t="s">
        <v>77</v>
      </c>
      <c r="L186" s="20" t="s">
        <v>513</v>
      </c>
      <c r="M186" s="14" t="s">
        <v>521</v>
      </c>
      <c r="N186" s="14" t="s">
        <v>522</v>
      </c>
      <c r="O186" s="14">
        <v>8878</v>
      </c>
      <c r="P186" s="15"/>
      <c r="Q186" s="14"/>
      <c r="R1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6" s="14"/>
      <c r="T186" s="24" t="str">
        <f>VLOOKUP(Slidelist[[#This Row],[Species]],Species[#All],2)</f>
        <v>http://purl.obolibrary.org/obo/NCIT_C14225</v>
      </c>
      <c r="U186" s="24" t="str">
        <f>VLOOKUP(Slidelist[[#This Row],[Tissue]],Tissue[#All],3)</f>
        <v>http://purl.obolibrary.org/obo/BTO_0000759</v>
      </c>
      <c r="V186" s="24" t="e">
        <f>("https://gadsweb.corp.novocorp.net/cageside?studynumber="&amp;#REF!)</f>
        <v>#REF!</v>
      </c>
      <c r="W186" s="37"/>
    </row>
    <row r="187" spans="1:23" x14ac:dyDescent="0.2">
      <c r="A187" s="39" t="s">
        <v>523</v>
      </c>
      <c r="B187" s="41">
        <v>186</v>
      </c>
      <c r="C187" s="18"/>
      <c r="D187" s="13" t="s">
        <v>500</v>
      </c>
      <c r="E187" s="16">
        <v>220</v>
      </c>
      <c r="F187" s="40">
        <v>118563</v>
      </c>
      <c r="G187" s="21" t="s">
        <v>502</v>
      </c>
      <c r="H187" s="14" t="str">
        <f t="shared" si="4"/>
        <v/>
      </c>
      <c r="I187" s="16"/>
      <c r="J187" s="20" t="s">
        <v>140</v>
      </c>
      <c r="K187" s="20" t="s">
        <v>77</v>
      </c>
      <c r="L187" s="20" t="s">
        <v>513</v>
      </c>
      <c r="M187" s="14" t="s">
        <v>521</v>
      </c>
      <c r="N187" s="14" t="s">
        <v>522</v>
      </c>
      <c r="O187" s="14">
        <v>8878</v>
      </c>
      <c r="P187" s="15"/>
      <c r="Q187" s="14"/>
      <c r="R1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7" s="14"/>
      <c r="T187" s="24" t="str">
        <f>VLOOKUP(Slidelist[[#This Row],[Species]],Species[#All],2)</f>
        <v>http://purl.obolibrary.org/obo/NCIT_C14225</v>
      </c>
      <c r="U187" s="24" t="str">
        <f>VLOOKUP(Slidelist[[#This Row],[Tissue]],Tissue[#All],3)</f>
        <v>http://purl.obolibrary.org/obo/BTO_0000759</v>
      </c>
      <c r="V187" s="24" t="e">
        <f>("https://gadsweb.corp.novocorp.net/cageside?studynumber="&amp;#REF!)</f>
        <v>#REF!</v>
      </c>
      <c r="W187" s="37"/>
    </row>
    <row r="188" spans="1:23" x14ac:dyDescent="0.2">
      <c r="A188" s="39" t="s">
        <v>523</v>
      </c>
      <c r="B188" s="39">
        <v>187</v>
      </c>
      <c r="C188" s="18"/>
      <c r="D188" s="13" t="s">
        <v>500</v>
      </c>
      <c r="E188" s="16">
        <v>221</v>
      </c>
      <c r="F188" s="40">
        <v>118547</v>
      </c>
      <c r="G188" s="21" t="s">
        <v>502</v>
      </c>
      <c r="H188" s="14" t="str">
        <f t="shared" si="4"/>
        <v/>
      </c>
      <c r="I188" s="16"/>
      <c r="J188" s="20" t="s">
        <v>140</v>
      </c>
      <c r="K188" s="20" t="s">
        <v>77</v>
      </c>
      <c r="L188" s="20" t="s">
        <v>513</v>
      </c>
      <c r="M188" s="14" t="s">
        <v>521</v>
      </c>
      <c r="N188" s="14" t="s">
        <v>522</v>
      </c>
      <c r="O188" s="14">
        <v>8878</v>
      </c>
      <c r="P188" s="15"/>
      <c r="Q188" s="14"/>
      <c r="R1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8" s="14"/>
      <c r="T188" s="24" t="str">
        <f>VLOOKUP(Slidelist[[#This Row],[Species]],Species[#All],2)</f>
        <v>http://purl.obolibrary.org/obo/NCIT_C14225</v>
      </c>
      <c r="U188" s="24" t="str">
        <f>VLOOKUP(Slidelist[[#This Row],[Tissue]],Tissue[#All],3)</f>
        <v>http://purl.obolibrary.org/obo/BTO_0000759</v>
      </c>
      <c r="V188" s="24" t="e">
        <f>("https://gadsweb.corp.novocorp.net/cageside?studynumber="&amp;#REF!)</f>
        <v>#REF!</v>
      </c>
      <c r="W188" s="37"/>
    </row>
    <row r="189" spans="1:23" x14ac:dyDescent="0.2">
      <c r="A189" s="39" t="s">
        <v>523</v>
      </c>
      <c r="B189" s="39">
        <v>188</v>
      </c>
      <c r="C189" s="18"/>
      <c r="D189" s="13" t="s">
        <v>500</v>
      </c>
      <c r="E189" s="16">
        <v>227</v>
      </c>
      <c r="F189" s="40">
        <v>118698</v>
      </c>
      <c r="G189" s="21" t="s">
        <v>502</v>
      </c>
      <c r="H189" s="14" t="str">
        <f t="shared" si="4"/>
        <v/>
      </c>
      <c r="I189" s="16"/>
      <c r="J189" s="20" t="s">
        <v>140</v>
      </c>
      <c r="K189" s="20" t="s">
        <v>77</v>
      </c>
      <c r="L189" s="20" t="s">
        <v>513</v>
      </c>
      <c r="M189" s="14" t="s">
        <v>521</v>
      </c>
      <c r="N189" s="14" t="s">
        <v>522</v>
      </c>
      <c r="O189" s="14">
        <v>8878</v>
      </c>
      <c r="P189" s="15"/>
      <c r="Q189" s="14"/>
      <c r="R1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89" s="14"/>
      <c r="T189" s="24" t="str">
        <f>VLOOKUP(Slidelist[[#This Row],[Species]],Species[#All],2)</f>
        <v>http://purl.obolibrary.org/obo/NCIT_C14225</v>
      </c>
      <c r="U189" s="24" t="str">
        <f>VLOOKUP(Slidelist[[#This Row],[Tissue]],Tissue[#All],3)</f>
        <v>http://purl.obolibrary.org/obo/BTO_0000759</v>
      </c>
      <c r="V189" s="24" t="e">
        <f>("https://gadsweb.corp.novocorp.net/cageside?studynumber="&amp;#REF!)</f>
        <v>#REF!</v>
      </c>
      <c r="W189" s="37"/>
    </row>
    <row r="190" spans="1:23" x14ac:dyDescent="0.2">
      <c r="A190" s="39" t="s">
        <v>523</v>
      </c>
      <c r="B190" s="41">
        <v>189</v>
      </c>
      <c r="C190" s="18"/>
      <c r="D190" s="13" t="s">
        <v>500</v>
      </c>
      <c r="E190" s="16">
        <v>229</v>
      </c>
      <c r="F190" s="40">
        <v>118634</v>
      </c>
      <c r="G190" s="21" t="s">
        <v>502</v>
      </c>
      <c r="H190" s="14" t="str">
        <f t="shared" si="4"/>
        <v/>
      </c>
      <c r="I190" s="16"/>
      <c r="J190" s="20" t="s">
        <v>140</v>
      </c>
      <c r="K190" s="20" t="s">
        <v>77</v>
      </c>
      <c r="L190" s="20" t="s">
        <v>513</v>
      </c>
      <c r="M190" s="14" t="s">
        <v>521</v>
      </c>
      <c r="N190" s="14" t="s">
        <v>522</v>
      </c>
      <c r="O190" s="14">
        <v>8878</v>
      </c>
      <c r="P190" s="15"/>
      <c r="Q190" s="14"/>
      <c r="R1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0" s="14"/>
      <c r="T190" s="24" t="str">
        <f>VLOOKUP(Slidelist[[#This Row],[Species]],Species[#All],2)</f>
        <v>http://purl.obolibrary.org/obo/NCIT_C14225</v>
      </c>
      <c r="U190" s="24" t="str">
        <f>VLOOKUP(Slidelist[[#This Row],[Tissue]],Tissue[#All],3)</f>
        <v>http://purl.obolibrary.org/obo/BTO_0000759</v>
      </c>
      <c r="V190" s="24" t="e">
        <f>("https://gadsweb.corp.novocorp.net/cageside?studynumber="&amp;#REF!)</f>
        <v>#REF!</v>
      </c>
      <c r="W190" s="37"/>
    </row>
    <row r="191" spans="1:23" x14ac:dyDescent="0.2">
      <c r="A191" s="39" t="s">
        <v>523</v>
      </c>
      <c r="B191" s="39">
        <v>190</v>
      </c>
      <c r="C191" s="18"/>
      <c r="D191" s="13" t="s">
        <v>500</v>
      </c>
      <c r="E191" s="16">
        <v>238</v>
      </c>
      <c r="F191" s="40">
        <v>118699</v>
      </c>
      <c r="G191" s="21" t="s">
        <v>502</v>
      </c>
      <c r="H191" s="14" t="str">
        <f t="shared" si="4"/>
        <v>a</v>
      </c>
      <c r="I191" s="16"/>
      <c r="J191" s="20" t="s">
        <v>140</v>
      </c>
      <c r="K191" s="20" t="s">
        <v>77</v>
      </c>
      <c r="L191" s="20" t="s">
        <v>513</v>
      </c>
      <c r="M191" s="14" t="s">
        <v>521</v>
      </c>
      <c r="N191" s="14" t="s">
        <v>522</v>
      </c>
      <c r="O191" s="14">
        <v>8878</v>
      </c>
      <c r="P191" s="15"/>
      <c r="Q191" s="14"/>
      <c r="R1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1" s="14"/>
      <c r="T191" s="24" t="str">
        <f>VLOOKUP(Slidelist[[#This Row],[Species]],Species[#All],2)</f>
        <v>http://purl.obolibrary.org/obo/NCIT_C14225</v>
      </c>
      <c r="U191" s="24" t="str">
        <f>VLOOKUP(Slidelist[[#This Row],[Tissue]],Tissue[#All],3)</f>
        <v>http://purl.obolibrary.org/obo/BTO_0000759</v>
      </c>
      <c r="V191" s="24" t="e">
        <f>("https://gadsweb.corp.novocorp.net/cageside?studynumber="&amp;#REF!)</f>
        <v>#REF!</v>
      </c>
      <c r="W191" s="37"/>
    </row>
    <row r="192" spans="1:23" x14ac:dyDescent="0.2">
      <c r="A192" s="39" t="s">
        <v>523</v>
      </c>
      <c r="B192" s="39">
        <v>191</v>
      </c>
      <c r="C192" s="18"/>
      <c r="D192" s="13" t="s">
        <v>500</v>
      </c>
      <c r="E192" s="16">
        <v>238</v>
      </c>
      <c r="F192" s="40">
        <v>118699</v>
      </c>
      <c r="G192" s="21" t="s">
        <v>502</v>
      </c>
      <c r="H192" s="14" t="str">
        <f t="shared" si="4"/>
        <v>b</v>
      </c>
      <c r="I192" s="16"/>
      <c r="J192" s="20" t="s">
        <v>140</v>
      </c>
      <c r="K192" s="20" t="s">
        <v>77</v>
      </c>
      <c r="L192" s="20" t="s">
        <v>513</v>
      </c>
      <c r="M192" s="14" t="s">
        <v>521</v>
      </c>
      <c r="N192" s="14" t="s">
        <v>522</v>
      </c>
      <c r="O192" s="14">
        <v>8878</v>
      </c>
      <c r="P192" s="15"/>
      <c r="Q192" s="14"/>
      <c r="R1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2" s="14"/>
      <c r="T192" s="24" t="str">
        <f>VLOOKUP(Slidelist[[#This Row],[Species]],Species[#All],2)</f>
        <v>http://purl.obolibrary.org/obo/NCIT_C14225</v>
      </c>
      <c r="U192" s="24" t="str">
        <f>VLOOKUP(Slidelist[[#This Row],[Tissue]],Tissue[#All],3)</f>
        <v>http://purl.obolibrary.org/obo/BTO_0000759</v>
      </c>
      <c r="V192" s="24" t="e">
        <f>("https://gadsweb.corp.novocorp.net/cageside?studynumber="&amp;#REF!)</f>
        <v>#REF!</v>
      </c>
      <c r="W192" s="37"/>
    </row>
    <row r="193" spans="1:23" x14ac:dyDescent="0.2">
      <c r="A193" s="39" t="s">
        <v>523</v>
      </c>
      <c r="B193" s="41">
        <v>192</v>
      </c>
      <c r="C193" s="18"/>
      <c r="D193" s="13" t="s">
        <v>500</v>
      </c>
      <c r="E193" s="16">
        <v>242</v>
      </c>
      <c r="F193" s="40">
        <v>118522</v>
      </c>
      <c r="G193" s="21" t="s">
        <v>502</v>
      </c>
      <c r="H193" s="14" t="str">
        <f t="shared" si="4"/>
        <v/>
      </c>
      <c r="I193" s="16"/>
      <c r="J193" s="20" t="s">
        <v>140</v>
      </c>
      <c r="K193" s="20" t="s">
        <v>77</v>
      </c>
      <c r="L193" s="20" t="s">
        <v>513</v>
      </c>
      <c r="M193" s="14" t="s">
        <v>521</v>
      </c>
      <c r="N193" s="14" t="s">
        <v>522</v>
      </c>
      <c r="O193" s="14">
        <v>8878</v>
      </c>
      <c r="P193" s="15"/>
      <c r="Q193" s="14"/>
      <c r="R1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3" s="14"/>
      <c r="T193" s="24" t="str">
        <f>VLOOKUP(Slidelist[[#This Row],[Species]],Species[#All],2)</f>
        <v>http://purl.obolibrary.org/obo/NCIT_C14225</v>
      </c>
      <c r="U193" s="24" t="str">
        <f>VLOOKUP(Slidelist[[#This Row],[Tissue]],Tissue[#All],3)</f>
        <v>http://purl.obolibrary.org/obo/BTO_0000759</v>
      </c>
      <c r="V193" s="24" t="e">
        <f>("https://gadsweb.corp.novocorp.net/cageside?studynumber="&amp;#REF!)</f>
        <v>#REF!</v>
      </c>
      <c r="W193" s="37"/>
    </row>
    <row r="194" spans="1:23" x14ac:dyDescent="0.2">
      <c r="A194" s="39" t="s">
        <v>523</v>
      </c>
      <c r="B194" s="41">
        <v>193</v>
      </c>
      <c r="C194" s="18"/>
      <c r="D194" s="13" t="s">
        <v>500</v>
      </c>
      <c r="E194" s="16">
        <v>245</v>
      </c>
      <c r="F194" s="40">
        <v>118700</v>
      </c>
      <c r="G194" s="21" t="s">
        <v>502</v>
      </c>
      <c r="H194" s="14" t="str">
        <f t="shared" si="4"/>
        <v/>
      </c>
      <c r="I194" s="16"/>
      <c r="J194" s="20" t="s">
        <v>140</v>
      </c>
      <c r="K194" s="20" t="s">
        <v>77</v>
      </c>
      <c r="L194" s="20" t="s">
        <v>513</v>
      </c>
      <c r="M194" s="14" t="s">
        <v>521</v>
      </c>
      <c r="N194" s="14" t="s">
        <v>522</v>
      </c>
      <c r="O194" s="14">
        <v>8878</v>
      </c>
      <c r="P194" s="15"/>
      <c r="Q194" s="14"/>
      <c r="R1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4" s="14"/>
      <c r="T194" s="24" t="str">
        <f>VLOOKUP(Slidelist[[#This Row],[Species]],Species[#All],2)</f>
        <v>http://purl.obolibrary.org/obo/NCIT_C14225</v>
      </c>
      <c r="U194" s="24" t="str">
        <f>VLOOKUP(Slidelist[[#This Row],[Tissue]],Tissue[#All],3)</f>
        <v>http://purl.obolibrary.org/obo/BTO_0000759</v>
      </c>
      <c r="V194" s="24" t="e">
        <f>("https://gadsweb.corp.novocorp.net/cageside?studynumber="&amp;#REF!)</f>
        <v>#REF!</v>
      </c>
      <c r="W194" s="37"/>
    </row>
    <row r="195" spans="1:23" x14ac:dyDescent="0.2">
      <c r="A195" s="39" t="s">
        <v>523</v>
      </c>
      <c r="B195" s="39">
        <v>194</v>
      </c>
      <c r="C195" s="18"/>
      <c r="D195" s="13" t="s">
        <v>500</v>
      </c>
      <c r="E195" s="16">
        <v>246</v>
      </c>
      <c r="F195" s="40">
        <v>118530</v>
      </c>
      <c r="G195" s="21" t="s">
        <v>502</v>
      </c>
      <c r="H195" s="14" t="str">
        <f t="shared" si="4"/>
        <v/>
      </c>
      <c r="I195" s="16"/>
      <c r="J195" s="20" t="s">
        <v>140</v>
      </c>
      <c r="K195" s="20" t="s">
        <v>77</v>
      </c>
      <c r="L195" s="20" t="s">
        <v>513</v>
      </c>
      <c r="M195" s="14" t="s">
        <v>521</v>
      </c>
      <c r="N195" s="14" t="s">
        <v>522</v>
      </c>
      <c r="O195" s="14">
        <v>8878</v>
      </c>
      <c r="P195" s="15"/>
      <c r="Q195" s="14"/>
      <c r="R1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5" s="14"/>
      <c r="T195" s="24" t="str">
        <f>VLOOKUP(Slidelist[[#This Row],[Species]],Species[#All],2)</f>
        <v>http://purl.obolibrary.org/obo/NCIT_C14225</v>
      </c>
      <c r="U195" s="24" t="str">
        <f>VLOOKUP(Slidelist[[#This Row],[Tissue]],Tissue[#All],3)</f>
        <v>http://purl.obolibrary.org/obo/BTO_0000759</v>
      </c>
      <c r="V195" s="24" t="e">
        <f>("https://gadsweb.corp.novocorp.net/cageside?studynumber="&amp;#REF!)</f>
        <v>#REF!</v>
      </c>
      <c r="W195" s="37"/>
    </row>
    <row r="196" spans="1:23" x14ac:dyDescent="0.2">
      <c r="A196" s="39" t="s">
        <v>523</v>
      </c>
      <c r="B196" s="39">
        <v>195</v>
      </c>
      <c r="C196" s="18"/>
      <c r="D196" s="13" t="s">
        <v>500</v>
      </c>
      <c r="E196" s="16">
        <v>248</v>
      </c>
      <c r="F196" s="40">
        <v>118605</v>
      </c>
      <c r="G196" s="21" t="s">
        <v>502</v>
      </c>
      <c r="H196" s="14" t="str">
        <f t="shared" si="4"/>
        <v/>
      </c>
      <c r="I196" s="16"/>
      <c r="J196" s="20" t="s">
        <v>140</v>
      </c>
      <c r="K196" s="20" t="s">
        <v>77</v>
      </c>
      <c r="L196" s="20" t="s">
        <v>513</v>
      </c>
      <c r="M196" s="14" t="s">
        <v>521</v>
      </c>
      <c r="N196" s="14" t="s">
        <v>522</v>
      </c>
      <c r="O196" s="14">
        <v>8878</v>
      </c>
      <c r="P196" s="15"/>
      <c r="Q196" s="14"/>
      <c r="R1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6" s="14"/>
      <c r="T196" s="24" t="str">
        <f>VLOOKUP(Slidelist[[#This Row],[Species]],Species[#All],2)</f>
        <v>http://purl.obolibrary.org/obo/NCIT_C14225</v>
      </c>
      <c r="U196" s="24" t="str">
        <f>VLOOKUP(Slidelist[[#This Row],[Tissue]],Tissue[#All],3)</f>
        <v>http://purl.obolibrary.org/obo/BTO_0000759</v>
      </c>
      <c r="V196" s="24" t="e">
        <f>("https://gadsweb.corp.novocorp.net/cageside?studynumber="&amp;#REF!)</f>
        <v>#REF!</v>
      </c>
      <c r="W196" s="37"/>
    </row>
    <row r="197" spans="1:23" x14ac:dyDescent="0.2">
      <c r="A197" s="39" t="s">
        <v>523</v>
      </c>
      <c r="B197" s="41">
        <v>196</v>
      </c>
      <c r="C197" s="18"/>
      <c r="D197" s="13" t="s">
        <v>500</v>
      </c>
      <c r="E197" s="16">
        <v>249</v>
      </c>
      <c r="F197" s="40">
        <v>118701</v>
      </c>
      <c r="G197" s="21" t="s">
        <v>502</v>
      </c>
      <c r="H197" s="14" t="str">
        <f t="shared" si="4"/>
        <v/>
      </c>
      <c r="I197" s="16"/>
      <c r="J197" s="20" t="s">
        <v>140</v>
      </c>
      <c r="K197" s="20" t="s">
        <v>77</v>
      </c>
      <c r="L197" s="20" t="s">
        <v>513</v>
      </c>
      <c r="M197" s="14" t="s">
        <v>521</v>
      </c>
      <c r="N197" s="14" t="s">
        <v>522</v>
      </c>
      <c r="O197" s="14">
        <v>8878</v>
      </c>
      <c r="P197" s="15"/>
      <c r="Q197" s="14"/>
      <c r="R1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7" s="14"/>
      <c r="T197" s="24" t="str">
        <f>VLOOKUP(Slidelist[[#This Row],[Species]],Species[#All],2)</f>
        <v>http://purl.obolibrary.org/obo/NCIT_C14225</v>
      </c>
      <c r="U197" s="24" t="str">
        <f>VLOOKUP(Slidelist[[#This Row],[Tissue]],Tissue[#All],3)</f>
        <v>http://purl.obolibrary.org/obo/BTO_0000759</v>
      </c>
      <c r="V197" s="24" t="e">
        <f>("https://gadsweb.corp.novocorp.net/cageside?studynumber="&amp;#REF!)</f>
        <v>#REF!</v>
      </c>
      <c r="W197" s="37"/>
    </row>
    <row r="198" spans="1:23" x14ac:dyDescent="0.2">
      <c r="A198" s="39" t="s">
        <v>523</v>
      </c>
      <c r="B198" s="39">
        <v>197</v>
      </c>
      <c r="C198" s="18"/>
      <c r="D198" s="13" t="s">
        <v>500</v>
      </c>
      <c r="E198" s="16">
        <v>265</v>
      </c>
      <c r="F198" s="40">
        <v>118587</v>
      </c>
      <c r="G198" s="21" t="s">
        <v>502</v>
      </c>
      <c r="H198" s="14" t="str">
        <f t="shared" si="4"/>
        <v/>
      </c>
      <c r="I198" s="16"/>
      <c r="J198" s="20" t="s">
        <v>140</v>
      </c>
      <c r="K198" s="20" t="s">
        <v>77</v>
      </c>
      <c r="L198" s="20" t="s">
        <v>513</v>
      </c>
      <c r="M198" s="14" t="s">
        <v>521</v>
      </c>
      <c r="N198" s="14" t="s">
        <v>522</v>
      </c>
      <c r="O198" s="14">
        <v>8878</v>
      </c>
      <c r="P198" s="15"/>
      <c r="Q198" s="14"/>
      <c r="R1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8" s="14"/>
      <c r="T198" s="24" t="str">
        <f>VLOOKUP(Slidelist[[#This Row],[Species]],Species[#All],2)</f>
        <v>http://purl.obolibrary.org/obo/NCIT_C14225</v>
      </c>
      <c r="U198" s="24" t="str">
        <f>VLOOKUP(Slidelist[[#This Row],[Tissue]],Tissue[#All],3)</f>
        <v>http://purl.obolibrary.org/obo/BTO_0000759</v>
      </c>
      <c r="V198" s="24" t="e">
        <f>("https://gadsweb.corp.novocorp.net/cageside?studynumber="&amp;#REF!)</f>
        <v>#REF!</v>
      </c>
      <c r="W198" s="37"/>
    </row>
    <row r="199" spans="1:23" x14ac:dyDescent="0.2">
      <c r="A199" s="39" t="s">
        <v>523</v>
      </c>
      <c r="B199" s="39">
        <v>198</v>
      </c>
      <c r="C199" s="18"/>
      <c r="D199" s="13" t="s">
        <v>500</v>
      </c>
      <c r="E199" s="16">
        <v>266</v>
      </c>
      <c r="F199" s="40">
        <v>118702</v>
      </c>
      <c r="G199" s="21" t="s">
        <v>502</v>
      </c>
      <c r="H199" s="14" t="str">
        <f t="shared" si="4"/>
        <v/>
      </c>
      <c r="I199" s="16"/>
      <c r="J199" s="20" t="s">
        <v>140</v>
      </c>
      <c r="K199" s="20" t="s">
        <v>77</v>
      </c>
      <c r="L199" s="20" t="s">
        <v>513</v>
      </c>
      <c r="M199" s="14" t="s">
        <v>521</v>
      </c>
      <c r="N199" s="14" t="s">
        <v>522</v>
      </c>
      <c r="O199" s="14">
        <v>8878</v>
      </c>
      <c r="P199" s="15"/>
      <c r="Q199" s="14"/>
      <c r="R1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199" s="14"/>
      <c r="T199" s="24" t="str">
        <f>VLOOKUP(Slidelist[[#This Row],[Species]],Species[#All],2)</f>
        <v>http://purl.obolibrary.org/obo/NCIT_C14225</v>
      </c>
      <c r="U199" s="24" t="str">
        <f>VLOOKUP(Slidelist[[#This Row],[Tissue]],Tissue[#All],3)</f>
        <v>http://purl.obolibrary.org/obo/BTO_0000759</v>
      </c>
      <c r="V199" s="24" t="e">
        <f>("https://gadsweb.corp.novocorp.net/cageside?studynumber="&amp;#REF!)</f>
        <v>#REF!</v>
      </c>
      <c r="W199" s="37"/>
    </row>
    <row r="200" spans="1:23" x14ac:dyDescent="0.2">
      <c r="A200" s="39" t="s">
        <v>523</v>
      </c>
      <c r="B200" s="41">
        <v>199</v>
      </c>
      <c r="C200" s="18"/>
      <c r="D200" s="13" t="s">
        <v>500</v>
      </c>
      <c r="E200" s="16">
        <v>270</v>
      </c>
      <c r="F200" s="40">
        <v>118607</v>
      </c>
      <c r="G200" s="21" t="s">
        <v>502</v>
      </c>
      <c r="H200" s="14" t="str">
        <f t="shared" si="4"/>
        <v/>
      </c>
      <c r="I200" s="16"/>
      <c r="J200" s="20" t="s">
        <v>140</v>
      </c>
      <c r="K200" s="20" t="s">
        <v>77</v>
      </c>
      <c r="L200" s="20" t="s">
        <v>513</v>
      </c>
      <c r="M200" s="14" t="s">
        <v>521</v>
      </c>
      <c r="N200" s="14" t="s">
        <v>522</v>
      </c>
      <c r="O200" s="14">
        <v>8878</v>
      </c>
      <c r="P200" s="15"/>
      <c r="Q200" s="14"/>
      <c r="R2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0" s="14"/>
      <c r="T200" s="24" t="str">
        <f>VLOOKUP(Slidelist[[#This Row],[Species]],Species[#All],2)</f>
        <v>http://purl.obolibrary.org/obo/NCIT_C14225</v>
      </c>
      <c r="U200" s="24" t="str">
        <f>VLOOKUP(Slidelist[[#This Row],[Tissue]],Tissue[#All],3)</f>
        <v>http://purl.obolibrary.org/obo/BTO_0000759</v>
      </c>
      <c r="V200" s="24" t="e">
        <f>("https://gadsweb.corp.novocorp.net/cageside?studynumber="&amp;#REF!)</f>
        <v>#REF!</v>
      </c>
      <c r="W200" s="37"/>
    </row>
    <row r="201" spans="1:23" x14ac:dyDescent="0.2">
      <c r="A201" s="39" t="s">
        <v>523</v>
      </c>
      <c r="B201" s="41">
        <v>200</v>
      </c>
      <c r="C201" s="18"/>
      <c r="D201" s="13" t="s">
        <v>500</v>
      </c>
      <c r="E201" s="16">
        <v>271</v>
      </c>
      <c r="F201" s="40">
        <v>118616</v>
      </c>
      <c r="G201" s="21" t="s">
        <v>502</v>
      </c>
      <c r="H201" s="14" t="str">
        <f t="shared" si="4"/>
        <v/>
      </c>
      <c r="I201" s="16"/>
      <c r="J201" s="20" t="s">
        <v>140</v>
      </c>
      <c r="K201" s="20" t="s">
        <v>77</v>
      </c>
      <c r="L201" s="20" t="s">
        <v>513</v>
      </c>
      <c r="M201" s="14" t="s">
        <v>521</v>
      </c>
      <c r="N201" s="14" t="s">
        <v>522</v>
      </c>
      <c r="O201" s="14">
        <v>8878</v>
      </c>
      <c r="P201" s="15"/>
      <c r="Q201" s="14"/>
      <c r="R2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1" s="14"/>
      <c r="T201" s="24" t="str">
        <f>VLOOKUP(Slidelist[[#This Row],[Species]],Species[#All],2)</f>
        <v>http://purl.obolibrary.org/obo/NCIT_C14225</v>
      </c>
      <c r="U201" s="24" t="str">
        <f>VLOOKUP(Slidelist[[#This Row],[Tissue]],Tissue[#All],3)</f>
        <v>http://purl.obolibrary.org/obo/BTO_0000759</v>
      </c>
      <c r="V201" s="24" t="e">
        <f>("https://gadsweb.corp.novocorp.net/cageside?studynumber="&amp;#REF!)</f>
        <v>#REF!</v>
      </c>
      <c r="W201" s="37"/>
    </row>
    <row r="202" spans="1:23" x14ac:dyDescent="0.2">
      <c r="A202" s="39" t="s">
        <v>523</v>
      </c>
      <c r="B202" s="39">
        <v>201</v>
      </c>
      <c r="C202" s="18"/>
      <c r="D202" s="13" t="s">
        <v>500</v>
      </c>
      <c r="E202" s="16">
        <v>272</v>
      </c>
      <c r="F202" s="40">
        <v>118567</v>
      </c>
      <c r="G202" s="21" t="s">
        <v>502</v>
      </c>
      <c r="H202" s="14" t="str">
        <f t="shared" si="4"/>
        <v/>
      </c>
      <c r="I202" s="16"/>
      <c r="J202" s="20" t="s">
        <v>140</v>
      </c>
      <c r="K202" s="20" t="s">
        <v>77</v>
      </c>
      <c r="L202" s="20" t="s">
        <v>513</v>
      </c>
      <c r="M202" s="14" t="s">
        <v>521</v>
      </c>
      <c r="N202" s="14" t="s">
        <v>522</v>
      </c>
      <c r="O202" s="14">
        <v>8878</v>
      </c>
      <c r="P202" s="15"/>
      <c r="Q202" s="14"/>
      <c r="R2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2" s="14"/>
      <c r="T202" s="24" t="str">
        <f>VLOOKUP(Slidelist[[#This Row],[Species]],Species[#All],2)</f>
        <v>http://purl.obolibrary.org/obo/NCIT_C14225</v>
      </c>
      <c r="U202" s="24" t="str">
        <f>VLOOKUP(Slidelist[[#This Row],[Tissue]],Tissue[#All],3)</f>
        <v>http://purl.obolibrary.org/obo/BTO_0000759</v>
      </c>
      <c r="V202" s="24" t="e">
        <f>("https://gadsweb.corp.novocorp.net/cageside?studynumber="&amp;#REF!)</f>
        <v>#REF!</v>
      </c>
      <c r="W202" s="37"/>
    </row>
    <row r="203" spans="1:23" x14ac:dyDescent="0.2">
      <c r="A203" s="39" t="s">
        <v>523</v>
      </c>
      <c r="B203" s="39">
        <v>202</v>
      </c>
      <c r="C203" s="18"/>
      <c r="D203" s="13" t="s">
        <v>500</v>
      </c>
      <c r="E203" s="16">
        <v>273</v>
      </c>
      <c r="F203" s="40">
        <v>118558</v>
      </c>
      <c r="G203" s="21" t="s">
        <v>502</v>
      </c>
      <c r="H203" s="14" t="str">
        <f t="shared" si="4"/>
        <v/>
      </c>
      <c r="I203" s="16"/>
      <c r="J203" s="20" t="s">
        <v>140</v>
      </c>
      <c r="K203" s="20" t="s">
        <v>77</v>
      </c>
      <c r="L203" s="20" t="s">
        <v>513</v>
      </c>
      <c r="M203" s="14" t="s">
        <v>521</v>
      </c>
      <c r="N203" s="14" t="s">
        <v>522</v>
      </c>
      <c r="O203" s="14">
        <v>8878</v>
      </c>
      <c r="P203" s="15"/>
      <c r="Q203" s="14"/>
      <c r="R2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3" s="14"/>
      <c r="T203" s="24" t="str">
        <f>VLOOKUP(Slidelist[[#This Row],[Species]],Species[#All],2)</f>
        <v>http://purl.obolibrary.org/obo/NCIT_C14225</v>
      </c>
      <c r="U203" s="24" t="str">
        <f>VLOOKUP(Slidelist[[#This Row],[Tissue]],Tissue[#All],3)</f>
        <v>http://purl.obolibrary.org/obo/BTO_0000759</v>
      </c>
      <c r="V203" s="24" t="e">
        <f>("https://gadsweb.corp.novocorp.net/cageside?studynumber="&amp;#REF!)</f>
        <v>#REF!</v>
      </c>
      <c r="W203" s="37"/>
    </row>
    <row r="204" spans="1:23" x14ac:dyDescent="0.2">
      <c r="A204" s="39" t="s">
        <v>523</v>
      </c>
      <c r="B204" s="41">
        <v>203</v>
      </c>
      <c r="C204" s="18"/>
      <c r="D204" s="13" t="s">
        <v>500</v>
      </c>
      <c r="E204" s="16">
        <v>281</v>
      </c>
      <c r="F204" s="40">
        <v>118703</v>
      </c>
      <c r="G204" s="21" t="s">
        <v>502</v>
      </c>
      <c r="H204" s="14" t="str">
        <f t="shared" si="4"/>
        <v/>
      </c>
      <c r="I204" s="16"/>
      <c r="J204" s="20" t="s">
        <v>140</v>
      </c>
      <c r="K204" s="20" t="s">
        <v>77</v>
      </c>
      <c r="L204" s="20" t="s">
        <v>513</v>
      </c>
      <c r="M204" s="14" t="s">
        <v>521</v>
      </c>
      <c r="N204" s="14" t="s">
        <v>522</v>
      </c>
      <c r="O204" s="14">
        <v>8878</v>
      </c>
      <c r="P204" s="15"/>
      <c r="Q204" s="14"/>
      <c r="R2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4" s="14"/>
      <c r="T204" s="24" t="str">
        <f>VLOOKUP(Slidelist[[#This Row],[Species]],Species[#All],2)</f>
        <v>http://purl.obolibrary.org/obo/NCIT_C14225</v>
      </c>
      <c r="U204" s="24" t="str">
        <f>VLOOKUP(Slidelist[[#This Row],[Tissue]],Tissue[#All],3)</f>
        <v>http://purl.obolibrary.org/obo/BTO_0000759</v>
      </c>
      <c r="V204" s="24" t="e">
        <f>("https://gadsweb.corp.novocorp.net/cageside?studynumber="&amp;#REF!)</f>
        <v>#REF!</v>
      </c>
      <c r="W204" s="37"/>
    </row>
    <row r="205" spans="1:23" x14ac:dyDescent="0.2">
      <c r="A205" s="39" t="s">
        <v>523</v>
      </c>
      <c r="B205" s="39">
        <v>204</v>
      </c>
      <c r="C205" s="18"/>
      <c r="D205" s="13" t="s">
        <v>500</v>
      </c>
      <c r="E205" s="16">
        <v>286</v>
      </c>
      <c r="F205" s="40">
        <v>118599</v>
      </c>
      <c r="G205" s="21" t="s">
        <v>502</v>
      </c>
      <c r="H205" s="14" t="str">
        <f t="shared" si="4"/>
        <v/>
      </c>
      <c r="I205" s="16"/>
      <c r="J205" s="20" t="s">
        <v>140</v>
      </c>
      <c r="K205" s="20" t="s">
        <v>77</v>
      </c>
      <c r="L205" s="20" t="s">
        <v>513</v>
      </c>
      <c r="M205" s="14" t="s">
        <v>521</v>
      </c>
      <c r="N205" s="14" t="s">
        <v>522</v>
      </c>
      <c r="O205" s="14">
        <v>8878</v>
      </c>
      <c r="P205" s="15"/>
      <c r="Q205" s="14"/>
      <c r="R2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5" s="14"/>
      <c r="T205" s="24" t="str">
        <f>VLOOKUP(Slidelist[[#This Row],[Species]],Species[#All],2)</f>
        <v>http://purl.obolibrary.org/obo/NCIT_C14225</v>
      </c>
      <c r="U205" s="24" t="str">
        <f>VLOOKUP(Slidelist[[#This Row],[Tissue]],Tissue[#All],3)</f>
        <v>http://purl.obolibrary.org/obo/BTO_0000759</v>
      </c>
      <c r="V205" s="24" t="e">
        <f>("https://gadsweb.corp.novocorp.net/cageside?studynumber="&amp;#REF!)</f>
        <v>#REF!</v>
      </c>
      <c r="W205" s="37"/>
    </row>
    <row r="206" spans="1:23" x14ac:dyDescent="0.2">
      <c r="A206" s="39" t="s">
        <v>523</v>
      </c>
      <c r="B206" s="39">
        <v>205</v>
      </c>
      <c r="C206" s="18"/>
      <c r="D206" s="13" t="s">
        <v>500</v>
      </c>
      <c r="E206" s="16">
        <v>287</v>
      </c>
      <c r="F206" s="40">
        <v>118704</v>
      </c>
      <c r="G206" s="21" t="s">
        <v>502</v>
      </c>
      <c r="H206" s="14" t="str">
        <f t="shared" ref="H206:H237" si="5">IF(H205="a","b",IF(E206=E207,"a",""))</f>
        <v/>
      </c>
      <c r="I206" s="16"/>
      <c r="J206" s="20" t="s">
        <v>140</v>
      </c>
      <c r="K206" s="20" t="s">
        <v>77</v>
      </c>
      <c r="L206" s="20" t="s">
        <v>513</v>
      </c>
      <c r="M206" s="14" t="s">
        <v>521</v>
      </c>
      <c r="N206" s="14" t="s">
        <v>522</v>
      </c>
      <c r="O206" s="14">
        <v>8878</v>
      </c>
      <c r="P206" s="15"/>
      <c r="Q206" s="14"/>
      <c r="R2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6" s="14"/>
      <c r="T206" s="24" t="str">
        <f>VLOOKUP(Slidelist[[#This Row],[Species]],Species[#All],2)</f>
        <v>http://purl.obolibrary.org/obo/NCIT_C14225</v>
      </c>
      <c r="U206" s="24" t="str">
        <f>VLOOKUP(Slidelist[[#This Row],[Tissue]],Tissue[#All],3)</f>
        <v>http://purl.obolibrary.org/obo/BTO_0000759</v>
      </c>
      <c r="V206" s="24" t="e">
        <f>("https://gadsweb.corp.novocorp.net/cageside?studynumber="&amp;#REF!)</f>
        <v>#REF!</v>
      </c>
      <c r="W206" s="37"/>
    </row>
    <row r="207" spans="1:23" x14ac:dyDescent="0.2">
      <c r="A207" s="39" t="s">
        <v>523</v>
      </c>
      <c r="B207" s="41">
        <v>206</v>
      </c>
      <c r="C207" s="18"/>
      <c r="D207" s="13" t="s">
        <v>500</v>
      </c>
      <c r="E207" s="16">
        <v>288</v>
      </c>
      <c r="F207" s="40">
        <v>118542</v>
      </c>
      <c r="G207" s="21" t="s">
        <v>502</v>
      </c>
      <c r="H207" s="14" t="str">
        <f t="shared" si="5"/>
        <v/>
      </c>
      <c r="I207" s="16"/>
      <c r="J207" s="20" t="s">
        <v>140</v>
      </c>
      <c r="K207" s="20" t="s">
        <v>77</v>
      </c>
      <c r="L207" s="20" t="s">
        <v>513</v>
      </c>
      <c r="M207" s="14" t="s">
        <v>521</v>
      </c>
      <c r="N207" s="14" t="s">
        <v>522</v>
      </c>
      <c r="O207" s="14">
        <v>8878</v>
      </c>
      <c r="P207" s="15"/>
      <c r="Q207" s="14"/>
      <c r="R2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7" s="14"/>
      <c r="T207" s="24" t="str">
        <f>VLOOKUP(Slidelist[[#This Row],[Species]],Species[#All],2)</f>
        <v>http://purl.obolibrary.org/obo/NCIT_C14225</v>
      </c>
      <c r="U207" s="24" t="str">
        <f>VLOOKUP(Slidelist[[#This Row],[Tissue]],Tissue[#All],3)</f>
        <v>http://purl.obolibrary.org/obo/BTO_0000759</v>
      </c>
      <c r="V207" s="24" t="e">
        <f>("https://gadsweb.corp.novocorp.net/cageside?studynumber="&amp;#REF!)</f>
        <v>#REF!</v>
      </c>
      <c r="W207" s="37"/>
    </row>
    <row r="208" spans="1:23" x14ac:dyDescent="0.2">
      <c r="A208" s="39" t="s">
        <v>523</v>
      </c>
      <c r="B208" s="39">
        <v>207</v>
      </c>
      <c r="C208" s="18"/>
      <c r="D208" s="13" t="s">
        <v>500</v>
      </c>
      <c r="E208" s="16">
        <v>290</v>
      </c>
      <c r="F208" s="40">
        <v>118705</v>
      </c>
      <c r="G208" s="21" t="s">
        <v>502</v>
      </c>
      <c r="H208" s="14" t="str">
        <f t="shared" si="5"/>
        <v/>
      </c>
      <c r="I208" s="16"/>
      <c r="J208" s="20" t="s">
        <v>140</v>
      </c>
      <c r="K208" s="20" t="s">
        <v>77</v>
      </c>
      <c r="L208" s="20" t="s">
        <v>513</v>
      </c>
      <c r="M208" s="14" t="s">
        <v>521</v>
      </c>
      <c r="N208" s="14" t="s">
        <v>522</v>
      </c>
      <c r="O208" s="14">
        <v>8878</v>
      </c>
      <c r="P208" s="15"/>
      <c r="Q208" s="14"/>
      <c r="R2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8" s="14"/>
      <c r="T208" s="24" t="str">
        <f>VLOOKUP(Slidelist[[#This Row],[Species]],Species[#All],2)</f>
        <v>http://purl.obolibrary.org/obo/NCIT_C14225</v>
      </c>
      <c r="U208" s="24" t="str">
        <f>VLOOKUP(Slidelist[[#This Row],[Tissue]],Tissue[#All],3)</f>
        <v>http://purl.obolibrary.org/obo/BTO_0000759</v>
      </c>
      <c r="V208" s="24" t="e">
        <f>("https://gadsweb.corp.novocorp.net/cageside?studynumber="&amp;#REF!)</f>
        <v>#REF!</v>
      </c>
      <c r="W208" s="37"/>
    </row>
    <row r="209" spans="1:23" x14ac:dyDescent="0.2">
      <c r="A209" s="39" t="s">
        <v>523</v>
      </c>
      <c r="B209" s="39">
        <v>208</v>
      </c>
      <c r="C209" s="18"/>
      <c r="D209" s="13" t="s">
        <v>500</v>
      </c>
      <c r="E209" s="16">
        <v>291</v>
      </c>
      <c r="F209" s="40">
        <v>118529</v>
      </c>
      <c r="G209" s="21" t="s">
        <v>502</v>
      </c>
      <c r="H209" s="14" t="str">
        <f t="shared" si="5"/>
        <v/>
      </c>
      <c r="I209" s="16"/>
      <c r="J209" s="20" t="s">
        <v>140</v>
      </c>
      <c r="K209" s="20" t="s">
        <v>77</v>
      </c>
      <c r="L209" s="20" t="s">
        <v>513</v>
      </c>
      <c r="M209" s="14" t="s">
        <v>521</v>
      </c>
      <c r="N209" s="14" t="s">
        <v>522</v>
      </c>
      <c r="O209" s="14">
        <v>8878</v>
      </c>
      <c r="P209" s="15"/>
      <c r="Q209" s="14"/>
      <c r="R2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09" s="14"/>
      <c r="T209" s="24" t="str">
        <f>VLOOKUP(Slidelist[[#This Row],[Species]],Species[#All],2)</f>
        <v>http://purl.obolibrary.org/obo/NCIT_C14225</v>
      </c>
      <c r="U209" s="24" t="str">
        <f>VLOOKUP(Slidelist[[#This Row],[Tissue]],Tissue[#All],3)</f>
        <v>http://purl.obolibrary.org/obo/BTO_0000759</v>
      </c>
      <c r="V209" s="24" t="e">
        <f>("https://gadsweb.corp.novocorp.net/cageside?studynumber="&amp;#REF!)</f>
        <v>#REF!</v>
      </c>
      <c r="W209" s="37"/>
    </row>
    <row r="210" spans="1:23" x14ac:dyDescent="0.2">
      <c r="A210" s="39" t="s">
        <v>523</v>
      </c>
      <c r="B210" s="41">
        <v>209</v>
      </c>
      <c r="C210" s="18"/>
      <c r="D210" s="13" t="s">
        <v>500</v>
      </c>
      <c r="E210" s="16">
        <v>297</v>
      </c>
      <c r="F210" s="40">
        <v>118706</v>
      </c>
      <c r="G210" s="21" t="s">
        <v>502</v>
      </c>
      <c r="H210" s="14" t="str">
        <f t="shared" si="5"/>
        <v/>
      </c>
      <c r="I210" s="16"/>
      <c r="J210" s="20" t="s">
        <v>140</v>
      </c>
      <c r="K210" s="20" t="s">
        <v>77</v>
      </c>
      <c r="L210" s="20" t="s">
        <v>513</v>
      </c>
      <c r="M210" s="14" t="s">
        <v>521</v>
      </c>
      <c r="N210" s="14" t="s">
        <v>522</v>
      </c>
      <c r="O210" s="14">
        <v>8878</v>
      </c>
      <c r="P210" s="15"/>
      <c r="Q210" s="14"/>
      <c r="R2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0" s="14"/>
      <c r="T210" s="24" t="str">
        <f>VLOOKUP(Slidelist[[#This Row],[Species]],Species[#All],2)</f>
        <v>http://purl.obolibrary.org/obo/NCIT_C14225</v>
      </c>
      <c r="U210" s="24" t="str">
        <f>VLOOKUP(Slidelist[[#This Row],[Tissue]],Tissue[#All],3)</f>
        <v>http://purl.obolibrary.org/obo/BTO_0000759</v>
      </c>
      <c r="V210" s="24" t="e">
        <f>("https://gadsweb.corp.novocorp.net/cageside?studynumber="&amp;#REF!)</f>
        <v>#REF!</v>
      </c>
      <c r="W210" s="37"/>
    </row>
    <row r="211" spans="1:23" x14ac:dyDescent="0.2">
      <c r="A211" s="39" t="s">
        <v>523</v>
      </c>
      <c r="B211" s="39">
        <v>210</v>
      </c>
      <c r="C211" s="18"/>
      <c r="D211" s="13" t="s">
        <v>500</v>
      </c>
      <c r="E211" s="16">
        <v>303</v>
      </c>
      <c r="F211" s="40">
        <v>118707</v>
      </c>
      <c r="G211" s="21" t="s">
        <v>502</v>
      </c>
      <c r="H211" s="14" t="str">
        <f t="shared" si="5"/>
        <v/>
      </c>
      <c r="I211" s="16"/>
      <c r="J211" s="20" t="s">
        <v>140</v>
      </c>
      <c r="K211" s="20" t="s">
        <v>77</v>
      </c>
      <c r="L211" s="20" t="s">
        <v>513</v>
      </c>
      <c r="M211" s="14" t="s">
        <v>521</v>
      </c>
      <c r="N211" s="14" t="s">
        <v>522</v>
      </c>
      <c r="O211" s="14">
        <v>8878</v>
      </c>
      <c r="P211" s="15"/>
      <c r="Q211" s="14"/>
      <c r="R2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1" s="14"/>
      <c r="T211" s="24" t="str">
        <f>VLOOKUP(Slidelist[[#This Row],[Species]],Species[#All],2)</f>
        <v>http://purl.obolibrary.org/obo/NCIT_C14225</v>
      </c>
      <c r="U211" s="24" t="str">
        <f>VLOOKUP(Slidelist[[#This Row],[Tissue]],Tissue[#All],3)</f>
        <v>http://purl.obolibrary.org/obo/BTO_0000759</v>
      </c>
      <c r="V211" s="24" t="e">
        <f>("https://gadsweb.corp.novocorp.net/cageside?studynumber="&amp;#REF!)</f>
        <v>#REF!</v>
      </c>
      <c r="W211" s="37"/>
    </row>
    <row r="212" spans="1:23" x14ac:dyDescent="0.2">
      <c r="A212" s="39" t="s">
        <v>523</v>
      </c>
      <c r="B212" s="39">
        <v>211</v>
      </c>
      <c r="C212" s="18"/>
      <c r="D212" s="13" t="s">
        <v>500</v>
      </c>
      <c r="E212" s="16">
        <v>308</v>
      </c>
      <c r="F212" s="40">
        <v>118708</v>
      </c>
      <c r="G212" s="21" t="s">
        <v>502</v>
      </c>
      <c r="H212" s="14" t="str">
        <f t="shared" si="5"/>
        <v/>
      </c>
      <c r="I212" s="16"/>
      <c r="J212" s="20" t="s">
        <v>140</v>
      </c>
      <c r="K212" s="20" t="s">
        <v>77</v>
      </c>
      <c r="L212" s="20" t="s">
        <v>513</v>
      </c>
      <c r="M212" s="14" t="s">
        <v>521</v>
      </c>
      <c r="N212" s="14" t="s">
        <v>522</v>
      </c>
      <c r="O212" s="14">
        <v>8878</v>
      </c>
      <c r="P212" s="15"/>
      <c r="Q212" s="14"/>
      <c r="R2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2" s="14"/>
      <c r="T212" s="24" t="str">
        <f>VLOOKUP(Slidelist[[#This Row],[Species]],Species[#All],2)</f>
        <v>http://purl.obolibrary.org/obo/NCIT_C14225</v>
      </c>
      <c r="U212" s="24" t="str">
        <f>VLOOKUP(Slidelist[[#This Row],[Tissue]],Tissue[#All],3)</f>
        <v>http://purl.obolibrary.org/obo/BTO_0000759</v>
      </c>
      <c r="V212" s="24" t="e">
        <f>("https://gadsweb.corp.novocorp.net/cageside?studynumber="&amp;#REF!)</f>
        <v>#REF!</v>
      </c>
      <c r="W212" s="37"/>
    </row>
    <row r="213" spans="1:23" x14ac:dyDescent="0.2">
      <c r="A213" s="39" t="s">
        <v>523</v>
      </c>
      <c r="B213" s="41">
        <v>212</v>
      </c>
      <c r="C213" s="18"/>
      <c r="D213" s="13" t="s">
        <v>500</v>
      </c>
      <c r="E213" s="16">
        <v>314</v>
      </c>
      <c r="F213" s="40">
        <v>118628</v>
      </c>
      <c r="G213" s="21" t="s">
        <v>502</v>
      </c>
      <c r="H213" s="14" t="str">
        <f t="shared" si="5"/>
        <v/>
      </c>
      <c r="I213" s="16"/>
      <c r="J213" s="20" t="s">
        <v>140</v>
      </c>
      <c r="K213" s="20" t="s">
        <v>77</v>
      </c>
      <c r="L213" s="20" t="s">
        <v>513</v>
      </c>
      <c r="M213" s="14" t="s">
        <v>521</v>
      </c>
      <c r="N213" s="14" t="s">
        <v>522</v>
      </c>
      <c r="O213" s="14">
        <v>8878</v>
      </c>
      <c r="P213" s="15"/>
      <c r="Q213" s="14"/>
      <c r="R2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3" s="14"/>
      <c r="T213" s="24" t="str">
        <f>VLOOKUP(Slidelist[[#This Row],[Species]],Species[#All],2)</f>
        <v>http://purl.obolibrary.org/obo/NCIT_C14225</v>
      </c>
      <c r="U213" s="24" t="str">
        <f>VLOOKUP(Slidelist[[#This Row],[Tissue]],Tissue[#All],3)</f>
        <v>http://purl.obolibrary.org/obo/BTO_0000759</v>
      </c>
      <c r="V213" s="24" t="e">
        <f>("https://gadsweb.corp.novocorp.net/cageside?studynumber="&amp;#REF!)</f>
        <v>#REF!</v>
      </c>
      <c r="W213" s="37"/>
    </row>
    <row r="214" spans="1:23" x14ac:dyDescent="0.2">
      <c r="A214" s="39" t="s">
        <v>523</v>
      </c>
      <c r="B214" s="41">
        <v>213</v>
      </c>
      <c r="C214" s="18"/>
      <c r="D214" s="13" t="s">
        <v>500</v>
      </c>
      <c r="E214" s="16">
        <v>315</v>
      </c>
      <c r="F214" s="40">
        <v>118709</v>
      </c>
      <c r="G214" s="21" t="s">
        <v>502</v>
      </c>
      <c r="H214" s="14" t="str">
        <f t="shared" si="5"/>
        <v/>
      </c>
      <c r="I214" s="16"/>
      <c r="J214" s="20" t="s">
        <v>140</v>
      </c>
      <c r="K214" s="20" t="s">
        <v>77</v>
      </c>
      <c r="L214" s="20" t="s">
        <v>513</v>
      </c>
      <c r="M214" s="14" t="s">
        <v>521</v>
      </c>
      <c r="N214" s="14" t="s">
        <v>522</v>
      </c>
      <c r="O214" s="14">
        <v>8878</v>
      </c>
      <c r="P214" s="15"/>
      <c r="Q214" s="14"/>
      <c r="R2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4" s="14"/>
      <c r="T214" s="24" t="str">
        <f>VLOOKUP(Slidelist[[#This Row],[Species]],Species[#All],2)</f>
        <v>http://purl.obolibrary.org/obo/NCIT_C14225</v>
      </c>
      <c r="U214" s="24" t="str">
        <f>VLOOKUP(Slidelist[[#This Row],[Tissue]],Tissue[#All],3)</f>
        <v>http://purl.obolibrary.org/obo/BTO_0000759</v>
      </c>
      <c r="V214" s="24" t="e">
        <f>("https://gadsweb.corp.novocorp.net/cageside?studynumber="&amp;#REF!)</f>
        <v>#REF!</v>
      </c>
      <c r="W214" s="37"/>
    </row>
    <row r="215" spans="1:23" x14ac:dyDescent="0.2">
      <c r="A215" s="39" t="s">
        <v>523</v>
      </c>
      <c r="B215" s="39">
        <v>214</v>
      </c>
      <c r="C215" s="18"/>
      <c r="D215" s="13" t="s">
        <v>500</v>
      </c>
      <c r="E215" s="16">
        <v>316</v>
      </c>
      <c r="F215" s="40">
        <v>118580</v>
      </c>
      <c r="G215" s="21" t="s">
        <v>502</v>
      </c>
      <c r="H215" s="14" t="str">
        <f t="shared" si="5"/>
        <v/>
      </c>
      <c r="I215" s="16"/>
      <c r="J215" s="20" t="s">
        <v>140</v>
      </c>
      <c r="K215" s="20" t="s">
        <v>77</v>
      </c>
      <c r="L215" s="20" t="s">
        <v>513</v>
      </c>
      <c r="M215" s="14" t="s">
        <v>521</v>
      </c>
      <c r="N215" s="14" t="s">
        <v>522</v>
      </c>
      <c r="O215" s="14">
        <v>8878</v>
      </c>
      <c r="P215" s="15"/>
      <c r="Q215" s="14"/>
      <c r="R2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5" s="14"/>
      <c r="T215" s="24" t="str">
        <f>VLOOKUP(Slidelist[[#This Row],[Species]],Species[#All],2)</f>
        <v>http://purl.obolibrary.org/obo/NCIT_C14225</v>
      </c>
      <c r="U215" s="24" t="str">
        <f>VLOOKUP(Slidelist[[#This Row],[Tissue]],Tissue[#All],3)</f>
        <v>http://purl.obolibrary.org/obo/BTO_0000759</v>
      </c>
      <c r="V215" s="24" t="e">
        <f>("https://gadsweb.corp.novocorp.net/cageside?studynumber="&amp;#REF!)</f>
        <v>#REF!</v>
      </c>
      <c r="W215" s="37"/>
    </row>
    <row r="216" spans="1:23" x14ac:dyDescent="0.2">
      <c r="A216" s="39" t="s">
        <v>523</v>
      </c>
      <c r="B216" s="39">
        <v>215</v>
      </c>
      <c r="C216" s="18"/>
      <c r="D216" s="13" t="s">
        <v>500</v>
      </c>
      <c r="E216" s="16">
        <v>318</v>
      </c>
      <c r="F216" s="40">
        <v>118566</v>
      </c>
      <c r="G216" s="21" t="s">
        <v>502</v>
      </c>
      <c r="H216" s="14" t="str">
        <f t="shared" si="5"/>
        <v/>
      </c>
      <c r="I216" s="16"/>
      <c r="J216" s="20" t="s">
        <v>140</v>
      </c>
      <c r="K216" s="20" t="s">
        <v>77</v>
      </c>
      <c r="L216" s="20" t="s">
        <v>513</v>
      </c>
      <c r="M216" s="14" t="s">
        <v>521</v>
      </c>
      <c r="N216" s="14" t="s">
        <v>522</v>
      </c>
      <c r="O216" s="14">
        <v>8878</v>
      </c>
      <c r="P216" s="15"/>
      <c r="Q216" s="14"/>
      <c r="R2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6" s="14"/>
      <c r="T216" s="24" t="str">
        <f>VLOOKUP(Slidelist[[#This Row],[Species]],Species[#All],2)</f>
        <v>http://purl.obolibrary.org/obo/NCIT_C14225</v>
      </c>
      <c r="U216" s="24" t="str">
        <f>VLOOKUP(Slidelist[[#This Row],[Tissue]],Tissue[#All],3)</f>
        <v>http://purl.obolibrary.org/obo/BTO_0000759</v>
      </c>
      <c r="V216" s="24" t="e">
        <f>("https://gadsweb.corp.novocorp.net/cageside?studynumber="&amp;#REF!)</f>
        <v>#REF!</v>
      </c>
      <c r="W216" s="37"/>
    </row>
    <row r="217" spans="1:23" x14ac:dyDescent="0.2">
      <c r="A217" s="39" t="s">
        <v>523</v>
      </c>
      <c r="B217" s="41">
        <v>216</v>
      </c>
      <c r="C217" s="18"/>
      <c r="D217" s="13" t="s">
        <v>500</v>
      </c>
      <c r="E217" s="16">
        <v>319</v>
      </c>
      <c r="F217" s="40">
        <v>118710</v>
      </c>
      <c r="G217" s="21" t="s">
        <v>502</v>
      </c>
      <c r="H217" s="14" t="str">
        <f t="shared" si="5"/>
        <v/>
      </c>
      <c r="I217" s="16"/>
      <c r="J217" s="20" t="s">
        <v>140</v>
      </c>
      <c r="K217" s="20" t="s">
        <v>77</v>
      </c>
      <c r="L217" s="20" t="s">
        <v>513</v>
      </c>
      <c r="M217" s="14" t="s">
        <v>521</v>
      </c>
      <c r="N217" s="14" t="s">
        <v>522</v>
      </c>
      <c r="O217" s="14">
        <v>8878</v>
      </c>
      <c r="P217" s="15"/>
      <c r="Q217" s="14"/>
      <c r="R2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7" s="14"/>
      <c r="T217" s="24" t="str">
        <f>VLOOKUP(Slidelist[[#This Row],[Species]],Species[#All],2)</f>
        <v>http://purl.obolibrary.org/obo/NCIT_C14225</v>
      </c>
      <c r="U217" s="24" t="str">
        <f>VLOOKUP(Slidelist[[#This Row],[Tissue]],Tissue[#All],3)</f>
        <v>http://purl.obolibrary.org/obo/BTO_0000759</v>
      </c>
      <c r="V217" s="24" t="e">
        <f>("https://gadsweb.corp.novocorp.net/cageside?studynumber="&amp;#REF!)</f>
        <v>#REF!</v>
      </c>
      <c r="W217" s="37"/>
    </row>
    <row r="218" spans="1:23" x14ac:dyDescent="0.2">
      <c r="A218" s="39" t="s">
        <v>523</v>
      </c>
      <c r="B218" s="39">
        <v>217</v>
      </c>
      <c r="C218" s="18"/>
      <c r="D218" s="13" t="s">
        <v>500</v>
      </c>
      <c r="E218" s="16">
        <v>321</v>
      </c>
      <c r="F218" s="40">
        <v>118600</v>
      </c>
      <c r="G218" s="21" t="s">
        <v>502</v>
      </c>
      <c r="H218" s="14" t="str">
        <f t="shared" si="5"/>
        <v/>
      </c>
      <c r="I218" s="16"/>
      <c r="J218" s="20" t="s">
        <v>140</v>
      </c>
      <c r="K218" s="20" t="s">
        <v>77</v>
      </c>
      <c r="L218" s="20" t="s">
        <v>513</v>
      </c>
      <c r="M218" s="14" t="s">
        <v>521</v>
      </c>
      <c r="N218" s="14" t="s">
        <v>522</v>
      </c>
      <c r="O218" s="14">
        <v>8878</v>
      </c>
      <c r="P218" s="15"/>
      <c r="Q218" s="14"/>
      <c r="R2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8" s="14"/>
      <c r="T218" s="24" t="str">
        <f>VLOOKUP(Slidelist[[#This Row],[Species]],Species[#All],2)</f>
        <v>http://purl.obolibrary.org/obo/NCIT_C14225</v>
      </c>
      <c r="U218" s="24" t="str">
        <f>VLOOKUP(Slidelist[[#This Row],[Tissue]],Tissue[#All],3)</f>
        <v>http://purl.obolibrary.org/obo/BTO_0000759</v>
      </c>
      <c r="V218" s="24" t="e">
        <f>("https://gadsweb.corp.novocorp.net/cageside?studynumber="&amp;#REF!)</f>
        <v>#REF!</v>
      </c>
      <c r="W218" s="37"/>
    </row>
    <row r="219" spans="1:23" x14ac:dyDescent="0.2">
      <c r="A219" s="39" t="s">
        <v>523</v>
      </c>
      <c r="B219" s="39">
        <v>218</v>
      </c>
      <c r="C219" s="18"/>
      <c r="D219" s="13" t="s">
        <v>500</v>
      </c>
      <c r="E219" s="16">
        <v>322</v>
      </c>
      <c r="F219" s="40">
        <v>118588</v>
      </c>
      <c r="G219" s="21" t="s">
        <v>502</v>
      </c>
      <c r="H219" s="14" t="str">
        <f t="shared" si="5"/>
        <v/>
      </c>
      <c r="I219" s="16"/>
      <c r="J219" s="20" t="s">
        <v>140</v>
      </c>
      <c r="K219" s="20" t="s">
        <v>77</v>
      </c>
      <c r="L219" s="20" t="s">
        <v>513</v>
      </c>
      <c r="M219" s="14" t="s">
        <v>521</v>
      </c>
      <c r="N219" s="14" t="s">
        <v>522</v>
      </c>
      <c r="O219" s="14">
        <v>8878</v>
      </c>
      <c r="P219" s="15"/>
      <c r="Q219" s="14"/>
      <c r="R2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19" s="14"/>
      <c r="T219" s="24" t="str">
        <f>VLOOKUP(Slidelist[[#This Row],[Species]],Species[#All],2)</f>
        <v>http://purl.obolibrary.org/obo/NCIT_C14225</v>
      </c>
      <c r="U219" s="24" t="str">
        <f>VLOOKUP(Slidelist[[#This Row],[Tissue]],Tissue[#All],3)</f>
        <v>http://purl.obolibrary.org/obo/BTO_0000759</v>
      </c>
      <c r="V219" s="24" t="e">
        <f>("https://gadsweb.corp.novocorp.net/cageside?studynumber="&amp;#REF!)</f>
        <v>#REF!</v>
      </c>
      <c r="W219" s="37"/>
    </row>
    <row r="220" spans="1:23" x14ac:dyDescent="0.2">
      <c r="A220" s="39" t="s">
        <v>523</v>
      </c>
      <c r="B220" s="41">
        <v>219</v>
      </c>
      <c r="C220" s="18"/>
      <c r="D220" s="13" t="s">
        <v>500</v>
      </c>
      <c r="E220" s="16">
        <v>328</v>
      </c>
      <c r="F220" s="40">
        <v>118711</v>
      </c>
      <c r="G220" s="21" t="s">
        <v>502</v>
      </c>
      <c r="H220" s="14" t="str">
        <f t="shared" si="5"/>
        <v/>
      </c>
      <c r="I220" s="16"/>
      <c r="J220" s="20" t="s">
        <v>140</v>
      </c>
      <c r="K220" s="20" t="s">
        <v>77</v>
      </c>
      <c r="L220" s="20" t="s">
        <v>513</v>
      </c>
      <c r="M220" s="14" t="s">
        <v>521</v>
      </c>
      <c r="N220" s="14" t="s">
        <v>522</v>
      </c>
      <c r="O220" s="14">
        <v>8878</v>
      </c>
      <c r="P220" s="15"/>
      <c r="Q220" s="14"/>
      <c r="R2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0" s="14"/>
      <c r="T220" s="24" t="str">
        <f>VLOOKUP(Slidelist[[#This Row],[Species]],Species[#All],2)</f>
        <v>http://purl.obolibrary.org/obo/NCIT_C14225</v>
      </c>
      <c r="U220" s="24" t="str">
        <f>VLOOKUP(Slidelist[[#This Row],[Tissue]],Tissue[#All],3)</f>
        <v>http://purl.obolibrary.org/obo/BTO_0000759</v>
      </c>
      <c r="V220" s="24" t="e">
        <f>("https://gadsweb.corp.novocorp.net/cageside?studynumber="&amp;#REF!)</f>
        <v>#REF!</v>
      </c>
      <c r="W220" s="37"/>
    </row>
    <row r="221" spans="1:23" x14ac:dyDescent="0.2">
      <c r="A221" s="39" t="s">
        <v>523</v>
      </c>
      <c r="B221" s="41">
        <v>220</v>
      </c>
      <c r="C221" s="18"/>
      <c r="D221" s="13" t="s">
        <v>500</v>
      </c>
      <c r="E221" s="16">
        <v>330</v>
      </c>
      <c r="F221" s="40">
        <v>118608</v>
      </c>
      <c r="G221" s="21" t="s">
        <v>502</v>
      </c>
      <c r="H221" s="14" t="str">
        <f t="shared" si="5"/>
        <v/>
      </c>
      <c r="I221" s="16"/>
      <c r="J221" s="20" t="s">
        <v>140</v>
      </c>
      <c r="K221" s="20" t="s">
        <v>77</v>
      </c>
      <c r="L221" s="20" t="s">
        <v>513</v>
      </c>
      <c r="M221" s="14" t="s">
        <v>521</v>
      </c>
      <c r="N221" s="14" t="s">
        <v>522</v>
      </c>
      <c r="O221" s="14">
        <v>8878</v>
      </c>
      <c r="P221" s="15"/>
      <c r="Q221" s="14"/>
      <c r="R2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1" s="14"/>
      <c r="T221" s="24" t="str">
        <f>VLOOKUP(Slidelist[[#This Row],[Species]],Species[#All],2)</f>
        <v>http://purl.obolibrary.org/obo/NCIT_C14225</v>
      </c>
      <c r="U221" s="24" t="str">
        <f>VLOOKUP(Slidelist[[#This Row],[Tissue]],Tissue[#All],3)</f>
        <v>http://purl.obolibrary.org/obo/BTO_0000759</v>
      </c>
      <c r="V221" s="24" t="e">
        <f>("https://gadsweb.corp.novocorp.net/cageside?studynumber="&amp;#REF!)</f>
        <v>#REF!</v>
      </c>
      <c r="W221" s="37"/>
    </row>
    <row r="222" spans="1:23" x14ac:dyDescent="0.2">
      <c r="A222" s="39" t="s">
        <v>523</v>
      </c>
      <c r="B222" s="39">
        <v>221</v>
      </c>
      <c r="C222" s="18"/>
      <c r="D222" s="13" t="s">
        <v>500</v>
      </c>
      <c r="E222" s="16">
        <v>343</v>
      </c>
      <c r="F222" s="40">
        <v>118573</v>
      </c>
      <c r="G222" s="21" t="s">
        <v>502</v>
      </c>
      <c r="H222" s="14" t="str">
        <f t="shared" si="5"/>
        <v/>
      </c>
      <c r="I222" s="16"/>
      <c r="J222" s="20" t="s">
        <v>140</v>
      </c>
      <c r="K222" s="20" t="s">
        <v>77</v>
      </c>
      <c r="L222" s="20" t="s">
        <v>513</v>
      </c>
      <c r="M222" s="14" t="s">
        <v>521</v>
      </c>
      <c r="N222" s="14" t="s">
        <v>522</v>
      </c>
      <c r="O222" s="14">
        <v>8878</v>
      </c>
      <c r="P222" s="15"/>
      <c r="Q222" s="14"/>
      <c r="R2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2" s="14"/>
      <c r="T222" s="24" t="str">
        <f>VLOOKUP(Slidelist[[#This Row],[Species]],Species[#All],2)</f>
        <v>http://purl.obolibrary.org/obo/NCIT_C14225</v>
      </c>
      <c r="U222" s="24" t="str">
        <f>VLOOKUP(Slidelist[[#This Row],[Tissue]],Tissue[#All],3)</f>
        <v>http://purl.obolibrary.org/obo/BTO_0000759</v>
      </c>
      <c r="V222" s="24" t="e">
        <f>("https://gadsweb.corp.novocorp.net/cageside?studynumber="&amp;#REF!)</f>
        <v>#REF!</v>
      </c>
      <c r="W222" s="37"/>
    </row>
    <row r="223" spans="1:23" x14ac:dyDescent="0.2">
      <c r="A223" s="39" t="s">
        <v>523</v>
      </c>
      <c r="B223" s="39">
        <v>222</v>
      </c>
      <c r="C223" s="18"/>
      <c r="D223" s="13" t="s">
        <v>500</v>
      </c>
      <c r="E223" s="16">
        <v>344</v>
      </c>
      <c r="F223" s="40">
        <v>118564</v>
      </c>
      <c r="G223" s="21" t="s">
        <v>502</v>
      </c>
      <c r="H223" s="14" t="str">
        <f t="shared" si="5"/>
        <v/>
      </c>
      <c r="I223" s="16"/>
      <c r="J223" s="20" t="s">
        <v>140</v>
      </c>
      <c r="K223" s="20" t="s">
        <v>77</v>
      </c>
      <c r="L223" s="20" t="s">
        <v>513</v>
      </c>
      <c r="M223" s="14" t="s">
        <v>521</v>
      </c>
      <c r="N223" s="14" t="s">
        <v>522</v>
      </c>
      <c r="O223" s="14">
        <v>8878</v>
      </c>
      <c r="P223" s="15"/>
      <c r="Q223" s="14"/>
      <c r="R2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3" s="14"/>
      <c r="T223" s="24" t="str">
        <f>VLOOKUP(Slidelist[[#This Row],[Species]],Species[#All],2)</f>
        <v>http://purl.obolibrary.org/obo/NCIT_C14225</v>
      </c>
      <c r="U223" s="24" t="str">
        <f>VLOOKUP(Slidelist[[#This Row],[Tissue]],Tissue[#All],3)</f>
        <v>http://purl.obolibrary.org/obo/BTO_0000759</v>
      </c>
      <c r="V223" s="24" t="e">
        <f>("https://gadsweb.corp.novocorp.net/cageside?studynumber="&amp;#REF!)</f>
        <v>#REF!</v>
      </c>
      <c r="W223" s="37"/>
    </row>
    <row r="224" spans="1:23" x14ac:dyDescent="0.2">
      <c r="A224" s="39" t="s">
        <v>523</v>
      </c>
      <c r="B224" s="41">
        <v>223</v>
      </c>
      <c r="C224" s="18"/>
      <c r="D224" s="13" t="s">
        <v>500</v>
      </c>
      <c r="E224" s="16">
        <v>345</v>
      </c>
      <c r="F224" s="40">
        <v>118712</v>
      </c>
      <c r="G224" s="21" t="s">
        <v>502</v>
      </c>
      <c r="H224" s="14" t="str">
        <f t="shared" si="5"/>
        <v/>
      </c>
      <c r="I224" s="16"/>
      <c r="J224" s="20" t="s">
        <v>140</v>
      </c>
      <c r="K224" s="20" t="s">
        <v>77</v>
      </c>
      <c r="L224" s="20" t="s">
        <v>513</v>
      </c>
      <c r="M224" s="14" t="s">
        <v>521</v>
      </c>
      <c r="N224" s="14" t="s">
        <v>522</v>
      </c>
      <c r="O224" s="14">
        <v>8878</v>
      </c>
      <c r="P224" s="15"/>
      <c r="Q224" s="14"/>
      <c r="R2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4" s="14"/>
      <c r="T224" s="24" t="str">
        <f>VLOOKUP(Slidelist[[#This Row],[Species]],Species[#All],2)</f>
        <v>http://purl.obolibrary.org/obo/NCIT_C14225</v>
      </c>
      <c r="U224" s="24" t="str">
        <f>VLOOKUP(Slidelist[[#This Row],[Tissue]],Tissue[#All],3)</f>
        <v>http://purl.obolibrary.org/obo/BTO_0000759</v>
      </c>
      <c r="V224" s="24" t="e">
        <f>("https://gadsweb.corp.novocorp.net/cageside?studynumber="&amp;#REF!)</f>
        <v>#REF!</v>
      </c>
      <c r="W224" s="37"/>
    </row>
    <row r="225" spans="1:23" x14ac:dyDescent="0.2">
      <c r="A225" s="39" t="s">
        <v>523</v>
      </c>
      <c r="B225" s="39">
        <v>224</v>
      </c>
      <c r="C225" s="18"/>
      <c r="D225" s="13" t="s">
        <v>500</v>
      </c>
      <c r="E225" s="16">
        <v>346</v>
      </c>
      <c r="F225" s="40">
        <v>118617</v>
      </c>
      <c r="G225" s="21" t="s">
        <v>502</v>
      </c>
      <c r="H225" s="14" t="str">
        <f t="shared" si="5"/>
        <v/>
      </c>
      <c r="I225" s="16"/>
      <c r="J225" s="20" t="s">
        <v>140</v>
      </c>
      <c r="K225" s="20" t="s">
        <v>77</v>
      </c>
      <c r="L225" s="20" t="s">
        <v>513</v>
      </c>
      <c r="M225" s="14" t="s">
        <v>521</v>
      </c>
      <c r="N225" s="14" t="s">
        <v>522</v>
      </c>
      <c r="O225" s="14">
        <v>8878</v>
      </c>
      <c r="P225" s="15"/>
      <c r="Q225" s="14"/>
      <c r="R2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5" s="14"/>
      <c r="T225" s="24" t="str">
        <f>VLOOKUP(Slidelist[[#This Row],[Species]],Species[#All],2)</f>
        <v>http://purl.obolibrary.org/obo/NCIT_C14225</v>
      </c>
      <c r="U225" s="24" t="str">
        <f>VLOOKUP(Slidelist[[#This Row],[Tissue]],Tissue[#All],3)</f>
        <v>http://purl.obolibrary.org/obo/BTO_0000759</v>
      </c>
      <c r="V225" s="24" t="e">
        <f>("https://gadsweb.corp.novocorp.net/cageside?studynumber="&amp;#REF!)</f>
        <v>#REF!</v>
      </c>
      <c r="W225" s="37"/>
    </row>
    <row r="226" spans="1:23" x14ac:dyDescent="0.2">
      <c r="A226" s="39" t="s">
        <v>523</v>
      </c>
      <c r="B226" s="39">
        <v>225</v>
      </c>
      <c r="C226" s="18"/>
      <c r="D226" s="13" t="s">
        <v>500</v>
      </c>
      <c r="E226" s="16">
        <v>352</v>
      </c>
      <c r="F226" s="40">
        <v>118713</v>
      </c>
      <c r="G226" s="21" t="s">
        <v>502</v>
      </c>
      <c r="H226" s="14" t="str">
        <f t="shared" si="5"/>
        <v/>
      </c>
      <c r="I226" s="16"/>
      <c r="J226" s="20" t="s">
        <v>140</v>
      </c>
      <c r="K226" s="20" t="s">
        <v>77</v>
      </c>
      <c r="L226" s="20" t="s">
        <v>513</v>
      </c>
      <c r="M226" s="14" t="s">
        <v>521</v>
      </c>
      <c r="N226" s="14" t="s">
        <v>522</v>
      </c>
      <c r="O226" s="14">
        <v>8878</v>
      </c>
      <c r="P226" s="15"/>
      <c r="Q226" s="14"/>
      <c r="R2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6" s="14"/>
      <c r="T226" s="24" t="str">
        <f>VLOOKUP(Slidelist[[#This Row],[Species]],Species[#All],2)</f>
        <v>http://purl.obolibrary.org/obo/NCIT_C14225</v>
      </c>
      <c r="U226" s="24" t="str">
        <f>VLOOKUP(Slidelist[[#This Row],[Tissue]],Tissue[#All],3)</f>
        <v>http://purl.obolibrary.org/obo/BTO_0000759</v>
      </c>
      <c r="V226" s="24" t="e">
        <f>("https://gadsweb.corp.novocorp.net/cageside?studynumber="&amp;#REF!)</f>
        <v>#REF!</v>
      </c>
      <c r="W226" s="37"/>
    </row>
    <row r="227" spans="1:23" x14ac:dyDescent="0.2">
      <c r="A227" s="39" t="s">
        <v>523</v>
      </c>
      <c r="B227" s="41">
        <v>226</v>
      </c>
      <c r="C227" s="18"/>
      <c r="D227" s="13" t="s">
        <v>500</v>
      </c>
      <c r="E227" s="16">
        <v>361</v>
      </c>
      <c r="F227" s="40">
        <v>118521</v>
      </c>
      <c r="G227" s="21" t="s">
        <v>502</v>
      </c>
      <c r="H227" s="14" t="str">
        <f t="shared" si="5"/>
        <v/>
      </c>
      <c r="I227" s="16"/>
      <c r="J227" s="20" t="s">
        <v>140</v>
      </c>
      <c r="K227" s="20" t="s">
        <v>77</v>
      </c>
      <c r="L227" s="20" t="s">
        <v>513</v>
      </c>
      <c r="M227" s="14" t="s">
        <v>521</v>
      </c>
      <c r="N227" s="14" t="s">
        <v>522</v>
      </c>
      <c r="O227" s="14">
        <v>8878</v>
      </c>
      <c r="P227" s="15"/>
      <c r="Q227" s="14"/>
      <c r="R2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7" s="14"/>
      <c r="T227" s="24" t="str">
        <f>VLOOKUP(Slidelist[[#This Row],[Species]],Species[#All],2)</f>
        <v>http://purl.obolibrary.org/obo/NCIT_C14225</v>
      </c>
      <c r="U227" s="24" t="str">
        <f>VLOOKUP(Slidelist[[#This Row],[Tissue]],Tissue[#All],3)</f>
        <v>http://purl.obolibrary.org/obo/BTO_0000759</v>
      </c>
      <c r="V227" s="24" t="e">
        <f>("https://gadsweb.corp.novocorp.net/cageside?studynumber="&amp;#REF!)</f>
        <v>#REF!</v>
      </c>
      <c r="W227" s="37"/>
    </row>
    <row r="228" spans="1:23" x14ac:dyDescent="0.2">
      <c r="A228" s="39" t="s">
        <v>523</v>
      </c>
      <c r="B228" s="41">
        <v>227</v>
      </c>
      <c r="C228" s="18"/>
      <c r="D228" s="13" t="s">
        <v>500</v>
      </c>
      <c r="E228" s="16">
        <v>362</v>
      </c>
      <c r="F228" s="40">
        <v>118618</v>
      </c>
      <c r="G228" s="21" t="s">
        <v>502</v>
      </c>
      <c r="H228" s="14" t="str">
        <f t="shared" si="5"/>
        <v/>
      </c>
      <c r="I228" s="16"/>
      <c r="J228" s="20" t="s">
        <v>140</v>
      </c>
      <c r="K228" s="20" t="s">
        <v>77</v>
      </c>
      <c r="L228" s="20" t="s">
        <v>513</v>
      </c>
      <c r="M228" s="14" t="s">
        <v>521</v>
      </c>
      <c r="N228" s="14" t="s">
        <v>522</v>
      </c>
      <c r="O228" s="14">
        <v>8878</v>
      </c>
      <c r="P228" s="15"/>
      <c r="Q228" s="14"/>
      <c r="R2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8" s="14"/>
      <c r="T228" s="24" t="str">
        <f>VLOOKUP(Slidelist[[#This Row],[Species]],Species[#All],2)</f>
        <v>http://purl.obolibrary.org/obo/NCIT_C14225</v>
      </c>
      <c r="U228" s="24" t="str">
        <f>VLOOKUP(Slidelist[[#This Row],[Tissue]],Tissue[#All],3)</f>
        <v>http://purl.obolibrary.org/obo/BTO_0000759</v>
      </c>
      <c r="V228" s="24" t="e">
        <f>("https://gadsweb.corp.novocorp.net/cageside?studynumber="&amp;#REF!)</f>
        <v>#REF!</v>
      </c>
      <c r="W228" s="37"/>
    </row>
    <row r="229" spans="1:23" x14ac:dyDescent="0.2">
      <c r="A229" s="39" t="s">
        <v>523</v>
      </c>
      <c r="B229" s="39">
        <v>228</v>
      </c>
      <c r="C229" s="18"/>
      <c r="D229" s="13" t="s">
        <v>500</v>
      </c>
      <c r="E229" s="16">
        <v>363</v>
      </c>
      <c r="F229" s="40">
        <v>118629</v>
      </c>
      <c r="G229" s="21" t="s">
        <v>502</v>
      </c>
      <c r="H229" s="14" t="str">
        <f t="shared" si="5"/>
        <v/>
      </c>
      <c r="I229" s="16"/>
      <c r="J229" s="20" t="s">
        <v>140</v>
      </c>
      <c r="K229" s="20" t="s">
        <v>77</v>
      </c>
      <c r="L229" s="20" t="s">
        <v>513</v>
      </c>
      <c r="M229" s="14" t="s">
        <v>521</v>
      </c>
      <c r="N229" s="14" t="s">
        <v>522</v>
      </c>
      <c r="O229" s="14">
        <v>8878</v>
      </c>
      <c r="P229" s="15"/>
      <c r="Q229" s="14"/>
      <c r="R2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29" s="14"/>
      <c r="T229" s="24" t="str">
        <f>VLOOKUP(Slidelist[[#This Row],[Species]],Species[#All],2)</f>
        <v>http://purl.obolibrary.org/obo/NCIT_C14225</v>
      </c>
      <c r="U229" s="24" t="str">
        <f>VLOOKUP(Slidelist[[#This Row],[Tissue]],Tissue[#All],3)</f>
        <v>http://purl.obolibrary.org/obo/BTO_0000759</v>
      </c>
      <c r="V229" s="24" t="e">
        <f>("https://gadsweb.corp.novocorp.net/cageside?studynumber="&amp;#REF!)</f>
        <v>#REF!</v>
      </c>
      <c r="W229" s="37"/>
    </row>
    <row r="230" spans="1:23" x14ac:dyDescent="0.2">
      <c r="A230" s="39" t="s">
        <v>523</v>
      </c>
      <c r="B230" s="39">
        <v>229</v>
      </c>
      <c r="C230" s="18"/>
      <c r="D230" s="13" t="s">
        <v>500</v>
      </c>
      <c r="E230" s="16">
        <v>364</v>
      </c>
      <c r="F230" s="40">
        <v>118541</v>
      </c>
      <c r="G230" s="21" t="s">
        <v>502</v>
      </c>
      <c r="H230" s="14" t="str">
        <f t="shared" si="5"/>
        <v/>
      </c>
      <c r="I230" s="16"/>
      <c r="J230" s="20" t="s">
        <v>140</v>
      </c>
      <c r="K230" s="20" t="s">
        <v>77</v>
      </c>
      <c r="L230" s="20" t="s">
        <v>513</v>
      </c>
      <c r="M230" s="14" t="s">
        <v>521</v>
      </c>
      <c r="N230" s="14" t="s">
        <v>522</v>
      </c>
      <c r="O230" s="14">
        <v>8878</v>
      </c>
      <c r="P230" s="15"/>
      <c r="Q230" s="14"/>
      <c r="R2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0" s="14"/>
      <c r="T230" s="24" t="str">
        <f>VLOOKUP(Slidelist[[#This Row],[Species]],Species[#All],2)</f>
        <v>http://purl.obolibrary.org/obo/NCIT_C14225</v>
      </c>
      <c r="U230" s="24" t="str">
        <f>VLOOKUP(Slidelist[[#This Row],[Tissue]],Tissue[#All],3)</f>
        <v>http://purl.obolibrary.org/obo/BTO_0000759</v>
      </c>
      <c r="V230" s="24" t="e">
        <f>("https://gadsweb.corp.novocorp.net/cageside?studynumber="&amp;#REF!)</f>
        <v>#REF!</v>
      </c>
      <c r="W230" s="37"/>
    </row>
    <row r="231" spans="1:23" x14ac:dyDescent="0.2">
      <c r="A231" s="39" t="s">
        <v>523</v>
      </c>
      <c r="B231" s="41">
        <v>230</v>
      </c>
      <c r="C231" s="18"/>
      <c r="D231" s="13" t="s">
        <v>500</v>
      </c>
      <c r="E231" s="16">
        <v>372</v>
      </c>
      <c r="F231" s="40">
        <v>118576</v>
      </c>
      <c r="G231" s="21" t="s">
        <v>502</v>
      </c>
      <c r="H231" s="14" t="str">
        <f t="shared" si="5"/>
        <v/>
      </c>
      <c r="I231" s="16"/>
      <c r="J231" s="20" t="s">
        <v>140</v>
      </c>
      <c r="K231" s="20" t="s">
        <v>77</v>
      </c>
      <c r="L231" s="20" t="s">
        <v>513</v>
      </c>
      <c r="M231" s="14" t="s">
        <v>521</v>
      </c>
      <c r="N231" s="14" t="s">
        <v>522</v>
      </c>
      <c r="O231" s="14">
        <v>8878</v>
      </c>
      <c r="P231" s="15"/>
      <c r="Q231" s="14"/>
      <c r="R2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1" s="14"/>
      <c r="T231" s="24" t="str">
        <f>VLOOKUP(Slidelist[[#This Row],[Species]],Species[#All],2)</f>
        <v>http://purl.obolibrary.org/obo/NCIT_C14225</v>
      </c>
      <c r="U231" s="24" t="str">
        <f>VLOOKUP(Slidelist[[#This Row],[Tissue]],Tissue[#All],3)</f>
        <v>http://purl.obolibrary.org/obo/BTO_0000759</v>
      </c>
      <c r="V231" s="24" t="e">
        <f>("https://gadsweb.corp.novocorp.net/cageside?studynumber="&amp;#REF!)</f>
        <v>#REF!</v>
      </c>
      <c r="W231" s="37"/>
    </row>
    <row r="232" spans="1:23" x14ac:dyDescent="0.2">
      <c r="A232" s="39" t="s">
        <v>523</v>
      </c>
      <c r="B232" s="39">
        <v>231</v>
      </c>
      <c r="C232" s="18"/>
      <c r="D232" s="13" t="s">
        <v>500</v>
      </c>
      <c r="E232" s="16">
        <v>373</v>
      </c>
      <c r="F232" s="40">
        <v>118555</v>
      </c>
      <c r="G232" s="21" t="s">
        <v>502</v>
      </c>
      <c r="H232" s="14" t="str">
        <f t="shared" si="5"/>
        <v/>
      </c>
      <c r="I232" s="16"/>
      <c r="J232" s="20" t="s">
        <v>140</v>
      </c>
      <c r="K232" s="20" t="s">
        <v>77</v>
      </c>
      <c r="L232" s="20" t="s">
        <v>513</v>
      </c>
      <c r="M232" s="14" t="s">
        <v>521</v>
      </c>
      <c r="N232" s="14" t="s">
        <v>522</v>
      </c>
      <c r="O232" s="14">
        <v>8878</v>
      </c>
      <c r="P232" s="15"/>
      <c r="Q232" s="14"/>
      <c r="R2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2" s="14"/>
      <c r="T232" s="24" t="str">
        <f>VLOOKUP(Slidelist[[#This Row],[Species]],Species[#All],2)</f>
        <v>http://purl.obolibrary.org/obo/NCIT_C14225</v>
      </c>
      <c r="U232" s="24" t="str">
        <f>VLOOKUP(Slidelist[[#This Row],[Tissue]],Tissue[#All],3)</f>
        <v>http://purl.obolibrary.org/obo/BTO_0000759</v>
      </c>
      <c r="V232" s="24" t="e">
        <f>("https://gadsweb.corp.novocorp.net/cageside?studynumber="&amp;#REF!)</f>
        <v>#REF!</v>
      </c>
      <c r="W232" s="37"/>
    </row>
    <row r="233" spans="1:23" x14ac:dyDescent="0.2">
      <c r="A233" s="39" t="s">
        <v>523</v>
      </c>
      <c r="B233" s="39">
        <v>232</v>
      </c>
      <c r="C233" s="18"/>
      <c r="D233" s="13" t="s">
        <v>500</v>
      </c>
      <c r="E233" s="16">
        <v>379</v>
      </c>
      <c r="F233" s="40">
        <v>118556</v>
      </c>
      <c r="G233" s="21" t="s">
        <v>502</v>
      </c>
      <c r="H233" s="14" t="str">
        <f t="shared" si="5"/>
        <v/>
      </c>
      <c r="I233" s="16"/>
      <c r="J233" s="20" t="s">
        <v>140</v>
      </c>
      <c r="K233" s="20" t="s">
        <v>77</v>
      </c>
      <c r="L233" s="20" t="s">
        <v>513</v>
      </c>
      <c r="M233" s="14" t="s">
        <v>521</v>
      </c>
      <c r="N233" s="14" t="s">
        <v>522</v>
      </c>
      <c r="O233" s="14">
        <v>8878</v>
      </c>
      <c r="P233" s="15"/>
      <c r="Q233" s="14"/>
      <c r="R2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3" s="14"/>
      <c r="T233" s="24" t="str">
        <f>VLOOKUP(Slidelist[[#This Row],[Species]],Species[#All],2)</f>
        <v>http://purl.obolibrary.org/obo/NCIT_C14225</v>
      </c>
      <c r="U233" s="24" t="str">
        <f>VLOOKUP(Slidelist[[#This Row],[Tissue]],Tissue[#All],3)</f>
        <v>http://purl.obolibrary.org/obo/BTO_0000759</v>
      </c>
      <c r="V233" s="24" t="e">
        <f>("https://gadsweb.corp.novocorp.net/cageside?studynumber="&amp;#REF!)</f>
        <v>#REF!</v>
      </c>
      <c r="W233" s="37"/>
    </row>
    <row r="234" spans="1:23" x14ac:dyDescent="0.2">
      <c r="A234" s="39" t="s">
        <v>523</v>
      </c>
      <c r="B234" s="41">
        <v>233</v>
      </c>
      <c r="C234" s="18"/>
      <c r="D234" s="13" t="s">
        <v>500</v>
      </c>
      <c r="E234" s="16">
        <v>381</v>
      </c>
      <c r="F234" s="40">
        <v>118565</v>
      </c>
      <c r="G234" s="21" t="s">
        <v>502</v>
      </c>
      <c r="H234" s="14" t="str">
        <f t="shared" si="5"/>
        <v/>
      </c>
      <c r="I234" s="16"/>
      <c r="J234" s="20" t="s">
        <v>140</v>
      </c>
      <c r="K234" s="20" t="s">
        <v>77</v>
      </c>
      <c r="L234" s="20" t="s">
        <v>513</v>
      </c>
      <c r="M234" s="14" t="s">
        <v>521</v>
      </c>
      <c r="N234" s="14" t="s">
        <v>522</v>
      </c>
      <c r="O234" s="14">
        <v>8878</v>
      </c>
      <c r="P234" s="15"/>
      <c r="Q234" s="14"/>
      <c r="R2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4" s="14"/>
      <c r="T234" s="24" t="str">
        <f>VLOOKUP(Slidelist[[#This Row],[Species]],Species[#All],2)</f>
        <v>http://purl.obolibrary.org/obo/NCIT_C14225</v>
      </c>
      <c r="U234" s="24" t="str">
        <f>VLOOKUP(Slidelist[[#This Row],[Tissue]],Tissue[#All],3)</f>
        <v>http://purl.obolibrary.org/obo/BTO_0000759</v>
      </c>
      <c r="V234" s="24" t="e">
        <f>("https://gadsweb.corp.novocorp.net/cageside?studynumber="&amp;#REF!)</f>
        <v>#REF!</v>
      </c>
      <c r="W234" s="37"/>
    </row>
    <row r="235" spans="1:23" x14ac:dyDescent="0.2">
      <c r="A235" s="39" t="s">
        <v>523</v>
      </c>
      <c r="B235" s="41">
        <v>234</v>
      </c>
      <c r="C235" s="18"/>
      <c r="D235" s="13" t="s">
        <v>500</v>
      </c>
      <c r="E235" s="16">
        <v>382</v>
      </c>
      <c r="F235" s="40">
        <v>118574</v>
      </c>
      <c r="G235" s="21" t="s">
        <v>502</v>
      </c>
      <c r="H235" s="14" t="str">
        <f t="shared" si="5"/>
        <v/>
      </c>
      <c r="I235" s="16"/>
      <c r="J235" s="20" t="s">
        <v>140</v>
      </c>
      <c r="K235" s="20" t="s">
        <v>77</v>
      </c>
      <c r="L235" s="20" t="s">
        <v>513</v>
      </c>
      <c r="M235" s="14" t="s">
        <v>521</v>
      </c>
      <c r="N235" s="14" t="s">
        <v>522</v>
      </c>
      <c r="O235" s="14">
        <v>8878</v>
      </c>
      <c r="P235" s="15"/>
      <c r="Q235" s="14"/>
      <c r="R2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5" s="14"/>
      <c r="T235" s="24" t="str">
        <f>VLOOKUP(Slidelist[[#This Row],[Species]],Species[#All],2)</f>
        <v>http://purl.obolibrary.org/obo/NCIT_C14225</v>
      </c>
      <c r="U235" s="24" t="str">
        <f>VLOOKUP(Slidelist[[#This Row],[Tissue]],Tissue[#All],3)</f>
        <v>http://purl.obolibrary.org/obo/BTO_0000759</v>
      </c>
      <c r="V235" s="24" t="e">
        <f>("https://gadsweb.corp.novocorp.net/cageside?studynumber="&amp;#REF!)</f>
        <v>#REF!</v>
      </c>
      <c r="W235" s="37"/>
    </row>
    <row r="236" spans="1:23" x14ac:dyDescent="0.2">
      <c r="A236" s="39" t="s">
        <v>523</v>
      </c>
      <c r="B236" s="39">
        <v>235</v>
      </c>
      <c r="C236" s="18"/>
      <c r="D236" s="13" t="s">
        <v>500</v>
      </c>
      <c r="E236" s="16">
        <v>383</v>
      </c>
      <c r="F236" s="40">
        <v>118550</v>
      </c>
      <c r="G236" s="21" t="s">
        <v>502</v>
      </c>
      <c r="H236" s="14" t="str">
        <f t="shared" si="5"/>
        <v/>
      </c>
      <c r="I236" s="16"/>
      <c r="J236" s="20" t="s">
        <v>140</v>
      </c>
      <c r="K236" s="20" t="s">
        <v>77</v>
      </c>
      <c r="L236" s="20" t="s">
        <v>513</v>
      </c>
      <c r="M236" s="14" t="s">
        <v>521</v>
      </c>
      <c r="N236" s="14" t="s">
        <v>522</v>
      </c>
      <c r="O236" s="14">
        <v>8878</v>
      </c>
      <c r="P236" s="15"/>
      <c r="Q236" s="14"/>
      <c r="R2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6" s="14"/>
      <c r="T236" s="24" t="str">
        <f>VLOOKUP(Slidelist[[#This Row],[Species]],Species[#All],2)</f>
        <v>http://purl.obolibrary.org/obo/NCIT_C14225</v>
      </c>
      <c r="U236" s="24" t="str">
        <f>VLOOKUP(Slidelist[[#This Row],[Tissue]],Tissue[#All],3)</f>
        <v>http://purl.obolibrary.org/obo/BTO_0000759</v>
      </c>
      <c r="V236" s="24" t="e">
        <f>("https://gadsweb.corp.novocorp.net/cageside?studynumber="&amp;#REF!)</f>
        <v>#REF!</v>
      </c>
      <c r="W236" s="37"/>
    </row>
    <row r="237" spans="1:23" x14ac:dyDescent="0.2">
      <c r="A237" s="39" t="s">
        <v>523</v>
      </c>
      <c r="B237" s="39">
        <v>236</v>
      </c>
      <c r="C237" s="18"/>
      <c r="D237" s="13" t="s">
        <v>500</v>
      </c>
      <c r="E237" s="16">
        <v>398</v>
      </c>
      <c r="F237" s="40">
        <v>118714</v>
      </c>
      <c r="G237" s="21" t="s">
        <v>502</v>
      </c>
      <c r="H237" s="14" t="str">
        <f t="shared" si="5"/>
        <v/>
      </c>
      <c r="I237" s="16"/>
      <c r="J237" s="20" t="s">
        <v>140</v>
      </c>
      <c r="K237" s="20" t="s">
        <v>77</v>
      </c>
      <c r="L237" s="20" t="s">
        <v>513</v>
      </c>
      <c r="M237" s="14" t="s">
        <v>521</v>
      </c>
      <c r="N237" s="14" t="s">
        <v>522</v>
      </c>
      <c r="O237" s="14">
        <v>8878</v>
      </c>
      <c r="P237" s="15"/>
      <c r="Q237" s="14"/>
      <c r="R2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7" s="14"/>
      <c r="T237" s="24" t="str">
        <f>VLOOKUP(Slidelist[[#This Row],[Species]],Species[#All],2)</f>
        <v>http://purl.obolibrary.org/obo/NCIT_C14225</v>
      </c>
      <c r="U237" s="24" t="str">
        <f>VLOOKUP(Slidelist[[#This Row],[Tissue]],Tissue[#All],3)</f>
        <v>http://purl.obolibrary.org/obo/BTO_0000759</v>
      </c>
      <c r="V237" s="24" t="e">
        <f>("https://gadsweb.corp.novocorp.net/cageside?studynumber="&amp;#REF!)</f>
        <v>#REF!</v>
      </c>
      <c r="W237" s="37"/>
    </row>
    <row r="238" spans="1:23" x14ac:dyDescent="0.2">
      <c r="A238" s="39" t="s">
        <v>523</v>
      </c>
      <c r="B238" s="41">
        <v>237</v>
      </c>
      <c r="C238" s="18"/>
      <c r="D238" s="13" t="s">
        <v>500</v>
      </c>
      <c r="E238" s="16">
        <v>401</v>
      </c>
      <c r="F238" s="40">
        <v>118719</v>
      </c>
      <c r="G238" s="21" t="s">
        <v>502</v>
      </c>
      <c r="H238" s="14" t="str">
        <f t="shared" ref="H238:H252" si="6">IF(H237="a","b",IF(E238=E239,"a",""))</f>
        <v/>
      </c>
      <c r="I238" s="16"/>
      <c r="J238" s="20" t="s">
        <v>140</v>
      </c>
      <c r="K238" s="20" t="s">
        <v>77</v>
      </c>
      <c r="L238" s="20" t="s">
        <v>513</v>
      </c>
      <c r="M238" s="14" t="s">
        <v>521</v>
      </c>
      <c r="N238" s="14" t="s">
        <v>522</v>
      </c>
      <c r="O238" s="14">
        <v>8878</v>
      </c>
      <c r="P238" s="15"/>
      <c r="Q238" s="14"/>
      <c r="R2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8" s="14"/>
      <c r="T238" s="24" t="str">
        <f>VLOOKUP(Slidelist[[#This Row],[Species]],Species[#All],2)</f>
        <v>http://purl.obolibrary.org/obo/NCIT_C14225</v>
      </c>
      <c r="U238" s="24" t="str">
        <f>VLOOKUP(Slidelist[[#This Row],[Tissue]],Tissue[#All],3)</f>
        <v>http://purl.obolibrary.org/obo/BTO_0000759</v>
      </c>
      <c r="V238" s="24" t="e">
        <f>("https://gadsweb.corp.novocorp.net/cageside?studynumber="&amp;#REF!)</f>
        <v>#REF!</v>
      </c>
      <c r="W238" s="37"/>
    </row>
    <row r="239" spans="1:23" x14ac:dyDescent="0.2">
      <c r="A239" s="39" t="s">
        <v>523</v>
      </c>
      <c r="B239" s="39">
        <v>238</v>
      </c>
      <c r="C239" s="18"/>
      <c r="D239" s="13" t="s">
        <v>500</v>
      </c>
      <c r="E239" s="16">
        <v>411</v>
      </c>
      <c r="F239" s="40">
        <v>118636</v>
      </c>
      <c r="G239" s="21" t="s">
        <v>502</v>
      </c>
      <c r="H239" s="14" t="str">
        <f t="shared" si="6"/>
        <v/>
      </c>
      <c r="I239" s="16"/>
      <c r="J239" s="20" t="s">
        <v>140</v>
      </c>
      <c r="K239" s="20" t="s">
        <v>77</v>
      </c>
      <c r="L239" s="20" t="s">
        <v>513</v>
      </c>
      <c r="M239" s="14" t="s">
        <v>521</v>
      </c>
      <c r="N239" s="14" t="s">
        <v>522</v>
      </c>
      <c r="O239" s="14">
        <v>8878</v>
      </c>
      <c r="P239" s="15"/>
      <c r="Q239" s="14"/>
      <c r="R2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39" s="14"/>
      <c r="T239" s="24" t="str">
        <f>VLOOKUP(Slidelist[[#This Row],[Species]],Species[#All],2)</f>
        <v>http://purl.obolibrary.org/obo/NCIT_C14225</v>
      </c>
      <c r="U239" s="24" t="str">
        <f>VLOOKUP(Slidelist[[#This Row],[Tissue]],Tissue[#All],3)</f>
        <v>http://purl.obolibrary.org/obo/BTO_0000759</v>
      </c>
      <c r="V239" s="24" t="e">
        <f>("https://gadsweb.corp.novocorp.net/cageside?studynumber="&amp;#REF!)</f>
        <v>#REF!</v>
      </c>
      <c r="W239" s="37"/>
    </row>
    <row r="240" spans="1:23" x14ac:dyDescent="0.2">
      <c r="A240" s="39" t="s">
        <v>523</v>
      </c>
      <c r="B240" s="39">
        <v>239</v>
      </c>
      <c r="C240" s="18"/>
      <c r="D240" s="13" t="s">
        <v>500</v>
      </c>
      <c r="E240" s="16">
        <v>413</v>
      </c>
      <c r="F240" s="40">
        <v>118590</v>
      </c>
      <c r="G240" s="21" t="s">
        <v>502</v>
      </c>
      <c r="H240" s="14" t="str">
        <f t="shared" si="6"/>
        <v/>
      </c>
      <c r="I240" s="16"/>
      <c r="J240" s="20" t="s">
        <v>140</v>
      </c>
      <c r="K240" s="20" t="s">
        <v>77</v>
      </c>
      <c r="L240" s="20" t="s">
        <v>513</v>
      </c>
      <c r="M240" s="14" t="s">
        <v>521</v>
      </c>
      <c r="N240" s="14" t="s">
        <v>522</v>
      </c>
      <c r="O240" s="14">
        <v>8878</v>
      </c>
      <c r="P240" s="15"/>
      <c r="Q240" s="14"/>
      <c r="R2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0" s="14"/>
      <c r="T240" s="24" t="str">
        <f>VLOOKUP(Slidelist[[#This Row],[Species]],Species[#All],2)</f>
        <v>http://purl.obolibrary.org/obo/NCIT_C14225</v>
      </c>
      <c r="U240" s="24" t="str">
        <f>VLOOKUP(Slidelist[[#This Row],[Tissue]],Tissue[#All],3)</f>
        <v>http://purl.obolibrary.org/obo/BTO_0000759</v>
      </c>
      <c r="V240" s="24" t="e">
        <f>("https://gadsweb.corp.novocorp.net/cageside?studynumber="&amp;#REF!)</f>
        <v>#REF!</v>
      </c>
      <c r="W240" s="37"/>
    </row>
    <row r="241" spans="1:23" x14ac:dyDescent="0.2">
      <c r="A241" s="39" t="s">
        <v>523</v>
      </c>
      <c r="B241" s="41">
        <v>240</v>
      </c>
      <c r="C241" s="18"/>
      <c r="D241" s="13" t="s">
        <v>520</v>
      </c>
      <c r="E241" s="16" t="s">
        <v>503</v>
      </c>
      <c r="F241" s="40">
        <v>118539</v>
      </c>
      <c r="G241" s="21" t="s">
        <v>502</v>
      </c>
      <c r="H241" s="14" t="str">
        <f t="shared" si="6"/>
        <v/>
      </c>
      <c r="I241" s="16"/>
      <c r="J241" s="20" t="s">
        <v>140</v>
      </c>
      <c r="K241" s="20" t="s">
        <v>77</v>
      </c>
      <c r="L241" s="20" t="s">
        <v>513</v>
      </c>
      <c r="M241" s="14" t="s">
        <v>521</v>
      </c>
      <c r="N241" s="14" t="s">
        <v>522</v>
      </c>
      <c r="O241" s="14">
        <v>8878</v>
      </c>
      <c r="P241" s="15"/>
      <c r="Q241" s="14"/>
      <c r="R2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1" s="14"/>
      <c r="T241" s="24" t="str">
        <f>VLOOKUP(Slidelist[[#This Row],[Species]],Species[#All],2)</f>
        <v>http://purl.obolibrary.org/obo/NCIT_C14225</v>
      </c>
      <c r="U241" s="24" t="str">
        <f>VLOOKUP(Slidelist[[#This Row],[Tissue]],Tissue[#All],3)</f>
        <v>http://purl.obolibrary.org/obo/BTO_0000759</v>
      </c>
      <c r="V241" s="24" t="e">
        <f>("https://gadsweb.corp.novocorp.net/cageside?studynumber="&amp;#REF!)</f>
        <v>#REF!</v>
      </c>
      <c r="W241" s="37"/>
    </row>
    <row r="242" spans="1:23" x14ac:dyDescent="0.2">
      <c r="A242" s="39" t="s">
        <v>523</v>
      </c>
      <c r="B242" s="41">
        <v>241</v>
      </c>
      <c r="C242" s="18"/>
      <c r="D242" s="13" t="s">
        <v>520</v>
      </c>
      <c r="E242" s="16" t="s">
        <v>504</v>
      </c>
      <c r="F242" s="40">
        <v>118568</v>
      </c>
      <c r="G242" s="21" t="s">
        <v>502</v>
      </c>
      <c r="H242" s="14" t="str">
        <f t="shared" si="6"/>
        <v/>
      </c>
      <c r="I242" s="16"/>
      <c r="J242" s="20" t="s">
        <v>140</v>
      </c>
      <c r="K242" s="20" t="s">
        <v>77</v>
      </c>
      <c r="L242" s="20" t="s">
        <v>513</v>
      </c>
      <c r="M242" s="14" t="s">
        <v>521</v>
      </c>
      <c r="N242" s="14" t="s">
        <v>522</v>
      </c>
      <c r="O242" s="14">
        <v>8878</v>
      </c>
      <c r="P242" s="15"/>
      <c r="Q242" s="14"/>
      <c r="R2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2" s="14"/>
      <c r="T242" s="24" t="str">
        <f>VLOOKUP(Slidelist[[#This Row],[Species]],Species[#All],2)</f>
        <v>http://purl.obolibrary.org/obo/NCIT_C14225</v>
      </c>
      <c r="U242" s="24" t="str">
        <f>VLOOKUP(Slidelist[[#This Row],[Tissue]],Tissue[#All],3)</f>
        <v>http://purl.obolibrary.org/obo/BTO_0000759</v>
      </c>
      <c r="V242" s="24" t="e">
        <f>("https://gadsweb.corp.novocorp.net/cageside?studynumber="&amp;#REF!)</f>
        <v>#REF!</v>
      </c>
      <c r="W242" s="37"/>
    </row>
    <row r="243" spans="1:23" x14ac:dyDescent="0.2">
      <c r="A243" s="39" t="s">
        <v>523</v>
      </c>
      <c r="B243" s="39">
        <v>242</v>
      </c>
      <c r="C243" s="18"/>
      <c r="D243" s="13" t="s">
        <v>520</v>
      </c>
      <c r="E243" s="16" t="s">
        <v>505</v>
      </c>
      <c r="F243" s="40">
        <v>118549</v>
      </c>
      <c r="G243" s="21" t="s">
        <v>502</v>
      </c>
      <c r="H243" s="14" t="str">
        <f t="shared" si="6"/>
        <v/>
      </c>
      <c r="I243" s="16"/>
      <c r="J243" s="20" t="s">
        <v>140</v>
      </c>
      <c r="K243" s="20" t="s">
        <v>77</v>
      </c>
      <c r="L243" s="20" t="s">
        <v>513</v>
      </c>
      <c r="M243" s="14" t="s">
        <v>521</v>
      </c>
      <c r="N243" s="14" t="s">
        <v>522</v>
      </c>
      <c r="O243" s="14">
        <v>8878</v>
      </c>
      <c r="P243" s="15"/>
      <c r="Q243" s="14"/>
      <c r="R2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3" s="14"/>
      <c r="T243" s="24" t="str">
        <f>VLOOKUP(Slidelist[[#This Row],[Species]],Species[#All],2)</f>
        <v>http://purl.obolibrary.org/obo/NCIT_C14225</v>
      </c>
      <c r="U243" s="24" t="str">
        <f>VLOOKUP(Slidelist[[#This Row],[Tissue]],Tissue[#All],3)</f>
        <v>http://purl.obolibrary.org/obo/BTO_0000759</v>
      </c>
      <c r="V243" s="24" t="e">
        <f>("https://gadsweb.corp.novocorp.net/cageside?studynumber="&amp;#REF!)</f>
        <v>#REF!</v>
      </c>
      <c r="W243" s="37"/>
    </row>
    <row r="244" spans="1:23" x14ac:dyDescent="0.2">
      <c r="A244" s="39" t="s">
        <v>523</v>
      </c>
      <c r="B244" s="39">
        <v>243</v>
      </c>
      <c r="C244" s="18"/>
      <c r="D244" s="13" t="s">
        <v>520</v>
      </c>
      <c r="E244" s="16" t="s">
        <v>506</v>
      </c>
      <c r="F244" s="40">
        <v>118640</v>
      </c>
      <c r="G244" s="21" t="s">
        <v>502</v>
      </c>
      <c r="H244" s="14" t="str">
        <f t="shared" si="6"/>
        <v/>
      </c>
      <c r="I244" s="16"/>
      <c r="J244" s="20" t="s">
        <v>140</v>
      </c>
      <c r="K244" s="20" t="s">
        <v>77</v>
      </c>
      <c r="L244" s="20" t="s">
        <v>513</v>
      </c>
      <c r="M244" s="14" t="s">
        <v>521</v>
      </c>
      <c r="N244" s="14" t="s">
        <v>522</v>
      </c>
      <c r="O244" s="14">
        <v>8878</v>
      </c>
      <c r="P244" s="15"/>
      <c r="Q244" s="14"/>
      <c r="R2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4" s="14"/>
      <c r="T244" s="24" t="str">
        <f>VLOOKUP(Slidelist[[#This Row],[Species]],Species[#All],2)</f>
        <v>http://purl.obolibrary.org/obo/NCIT_C14225</v>
      </c>
      <c r="U244" s="24" t="str">
        <f>VLOOKUP(Slidelist[[#This Row],[Tissue]],Tissue[#All],3)</f>
        <v>http://purl.obolibrary.org/obo/BTO_0000759</v>
      </c>
      <c r="V244" s="24" t="e">
        <f>("https://gadsweb.corp.novocorp.net/cageside?studynumber="&amp;#REF!)</f>
        <v>#REF!</v>
      </c>
      <c r="W244" s="37"/>
    </row>
    <row r="245" spans="1:23" x14ac:dyDescent="0.2">
      <c r="A245" s="39" t="s">
        <v>523</v>
      </c>
      <c r="B245" s="41">
        <v>244</v>
      </c>
      <c r="C245" s="18"/>
      <c r="D245" s="13" t="s">
        <v>520</v>
      </c>
      <c r="E245" s="16" t="s">
        <v>507</v>
      </c>
      <c r="F245" s="40">
        <v>118523</v>
      </c>
      <c r="G245" s="21" t="s">
        <v>502</v>
      </c>
      <c r="H245" s="14" t="str">
        <f t="shared" si="6"/>
        <v/>
      </c>
      <c r="I245" s="16"/>
      <c r="J245" s="20" t="s">
        <v>140</v>
      </c>
      <c r="K245" s="20" t="s">
        <v>77</v>
      </c>
      <c r="L245" s="20" t="s">
        <v>513</v>
      </c>
      <c r="M245" s="14" t="s">
        <v>521</v>
      </c>
      <c r="N245" s="14" t="s">
        <v>522</v>
      </c>
      <c r="O245" s="14">
        <v>8878</v>
      </c>
      <c r="P245" s="15"/>
      <c r="Q245" s="14"/>
      <c r="R2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5" s="14"/>
      <c r="T245" s="24" t="str">
        <f>VLOOKUP(Slidelist[[#This Row],[Species]],Species[#All],2)</f>
        <v>http://purl.obolibrary.org/obo/NCIT_C14225</v>
      </c>
      <c r="U245" s="24" t="str">
        <f>VLOOKUP(Slidelist[[#This Row],[Tissue]],Tissue[#All],3)</f>
        <v>http://purl.obolibrary.org/obo/BTO_0000759</v>
      </c>
      <c r="V245" s="24" t="e">
        <f>("https://gadsweb.corp.novocorp.net/cageside?studynumber="&amp;#REF!)</f>
        <v>#REF!</v>
      </c>
      <c r="W245" s="37"/>
    </row>
    <row r="246" spans="1:23" x14ac:dyDescent="0.2">
      <c r="A246" s="39" t="s">
        <v>523</v>
      </c>
      <c r="B246" s="39">
        <v>245</v>
      </c>
      <c r="C246" s="18"/>
      <c r="D246" s="13" t="s">
        <v>520</v>
      </c>
      <c r="E246" s="16" t="s">
        <v>508</v>
      </c>
      <c r="F246" s="40">
        <v>118641</v>
      </c>
      <c r="G246" s="21" t="s">
        <v>502</v>
      </c>
      <c r="H246" s="14" t="str">
        <f t="shared" si="6"/>
        <v/>
      </c>
      <c r="I246" s="16"/>
      <c r="J246" s="20" t="s">
        <v>140</v>
      </c>
      <c r="K246" s="20" t="s">
        <v>77</v>
      </c>
      <c r="L246" s="20" t="s">
        <v>513</v>
      </c>
      <c r="M246" s="14" t="s">
        <v>521</v>
      </c>
      <c r="N246" s="14" t="s">
        <v>522</v>
      </c>
      <c r="O246" s="14">
        <v>8878</v>
      </c>
      <c r="P246" s="15"/>
      <c r="Q246" s="14"/>
      <c r="R2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6" s="14"/>
      <c r="T246" s="24" t="str">
        <f>VLOOKUP(Slidelist[[#This Row],[Species]],Species[#All],2)</f>
        <v>http://purl.obolibrary.org/obo/NCIT_C14225</v>
      </c>
      <c r="U246" s="24" t="str">
        <f>VLOOKUP(Slidelist[[#This Row],[Tissue]],Tissue[#All],3)</f>
        <v>http://purl.obolibrary.org/obo/BTO_0000759</v>
      </c>
      <c r="V246" s="24" t="e">
        <f>("https://gadsweb.corp.novocorp.net/cageside?studynumber="&amp;#REF!)</f>
        <v>#REF!</v>
      </c>
      <c r="W246" s="37"/>
    </row>
    <row r="247" spans="1:23" x14ac:dyDescent="0.2">
      <c r="A247" s="39" t="s">
        <v>523</v>
      </c>
      <c r="B247" s="39">
        <v>246</v>
      </c>
      <c r="C247" s="18"/>
      <c r="D247" s="13" t="s">
        <v>520</v>
      </c>
      <c r="E247" s="16" t="s">
        <v>509</v>
      </c>
      <c r="F247" s="40">
        <v>118557</v>
      </c>
      <c r="G247" s="21" t="s">
        <v>502</v>
      </c>
      <c r="H247" s="14" t="str">
        <f t="shared" si="6"/>
        <v/>
      </c>
      <c r="I247" s="16"/>
      <c r="J247" s="20" t="s">
        <v>140</v>
      </c>
      <c r="K247" s="20" t="s">
        <v>77</v>
      </c>
      <c r="L247" s="20" t="s">
        <v>513</v>
      </c>
      <c r="M247" s="14" t="s">
        <v>521</v>
      </c>
      <c r="N247" s="14" t="s">
        <v>522</v>
      </c>
      <c r="O247" s="14">
        <v>8878</v>
      </c>
      <c r="P247" s="15"/>
      <c r="Q247" s="14"/>
      <c r="R2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7" s="14"/>
      <c r="T247" s="24" t="str">
        <f>VLOOKUP(Slidelist[[#This Row],[Species]],Species[#All],2)</f>
        <v>http://purl.obolibrary.org/obo/NCIT_C14225</v>
      </c>
      <c r="U247" s="24" t="str">
        <f>VLOOKUP(Slidelist[[#This Row],[Tissue]],Tissue[#All],3)</f>
        <v>http://purl.obolibrary.org/obo/BTO_0000759</v>
      </c>
      <c r="V247" s="24" t="e">
        <f>("https://gadsweb.corp.novocorp.net/cageside?studynumber="&amp;#REF!)</f>
        <v>#REF!</v>
      </c>
      <c r="W247" s="37"/>
    </row>
    <row r="248" spans="1:23" x14ac:dyDescent="0.2">
      <c r="A248" s="39" t="s">
        <v>523</v>
      </c>
      <c r="B248" s="41">
        <v>247</v>
      </c>
      <c r="C248" s="18"/>
      <c r="D248" s="13" t="s">
        <v>520</v>
      </c>
      <c r="E248" s="16" t="s">
        <v>510</v>
      </c>
      <c r="F248" s="40">
        <v>118637</v>
      </c>
      <c r="G248" s="21" t="s">
        <v>502</v>
      </c>
      <c r="H248" s="14" t="str">
        <f t="shared" si="6"/>
        <v/>
      </c>
      <c r="I248" s="16"/>
      <c r="J248" s="20" t="s">
        <v>140</v>
      </c>
      <c r="K248" s="20" t="s">
        <v>77</v>
      </c>
      <c r="L248" s="20" t="s">
        <v>513</v>
      </c>
      <c r="M248" s="14" t="s">
        <v>521</v>
      </c>
      <c r="N248" s="14" t="s">
        <v>522</v>
      </c>
      <c r="O248" s="14">
        <v>8878</v>
      </c>
      <c r="P248" s="15"/>
      <c r="Q248" s="14"/>
      <c r="R2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8" s="14"/>
      <c r="T248" s="24" t="str">
        <f>VLOOKUP(Slidelist[[#This Row],[Species]],Species[#All],2)</f>
        <v>http://purl.obolibrary.org/obo/NCIT_C14225</v>
      </c>
      <c r="U248" s="24" t="str">
        <f>VLOOKUP(Slidelist[[#This Row],[Tissue]],Tissue[#All],3)</f>
        <v>http://purl.obolibrary.org/obo/BTO_0000759</v>
      </c>
      <c r="V248" s="24" t="e">
        <f>("https://gadsweb.corp.novocorp.net/cageside?studynumber="&amp;#REF!)</f>
        <v>#REF!</v>
      </c>
      <c r="W248" s="37"/>
    </row>
    <row r="249" spans="1:23" x14ac:dyDescent="0.2">
      <c r="A249" s="39" t="s">
        <v>523</v>
      </c>
      <c r="B249" s="39">
        <v>248</v>
      </c>
      <c r="C249" s="18"/>
      <c r="D249" s="13" t="s">
        <v>520</v>
      </c>
      <c r="E249" s="16" t="s">
        <v>515</v>
      </c>
      <c r="F249" s="40">
        <v>118589</v>
      </c>
      <c r="G249" s="21" t="s">
        <v>502</v>
      </c>
      <c r="H249" s="14" t="str">
        <f t="shared" si="6"/>
        <v/>
      </c>
      <c r="I249" s="16"/>
      <c r="J249" s="20" t="s">
        <v>140</v>
      </c>
      <c r="K249" s="20" t="s">
        <v>77</v>
      </c>
      <c r="L249" s="20" t="s">
        <v>513</v>
      </c>
      <c r="M249" s="14" t="s">
        <v>521</v>
      </c>
      <c r="N249" s="14" t="s">
        <v>522</v>
      </c>
      <c r="O249" s="14">
        <v>8878</v>
      </c>
      <c r="P249" s="15"/>
      <c r="Q249" s="14"/>
      <c r="R2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49" s="14"/>
      <c r="T249" s="24" t="str">
        <f>VLOOKUP(Slidelist[[#This Row],[Species]],Species[#All],2)</f>
        <v>http://purl.obolibrary.org/obo/NCIT_C14225</v>
      </c>
      <c r="U249" s="24" t="str">
        <f>VLOOKUP(Slidelist[[#This Row],[Tissue]],Tissue[#All],3)</f>
        <v>http://purl.obolibrary.org/obo/BTO_0000759</v>
      </c>
      <c r="V249" s="24" t="e">
        <f>("https://gadsweb.corp.novocorp.net/cageside?studynumber="&amp;#REF!)</f>
        <v>#REF!</v>
      </c>
      <c r="W249" s="37"/>
    </row>
    <row r="250" spans="1:23" x14ac:dyDescent="0.2">
      <c r="A250" s="39" t="s">
        <v>523</v>
      </c>
      <c r="B250" s="39">
        <v>249</v>
      </c>
      <c r="C250" s="18"/>
      <c r="D250" s="13" t="s">
        <v>520</v>
      </c>
      <c r="E250" s="16" t="s">
        <v>511</v>
      </c>
      <c r="F250" s="40">
        <v>118606</v>
      </c>
      <c r="G250" s="21" t="s">
        <v>502</v>
      </c>
      <c r="H250" s="14" t="str">
        <f t="shared" si="6"/>
        <v/>
      </c>
      <c r="I250" s="16"/>
      <c r="J250" s="20" t="s">
        <v>140</v>
      </c>
      <c r="K250" s="20" t="s">
        <v>77</v>
      </c>
      <c r="L250" s="20" t="s">
        <v>513</v>
      </c>
      <c r="M250" s="14" t="s">
        <v>521</v>
      </c>
      <c r="N250" s="14" t="s">
        <v>522</v>
      </c>
      <c r="O250" s="14">
        <v>8878</v>
      </c>
      <c r="P250" s="15"/>
      <c r="Q250" s="14"/>
      <c r="R2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0" s="14"/>
      <c r="T250" s="24" t="str">
        <f>VLOOKUP(Slidelist[[#This Row],[Species]],Species[#All],2)</f>
        <v>http://purl.obolibrary.org/obo/NCIT_C14225</v>
      </c>
      <c r="U250" s="24" t="str">
        <f>VLOOKUP(Slidelist[[#This Row],[Tissue]],Tissue[#All],3)</f>
        <v>http://purl.obolibrary.org/obo/BTO_0000759</v>
      </c>
      <c r="V250" s="24" t="e">
        <f>("https://gadsweb.corp.novocorp.net/cageside?studynumber="&amp;#REF!)</f>
        <v>#REF!</v>
      </c>
      <c r="W250" s="37"/>
    </row>
    <row r="251" spans="1:23" x14ac:dyDescent="0.2">
      <c r="A251" s="39" t="s">
        <v>523</v>
      </c>
      <c r="B251" s="41">
        <v>250</v>
      </c>
      <c r="C251" s="18"/>
      <c r="D251" s="13" t="s">
        <v>520</v>
      </c>
      <c r="E251" s="16" t="s">
        <v>512</v>
      </c>
      <c r="F251" s="40">
        <v>118642</v>
      </c>
      <c r="G251" s="21" t="s">
        <v>502</v>
      </c>
      <c r="H251" s="14" t="str">
        <f t="shared" si="6"/>
        <v/>
      </c>
      <c r="I251" s="16"/>
      <c r="J251" s="20" t="s">
        <v>140</v>
      </c>
      <c r="K251" s="20" t="s">
        <v>77</v>
      </c>
      <c r="L251" s="20" t="s">
        <v>513</v>
      </c>
      <c r="M251" s="14" t="s">
        <v>521</v>
      </c>
      <c r="N251" s="14" t="s">
        <v>522</v>
      </c>
      <c r="O251" s="14">
        <v>8878</v>
      </c>
      <c r="P251" s="15"/>
      <c r="Q251" s="14"/>
      <c r="R2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1" s="14"/>
      <c r="T251" s="24" t="str">
        <f>VLOOKUP(Slidelist[[#This Row],[Species]],Species[#All],2)</f>
        <v>http://purl.obolibrary.org/obo/NCIT_C14225</v>
      </c>
      <c r="U251" s="24" t="str">
        <f>VLOOKUP(Slidelist[[#This Row],[Tissue]],Tissue[#All],3)</f>
        <v>http://purl.obolibrary.org/obo/BTO_0000759</v>
      </c>
      <c r="V251" s="24" t="e">
        <f>("https://gadsweb.corp.novocorp.net/cageside?studynumber="&amp;#REF!)</f>
        <v>#REF!</v>
      </c>
      <c r="W251" s="37"/>
    </row>
    <row r="252" spans="1:23" x14ac:dyDescent="0.2">
      <c r="A252" s="39" t="s">
        <v>523</v>
      </c>
      <c r="B252" s="39">
        <v>251</v>
      </c>
      <c r="C252" s="18"/>
      <c r="D252" s="13" t="s">
        <v>500</v>
      </c>
      <c r="E252" s="13">
        <v>2</v>
      </c>
      <c r="F252" s="21">
        <v>118531</v>
      </c>
      <c r="G252" s="21" t="s">
        <v>502</v>
      </c>
      <c r="H252" s="14" t="str">
        <f t="shared" si="6"/>
        <v>a</v>
      </c>
      <c r="I252" s="16"/>
      <c r="J252" s="20" t="s">
        <v>140</v>
      </c>
      <c r="K252" s="20" t="s">
        <v>77</v>
      </c>
      <c r="L252" s="20" t="s">
        <v>514</v>
      </c>
      <c r="M252" s="14" t="s">
        <v>521</v>
      </c>
      <c r="N252" s="14" t="s">
        <v>522</v>
      </c>
      <c r="O252" s="14">
        <v>5788</v>
      </c>
      <c r="P252" s="15"/>
      <c r="Q252" s="14"/>
      <c r="R2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2" s="14"/>
      <c r="T252" s="14" t="str">
        <f>VLOOKUP(Slidelist[[#This Row],[Species]],Species[#All],2)</f>
        <v>http://purl.obolibrary.org/obo/NCIT_C14225</v>
      </c>
      <c r="U252" s="24" t="str">
        <f>VLOOKUP(Slidelist[[#This Row],[Tissue]],Tissue[#All],3)</f>
        <v>http://purl.obolibrary.org/obo/BTO_0000759</v>
      </c>
      <c r="V252" s="17" t="e">
        <f>("https://gadsweb.corp.novocorp.net/cageside?studynumber="&amp;#REF!)</f>
        <v>#REF!</v>
      </c>
      <c r="W252" s="24"/>
    </row>
    <row r="253" spans="1:23" x14ac:dyDescent="0.2">
      <c r="A253" s="39" t="s">
        <v>523</v>
      </c>
      <c r="B253" s="39">
        <v>252</v>
      </c>
      <c r="C253" s="18"/>
      <c r="D253" s="13" t="s">
        <v>500</v>
      </c>
      <c r="E253" s="13">
        <v>2</v>
      </c>
      <c r="F253" s="21">
        <v>118531</v>
      </c>
      <c r="G253" s="21" t="s">
        <v>502</v>
      </c>
      <c r="H253" s="14" t="str">
        <f t="shared" ref="H253:H332" si="7">IF(H252="a","b",IF(E253=E254,"a",""))</f>
        <v>b</v>
      </c>
      <c r="I253" s="16"/>
      <c r="J253" s="20" t="s">
        <v>140</v>
      </c>
      <c r="K253" s="20" t="s">
        <v>77</v>
      </c>
      <c r="L253" s="20" t="s">
        <v>514</v>
      </c>
      <c r="M253" s="14" t="s">
        <v>521</v>
      </c>
      <c r="N253" s="14" t="s">
        <v>522</v>
      </c>
      <c r="O253" s="14">
        <v>5788</v>
      </c>
      <c r="P253" s="15"/>
      <c r="Q253" s="14"/>
      <c r="R2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3" s="14"/>
      <c r="T253" s="14" t="str">
        <f>VLOOKUP(Slidelist[[#This Row],[Species]],Species[#All],2)</f>
        <v>http://purl.obolibrary.org/obo/NCIT_C14225</v>
      </c>
      <c r="U253" s="24" t="str">
        <f>VLOOKUP(Slidelist[[#This Row],[Tissue]],Tissue[#All],3)</f>
        <v>http://purl.obolibrary.org/obo/BTO_0000759</v>
      </c>
      <c r="V253" s="17" t="e">
        <f>("https://gadsweb.corp.novocorp.net/cageside?studynumber="&amp;#REF!)</f>
        <v>#REF!</v>
      </c>
      <c r="W253" s="24"/>
    </row>
    <row r="254" spans="1:23" x14ac:dyDescent="0.2">
      <c r="A254" s="39" t="s">
        <v>523</v>
      </c>
      <c r="B254" s="41">
        <v>253</v>
      </c>
      <c r="C254" s="18"/>
      <c r="D254" s="13" t="s">
        <v>500</v>
      </c>
      <c r="E254" s="16">
        <v>3</v>
      </c>
      <c r="F254" s="40">
        <v>118532</v>
      </c>
      <c r="G254" s="21" t="s">
        <v>502</v>
      </c>
      <c r="H254" s="14" t="str">
        <f t="shared" si="7"/>
        <v/>
      </c>
      <c r="I254" s="16"/>
      <c r="J254" s="20" t="s">
        <v>140</v>
      </c>
      <c r="K254" s="20" t="s">
        <v>77</v>
      </c>
      <c r="L254" s="20" t="s">
        <v>514</v>
      </c>
      <c r="M254" s="14" t="s">
        <v>521</v>
      </c>
      <c r="N254" s="14" t="s">
        <v>522</v>
      </c>
      <c r="O254" s="14">
        <v>5788</v>
      </c>
      <c r="P254" s="15"/>
      <c r="Q254" s="14"/>
      <c r="R2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4" s="14"/>
      <c r="T254" s="14" t="str">
        <f>VLOOKUP(Slidelist[[#This Row],[Species]],Species[#All],2)</f>
        <v>http://purl.obolibrary.org/obo/NCIT_C14225</v>
      </c>
      <c r="U254" s="24" t="str">
        <f>VLOOKUP(Slidelist[[#This Row],[Tissue]],Tissue[#All],3)</f>
        <v>http://purl.obolibrary.org/obo/BTO_0000759</v>
      </c>
      <c r="V254" s="17" t="e">
        <f>("https://gadsweb.corp.novocorp.net/cageside?studynumber="&amp;#REF!)</f>
        <v>#REF!</v>
      </c>
      <c r="W254" s="24"/>
    </row>
    <row r="255" spans="1:23" x14ac:dyDescent="0.2">
      <c r="A255" s="39" t="s">
        <v>523</v>
      </c>
      <c r="B255" s="41">
        <v>254</v>
      </c>
      <c r="C255" s="18"/>
      <c r="D255" s="13" t="s">
        <v>500</v>
      </c>
      <c r="E255" s="16">
        <v>4</v>
      </c>
      <c r="F255" s="40">
        <v>118524</v>
      </c>
      <c r="G255" s="21" t="s">
        <v>502</v>
      </c>
      <c r="H255" s="14" t="str">
        <f t="shared" si="7"/>
        <v/>
      </c>
      <c r="I255" s="16"/>
      <c r="J255" s="20" t="s">
        <v>140</v>
      </c>
      <c r="K255" s="20" t="s">
        <v>77</v>
      </c>
      <c r="L255" s="20" t="s">
        <v>514</v>
      </c>
      <c r="M255" s="14" t="s">
        <v>521</v>
      </c>
      <c r="N255" s="14" t="s">
        <v>522</v>
      </c>
      <c r="O255" s="14">
        <v>5788</v>
      </c>
      <c r="P255" s="15"/>
      <c r="Q255" s="14"/>
      <c r="R2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5" s="14"/>
      <c r="T255" s="14" t="str">
        <f>VLOOKUP(Slidelist[[#This Row],[Species]],Species[#All],2)</f>
        <v>http://purl.obolibrary.org/obo/NCIT_C14225</v>
      </c>
      <c r="U255" s="24" t="str">
        <f>VLOOKUP(Slidelist[[#This Row],[Tissue]],Tissue[#All],3)</f>
        <v>http://purl.obolibrary.org/obo/BTO_0000759</v>
      </c>
      <c r="V255" s="17" t="e">
        <f>("https://gadsweb.corp.novocorp.net/cageside?studynumber="&amp;#REF!)</f>
        <v>#REF!</v>
      </c>
      <c r="W255" s="24"/>
    </row>
    <row r="256" spans="1:23" x14ac:dyDescent="0.2">
      <c r="A256" s="39" t="s">
        <v>523</v>
      </c>
      <c r="B256" s="39">
        <v>255</v>
      </c>
      <c r="C256" s="18"/>
      <c r="D256" s="13" t="s">
        <v>500</v>
      </c>
      <c r="E256" s="16">
        <v>5</v>
      </c>
      <c r="F256" s="40">
        <v>118533</v>
      </c>
      <c r="G256" s="21" t="s">
        <v>502</v>
      </c>
      <c r="H256" s="14" t="str">
        <f t="shared" si="7"/>
        <v>a</v>
      </c>
      <c r="I256" s="16"/>
      <c r="J256" s="20" t="s">
        <v>140</v>
      </c>
      <c r="K256" s="20" t="s">
        <v>77</v>
      </c>
      <c r="L256" s="20" t="s">
        <v>514</v>
      </c>
      <c r="M256" s="14" t="s">
        <v>521</v>
      </c>
      <c r="N256" s="14" t="s">
        <v>522</v>
      </c>
      <c r="O256" s="14">
        <v>5788</v>
      </c>
      <c r="P256" s="15"/>
      <c r="Q256" s="14"/>
      <c r="R2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6" s="14"/>
      <c r="T256" s="14" t="str">
        <f>VLOOKUP(Slidelist[[#This Row],[Species]],Species[#All],2)</f>
        <v>http://purl.obolibrary.org/obo/NCIT_C14225</v>
      </c>
      <c r="U256" s="24" t="str">
        <f>VLOOKUP(Slidelist[[#This Row],[Tissue]],Tissue[#All],3)</f>
        <v>http://purl.obolibrary.org/obo/BTO_0000759</v>
      </c>
      <c r="V256" s="17" t="e">
        <f>("https://gadsweb.corp.novocorp.net/cageside?studynumber="&amp;#REF!)</f>
        <v>#REF!</v>
      </c>
      <c r="W256" s="24"/>
    </row>
    <row r="257" spans="1:23" x14ac:dyDescent="0.2">
      <c r="A257" s="39" t="s">
        <v>523</v>
      </c>
      <c r="B257" s="39">
        <v>256</v>
      </c>
      <c r="C257" s="18"/>
      <c r="D257" s="13" t="s">
        <v>500</v>
      </c>
      <c r="E257" s="16">
        <v>5</v>
      </c>
      <c r="F257" s="40">
        <v>118533</v>
      </c>
      <c r="G257" s="21" t="s">
        <v>502</v>
      </c>
      <c r="H257" s="14" t="str">
        <f t="shared" si="7"/>
        <v>b</v>
      </c>
      <c r="I257" s="16"/>
      <c r="J257" s="20" t="s">
        <v>140</v>
      </c>
      <c r="K257" s="20" t="s">
        <v>77</v>
      </c>
      <c r="L257" s="20" t="s">
        <v>514</v>
      </c>
      <c r="M257" s="14" t="s">
        <v>521</v>
      </c>
      <c r="N257" s="14" t="s">
        <v>522</v>
      </c>
      <c r="O257" s="14">
        <v>5788</v>
      </c>
      <c r="P257" s="15"/>
      <c r="Q257" s="14"/>
      <c r="R2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7" s="14"/>
      <c r="T257" s="14" t="str">
        <f>VLOOKUP(Slidelist[[#This Row],[Species]],Species[#All],2)</f>
        <v>http://purl.obolibrary.org/obo/NCIT_C14225</v>
      </c>
      <c r="U257" s="24" t="str">
        <f>VLOOKUP(Slidelist[[#This Row],[Tissue]],Tissue[#All],3)</f>
        <v>http://purl.obolibrary.org/obo/BTO_0000759</v>
      </c>
      <c r="V257" s="17" t="e">
        <f>("https://gadsweb.corp.novocorp.net/cageside?studynumber="&amp;#REF!)</f>
        <v>#REF!</v>
      </c>
      <c r="W257" s="24"/>
    </row>
    <row r="258" spans="1:23" x14ac:dyDescent="0.2">
      <c r="A258" s="39" t="s">
        <v>523</v>
      </c>
      <c r="B258" s="41">
        <v>257</v>
      </c>
      <c r="C258" s="18"/>
      <c r="D258" s="13" t="s">
        <v>500</v>
      </c>
      <c r="E258" s="16">
        <v>6</v>
      </c>
      <c r="F258" s="40">
        <v>118534</v>
      </c>
      <c r="G258" s="21" t="s">
        <v>502</v>
      </c>
      <c r="H258" s="14" t="str">
        <f t="shared" si="7"/>
        <v>a</v>
      </c>
      <c r="I258" s="16"/>
      <c r="J258" s="20" t="s">
        <v>140</v>
      </c>
      <c r="K258" s="20" t="s">
        <v>77</v>
      </c>
      <c r="L258" s="20" t="s">
        <v>514</v>
      </c>
      <c r="M258" s="14" t="s">
        <v>521</v>
      </c>
      <c r="N258" s="14" t="s">
        <v>522</v>
      </c>
      <c r="O258" s="14">
        <v>5788</v>
      </c>
      <c r="P258" s="15"/>
      <c r="Q258" s="14"/>
      <c r="R2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8" s="14"/>
      <c r="T258" s="14" t="str">
        <f>VLOOKUP(Slidelist[[#This Row],[Species]],Species[#All],2)</f>
        <v>http://purl.obolibrary.org/obo/NCIT_C14225</v>
      </c>
      <c r="U258" s="24" t="str">
        <f>VLOOKUP(Slidelist[[#This Row],[Tissue]],Tissue[#All],3)</f>
        <v>http://purl.obolibrary.org/obo/BTO_0000759</v>
      </c>
      <c r="V258" s="17" t="e">
        <f>("https://gadsweb.corp.novocorp.net/cageside?studynumber="&amp;#REF!)</f>
        <v>#REF!</v>
      </c>
      <c r="W258" s="24"/>
    </row>
    <row r="259" spans="1:23" x14ac:dyDescent="0.2">
      <c r="A259" s="39" t="s">
        <v>523</v>
      </c>
      <c r="B259" s="39">
        <v>258</v>
      </c>
      <c r="C259" s="18"/>
      <c r="D259" s="13" t="s">
        <v>500</v>
      </c>
      <c r="E259" s="16">
        <v>6</v>
      </c>
      <c r="F259" s="40">
        <v>118534</v>
      </c>
      <c r="G259" s="21" t="s">
        <v>502</v>
      </c>
      <c r="H259" s="14" t="str">
        <f t="shared" si="7"/>
        <v>b</v>
      </c>
      <c r="I259" s="16"/>
      <c r="J259" s="20" t="s">
        <v>140</v>
      </c>
      <c r="K259" s="20" t="s">
        <v>77</v>
      </c>
      <c r="L259" s="20" t="s">
        <v>514</v>
      </c>
      <c r="M259" s="14" t="s">
        <v>521</v>
      </c>
      <c r="N259" s="14" t="s">
        <v>522</v>
      </c>
      <c r="O259" s="14">
        <v>5788</v>
      </c>
      <c r="P259" s="15"/>
      <c r="Q259" s="14"/>
      <c r="R2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59" s="14"/>
      <c r="T259" s="14" t="str">
        <f>VLOOKUP(Slidelist[[#This Row],[Species]],Species[#All],2)</f>
        <v>http://purl.obolibrary.org/obo/NCIT_C14225</v>
      </c>
      <c r="U259" s="24" t="str">
        <f>VLOOKUP(Slidelist[[#This Row],[Tissue]],Tissue[#All],3)</f>
        <v>http://purl.obolibrary.org/obo/BTO_0000759</v>
      </c>
      <c r="V259" s="17" t="e">
        <f>("https://gadsweb.corp.novocorp.net/cageside?studynumber="&amp;#REF!)</f>
        <v>#REF!</v>
      </c>
      <c r="W259" s="24"/>
    </row>
    <row r="260" spans="1:23" x14ac:dyDescent="0.2">
      <c r="A260" s="39" t="s">
        <v>523</v>
      </c>
      <c r="B260" s="39">
        <v>259</v>
      </c>
      <c r="C260" s="18"/>
      <c r="D260" s="13" t="s">
        <v>500</v>
      </c>
      <c r="E260" s="16">
        <v>7</v>
      </c>
      <c r="F260" s="40">
        <v>118525</v>
      </c>
      <c r="G260" s="21" t="s">
        <v>502</v>
      </c>
      <c r="H260" s="14" t="str">
        <f t="shared" si="7"/>
        <v>a</v>
      </c>
      <c r="I260" s="16"/>
      <c r="J260" s="20" t="s">
        <v>140</v>
      </c>
      <c r="K260" s="20" t="s">
        <v>77</v>
      </c>
      <c r="L260" s="20" t="s">
        <v>514</v>
      </c>
      <c r="M260" s="14" t="s">
        <v>521</v>
      </c>
      <c r="N260" s="14" t="s">
        <v>522</v>
      </c>
      <c r="O260" s="14">
        <v>5788</v>
      </c>
      <c r="P260" s="15"/>
      <c r="Q260" s="14"/>
      <c r="R2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0" s="14"/>
      <c r="T260" s="14" t="str">
        <f>VLOOKUP(Slidelist[[#This Row],[Species]],Species[#All],2)</f>
        <v>http://purl.obolibrary.org/obo/NCIT_C14225</v>
      </c>
      <c r="U260" s="24" t="str">
        <f>VLOOKUP(Slidelist[[#This Row],[Tissue]],Tissue[#All],3)</f>
        <v>http://purl.obolibrary.org/obo/BTO_0000759</v>
      </c>
      <c r="V260" s="17" t="e">
        <f>("https://gadsweb.corp.novocorp.net/cageside?studynumber="&amp;#REF!)</f>
        <v>#REF!</v>
      </c>
      <c r="W260" s="24"/>
    </row>
    <row r="261" spans="1:23" x14ac:dyDescent="0.2">
      <c r="A261" s="39" t="s">
        <v>523</v>
      </c>
      <c r="B261" s="41">
        <v>260</v>
      </c>
      <c r="C261" s="18"/>
      <c r="D261" s="13" t="s">
        <v>500</v>
      </c>
      <c r="E261" s="16">
        <v>7</v>
      </c>
      <c r="F261" s="40">
        <v>118525</v>
      </c>
      <c r="G261" s="21" t="s">
        <v>502</v>
      </c>
      <c r="H261" s="14" t="str">
        <f t="shared" si="7"/>
        <v>b</v>
      </c>
      <c r="I261" s="16"/>
      <c r="J261" s="20" t="s">
        <v>140</v>
      </c>
      <c r="K261" s="20" t="s">
        <v>77</v>
      </c>
      <c r="L261" s="20" t="s">
        <v>514</v>
      </c>
      <c r="M261" s="14" t="s">
        <v>521</v>
      </c>
      <c r="N261" s="14" t="s">
        <v>522</v>
      </c>
      <c r="O261" s="14">
        <v>5788</v>
      </c>
      <c r="P261" s="15"/>
      <c r="Q261" s="14"/>
      <c r="R2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1" s="14"/>
      <c r="T261" s="14" t="str">
        <f>VLOOKUP(Slidelist[[#This Row],[Species]],Species[#All],2)</f>
        <v>http://purl.obolibrary.org/obo/NCIT_C14225</v>
      </c>
      <c r="U261" s="24" t="str">
        <f>VLOOKUP(Slidelist[[#This Row],[Tissue]],Tissue[#All],3)</f>
        <v>http://purl.obolibrary.org/obo/BTO_0000759</v>
      </c>
      <c r="V261" s="17" t="e">
        <f>("https://gadsweb.corp.novocorp.net/cageside?studynumber="&amp;#REF!)</f>
        <v>#REF!</v>
      </c>
      <c r="W261" s="24"/>
    </row>
    <row r="262" spans="1:23" x14ac:dyDescent="0.2">
      <c r="A262" s="39" t="s">
        <v>523</v>
      </c>
      <c r="B262" s="41">
        <v>261</v>
      </c>
      <c r="C262" s="18"/>
      <c r="D262" s="13" t="s">
        <v>500</v>
      </c>
      <c r="E262" s="16">
        <v>9</v>
      </c>
      <c r="F262" s="40">
        <v>118535</v>
      </c>
      <c r="G262" s="21" t="s">
        <v>502</v>
      </c>
      <c r="H262" s="14" t="str">
        <f t="shared" si="7"/>
        <v>a</v>
      </c>
      <c r="I262" s="16"/>
      <c r="J262" s="20" t="s">
        <v>140</v>
      </c>
      <c r="K262" s="20" t="s">
        <v>77</v>
      </c>
      <c r="L262" s="20" t="s">
        <v>514</v>
      </c>
      <c r="M262" s="14" t="s">
        <v>521</v>
      </c>
      <c r="N262" s="14" t="s">
        <v>522</v>
      </c>
      <c r="O262" s="14">
        <v>5788</v>
      </c>
      <c r="P262" s="15"/>
      <c r="Q262" s="14"/>
      <c r="R2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2" s="14"/>
      <c r="T262" s="14" t="str">
        <f>VLOOKUP(Slidelist[[#This Row],[Species]],Species[#All],2)</f>
        <v>http://purl.obolibrary.org/obo/NCIT_C14225</v>
      </c>
      <c r="U262" s="24" t="str">
        <f>VLOOKUP(Slidelist[[#This Row],[Tissue]],Tissue[#All],3)</f>
        <v>http://purl.obolibrary.org/obo/BTO_0000759</v>
      </c>
      <c r="V262" s="17" t="e">
        <f>("https://gadsweb.corp.novocorp.net/cageside?studynumber="&amp;#REF!)</f>
        <v>#REF!</v>
      </c>
      <c r="W262" s="24"/>
    </row>
    <row r="263" spans="1:23" x14ac:dyDescent="0.2">
      <c r="A263" s="39" t="s">
        <v>523</v>
      </c>
      <c r="B263" s="39">
        <v>262</v>
      </c>
      <c r="C263" s="18"/>
      <c r="D263" s="13" t="s">
        <v>500</v>
      </c>
      <c r="E263" s="16">
        <v>9</v>
      </c>
      <c r="F263" s="40">
        <v>118535</v>
      </c>
      <c r="G263" s="21" t="s">
        <v>502</v>
      </c>
      <c r="H263" s="14" t="str">
        <f t="shared" si="7"/>
        <v>b</v>
      </c>
      <c r="I263" s="16"/>
      <c r="J263" s="20" t="s">
        <v>140</v>
      </c>
      <c r="K263" s="20" t="s">
        <v>77</v>
      </c>
      <c r="L263" s="20" t="s">
        <v>514</v>
      </c>
      <c r="M263" s="14" t="s">
        <v>521</v>
      </c>
      <c r="N263" s="14" t="s">
        <v>522</v>
      </c>
      <c r="O263" s="14">
        <v>5788</v>
      </c>
      <c r="P263" s="15"/>
      <c r="Q263" s="14"/>
      <c r="R2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3" s="14"/>
      <c r="T263" s="14" t="str">
        <f>VLOOKUP(Slidelist[[#This Row],[Species]],Species[#All],2)</f>
        <v>http://purl.obolibrary.org/obo/NCIT_C14225</v>
      </c>
      <c r="U263" s="24" t="str">
        <f>VLOOKUP(Slidelist[[#This Row],[Tissue]],Tissue[#All],3)</f>
        <v>http://purl.obolibrary.org/obo/BTO_0000759</v>
      </c>
      <c r="V263" s="17" t="e">
        <f>("https://gadsweb.corp.novocorp.net/cageside?studynumber="&amp;#REF!)</f>
        <v>#REF!</v>
      </c>
      <c r="W263" s="24"/>
    </row>
    <row r="264" spans="1:23" x14ac:dyDescent="0.2">
      <c r="A264" s="39" t="s">
        <v>523</v>
      </c>
      <c r="B264" s="39">
        <v>263</v>
      </c>
      <c r="C264" s="18"/>
      <c r="D264" s="13" t="s">
        <v>500</v>
      </c>
      <c r="E264" s="16">
        <v>10</v>
      </c>
      <c r="F264" s="40">
        <v>118536</v>
      </c>
      <c r="G264" s="21" t="s">
        <v>502</v>
      </c>
      <c r="H264" s="14" t="str">
        <f t="shared" si="7"/>
        <v>a</v>
      </c>
      <c r="I264" s="16"/>
      <c r="J264" s="20" t="s">
        <v>140</v>
      </c>
      <c r="K264" s="20" t="s">
        <v>77</v>
      </c>
      <c r="L264" s="20" t="s">
        <v>514</v>
      </c>
      <c r="M264" s="14" t="s">
        <v>521</v>
      </c>
      <c r="N264" s="14" t="s">
        <v>522</v>
      </c>
      <c r="O264" s="14">
        <v>5788</v>
      </c>
      <c r="P264" s="15"/>
      <c r="Q264" s="14"/>
      <c r="R2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4" s="14"/>
      <c r="T264" s="14" t="str">
        <f>VLOOKUP(Slidelist[[#This Row],[Species]],Species[#All],2)</f>
        <v>http://purl.obolibrary.org/obo/NCIT_C14225</v>
      </c>
      <c r="U264" s="24" t="str">
        <f>VLOOKUP(Slidelist[[#This Row],[Tissue]],Tissue[#All],3)</f>
        <v>http://purl.obolibrary.org/obo/BTO_0000759</v>
      </c>
      <c r="V264" s="17" t="e">
        <f>("https://gadsweb.corp.novocorp.net/cageside?studynumber="&amp;#REF!)</f>
        <v>#REF!</v>
      </c>
      <c r="W264" s="24"/>
    </row>
    <row r="265" spans="1:23" x14ac:dyDescent="0.2">
      <c r="A265" s="39" t="s">
        <v>523</v>
      </c>
      <c r="B265" s="41">
        <v>264</v>
      </c>
      <c r="C265" s="18"/>
      <c r="D265" s="13" t="s">
        <v>500</v>
      </c>
      <c r="E265" s="16">
        <v>10</v>
      </c>
      <c r="F265" s="40">
        <v>118536</v>
      </c>
      <c r="G265" s="21" t="s">
        <v>502</v>
      </c>
      <c r="H265" s="14" t="str">
        <f t="shared" si="7"/>
        <v>b</v>
      </c>
      <c r="I265" s="16"/>
      <c r="J265" s="20" t="s">
        <v>140</v>
      </c>
      <c r="K265" s="20" t="s">
        <v>77</v>
      </c>
      <c r="L265" s="20" t="s">
        <v>514</v>
      </c>
      <c r="M265" s="14" t="s">
        <v>521</v>
      </c>
      <c r="N265" s="14" t="s">
        <v>522</v>
      </c>
      <c r="O265" s="14">
        <v>5788</v>
      </c>
      <c r="P265" s="15"/>
      <c r="Q265" s="14"/>
      <c r="R2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5" s="14"/>
      <c r="T265" s="14" t="str">
        <f>VLOOKUP(Slidelist[[#This Row],[Species]],Species[#All],2)</f>
        <v>http://purl.obolibrary.org/obo/NCIT_C14225</v>
      </c>
      <c r="U265" s="24" t="str">
        <f>VLOOKUP(Slidelist[[#This Row],[Tissue]],Tissue[#All],3)</f>
        <v>http://purl.obolibrary.org/obo/BTO_0000759</v>
      </c>
      <c r="V265" s="17" t="e">
        <f>("https://gadsweb.corp.novocorp.net/cageside?studynumber="&amp;#REF!)</f>
        <v>#REF!</v>
      </c>
      <c r="W265" s="24"/>
    </row>
    <row r="266" spans="1:23" x14ac:dyDescent="0.2">
      <c r="A266" s="39" t="s">
        <v>523</v>
      </c>
      <c r="B266" s="39">
        <v>265</v>
      </c>
      <c r="C266" s="18"/>
      <c r="D266" s="13" t="s">
        <v>500</v>
      </c>
      <c r="E266" s="16">
        <v>11</v>
      </c>
      <c r="F266" s="40">
        <v>118643</v>
      </c>
      <c r="G266" s="21" t="s">
        <v>502</v>
      </c>
      <c r="H266" s="14" t="str">
        <f t="shared" si="7"/>
        <v>a</v>
      </c>
      <c r="I266" s="16"/>
      <c r="J266" s="20" t="s">
        <v>140</v>
      </c>
      <c r="K266" s="20" t="s">
        <v>77</v>
      </c>
      <c r="L266" s="20" t="s">
        <v>514</v>
      </c>
      <c r="M266" s="14" t="s">
        <v>521</v>
      </c>
      <c r="N266" s="14" t="s">
        <v>522</v>
      </c>
      <c r="O266" s="14">
        <v>5788</v>
      </c>
      <c r="P266" s="15"/>
      <c r="Q266" s="14"/>
      <c r="R2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6" s="14"/>
      <c r="T266" s="14" t="str">
        <f>VLOOKUP(Slidelist[[#This Row],[Species]],Species[#All],2)</f>
        <v>http://purl.obolibrary.org/obo/NCIT_C14225</v>
      </c>
      <c r="U266" s="24" t="str">
        <f>VLOOKUP(Slidelist[[#This Row],[Tissue]],Tissue[#All],3)</f>
        <v>http://purl.obolibrary.org/obo/BTO_0000759</v>
      </c>
      <c r="V266" s="17" t="e">
        <f>("https://gadsweb.corp.novocorp.net/cageside?studynumber="&amp;#REF!)</f>
        <v>#REF!</v>
      </c>
      <c r="W266" s="24"/>
    </row>
    <row r="267" spans="1:23" x14ac:dyDescent="0.2">
      <c r="A267" s="39" t="s">
        <v>523</v>
      </c>
      <c r="B267" s="39">
        <v>266</v>
      </c>
      <c r="C267" s="18"/>
      <c r="D267" s="13" t="s">
        <v>500</v>
      </c>
      <c r="E267" s="16">
        <v>11</v>
      </c>
      <c r="F267" s="40">
        <v>118643</v>
      </c>
      <c r="G267" s="21" t="s">
        <v>502</v>
      </c>
      <c r="H267" s="14" t="str">
        <f t="shared" si="7"/>
        <v>b</v>
      </c>
      <c r="I267" s="16"/>
      <c r="J267" s="20" t="s">
        <v>140</v>
      </c>
      <c r="K267" s="20" t="s">
        <v>77</v>
      </c>
      <c r="L267" s="20" t="s">
        <v>514</v>
      </c>
      <c r="M267" s="14" t="s">
        <v>521</v>
      </c>
      <c r="N267" s="14" t="s">
        <v>522</v>
      </c>
      <c r="O267" s="14">
        <v>5788</v>
      </c>
      <c r="P267" s="15"/>
      <c r="Q267" s="14"/>
      <c r="R2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7" s="14"/>
      <c r="T267" s="14" t="str">
        <f>VLOOKUP(Slidelist[[#This Row],[Species]],Species[#All],2)</f>
        <v>http://purl.obolibrary.org/obo/NCIT_C14225</v>
      </c>
      <c r="U267" s="24" t="str">
        <f>VLOOKUP(Slidelist[[#This Row],[Tissue]],Tissue[#All],3)</f>
        <v>http://purl.obolibrary.org/obo/BTO_0000759</v>
      </c>
      <c r="V267" s="17" t="e">
        <f>("https://gadsweb.corp.novocorp.net/cageside?studynumber="&amp;#REF!)</f>
        <v>#REF!</v>
      </c>
      <c r="W267" s="24"/>
    </row>
    <row r="268" spans="1:23" x14ac:dyDescent="0.2">
      <c r="A268" s="39" t="s">
        <v>523</v>
      </c>
      <c r="B268" s="41">
        <v>267</v>
      </c>
      <c r="C268" s="18"/>
      <c r="D268" s="13" t="s">
        <v>500</v>
      </c>
      <c r="E268" s="16">
        <v>12</v>
      </c>
      <c r="F268" s="40">
        <v>118537</v>
      </c>
      <c r="G268" s="21" t="s">
        <v>502</v>
      </c>
      <c r="H268" s="14" t="str">
        <f t="shared" si="7"/>
        <v>a</v>
      </c>
      <c r="I268" s="16"/>
      <c r="J268" s="20" t="s">
        <v>140</v>
      </c>
      <c r="K268" s="20" t="s">
        <v>77</v>
      </c>
      <c r="L268" s="20" t="s">
        <v>514</v>
      </c>
      <c r="M268" s="14" t="s">
        <v>521</v>
      </c>
      <c r="N268" s="14" t="s">
        <v>522</v>
      </c>
      <c r="O268" s="14">
        <v>5788</v>
      </c>
      <c r="P268" s="15"/>
      <c r="Q268" s="14"/>
      <c r="R2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8" s="14"/>
      <c r="T268" s="14" t="str">
        <f>VLOOKUP(Slidelist[[#This Row],[Species]],Species[#All],2)</f>
        <v>http://purl.obolibrary.org/obo/NCIT_C14225</v>
      </c>
      <c r="U268" s="24" t="str">
        <f>VLOOKUP(Slidelist[[#This Row],[Tissue]],Tissue[#All],3)</f>
        <v>http://purl.obolibrary.org/obo/BTO_0000759</v>
      </c>
      <c r="V268" s="17" t="e">
        <f>("https://gadsweb.corp.novocorp.net/cageside?studynumber="&amp;#REF!)</f>
        <v>#REF!</v>
      </c>
      <c r="W268" s="24"/>
    </row>
    <row r="269" spans="1:23" x14ac:dyDescent="0.2">
      <c r="A269" s="39" t="s">
        <v>523</v>
      </c>
      <c r="B269" s="41">
        <v>268</v>
      </c>
      <c r="C269" s="18"/>
      <c r="D269" s="13" t="s">
        <v>500</v>
      </c>
      <c r="E269" s="16">
        <v>12</v>
      </c>
      <c r="F269" s="40">
        <v>118537</v>
      </c>
      <c r="G269" s="21" t="s">
        <v>502</v>
      </c>
      <c r="H269" s="14" t="str">
        <f t="shared" si="7"/>
        <v>b</v>
      </c>
      <c r="I269" s="16"/>
      <c r="J269" s="20" t="s">
        <v>140</v>
      </c>
      <c r="K269" s="20" t="s">
        <v>77</v>
      </c>
      <c r="L269" s="20" t="s">
        <v>514</v>
      </c>
      <c r="M269" s="14" t="s">
        <v>521</v>
      </c>
      <c r="N269" s="14" t="s">
        <v>522</v>
      </c>
      <c r="O269" s="14">
        <v>5788</v>
      </c>
      <c r="P269" s="15"/>
      <c r="Q269" s="14"/>
      <c r="R2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69" s="14"/>
      <c r="T269" s="14" t="str">
        <f>VLOOKUP(Slidelist[[#This Row],[Species]],Species[#All],2)</f>
        <v>http://purl.obolibrary.org/obo/NCIT_C14225</v>
      </c>
      <c r="U269" s="24" t="str">
        <f>VLOOKUP(Slidelist[[#This Row],[Tissue]],Tissue[#All],3)</f>
        <v>http://purl.obolibrary.org/obo/BTO_0000759</v>
      </c>
      <c r="V269" s="17" t="e">
        <f>("https://gadsweb.corp.novocorp.net/cageside?studynumber="&amp;#REF!)</f>
        <v>#REF!</v>
      </c>
      <c r="W269" s="24"/>
    </row>
    <row r="270" spans="1:23" x14ac:dyDescent="0.2">
      <c r="A270" s="39" t="s">
        <v>523</v>
      </c>
      <c r="B270" s="39">
        <v>269</v>
      </c>
      <c r="C270" s="18"/>
      <c r="D270" s="13" t="s">
        <v>500</v>
      </c>
      <c r="E270" s="16">
        <v>13</v>
      </c>
      <c r="F270" s="40">
        <v>118538</v>
      </c>
      <c r="G270" s="21" t="s">
        <v>502</v>
      </c>
      <c r="H270" s="14" t="str">
        <f t="shared" si="7"/>
        <v>a</v>
      </c>
      <c r="I270" s="16"/>
      <c r="J270" s="20" t="s">
        <v>140</v>
      </c>
      <c r="K270" s="20" t="s">
        <v>77</v>
      </c>
      <c r="L270" s="20" t="s">
        <v>514</v>
      </c>
      <c r="M270" s="14" t="s">
        <v>521</v>
      </c>
      <c r="N270" s="14" t="s">
        <v>522</v>
      </c>
      <c r="O270" s="14">
        <v>5788</v>
      </c>
      <c r="P270" s="15"/>
      <c r="Q270" s="14"/>
      <c r="R2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0" s="14"/>
      <c r="T270" s="14" t="str">
        <f>VLOOKUP(Slidelist[[#This Row],[Species]],Species[#All],2)</f>
        <v>http://purl.obolibrary.org/obo/NCIT_C14225</v>
      </c>
      <c r="U270" s="24" t="str">
        <f>VLOOKUP(Slidelist[[#This Row],[Tissue]],Tissue[#All],3)</f>
        <v>http://purl.obolibrary.org/obo/BTO_0000759</v>
      </c>
      <c r="V270" s="17" t="e">
        <f>("https://gadsweb.corp.novocorp.net/cageside?studynumber="&amp;#REF!)</f>
        <v>#REF!</v>
      </c>
      <c r="W270" s="24"/>
    </row>
    <row r="271" spans="1:23" x14ac:dyDescent="0.2">
      <c r="A271" s="39" t="s">
        <v>523</v>
      </c>
      <c r="B271" s="39">
        <v>270</v>
      </c>
      <c r="C271" s="18"/>
      <c r="D271" s="13" t="s">
        <v>500</v>
      </c>
      <c r="E271" s="16">
        <v>13</v>
      </c>
      <c r="F271" s="40">
        <v>118538</v>
      </c>
      <c r="G271" s="21" t="s">
        <v>502</v>
      </c>
      <c r="H271" s="14" t="str">
        <f t="shared" si="7"/>
        <v>b</v>
      </c>
      <c r="I271" s="16"/>
      <c r="J271" s="20" t="s">
        <v>140</v>
      </c>
      <c r="K271" s="20" t="s">
        <v>77</v>
      </c>
      <c r="L271" s="20" t="s">
        <v>514</v>
      </c>
      <c r="M271" s="14" t="s">
        <v>521</v>
      </c>
      <c r="N271" s="14" t="s">
        <v>522</v>
      </c>
      <c r="O271" s="14">
        <v>5788</v>
      </c>
      <c r="P271" s="15"/>
      <c r="Q271" s="14"/>
      <c r="R2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1" s="14"/>
      <c r="T271" s="14" t="str">
        <f>VLOOKUP(Slidelist[[#This Row],[Species]],Species[#All],2)</f>
        <v>http://purl.obolibrary.org/obo/NCIT_C14225</v>
      </c>
      <c r="U271" s="24" t="str">
        <f>VLOOKUP(Slidelist[[#This Row],[Tissue]],Tissue[#All],3)</f>
        <v>http://purl.obolibrary.org/obo/BTO_0000759</v>
      </c>
      <c r="V271" s="17" t="e">
        <f>("https://gadsweb.corp.novocorp.net/cageside?studynumber="&amp;#REF!)</f>
        <v>#REF!</v>
      </c>
      <c r="W271" s="24"/>
    </row>
    <row r="272" spans="1:23" x14ac:dyDescent="0.2">
      <c r="A272" s="39" t="s">
        <v>523</v>
      </c>
      <c r="B272" s="41">
        <v>271</v>
      </c>
      <c r="C272" s="18"/>
      <c r="D272" s="13" t="s">
        <v>500</v>
      </c>
      <c r="E272" s="16">
        <v>14</v>
      </c>
      <c r="F272" s="40">
        <v>118644</v>
      </c>
      <c r="G272" s="21" t="s">
        <v>502</v>
      </c>
      <c r="H272" s="14" t="str">
        <f t="shared" si="7"/>
        <v>a</v>
      </c>
      <c r="I272" s="16"/>
      <c r="J272" s="20" t="s">
        <v>140</v>
      </c>
      <c r="K272" s="20" t="s">
        <v>77</v>
      </c>
      <c r="L272" s="20" t="s">
        <v>514</v>
      </c>
      <c r="M272" s="14" t="s">
        <v>521</v>
      </c>
      <c r="N272" s="14" t="s">
        <v>522</v>
      </c>
      <c r="O272" s="14">
        <v>5788</v>
      </c>
      <c r="P272" s="15"/>
      <c r="Q272" s="14"/>
      <c r="R2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2" s="14"/>
      <c r="T272" s="14" t="str">
        <f>VLOOKUP(Slidelist[[#This Row],[Species]],Species[#All],2)</f>
        <v>http://purl.obolibrary.org/obo/NCIT_C14225</v>
      </c>
      <c r="U272" s="24" t="str">
        <f>VLOOKUP(Slidelist[[#This Row],[Tissue]],Tissue[#All],3)</f>
        <v>http://purl.obolibrary.org/obo/BTO_0000759</v>
      </c>
      <c r="V272" s="17" t="e">
        <f>("https://gadsweb.corp.novocorp.net/cageside?studynumber="&amp;#REF!)</f>
        <v>#REF!</v>
      </c>
      <c r="W272" s="24"/>
    </row>
    <row r="273" spans="1:23" x14ac:dyDescent="0.2">
      <c r="A273" s="39" t="s">
        <v>523</v>
      </c>
      <c r="B273" s="39">
        <v>272</v>
      </c>
      <c r="C273" s="18"/>
      <c r="D273" s="13" t="s">
        <v>500</v>
      </c>
      <c r="E273" s="16">
        <v>14</v>
      </c>
      <c r="F273" s="40">
        <v>118644</v>
      </c>
      <c r="G273" s="21" t="s">
        <v>502</v>
      </c>
      <c r="H273" s="14" t="str">
        <f t="shared" si="7"/>
        <v>b</v>
      </c>
      <c r="I273" s="16"/>
      <c r="J273" s="20" t="s">
        <v>140</v>
      </c>
      <c r="K273" s="20" t="s">
        <v>77</v>
      </c>
      <c r="L273" s="20" t="s">
        <v>514</v>
      </c>
      <c r="M273" s="14" t="s">
        <v>521</v>
      </c>
      <c r="N273" s="14" t="s">
        <v>522</v>
      </c>
      <c r="O273" s="14">
        <v>5788</v>
      </c>
      <c r="P273" s="15"/>
      <c r="Q273" s="14"/>
      <c r="R2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3" s="14"/>
      <c r="T273" s="14" t="str">
        <f>VLOOKUP(Slidelist[[#This Row],[Species]],Species[#All],2)</f>
        <v>http://purl.obolibrary.org/obo/NCIT_C14225</v>
      </c>
      <c r="U273" s="24" t="str">
        <f>VLOOKUP(Slidelist[[#This Row],[Tissue]],Tissue[#All],3)</f>
        <v>http://purl.obolibrary.org/obo/BTO_0000759</v>
      </c>
      <c r="V273" s="17" t="e">
        <f>("https://gadsweb.corp.novocorp.net/cageside?studynumber="&amp;#REF!)</f>
        <v>#REF!</v>
      </c>
      <c r="W273" s="24"/>
    </row>
    <row r="274" spans="1:23" x14ac:dyDescent="0.2">
      <c r="A274" s="39" t="s">
        <v>523</v>
      </c>
      <c r="B274" s="39">
        <v>273</v>
      </c>
      <c r="C274" s="18"/>
      <c r="D274" s="13" t="s">
        <v>500</v>
      </c>
      <c r="E274" s="16">
        <v>15</v>
      </c>
      <c r="F274" s="40">
        <v>118645</v>
      </c>
      <c r="G274" s="21" t="s">
        <v>502</v>
      </c>
      <c r="H274" s="14" t="str">
        <f t="shared" si="7"/>
        <v>a</v>
      </c>
      <c r="I274" s="16"/>
      <c r="J274" s="20" t="s">
        <v>140</v>
      </c>
      <c r="K274" s="20" t="s">
        <v>77</v>
      </c>
      <c r="L274" s="20" t="s">
        <v>514</v>
      </c>
      <c r="M274" s="14" t="s">
        <v>521</v>
      </c>
      <c r="N274" s="14" t="s">
        <v>522</v>
      </c>
      <c r="O274" s="14">
        <v>5788</v>
      </c>
      <c r="P274" s="15"/>
      <c r="Q274" s="14"/>
      <c r="R2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4" s="14"/>
      <c r="T274" s="14" t="str">
        <f>VLOOKUP(Slidelist[[#This Row],[Species]],Species[#All],2)</f>
        <v>http://purl.obolibrary.org/obo/NCIT_C14225</v>
      </c>
      <c r="U274" s="24" t="str">
        <f>VLOOKUP(Slidelist[[#This Row],[Tissue]],Tissue[#All],3)</f>
        <v>http://purl.obolibrary.org/obo/BTO_0000759</v>
      </c>
      <c r="V274" s="17" t="e">
        <f>("https://gadsweb.corp.novocorp.net/cageside?studynumber="&amp;#REF!)</f>
        <v>#REF!</v>
      </c>
      <c r="W274" s="24"/>
    </row>
    <row r="275" spans="1:23" x14ac:dyDescent="0.2">
      <c r="A275" s="39" t="s">
        <v>523</v>
      </c>
      <c r="B275" s="41">
        <v>274</v>
      </c>
      <c r="C275" s="18"/>
      <c r="D275" s="13" t="s">
        <v>500</v>
      </c>
      <c r="E275" s="16">
        <v>15</v>
      </c>
      <c r="F275" s="40">
        <v>118645</v>
      </c>
      <c r="G275" s="21" t="s">
        <v>502</v>
      </c>
      <c r="H275" s="14" t="str">
        <f t="shared" si="7"/>
        <v>b</v>
      </c>
      <c r="I275" s="16"/>
      <c r="J275" s="20" t="s">
        <v>140</v>
      </c>
      <c r="K275" s="20" t="s">
        <v>77</v>
      </c>
      <c r="L275" s="20" t="s">
        <v>514</v>
      </c>
      <c r="M275" s="14" t="s">
        <v>521</v>
      </c>
      <c r="N275" s="14" t="s">
        <v>522</v>
      </c>
      <c r="O275" s="14">
        <v>5788</v>
      </c>
      <c r="P275" s="15"/>
      <c r="Q275" s="14"/>
      <c r="R2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5" s="14"/>
      <c r="T275" s="14" t="str">
        <f>VLOOKUP(Slidelist[[#This Row],[Species]],Species[#All],2)</f>
        <v>http://purl.obolibrary.org/obo/NCIT_C14225</v>
      </c>
      <c r="U275" s="24" t="str">
        <f>VLOOKUP(Slidelist[[#This Row],[Tissue]],Tissue[#All],3)</f>
        <v>http://purl.obolibrary.org/obo/BTO_0000759</v>
      </c>
      <c r="V275" s="17" t="e">
        <f>("https://gadsweb.corp.novocorp.net/cageside?studynumber="&amp;#REF!)</f>
        <v>#REF!</v>
      </c>
      <c r="W275" s="24"/>
    </row>
    <row r="276" spans="1:23" x14ac:dyDescent="0.2">
      <c r="A276" s="39" t="s">
        <v>523</v>
      </c>
      <c r="B276" s="41">
        <v>275</v>
      </c>
      <c r="C276" s="18"/>
      <c r="D276" s="13" t="s">
        <v>500</v>
      </c>
      <c r="E276" s="16">
        <v>16</v>
      </c>
      <c r="F276" s="40">
        <v>118569</v>
      </c>
      <c r="G276" s="21" t="s">
        <v>502</v>
      </c>
      <c r="H276" s="14" t="str">
        <f t="shared" si="7"/>
        <v/>
      </c>
      <c r="I276" s="16"/>
      <c r="J276" s="20" t="s">
        <v>140</v>
      </c>
      <c r="K276" s="20" t="s">
        <v>77</v>
      </c>
      <c r="L276" s="20" t="s">
        <v>514</v>
      </c>
      <c r="M276" s="14" t="s">
        <v>521</v>
      </c>
      <c r="N276" s="14" t="s">
        <v>522</v>
      </c>
      <c r="O276" s="14">
        <v>5788</v>
      </c>
      <c r="P276" s="15"/>
      <c r="Q276" s="14"/>
      <c r="R2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6" s="14"/>
      <c r="T276" s="14" t="str">
        <f>VLOOKUP(Slidelist[[#This Row],[Species]],Species[#All],2)</f>
        <v>http://purl.obolibrary.org/obo/NCIT_C14225</v>
      </c>
      <c r="U276" s="24" t="str">
        <f>VLOOKUP(Slidelist[[#This Row],[Tissue]],Tissue[#All],3)</f>
        <v>http://purl.obolibrary.org/obo/BTO_0000759</v>
      </c>
      <c r="V276" s="17" t="e">
        <f>("https://gadsweb.corp.novocorp.net/cageside?studynumber="&amp;#REF!)</f>
        <v>#REF!</v>
      </c>
      <c r="W276" s="24"/>
    </row>
    <row r="277" spans="1:23" x14ac:dyDescent="0.2">
      <c r="A277" s="39" t="s">
        <v>523</v>
      </c>
      <c r="B277" s="39">
        <v>276</v>
      </c>
      <c r="C277" s="18"/>
      <c r="D277" s="13" t="s">
        <v>500</v>
      </c>
      <c r="E277" s="16">
        <v>17</v>
      </c>
      <c r="F277" s="40">
        <v>118526</v>
      </c>
      <c r="G277" s="21" t="s">
        <v>502</v>
      </c>
      <c r="H277" s="14" t="str">
        <f t="shared" si="7"/>
        <v>a</v>
      </c>
      <c r="I277" s="16"/>
      <c r="J277" s="20" t="s">
        <v>140</v>
      </c>
      <c r="K277" s="20" t="s">
        <v>77</v>
      </c>
      <c r="L277" s="20" t="s">
        <v>514</v>
      </c>
      <c r="M277" s="14" t="s">
        <v>521</v>
      </c>
      <c r="N277" s="14" t="s">
        <v>522</v>
      </c>
      <c r="O277" s="14">
        <v>5788</v>
      </c>
      <c r="P277" s="15"/>
      <c r="Q277" s="14"/>
      <c r="R2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7" s="14"/>
      <c r="T277" s="14" t="str">
        <f>VLOOKUP(Slidelist[[#This Row],[Species]],Species[#All],2)</f>
        <v>http://purl.obolibrary.org/obo/NCIT_C14225</v>
      </c>
      <c r="U277" s="24" t="str">
        <f>VLOOKUP(Slidelist[[#This Row],[Tissue]],Tissue[#All],3)</f>
        <v>http://purl.obolibrary.org/obo/BTO_0000759</v>
      </c>
      <c r="V277" s="17" t="e">
        <f>("https://gadsweb.corp.novocorp.net/cageside?studynumber="&amp;#REF!)</f>
        <v>#REF!</v>
      </c>
      <c r="W277" s="24"/>
    </row>
    <row r="278" spans="1:23" x14ac:dyDescent="0.2">
      <c r="A278" s="39" t="s">
        <v>523</v>
      </c>
      <c r="B278" s="39">
        <v>277</v>
      </c>
      <c r="C278" s="18"/>
      <c r="D278" s="13" t="s">
        <v>500</v>
      </c>
      <c r="E278" s="16">
        <v>17</v>
      </c>
      <c r="F278" s="40">
        <v>118526</v>
      </c>
      <c r="G278" s="21" t="s">
        <v>502</v>
      </c>
      <c r="H278" s="14" t="str">
        <f t="shared" si="7"/>
        <v>b</v>
      </c>
      <c r="I278" s="16"/>
      <c r="J278" s="20" t="s">
        <v>140</v>
      </c>
      <c r="K278" s="20" t="s">
        <v>77</v>
      </c>
      <c r="L278" s="20" t="s">
        <v>514</v>
      </c>
      <c r="M278" s="14" t="s">
        <v>521</v>
      </c>
      <c r="N278" s="14" t="s">
        <v>522</v>
      </c>
      <c r="O278" s="14">
        <v>5788</v>
      </c>
      <c r="P278" s="15"/>
      <c r="Q278" s="14"/>
      <c r="R2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8" s="14"/>
      <c r="T278" s="14" t="str">
        <f>VLOOKUP(Slidelist[[#This Row],[Species]],Species[#All],2)</f>
        <v>http://purl.obolibrary.org/obo/NCIT_C14225</v>
      </c>
      <c r="U278" s="24" t="str">
        <f>VLOOKUP(Slidelist[[#This Row],[Tissue]],Tissue[#All],3)</f>
        <v>http://purl.obolibrary.org/obo/BTO_0000759</v>
      </c>
      <c r="V278" s="17" t="e">
        <f>("https://gadsweb.corp.novocorp.net/cageside?studynumber="&amp;#REF!)</f>
        <v>#REF!</v>
      </c>
      <c r="W278" s="24"/>
    </row>
    <row r="279" spans="1:23" x14ac:dyDescent="0.2">
      <c r="A279" s="39" t="s">
        <v>523</v>
      </c>
      <c r="B279" s="41">
        <v>278</v>
      </c>
      <c r="C279" s="18"/>
      <c r="D279" s="13" t="s">
        <v>500</v>
      </c>
      <c r="E279" s="16">
        <v>18</v>
      </c>
      <c r="F279" s="40">
        <v>118646</v>
      </c>
      <c r="G279" s="21" t="s">
        <v>502</v>
      </c>
      <c r="H279" s="14" t="str">
        <f t="shared" si="7"/>
        <v>a</v>
      </c>
      <c r="I279" s="16"/>
      <c r="J279" s="20" t="s">
        <v>140</v>
      </c>
      <c r="K279" s="20" t="s">
        <v>77</v>
      </c>
      <c r="L279" s="20" t="s">
        <v>514</v>
      </c>
      <c r="M279" s="14" t="s">
        <v>521</v>
      </c>
      <c r="N279" s="14" t="s">
        <v>522</v>
      </c>
      <c r="O279" s="14">
        <v>5788</v>
      </c>
      <c r="P279" s="15"/>
      <c r="Q279" s="14"/>
      <c r="R2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79" s="14"/>
      <c r="T279" s="14" t="str">
        <f>VLOOKUP(Slidelist[[#This Row],[Species]],Species[#All],2)</f>
        <v>http://purl.obolibrary.org/obo/NCIT_C14225</v>
      </c>
      <c r="U279" s="24" t="str">
        <f>VLOOKUP(Slidelist[[#This Row],[Tissue]],Tissue[#All],3)</f>
        <v>http://purl.obolibrary.org/obo/BTO_0000759</v>
      </c>
      <c r="V279" s="17" t="e">
        <f>("https://gadsweb.corp.novocorp.net/cageside?studynumber="&amp;#REF!)</f>
        <v>#REF!</v>
      </c>
      <c r="W279" s="24"/>
    </row>
    <row r="280" spans="1:23" x14ac:dyDescent="0.2">
      <c r="A280" s="39" t="s">
        <v>523</v>
      </c>
      <c r="B280" s="39">
        <v>279</v>
      </c>
      <c r="C280" s="18"/>
      <c r="D280" s="13" t="s">
        <v>500</v>
      </c>
      <c r="E280" s="16">
        <v>18</v>
      </c>
      <c r="F280" s="40">
        <v>118646</v>
      </c>
      <c r="G280" s="21" t="s">
        <v>502</v>
      </c>
      <c r="H280" s="14" t="str">
        <f t="shared" si="7"/>
        <v>b</v>
      </c>
      <c r="I280" s="16"/>
      <c r="J280" s="20" t="s">
        <v>140</v>
      </c>
      <c r="K280" s="20" t="s">
        <v>77</v>
      </c>
      <c r="L280" s="20" t="s">
        <v>514</v>
      </c>
      <c r="M280" s="14" t="s">
        <v>521</v>
      </c>
      <c r="N280" s="14" t="s">
        <v>522</v>
      </c>
      <c r="O280" s="14">
        <v>5788</v>
      </c>
      <c r="P280" s="15"/>
      <c r="Q280" s="14"/>
      <c r="R2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0" s="14"/>
      <c r="T280" s="14" t="str">
        <f>VLOOKUP(Slidelist[[#This Row],[Species]],Species[#All],2)</f>
        <v>http://purl.obolibrary.org/obo/NCIT_C14225</v>
      </c>
      <c r="U280" s="24" t="str">
        <f>VLOOKUP(Slidelist[[#This Row],[Tissue]],Tissue[#All],3)</f>
        <v>http://purl.obolibrary.org/obo/BTO_0000759</v>
      </c>
      <c r="V280" s="17" t="e">
        <f>("https://gadsweb.corp.novocorp.net/cageside?studynumber="&amp;#REF!)</f>
        <v>#REF!</v>
      </c>
      <c r="W280" s="24"/>
    </row>
    <row r="281" spans="1:23" x14ac:dyDescent="0.2">
      <c r="A281" s="39" t="s">
        <v>523</v>
      </c>
      <c r="B281" s="39">
        <v>280</v>
      </c>
      <c r="C281" s="18"/>
      <c r="D281" s="13" t="s">
        <v>500</v>
      </c>
      <c r="E281" s="16">
        <v>19</v>
      </c>
      <c r="F281" s="40">
        <v>118630</v>
      </c>
      <c r="G281" s="21" t="s">
        <v>502</v>
      </c>
      <c r="H281" s="14" t="str">
        <f t="shared" si="7"/>
        <v>a</v>
      </c>
      <c r="I281" s="16"/>
      <c r="J281" s="20" t="s">
        <v>140</v>
      </c>
      <c r="K281" s="20" t="s">
        <v>77</v>
      </c>
      <c r="L281" s="20" t="s">
        <v>514</v>
      </c>
      <c r="M281" s="14" t="s">
        <v>521</v>
      </c>
      <c r="N281" s="14" t="s">
        <v>522</v>
      </c>
      <c r="O281" s="14">
        <v>5788</v>
      </c>
      <c r="P281" s="15"/>
      <c r="Q281" s="14"/>
      <c r="R2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1" s="14"/>
      <c r="T281" s="14" t="str">
        <f>VLOOKUP(Slidelist[[#This Row],[Species]],Species[#All],2)</f>
        <v>http://purl.obolibrary.org/obo/NCIT_C14225</v>
      </c>
      <c r="U281" s="24" t="str">
        <f>VLOOKUP(Slidelist[[#This Row],[Tissue]],Tissue[#All],3)</f>
        <v>http://purl.obolibrary.org/obo/BTO_0000759</v>
      </c>
      <c r="V281" s="17" t="e">
        <f>("https://gadsweb.corp.novocorp.net/cageside?studynumber="&amp;#REF!)</f>
        <v>#REF!</v>
      </c>
      <c r="W281" s="24"/>
    </row>
    <row r="282" spans="1:23" x14ac:dyDescent="0.2">
      <c r="A282" s="39" t="s">
        <v>523</v>
      </c>
      <c r="B282" s="41">
        <v>281</v>
      </c>
      <c r="C282" s="18"/>
      <c r="D282" s="13" t="s">
        <v>500</v>
      </c>
      <c r="E282" s="16">
        <v>19</v>
      </c>
      <c r="F282" s="40">
        <v>118630</v>
      </c>
      <c r="G282" s="21" t="s">
        <v>502</v>
      </c>
      <c r="H282" s="14" t="str">
        <f t="shared" si="7"/>
        <v>b</v>
      </c>
      <c r="I282" s="16"/>
      <c r="J282" s="20" t="s">
        <v>140</v>
      </c>
      <c r="K282" s="20" t="s">
        <v>77</v>
      </c>
      <c r="L282" s="20" t="s">
        <v>514</v>
      </c>
      <c r="M282" s="14" t="s">
        <v>521</v>
      </c>
      <c r="N282" s="14" t="s">
        <v>522</v>
      </c>
      <c r="O282" s="14">
        <v>5788</v>
      </c>
      <c r="P282" s="15"/>
      <c r="Q282" s="14"/>
      <c r="R2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2" s="14"/>
      <c r="T282" s="14" t="str">
        <f>VLOOKUP(Slidelist[[#This Row],[Species]],Species[#All],2)</f>
        <v>http://purl.obolibrary.org/obo/NCIT_C14225</v>
      </c>
      <c r="U282" s="24" t="str">
        <f>VLOOKUP(Slidelist[[#This Row],[Tissue]],Tissue[#All],3)</f>
        <v>http://purl.obolibrary.org/obo/BTO_0000759</v>
      </c>
      <c r="V282" s="17" t="e">
        <f>("https://gadsweb.corp.novocorp.net/cageside?studynumber="&amp;#REF!)</f>
        <v>#REF!</v>
      </c>
      <c r="W282" s="24"/>
    </row>
    <row r="283" spans="1:23" x14ac:dyDescent="0.2">
      <c r="A283" s="39" t="s">
        <v>523</v>
      </c>
      <c r="B283" s="41">
        <v>282</v>
      </c>
      <c r="C283" s="18"/>
      <c r="D283" s="13" t="s">
        <v>500</v>
      </c>
      <c r="E283" s="16">
        <v>21</v>
      </c>
      <c r="F283" s="40">
        <v>118647</v>
      </c>
      <c r="G283" s="21" t="s">
        <v>502</v>
      </c>
      <c r="H283" s="14" t="str">
        <f t="shared" si="7"/>
        <v>a</v>
      </c>
      <c r="I283" s="16"/>
      <c r="J283" s="20" t="s">
        <v>140</v>
      </c>
      <c r="K283" s="20" t="s">
        <v>77</v>
      </c>
      <c r="L283" s="20" t="s">
        <v>514</v>
      </c>
      <c r="M283" s="14" t="s">
        <v>521</v>
      </c>
      <c r="N283" s="14" t="s">
        <v>522</v>
      </c>
      <c r="O283" s="14">
        <v>5788</v>
      </c>
      <c r="P283" s="15"/>
      <c r="Q283" s="14"/>
      <c r="R2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3" s="14"/>
      <c r="T283" s="14" t="str">
        <f>VLOOKUP(Slidelist[[#This Row],[Species]],Species[#All],2)</f>
        <v>http://purl.obolibrary.org/obo/NCIT_C14225</v>
      </c>
      <c r="U283" s="24" t="str">
        <f>VLOOKUP(Slidelist[[#This Row],[Tissue]],Tissue[#All],3)</f>
        <v>http://purl.obolibrary.org/obo/BTO_0000759</v>
      </c>
      <c r="V283" s="17" t="e">
        <f>("https://gadsweb.corp.novocorp.net/cageside?studynumber="&amp;#REF!)</f>
        <v>#REF!</v>
      </c>
      <c r="W283" s="24"/>
    </row>
    <row r="284" spans="1:23" x14ac:dyDescent="0.2">
      <c r="A284" s="39" t="s">
        <v>523</v>
      </c>
      <c r="B284" s="39">
        <v>283</v>
      </c>
      <c r="C284" s="18"/>
      <c r="D284" s="13" t="s">
        <v>500</v>
      </c>
      <c r="E284" s="16">
        <v>21</v>
      </c>
      <c r="F284" s="40">
        <v>118647</v>
      </c>
      <c r="G284" s="21" t="s">
        <v>502</v>
      </c>
      <c r="H284" s="14" t="str">
        <f t="shared" si="7"/>
        <v>b</v>
      </c>
      <c r="I284" s="16"/>
      <c r="J284" s="20" t="s">
        <v>140</v>
      </c>
      <c r="K284" s="20" t="s">
        <v>77</v>
      </c>
      <c r="L284" s="20" t="s">
        <v>514</v>
      </c>
      <c r="M284" s="14" t="s">
        <v>521</v>
      </c>
      <c r="N284" s="14" t="s">
        <v>522</v>
      </c>
      <c r="O284" s="14">
        <v>5788</v>
      </c>
      <c r="P284" s="15"/>
      <c r="Q284" s="14"/>
      <c r="R2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4" s="14"/>
      <c r="T284" s="14" t="str">
        <f>VLOOKUP(Slidelist[[#This Row],[Species]],Species[#All],2)</f>
        <v>http://purl.obolibrary.org/obo/NCIT_C14225</v>
      </c>
      <c r="U284" s="24" t="str">
        <f>VLOOKUP(Slidelist[[#This Row],[Tissue]],Tissue[#All],3)</f>
        <v>http://purl.obolibrary.org/obo/BTO_0000759</v>
      </c>
      <c r="V284" s="17" t="e">
        <f>("https://gadsweb.corp.novocorp.net/cageside?studynumber="&amp;#REF!)</f>
        <v>#REF!</v>
      </c>
      <c r="W284" s="24"/>
    </row>
    <row r="285" spans="1:23" x14ac:dyDescent="0.2">
      <c r="A285" s="39" t="s">
        <v>523</v>
      </c>
      <c r="B285" s="39">
        <v>284</v>
      </c>
      <c r="C285" s="18"/>
      <c r="D285" s="13" t="s">
        <v>500</v>
      </c>
      <c r="E285" s="16">
        <v>24</v>
      </c>
      <c r="F285" s="40">
        <v>118620</v>
      </c>
      <c r="G285" s="21" t="s">
        <v>502</v>
      </c>
      <c r="H285" s="14" t="str">
        <f t="shared" si="7"/>
        <v>a</v>
      </c>
      <c r="I285" s="16"/>
      <c r="J285" s="20" t="s">
        <v>140</v>
      </c>
      <c r="K285" s="20" t="s">
        <v>77</v>
      </c>
      <c r="L285" s="20" t="s">
        <v>514</v>
      </c>
      <c r="M285" s="14" t="s">
        <v>521</v>
      </c>
      <c r="N285" s="14" t="s">
        <v>522</v>
      </c>
      <c r="O285" s="14">
        <v>5788</v>
      </c>
      <c r="P285" s="15"/>
      <c r="Q285" s="14"/>
      <c r="R2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5" s="14"/>
      <c r="T285" s="14" t="str">
        <f>VLOOKUP(Slidelist[[#This Row],[Species]],Species[#All],2)</f>
        <v>http://purl.obolibrary.org/obo/NCIT_C14225</v>
      </c>
      <c r="U285" s="24" t="str">
        <f>VLOOKUP(Slidelist[[#This Row],[Tissue]],Tissue[#All],3)</f>
        <v>http://purl.obolibrary.org/obo/BTO_0000759</v>
      </c>
      <c r="V285" s="17" t="e">
        <f>("https://gadsweb.corp.novocorp.net/cageside?studynumber="&amp;#REF!)</f>
        <v>#REF!</v>
      </c>
      <c r="W285" s="24"/>
    </row>
    <row r="286" spans="1:23" x14ac:dyDescent="0.2">
      <c r="A286" s="39" t="s">
        <v>523</v>
      </c>
      <c r="B286" s="41">
        <v>285</v>
      </c>
      <c r="C286" s="18"/>
      <c r="D286" s="13" t="s">
        <v>500</v>
      </c>
      <c r="E286" s="16">
        <v>24</v>
      </c>
      <c r="F286" s="40">
        <v>118620</v>
      </c>
      <c r="G286" s="21" t="s">
        <v>502</v>
      </c>
      <c r="H286" s="14" t="str">
        <f t="shared" si="7"/>
        <v>b</v>
      </c>
      <c r="I286" s="16"/>
      <c r="J286" s="20" t="s">
        <v>140</v>
      </c>
      <c r="K286" s="20" t="s">
        <v>77</v>
      </c>
      <c r="L286" s="20" t="s">
        <v>514</v>
      </c>
      <c r="M286" s="14" t="s">
        <v>521</v>
      </c>
      <c r="N286" s="14" t="s">
        <v>522</v>
      </c>
      <c r="O286" s="14">
        <v>5788</v>
      </c>
      <c r="P286" s="15"/>
      <c r="Q286" s="14"/>
      <c r="R2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6" s="14"/>
      <c r="T286" s="14" t="str">
        <f>VLOOKUP(Slidelist[[#This Row],[Species]],Species[#All],2)</f>
        <v>http://purl.obolibrary.org/obo/NCIT_C14225</v>
      </c>
      <c r="U286" s="24" t="str">
        <f>VLOOKUP(Slidelist[[#This Row],[Tissue]],Tissue[#All],3)</f>
        <v>http://purl.obolibrary.org/obo/BTO_0000759</v>
      </c>
      <c r="V286" s="17" t="e">
        <f>("https://gadsweb.corp.novocorp.net/cageside?studynumber="&amp;#REF!)</f>
        <v>#REF!</v>
      </c>
      <c r="W286" s="24"/>
    </row>
    <row r="287" spans="1:23" x14ac:dyDescent="0.2">
      <c r="A287" s="39" t="s">
        <v>523</v>
      </c>
      <c r="B287" s="39">
        <v>286</v>
      </c>
      <c r="C287" s="18"/>
      <c r="D287" s="13" t="s">
        <v>500</v>
      </c>
      <c r="E287" s="16">
        <v>27</v>
      </c>
      <c r="F287" s="40">
        <v>118609</v>
      </c>
      <c r="G287" s="21" t="s">
        <v>502</v>
      </c>
      <c r="H287" s="14" t="str">
        <f t="shared" si="7"/>
        <v/>
      </c>
      <c r="I287" s="16"/>
      <c r="J287" s="20" t="s">
        <v>140</v>
      </c>
      <c r="K287" s="20" t="s">
        <v>77</v>
      </c>
      <c r="L287" s="20" t="s">
        <v>514</v>
      </c>
      <c r="M287" s="14" t="s">
        <v>521</v>
      </c>
      <c r="N287" s="14" t="s">
        <v>522</v>
      </c>
      <c r="O287" s="14">
        <v>5788</v>
      </c>
      <c r="P287" s="15"/>
      <c r="Q287" s="14"/>
      <c r="R2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7" s="14"/>
      <c r="T287" s="14" t="str">
        <f>VLOOKUP(Slidelist[[#This Row],[Species]],Species[#All],2)</f>
        <v>http://purl.obolibrary.org/obo/NCIT_C14225</v>
      </c>
      <c r="U287" s="24" t="str">
        <f>VLOOKUP(Slidelist[[#This Row],[Tissue]],Tissue[#All],3)</f>
        <v>http://purl.obolibrary.org/obo/BTO_0000759</v>
      </c>
      <c r="V287" s="17" t="e">
        <f>("https://gadsweb.corp.novocorp.net/cageside?studynumber="&amp;#REF!)</f>
        <v>#REF!</v>
      </c>
      <c r="W287" s="24"/>
    </row>
    <row r="288" spans="1:23" x14ac:dyDescent="0.2">
      <c r="A288" s="39" t="s">
        <v>523</v>
      </c>
      <c r="B288" s="39">
        <v>287</v>
      </c>
      <c r="C288" s="18"/>
      <c r="D288" s="13" t="s">
        <v>500</v>
      </c>
      <c r="E288" s="16">
        <v>29</v>
      </c>
      <c r="F288" s="40">
        <v>118648</v>
      </c>
      <c r="G288" s="21" t="s">
        <v>502</v>
      </c>
      <c r="H288" s="14" t="str">
        <f t="shared" si="7"/>
        <v>a</v>
      </c>
      <c r="I288" s="16"/>
      <c r="J288" s="20" t="s">
        <v>140</v>
      </c>
      <c r="K288" s="20" t="s">
        <v>77</v>
      </c>
      <c r="L288" s="20" t="s">
        <v>514</v>
      </c>
      <c r="M288" s="14" t="s">
        <v>521</v>
      </c>
      <c r="N288" s="14" t="s">
        <v>522</v>
      </c>
      <c r="O288" s="14">
        <v>5788</v>
      </c>
      <c r="P288" s="15"/>
      <c r="Q288" s="14"/>
      <c r="R2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8" s="14"/>
      <c r="T288" s="14" t="str">
        <f>VLOOKUP(Slidelist[[#This Row],[Species]],Species[#All],2)</f>
        <v>http://purl.obolibrary.org/obo/NCIT_C14225</v>
      </c>
      <c r="U288" s="24" t="str">
        <f>VLOOKUP(Slidelist[[#This Row],[Tissue]],Tissue[#All],3)</f>
        <v>http://purl.obolibrary.org/obo/BTO_0000759</v>
      </c>
      <c r="V288" s="17" t="e">
        <f>("https://gadsweb.corp.novocorp.net/cageside?studynumber="&amp;#REF!)</f>
        <v>#REF!</v>
      </c>
      <c r="W288" s="24"/>
    </row>
    <row r="289" spans="1:23" x14ac:dyDescent="0.2">
      <c r="A289" s="39" t="s">
        <v>523</v>
      </c>
      <c r="B289" s="41">
        <v>288</v>
      </c>
      <c r="C289" s="18"/>
      <c r="D289" s="13" t="s">
        <v>500</v>
      </c>
      <c r="E289" s="16">
        <v>29</v>
      </c>
      <c r="F289" s="40">
        <v>118648</v>
      </c>
      <c r="G289" s="21" t="s">
        <v>502</v>
      </c>
      <c r="H289" s="14" t="str">
        <f t="shared" si="7"/>
        <v>b</v>
      </c>
      <c r="I289" s="16"/>
      <c r="J289" s="20" t="s">
        <v>140</v>
      </c>
      <c r="K289" s="20" t="s">
        <v>77</v>
      </c>
      <c r="L289" s="20" t="s">
        <v>514</v>
      </c>
      <c r="M289" s="14" t="s">
        <v>521</v>
      </c>
      <c r="N289" s="14" t="s">
        <v>522</v>
      </c>
      <c r="O289" s="14">
        <v>5788</v>
      </c>
      <c r="P289" s="15"/>
      <c r="Q289" s="14"/>
      <c r="R2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89" s="14"/>
      <c r="T289" s="14" t="str">
        <f>VLOOKUP(Slidelist[[#This Row],[Species]],Species[#All],2)</f>
        <v>http://purl.obolibrary.org/obo/NCIT_C14225</v>
      </c>
      <c r="U289" s="24" t="str">
        <f>VLOOKUP(Slidelist[[#This Row],[Tissue]],Tissue[#All],3)</f>
        <v>http://purl.obolibrary.org/obo/BTO_0000759</v>
      </c>
      <c r="V289" s="17" t="e">
        <f>("https://gadsweb.corp.novocorp.net/cageside?studynumber="&amp;#REF!)</f>
        <v>#REF!</v>
      </c>
      <c r="W289" s="24"/>
    </row>
    <row r="290" spans="1:23" x14ac:dyDescent="0.2">
      <c r="A290" s="39" t="s">
        <v>523</v>
      </c>
      <c r="B290" s="39">
        <v>289</v>
      </c>
      <c r="C290" s="18"/>
      <c r="D290" s="13" t="s">
        <v>500</v>
      </c>
      <c r="E290" s="16">
        <v>30</v>
      </c>
      <c r="F290" s="40">
        <v>118649</v>
      </c>
      <c r="G290" s="21" t="s">
        <v>502</v>
      </c>
      <c r="H290" s="14" t="str">
        <f t="shared" si="7"/>
        <v>a</v>
      </c>
      <c r="I290" s="16"/>
      <c r="J290" s="20" t="s">
        <v>140</v>
      </c>
      <c r="K290" s="20" t="s">
        <v>77</v>
      </c>
      <c r="L290" s="20" t="s">
        <v>514</v>
      </c>
      <c r="M290" s="14" t="s">
        <v>521</v>
      </c>
      <c r="N290" s="14" t="s">
        <v>522</v>
      </c>
      <c r="O290" s="14">
        <v>5788</v>
      </c>
      <c r="P290" s="15"/>
      <c r="Q290" s="14"/>
      <c r="R2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0" s="14"/>
      <c r="T290" s="14" t="str">
        <f>VLOOKUP(Slidelist[[#This Row],[Species]],Species[#All],2)</f>
        <v>http://purl.obolibrary.org/obo/NCIT_C14225</v>
      </c>
      <c r="U290" s="24" t="str">
        <f>VLOOKUP(Slidelist[[#This Row],[Tissue]],Tissue[#All],3)</f>
        <v>http://purl.obolibrary.org/obo/BTO_0000759</v>
      </c>
      <c r="V290" s="17" t="e">
        <f>("https://gadsweb.corp.novocorp.net/cageside?studynumber="&amp;#REF!)</f>
        <v>#REF!</v>
      </c>
      <c r="W290" s="24"/>
    </row>
    <row r="291" spans="1:23" x14ac:dyDescent="0.2">
      <c r="A291" s="39" t="s">
        <v>523</v>
      </c>
      <c r="B291" s="39">
        <v>290</v>
      </c>
      <c r="C291" s="18"/>
      <c r="D291" s="13" t="s">
        <v>500</v>
      </c>
      <c r="E291" s="16">
        <v>30</v>
      </c>
      <c r="F291" s="40">
        <v>118649</v>
      </c>
      <c r="G291" s="21" t="s">
        <v>502</v>
      </c>
      <c r="H291" s="14" t="str">
        <f t="shared" si="7"/>
        <v>b</v>
      </c>
      <c r="I291" s="16"/>
      <c r="J291" s="20" t="s">
        <v>140</v>
      </c>
      <c r="K291" s="20" t="s">
        <v>77</v>
      </c>
      <c r="L291" s="20" t="s">
        <v>514</v>
      </c>
      <c r="M291" s="14" t="s">
        <v>521</v>
      </c>
      <c r="N291" s="14" t="s">
        <v>522</v>
      </c>
      <c r="O291" s="14">
        <v>5788</v>
      </c>
      <c r="P291" s="15"/>
      <c r="Q291" s="14"/>
      <c r="R2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1" s="14"/>
      <c r="T291" s="14" t="str">
        <f>VLOOKUP(Slidelist[[#This Row],[Species]],Species[#All],2)</f>
        <v>http://purl.obolibrary.org/obo/NCIT_C14225</v>
      </c>
      <c r="U291" s="24" t="str">
        <f>VLOOKUP(Slidelist[[#This Row],[Tissue]],Tissue[#All],3)</f>
        <v>http://purl.obolibrary.org/obo/BTO_0000759</v>
      </c>
      <c r="V291" s="17" t="e">
        <f>("https://gadsweb.corp.novocorp.net/cageside?studynumber="&amp;#REF!)</f>
        <v>#REF!</v>
      </c>
      <c r="W291" s="24"/>
    </row>
    <row r="292" spans="1:23" x14ac:dyDescent="0.2">
      <c r="A292" s="39" t="s">
        <v>523</v>
      </c>
      <c r="B292" s="41">
        <v>291</v>
      </c>
      <c r="C292" s="18"/>
      <c r="D292" s="13" t="s">
        <v>500</v>
      </c>
      <c r="E292" s="16">
        <v>32</v>
      </c>
      <c r="F292" s="40">
        <v>118559</v>
      </c>
      <c r="G292" s="21" t="s">
        <v>502</v>
      </c>
      <c r="H292" s="14" t="str">
        <f t="shared" si="7"/>
        <v>a</v>
      </c>
      <c r="I292" s="16"/>
      <c r="J292" s="20" t="s">
        <v>140</v>
      </c>
      <c r="K292" s="20" t="s">
        <v>77</v>
      </c>
      <c r="L292" s="20" t="s">
        <v>514</v>
      </c>
      <c r="M292" s="14" t="s">
        <v>521</v>
      </c>
      <c r="N292" s="14" t="s">
        <v>522</v>
      </c>
      <c r="O292" s="14">
        <v>5788</v>
      </c>
      <c r="P292" s="15"/>
      <c r="Q292" s="14"/>
      <c r="R2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2" s="14"/>
      <c r="T292" s="14" t="str">
        <f>VLOOKUP(Slidelist[[#This Row],[Species]],Species[#All],2)</f>
        <v>http://purl.obolibrary.org/obo/NCIT_C14225</v>
      </c>
      <c r="U292" s="24" t="str">
        <f>VLOOKUP(Slidelist[[#This Row],[Tissue]],Tissue[#All],3)</f>
        <v>http://purl.obolibrary.org/obo/BTO_0000759</v>
      </c>
      <c r="V292" s="17" t="e">
        <f>("https://gadsweb.corp.novocorp.net/cageside?studynumber="&amp;#REF!)</f>
        <v>#REF!</v>
      </c>
      <c r="W292" s="24"/>
    </row>
    <row r="293" spans="1:23" x14ac:dyDescent="0.2">
      <c r="A293" s="39" t="s">
        <v>523</v>
      </c>
      <c r="B293" s="39">
        <v>292</v>
      </c>
      <c r="C293" s="18"/>
      <c r="D293" s="13" t="s">
        <v>500</v>
      </c>
      <c r="E293" s="16">
        <v>32</v>
      </c>
      <c r="F293" s="40">
        <v>118559</v>
      </c>
      <c r="G293" s="21" t="s">
        <v>502</v>
      </c>
      <c r="H293" s="14" t="str">
        <f t="shared" si="7"/>
        <v>b</v>
      </c>
      <c r="I293" s="16"/>
      <c r="J293" s="20" t="s">
        <v>140</v>
      </c>
      <c r="K293" s="20" t="s">
        <v>77</v>
      </c>
      <c r="L293" s="20" t="s">
        <v>514</v>
      </c>
      <c r="M293" s="14" t="s">
        <v>521</v>
      </c>
      <c r="N293" s="14" t="s">
        <v>522</v>
      </c>
      <c r="O293" s="14">
        <v>5788</v>
      </c>
      <c r="P293" s="15"/>
      <c r="Q293" s="14"/>
      <c r="R2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3" s="14"/>
      <c r="T293" s="14" t="str">
        <f>VLOOKUP(Slidelist[[#This Row],[Species]],Species[#All],2)</f>
        <v>http://purl.obolibrary.org/obo/NCIT_C14225</v>
      </c>
      <c r="U293" s="24" t="str">
        <f>VLOOKUP(Slidelist[[#This Row],[Tissue]],Tissue[#All],3)</f>
        <v>http://purl.obolibrary.org/obo/BTO_0000759</v>
      </c>
      <c r="V293" s="17" t="e">
        <f>("https://gadsweb.corp.novocorp.net/cageside?studynumber="&amp;#REF!)</f>
        <v>#REF!</v>
      </c>
      <c r="W293" s="24"/>
    </row>
    <row r="294" spans="1:23" x14ac:dyDescent="0.2">
      <c r="A294" s="39" t="s">
        <v>523</v>
      </c>
      <c r="B294" s="39">
        <v>293</v>
      </c>
      <c r="C294" s="18"/>
      <c r="D294" s="13" t="s">
        <v>500</v>
      </c>
      <c r="E294" s="16">
        <v>34</v>
      </c>
      <c r="F294" s="40">
        <v>118650</v>
      </c>
      <c r="G294" s="21" t="s">
        <v>502</v>
      </c>
      <c r="H294" s="14" t="str">
        <f t="shared" si="7"/>
        <v>a</v>
      </c>
      <c r="I294" s="16"/>
      <c r="J294" s="20" t="s">
        <v>140</v>
      </c>
      <c r="K294" s="20" t="s">
        <v>77</v>
      </c>
      <c r="L294" s="20" t="s">
        <v>514</v>
      </c>
      <c r="M294" s="14" t="s">
        <v>521</v>
      </c>
      <c r="N294" s="14" t="s">
        <v>522</v>
      </c>
      <c r="O294" s="14">
        <v>5788</v>
      </c>
      <c r="P294" s="15"/>
      <c r="Q294" s="14"/>
      <c r="R2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4" s="14"/>
      <c r="T294" s="14" t="str">
        <f>VLOOKUP(Slidelist[[#This Row],[Species]],Species[#All],2)</f>
        <v>http://purl.obolibrary.org/obo/NCIT_C14225</v>
      </c>
      <c r="U294" s="24" t="str">
        <f>VLOOKUP(Slidelist[[#This Row],[Tissue]],Tissue[#All],3)</f>
        <v>http://purl.obolibrary.org/obo/BTO_0000759</v>
      </c>
      <c r="V294" s="17" t="e">
        <f>("https://gadsweb.corp.novocorp.net/cageside?studynumber="&amp;#REF!)</f>
        <v>#REF!</v>
      </c>
      <c r="W294" s="24"/>
    </row>
    <row r="295" spans="1:23" x14ac:dyDescent="0.2">
      <c r="A295" s="39" t="s">
        <v>523</v>
      </c>
      <c r="B295" s="41">
        <v>294</v>
      </c>
      <c r="C295" s="18"/>
      <c r="D295" s="13" t="s">
        <v>500</v>
      </c>
      <c r="E295" s="16">
        <v>34</v>
      </c>
      <c r="F295" s="40">
        <v>118650</v>
      </c>
      <c r="G295" s="21" t="s">
        <v>502</v>
      </c>
      <c r="H295" s="14" t="str">
        <f t="shared" si="7"/>
        <v>b</v>
      </c>
      <c r="I295" s="16"/>
      <c r="J295" s="20" t="s">
        <v>140</v>
      </c>
      <c r="K295" s="20" t="s">
        <v>77</v>
      </c>
      <c r="L295" s="20" t="s">
        <v>514</v>
      </c>
      <c r="M295" s="14" t="s">
        <v>521</v>
      </c>
      <c r="N295" s="14" t="s">
        <v>522</v>
      </c>
      <c r="O295" s="14">
        <v>5788</v>
      </c>
      <c r="P295" s="15"/>
      <c r="Q295" s="14"/>
      <c r="R2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5" s="14"/>
      <c r="T295" s="14" t="str">
        <f>VLOOKUP(Slidelist[[#This Row],[Species]],Species[#All],2)</f>
        <v>http://purl.obolibrary.org/obo/NCIT_C14225</v>
      </c>
      <c r="U295" s="24" t="str">
        <f>VLOOKUP(Slidelist[[#This Row],[Tissue]],Tissue[#All],3)</f>
        <v>http://purl.obolibrary.org/obo/BTO_0000759</v>
      </c>
      <c r="V295" s="17" t="e">
        <f>("https://gadsweb.corp.novocorp.net/cageside?studynumber="&amp;#REF!)</f>
        <v>#REF!</v>
      </c>
      <c r="W295" s="24"/>
    </row>
    <row r="296" spans="1:23" x14ac:dyDescent="0.2">
      <c r="A296" s="39" t="s">
        <v>523</v>
      </c>
      <c r="B296" s="41">
        <v>295</v>
      </c>
      <c r="C296" s="18"/>
      <c r="D296" s="13" t="s">
        <v>500</v>
      </c>
      <c r="E296" s="16">
        <v>35</v>
      </c>
      <c r="F296" s="40">
        <v>118651</v>
      </c>
      <c r="G296" s="21" t="s">
        <v>502</v>
      </c>
      <c r="H296" s="14" t="str">
        <f t="shared" si="7"/>
        <v>a</v>
      </c>
      <c r="I296" s="16"/>
      <c r="J296" s="20" t="s">
        <v>140</v>
      </c>
      <c r="K296" s="20" t="s">
        <v>77</v>
      </c>
      <c r="L296" s="20" t="s">
        <v>514</v>
      </c>
      <c r="M296" s="14" t="s">
        <v>521</v>
      </c>
      <c r="N296" s="14" t="s">
        <v>522</v>
      </c>
      <c r="O296" s="14">
        <v>5788</v>
      </c>
      <c r="P296" s="15"/>
      <c r="Q296" s="14"/>
      <c r="R2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6" s="14"/>
      <c r="T296" s="14" t="str">
        <f>VLOOKUP(Slidelist[[#This Row],[Species]],Species[#All],2)</f>
        <v>http://purl.obolibrary.org/obo/NCIT_C14225</v>
      </c>
      <c r="U296" s="24" t="str">
        <f>VLOOKUP(Slidelist[[#This Row],[Tissue]],Tissue[#All],3)</f>
        <v>http://purl.obolibrary.org/obo/BTO_0000759</v>
      </c>
      <c r="V296" s="17" t="e">
        <f>("https://gadsweb.corp.novocorp.net/cageside?studynumber="&amp;#REF!)</f>
        <v>#REF!</v>
      </c>
      <c r="W296" s="24"/>
    </row>
    <row r="297" spans="1:23" x14ac:dyDescent="0.2">
      <c r="A297" s="39" t="s">
        <v>523</v>
      </c>
      <c r="B297" s="39">
        <v>296</v>
      </c>
      <c r="C297" s="18"/>
      <c r="D297" s="13" t="s">
        <v>500</v>
      </c>
      <c r="E297" s="16">
        <v>35</v>
      </c>
      <c r="F297" s="40">
        <v>118651</v>
      </c>
      <c r="G297" s="21" t="s">
        <v>502</v>
      </c>
      <c r="H297" s="14" t="str">
        <f t="shared" si="7"/>
        <v>b</v>
      </c>
      <c r="I297" s="16"/>
      <c r="J297" s="20" t="s">
        <v>140</v>
      </c>
      <c r="K297" s="20" t="s">
        <v>77</v>
      </c>
      <c r="L297" s="20" t="s">
        <v>514</v>
      </c>
      <c r="M297" s="14" t="s">
        <v>521</v>
      </c>
      <c r="N297" s="14" t="s">
        <v>522</v>
      </c>
      <c r="O297" s="14">
        <v>5788</v>
      </c>
      <c r="P297" s="15"/>
      <c r="Q297" s="14"/>
      <c r="R2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7" s="14"/>
      <c r="T297" s="14" t="str">
        <f>VLOOKUP(Slidelist[[#This Row],[Species]],Species[#All],2)</f>
        <v>http://purl.obolibrary.org/obo/NCIT_C14225</v>
      </c>
      <c r="U297" s="24" t="str">
        <f>VLOOKUP(Slidelist[[#This Row],[Tissue]],Tissue[#All],3)</f>
        <v>http://purl.obolibrary.org/obo/BTO_0000759</v>
      </c>
      <c r="V297" s="17" t="e">
        <f>("https://gadsweb.corp.novocorp.net/cageside?studynumber="&amp;#REF!)</f>
        <v>#REF!</v>
      </c>
      <c r="W297" s="24"/>
    </row>
    <row r="298" spans="1:23" x14ac:dyDescent="0.2">
      <c r="A298" s="39" t="s">
        <v>523</v>
      </c>
      <c r="B298" s="39">
        <v>297</v>
      </c>
      <c r="C298" s="18"/>
      <c r="D298" s="13" t="s">
        <v>500</v>
      </c>
      <c r="E298" s="16">
        <v>36</v>
      </c>
      <c r="F298" s="40">
        <v>118652</v>
      </c>
      <c r="G298" s="21" t="s">
        <v>502</v>
      </c>
      <c r="H298" s="14" t="str">
        <f t="shared" si="7"/>
        <v>a</v>
      </c>
      <c r="I298" s="16"/>
      <c r="J298" s="20" t="s">
        <v>140</v>
      </c>
      <c r="K298" s="20" t="s">
        <v>77</v>
      </c>
      <c r="L298" s="20" t="s">
        <v>514</v>
      </c>
      <c r="M298" s="14" t="s">
        <v>521</v>
      </c>
      <c r="N298" s="14" t="s">
        <v>522</v>
      </c>
      <c r="O298" s="14">
        <v>5788</v>
      </c>
      <c r="P298" s="15"/>
      <c r="Q298" s="14"/>
      <c r="R2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8" s="14"/>
      <c r="T298" s="14" t="str">
        <f>VLOOKUP(Slidelist[[#This Row],[Species]],Species[#All],2)</f>
        <v>http://purl.obolibrary.org/obo/NCIT_C14225</v>
      </c>
      <c r="U298" s="24" t="str">
        <f>VLOOKUP(Slidelist[[#This Row],[Tissue]],Tissue[#All],3)</f>
        <v>http://purl.obolibrary.org/obo/BTO_0000759</v>
      </c>
      <c r="V298" s="17" t="e">
        <f>("https://gadsweb.corp.novocorp.net/cageside?studynumber="&amp;#REF!)</f>
        <v>#REF!</v>
      </c>
      <c r="W298" s="24"/>
    </row>
    <row r="299" spans="1:23" x14ac:dyDescent="0.2">
      <c r="A299" s="39" t="s">
        <v>523</v>
      </c>
      <c r="B299" s="41">
        <v>298</v>
      </c>
      <c r="C299" s="18"/>
      <c r="D299" s="13" t="s">
        <v>500</v>
      </c>
      <c r="E299" s="16">
        <v>36</v>
      </c>
      <c r="F299" s="40">
        <v>118652</v>
      </c>
      <c r="G299" s="21" t="s">
        <v>502</v>
      </c>
      <c r="H299" s="14" t="str">
        <f t="shared" si="7"/>
        <v>b</v>
      </c>
      <c r="I299" s="16"/>
      <c r="J299" s="20" t="s">
        <v>140</v>
      </c>
      <c r="K299" s="20" t="s">
        <v>77</v>
      </c>
      <c r="L299" s="20" t="s">
        <v>514</v>
      </c>
      <c r="M299" s="14" t="s">
        <v>521</v>
      </c>
      <c r="N299" s="14" t="s">
        <v>522</v>
      </c>
      <c r="O299" s="14">
        <v>5788</v>
      </c>
      <c r="P299" s="15"/>
      <c r="Q299" s="14"/>
      <c r="R2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299" s="14"/>
      <c r="T299" s="14" t="str">
        <f>VLOOKUP(Slidelist[[#This Row],[Species]],Species[#All],2)</f>
        <v>http://purl.obolibrary.org/obo/NCIT_C14225</v>
      </c>
      <c r="U299" s="24" t="str">
        <f>VLOOKUP(Slidelist[[#This Row],[Tissue]],Tissue[#All],3)</f>
        <v>http://purl.obolibrary.org/obo/BTO_0000759</v>
      </c>
      <c r="V299" s="17" t="e">
        <f>("https://gadsweb.corp.novocorp.net/cageside?studynumber="&amp;#REF!)</f>
        <v>#REF!</v>
      </c>
      <c r="W299" s="24"/>
    </row>
    <row r="300" spans="1:23" x14ac:dyDescent="0.2">
      <c r="A300" s="39" t="s">
        <v>523</v>
      </c>
      <c r="B300" s="39">
        <v>299</v>
      </c>
      <c r="C300" s="18"/>
      <c r="D300" s="13" t="s">
        <v>500</v>
      </c>
      <c r="E300" s="16">
        <v>40</v>
      </c>
      <c r="F300" s="40">
        <v>118653</v>
      </c>
      <c r="G300" s="21" t="s">
        <v>502</v>
      </c>
      <c r="H300" s="14" t="str">
        <f t="shared" si="7"/>
        <v>a</v>
      </c>
      <c r="I300" s="16"/>
      <c r="J300" s="20" t="s">
        <v>140</v>
      </c>
      <c r="K300" s="20" t="s">
        <v>77</v>
      </c>
      <c r="L300" s="20" t="s">
        <v>514</v>
      </c>
      <c r="M300" s="14" t="s">
        <v>521</v>
      </c>
      <c r="N300" s="14" t="s">
        <v>522</v>
      </c>
      <c r="O300" s="14">
        <v>5788</v>
      </c>
      <c r="P300" s="15"/>
      <c r="Q300" s="14"/>
      <c r="R3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0" s="14"/>
      <c r="T300" s="14" t="str">
        <f>VLOOKUP(Slidelist[[#This Row],[Species]],Species[#All],2)</f>
        <v>http://purl.obolibrary.org/obo/NCIT_C14225</v>
      </c>
      <c r="U300" s="24" t="str">
        <f>VLOOKUP(Slidelist[[#This Row],[Tissue]],Tissue[#All],3)</f>
        <v>http://purl.obolibrary.org/obo/BTO_0000759</v>
      </c>
      <c r="V300" s="17" t="e">
        <f>("https://gadsweb.corp.novocorp.net/cageside?studynumber="&amp;#REF!)</f>
        <v>#REF!</v>
      </c>
      <c r="W300" s="24"/>
    </row>
    <row r="301" spans="1:23" x14ac:dyDescent="0.2">
      <c r="A301" s="39" t="s">
        <v>523</v>
      </c>
      <c r="B301" s="39">
        <v>300</v>
      </c>
      <c r="C301" s="18"/>
      <c r="D301" s="13" t="s">
        <v>500</v>
      </c>
      <c r="E301" s="16">
        <v>40</v>
      </c>
      <c r="F301" s="40">
        <v>118653</v>
      </c>
      <c r="G301" s="21" t="s">
        <v>502</v>
      </c>
      <c r="H301" s="14" t="str">
        <f t="shared" si="7"/>
        <v>b</v>
      </c>
      <c r="I301" s="16"/>
      <c r="J301" s="20" t="s">
        <v>140</v>
      </c>
      <c r="K301" s="20" t="s">
        <v>77</v>
      </c>
      <c r="L301" s="20" t="s">
        <v>514</v>
      </c>
      <c r="M301" s="14" t="s">
        <v>521</v>
      </c>
      <c r="N301" s="14" t="s">
        <v>522</v>
      </c>
      <c r="O301" s="14">
        <v>5788</v>
      </c>
      <c r="P301" s="15"/>
      <c r="Q301" s="14"/>
      <c r="R3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1" s="14"/>
      <c r="T301" s="14" t="str">
        <f>VLOOKUP(Slidelist[[#This Row],[Species]],Species[#All],2)</f>
        <v>http://purl.obolibrary.org/obo/NCIT_C14225</v>
      </c>
      <c r="U301" s="24" t="str">
        <f>VLOOKUP(Slidelist[[#This Row],[Tissue]],Tissue[#All],3)</f>
        <v>http://purl.obolibrary.org/obo/BTO_0000759</v>
      </c>
      <c r="V301" s="17" t="e">
        <f>("https://gadsweb.corp.novocorp.net/cageside?studynumber="&amp;#REF!)</f>
        <v>#REF!</v>
      </c>
      <c r="W301" s="24"/>
    </row>
    <row r="302" spans="1:23" x14ac:dyDescent="0.2">
      <c r="A302" s="39" t="s">
        <v>523</v>
      </c>
      <c r="B302" s="41">
        <v>301</v>
      </c>
      <c r="C302" s="18"/>
      <c r="D302" s="13" t="s">
        <v>500</v>
      </c>
      <c r="E302" s="16">
        <v>42</v>
      </c>
      <c r="F302" s="40">
        <v>118601</v>
      </c>
      <c r="G302" s="21" t="s">
        <v>502</v>
      </c>
      <c r="H302" s="14" t="str">
        <f t="shared" si="7"/>
        <v>a</v>
      </c>
      <c r="I302" s="16"/>
      <c r="J302" s="20" t="s">
        <v>140</v>
      </c>
      <c r="K302" s="20" t="s">
        <v>77</v>
      </c>
      <c r="L302" s="20" t="s">
        <v>514</v>
      </c>
      <c r="M302" s="14" t="s">
        <v>521</v>
      </c>
      <c r="N302" s="14" t="s">
        <v>522</v>
      </c>
      <c r="O302" s="14">
        <v>5788</v>
      </c>
      <c r="P302" s="15"/>
      <c r="Q302" s="14"/>
      <c r="R3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2" s="14"/>
      <c r="T302" s="14" t="str">
        <f>VLOOKUP(Slidelist[[#This Row],[Species]],Species[#All],2)</f>
        <v>http://purl.obolibrary.org/obo/NCIT_C14225</v>
      </c>
      <c r="U302" s="24" t="str">
        <f>VLOOKUP(Slidelist[[#This Row],[Tissue]],Tissue[#All],3)</f>
        <v>http://purl.obolibrary.org/obo/BTO_0000759</v>
      </c>
      <c r="V302" s="17" t="e">
        <f>("https://gadsweb.corp.novocorp.net/cageside?studynumber="&amp;#REF!)</f>
        <v>#REF!</v>
      </c>
      <c r="W302" s="24"/>
    </row>
    <row r="303" spans="1:23" x14ac:dyDescent="0.2">
      <c r="A303" s="39" t="s">
        <v>523</v>
      </c>
      <c r="B303" s="41">
        <v>302</v>
      </c>
      <c r="C303" s="18"/>
      <c r="D303" s="13" t="s">
        <v>500</v>
      </c>
      <c r="E303" s="16">
        <v>42</v>
      </c>
      <c r="F303" s="40">
        <v>118601</v>
      </c>
      <c r="G303" s="21" t="s">
        <v>502</v>
      </c>
      <c r="H303" s="14" t="str">
        <f t="shared" si="7"/>
        <v>b</v>
      </c>
      <c r="I303" s="16"/>
      <c r="J303" s="20" t="s">
        <v>140</v>
      </c>
      <c r="K303" s="20" t="s">
        <v>77</v>
      </c>
      <c r="L303" s="20" t="s">
        <v>514</v>
      </c>
      <c r="M303" s="14" t="s">
        <v>521</v>
      </c>
      <c r="N303" s="14" t="s">
        <v>522</v>
      </c>
      <c r="O303" s="14">
        <v>5788</v>
      </c>
      <c r="P303" s="15"/>
      <c r="Q303" s="14"/>
      <c r="R3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3" s="14"/>
      <c r="T303" s="14" t="str">
        <f>VLOOKUP(Slidelist[[#This Row],[Species]],Species[#All],2)</f>
        <v>http://purl.obolibrary.org/obo/NCIT_C14225</v>
      </c>
      <c r="U303" s="24" t="str">
        <f>VLOOKUP(Slidelist[[#This Row],[Tissue]],Tissue[#All],3)</f>
        <v>http://purl.obolibrary.org/obo/BTO_0000759</v>
      </c>
      <c r="V303" s="17" t="e">
        <f>("https://gadsweb.corp.novocorp.net/cageside?studynumber="&amp;#REF!)</f>
        <v>#REF!</v>
      </c>
      <c r="W303" s="24"/>
    </row>
    <row r="304" spans="1:23" x14ac:dyDescent="0.2">
      <c r="A304" s="39" t="s">
        <v>523</v>
      </c>
      <c r="B304" s="39">
        <v>303</v>
      </c>
      <c r="C304" s="18"/>
      <c r="D304" s="13" t="s">
        <v>500</v>
      </c>
      <c r="E304" s="16">
        <v>46</v>
      </c>
      <c r="F304" s="40">
        <v>118591</v>
      </c>
      <c r="G304" s="21" t="s">
        <v>502</v>
      </c>
      <c r="H304" s="14" t="str">
        <f t="shared" si="7"/>
        <v>a</v>
      </c>
      <c r="I304" s="16"/>
      <c r="J304" s="20" t="s">
        <v>140</v>
      </c>
      <c r="K304" s="20" t="s">
        <v>77</v>
      </c>
      <c r="L304" s="20" t="s">
        <v>514</v>
      </c>
      <c r="M304" s="14" t="s">
        <v>521</v>
      </c>
      <c r="N304" s="14" t="s">
        <v>522</v>
      </c>
      <c r="O304" s="14">
        <v>5788</v>
      </c>
      <c r="P304" s="15"/>
      <c r="Q304" s="14"/>
      <c r="R3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4" s="14"/>
      <c r="T304" s="14" t="str">
        <f>VLOOKUP(Slidelist[[#This Row],[Species]],Species[#All],2)</f>
        <v>http://purl.obolibrary.org/obo/NCIT_C14225</v>
      </c>
      <c r="U304" s="24" t="str">
        <f>VLOOKUP(Slidelist[[#This Row],[Tissue]],Tissue[#All],3)</f>
        <v>http://purl.obolibrary.org/obo/BTO_0000759</v>
      </c>
      <c r="V304" s="17" t="e">
        <f>("https://gadsweb.corp.novocorp.net/cageside?studynumber="&amp;#REF!)</f>
        <v>#REF!</v>
      </c>
      <c r="W304" s="24"/>
    </row>
    <row r="305" spans="1:23" x14ac:dyDescent="0.2">
      <c r="A305" s="39" t="s">
        <v>523</v>
      </c>
      <c r="B305" s="39">
        <v>304</v>
      </c>
      <c r="C305" s="18"/>
      <c r="D305" s="13" t="s">
        <v>500</v>
      </c>
      <c r="E305" s="16">
        <v>46</v>
      </c>
      <c r="F305" s="40">
        <v>118591</v>
      </c>
      <c r="G305" s="21" t="s">
        <v>502</v>
      </c>
      <c r="H305" s="14" t="str">
        <f t="shared" si="7"/>
        <v>b</v>
      </c>
      <c r="I305" s="16"/>
      <c r="J305" s="20" t="s">
        <v>140</v>
      </c>
      <c r="K305" s="20" t="s">
        <v>77</v>
      </c>
      <c r="L305" s="20" t="s">
        <v>514</v>
      </c>
      <c r="M305" s="14" t="s">
        <v>521</v>
      </c>
      <c r="N305" s="14" t="s">
        <v>522</v>
      </c>
      <c r="O305" s="14">
        <v>5788</v>
      </c>
      <c r="P305" s="15"/>
      <c r="Q305" s="14"/>
      <c r="R3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5" s="14"/>
      <c r="T305" s="14" t="str">
        <f>VLOOKUP(Slidelist[[#This Row],[Species]],Species[#All],2)</f>
        <v>http://purl.obolibrary.org/obo/NCIT_C14225</v>
      </c>
      <c r="U305" s="24" t="str">
        <f>VLOOKUP(Slidelist[[#This Row],[Tissue]],Tissue[#All],3)</f>
        <v>http://purl.obolibrary.org/obo/BTO_0000759</v>
      </c>
      <c r="V305" s="17" t="e">
        <f>("https://gadsweb.corp.novocorp.net/cageside?studynumber="&amp;#REF!)</f>
        <v>#REF!</v>
      </c>
      <c r="W305" s="24"/>
    </row>
    <row r="306" spans="1:23" x14ac:dyDescent="0.2">
      <c r="A306" s="39" t="s">
        <v>523</v>
      </c>
      <c r="B306" s="41">
        <v>305</v>
      </c>
      <c r="C306" s="18"/>
      <c r="D306" s="13" t="s">
        <v>500</v>
      </c>
      <c r="E306" s="16">
        <v>47</v>
      </c>
      <c r="F306" s="40">
        <v>118622</v>
      </c>
      <c r="G306" s="21" t="s">
        <v>502</v>
      </c>
      <c r="H306" s="14" t="str">
        <f t="shared" si="7"/>
        <v>a</v>
      </c>
      <c r="I306" s="16"/>
      <c r="J306" s="20" t="s">
        <v>140</v>
      </c>
      <c r="K306" s="20" t="s">
        <v>77</v>
      </c>
      <c r="L306" s="20" t="s">
        <v>514</v>
      </c>
      <c r="M306" s="14" t="s">
        <v>521</v>
      </c>
      <c r="N306" s="14" t="s">
        <v>522</v>
      </c>
      <c r="O306" s="14">
        <v>5788</v>
      </c>
      <c r="P306" s="15"/>
      <c r="Q306" s="14"/>
      <c r="R3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6" s="14"/>
      <c r="T306" s="14" t="str">
        <f>VLOOKUP(Slidelist[[#This Row],[Species]],Species[#All],2)</f>
        <v>http://purl.obolibrary.org/obo/NCIT_C14225</v>
      </c>
      <c r="U306" s="24" t="str">
        <f>VLOOKUP(Slidelist[[#This Row],[Tissue]],Tissue[#All],3)</f>
        <v>http://purl.obolibrary.org/obo/BTO_0000759</v>
      </c>
      <c r="V306" s="17" t="e">
        <f>("https://gadsweb.corp.novocorp.net/cageside?studynumber="&amp;#REF!)</f>
        <v>#REF!</v>
      </c>
      <c r="W306" s="24"/>
    </row>
    <row r="307" spans="1:23" x14ac:dyDescent="0.2">
      <c r="A307" s="39" t="s">
        <v>523</v>
      </c>
      <c r="B307" s="39">
        <v>306</v>
      </c>
      <c r="C307" s="18"/>
      <c r="D307" s="13" t="s">
        <v>500</v>
      </c>
      <c r="E307" s="16">
        <v>47</v>
      </c>
      <c r="F307" s="40">
        <v>118622</v>
      </c>
      <c r="G307" s="21" t="s">
        <v>502</v>
      </c>
      <c r="H307" s="14" t="str">
        <f t="shared" si="7"/>
        <v>b</v>
      </c>
      <c r="I307" s="16"/>
      <c r="J307" s="20" t="s">
        <v>140</v>
      </c>
      <c r="K307" s="20" t="s">
        <v>77</v>
      </c>
      <c r="L307" s="20" t="s">
        <v>514</v>
      </c>
      <c r="M307" s="14" t="s">
        <v>521</v>
      </c>
      <c r="N307" s="14" t="s">
        <v>522</v>
      </c>
      <c r="O307" s="14">
        <v>5788</v>
      </c>
      <c r="P307" s="15"/>
      <c r="Q307" s="14"/>
      <c r="R3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7" s="14"/>
      <c r="T307" s="14" t="str">
        <f>VLOOKUP(Slidelist[[#This Row],[Species]],Species[#All],2)</f>
        <v>http://purl.obolibrary.org/obo/NCIT_C14225</v>
      </c>
      <c r="U307" s="24" t="str">
        <f>VLOOKUP(Slidelist[[#This Row],[Tissue]],Tissue[#All],3)</f>
        <v>http://purl.obolibrary.org/obo/BTO_0000759</v>
      </c>
      <c r="V307" s="17" t="e">
        <f>("https://gadsweb.corp.novocorp.net/cageside?studynumber="&amp;#REF!)</f>
        <v>#REF!</v>
      </c>
      <c r="W307" s="24"/>
    </row>
    <row r="308" spans="1:23" x14ac:dyDescent="0.2">
      <c r="A308" s="39" t="s">
        <v>523</v>
      </c>
      <c r="B308" s="39">
        <v>307</v>
      </c>
      <c r="C308" s="18"/>
      <c r="D308" s="13" t="s">
        <v>500</v>
      </c>
      <c r="E308" s="16">
        <v>48</v>
      </c>
      <c r="F308" s="40">
        <v>118592</v>
      </c>
      <c r="G308" s="21" t="s">
        <v>502</v>
      </c>
      <c r="H308" s="14" t="str">
        <f t="shared" si="7"/>
        <v/>
      </c>
      <c r="I308" s="16"/>
      <c r="J308" s="20" t="s">
        <v>140</v>
      </c>
      <c r="K308" s="20" t="s">
        <v>77</v>
      </c>
      <c r="L308" s="20" t="s">
        <v>514</v>
      </c>
      <c r="M308" s="14" t="s">
        <v>521</v>
      </c>
      <c r="N308" s="14" t="s">
        <v>522</v>
      </c>
      <c r="O308" s="14">
        <v>5788</v>
      </c>
      <c r="P308" s="15"/>
      <c r="Q308" s="14"/>
      <c r="R3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8" s="14"/>
      <c r="T308" s="14" t="str">
        <f>VLOOKUP(Slidelist[[#This Row],[Species]],Species[#All],2)</f>
        <v>http://purl.obolibrary.org/obo/NCIT_C14225</v>
      </c>
      <c r="U308" s="24" t="str">
        <f>VLOOKUP(Slidelist[[#This Row],[Tissue]],Tissue[#All],3)</f>
        <v>http://purl.obolibrary.org/obo/BTO_0000759</v>
      </c>
      <c r="V308" s="17" t="e">
        <f>("https://gadsweb.corp.novocorp.net/cageside?studynumber="&amp;#REF!)</f>
        <v>#REF!</v>
      </c>
      <c r="W308" s="24"/>
    </row>
    <row r="309" spans="1:23" x14ac:dyDescent="0.2">
      <c r="A309" s="39" t="s">
        <v>523</v>
      </c>
      <c r="B309" s="41">
        <v>308</v>
      </c>
      <c r="C309" s="18"/>
      <c r="D309" s="13" t="s">
        <v>500</v>
      </c>
      <c r="E309" s="16">
        <v>49</v>
      </c>
      <c r="F309" s="40">
        <v>118654</v>
      </c>
      <c r="G309" s="21" t="s">
        <v>502</v>
      </c>
      <c r="H309" s="14" t="str">
        <f t="shared" si="7"/>
        <v>a</v>
      </c>
      <c r="I309" s="16"/>
      <c r="J309" s="20" t="s">
        <v>140</v>
      </c>
      <c r="K309" s="20" t="s">
        <v>77</v>
      </c>
      <c r="L309" s="20" t="s">
        <v>514</v>
      </c>
      <c r="M309" s="14" t="s">
        <v>521</v>
      </c>
      <c r="N309" s="14" t="s">
        <v>522</v>
      </c>
      <c r="O309" s="14">
        <v>5788</v>
      </c>
      <c r="P309" s="15"/>
      <c r="Q309" s="14"/>
      <c r="R3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09" s="14"/>
      <c r="T309" s="14" t="str">
        <f>VLOOKUP(Slidelist[[#This Row],[Species]],Species[#All],2)</f>
        <v>http://purl.obolibrary.org/obo/NCIT_C14225</v>
      </c>
      <c r="U309" s="24" t="str">
        <f>VLOOKUP(Slidelist[[#This Row],[Tissue]],Tissue[#All],3)</f>
        <v>http://purl.obolibrary.org/obo/BTO_0000759</v>
      </c>
      <c r="V309" s="17" t="e">
        <f>("https://gadsweb.corp.novocorp.net/cageside?studynumber="&amp;#REF!)</f>
        <v>#REF!</v>
      </c>
      <c r="W309" s="24"/>
    </row>
    <row r="310" spans="1:23" x14ac:dyDescent="0.2">
      <c r="A310" s="39" t="s">
        <v>523</v>
      </c>
      <c r="B310" s="41">
        <v>309</v>
      </c>
      <c r="C310" s="18"/>
      <c r="D310" s="13" t="s">
        <v>500</v>
      </c>
      <c r="E310" s="16">
        <v>49</v>
      </c>
      <c r="F310" s="40">
        <v>118654</v>
      </c>
      <c r="G310" s="21" t="s">
        <v>502</v>
      </c>
      <c r="H310" s="14" t="str">
        <f t="shared" si="7"/>
        <v>b</v>
      </c>
      <c r="I310" s="16"/>
      <c r="J310" s="20" t="s">
        <v>140</v>
      </c>
      <c r="K310" s="20" t="s">
        <v>77</v>
      </c>
      <c r="L310" s="20" t="s">
        <v>514</v>
      </c>
      <c r="M310" s="14" t="s">
        <v>521</v>
      </c>
      <c r="N310" s="14" t="s">
        <v>522</v>
      </c>
      <c r="O310" s="14">
        <v>5788</v>
      </c>
      <c r="P310" s="15"/>
      <c r="Q310" s="14"/>
      <c r="R3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0" s="14"/>
      <c r="T310" s="14" t="str">
        <f>VLOOKUP(Slidelist[[#This Row],[Species]],Species[#All],2)</f>
        <v>http://purl.obolibrary.org/obo/NCIT_C14225</v>
      </c>
      <c r="U310" s="24" t="str">
        <f>VLOOKUP(Slidelist[[#This Row],[Tissue]],Tissue[#All],3)</f>
        <v>http://purl.obolibrary.org/obo/BTO_0000759</v>
      </c>
      <c r="V310" s="17" t="e">
        <f>("https://gadsweb.corp.novocorp.net/cageside?studynumber="&amp;#REF!)</f>
        <v>#REF!</v>
      </c>
      <c r="W310" s="24"/>
    </row>
    <row r="311" spans="1:23" x14ac:dyDescent="0.2">
      <c r="A311" s="39" t="s">
        <v>523</v>
      </c>
      <c r="B311" s="39">
        <v>310</v>
      </c>
      <c r="C311" s="18"/>
      <c r="D311" s="13" t="s">
        <v>500</v>
      </c>
      <c r="E311" s="16">
        <v>55</v>
      </c>
      <c r="F311" s="40">
        <v>118655</v>
      </c>
      <c r="G311" s="21" t="s">
        <v>502</v>
      </c>
      <c r="H311" s="14" t="str">
        <f t="shared" si="7"/>
        <v>a</v>
      </c>
      <c r="I311" s="16"/>
      <c r="J311" s="20" t="s">
        <v>140</v>
      </c>
      <c r="K311" s="20" t="s">
        <v>77</v>
      </c>
      <c r="L311" s="20" t="s">
        <v>514</v>
      </c>
      <c r="M311" s="14" t="s">
        <v>521</v>
      </c>
      <c r="N311" s="14" t="s">
        <v>522</v>
      </c>
      <c r="O311" s="14">
        <v>5788</v>
      </c>
      <c r="P311" s="15"/>
      <c r="Q311" s="14"/>
      <c r="R3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1" s="14"/>
      <c r="T311" s="14" t="str">
        <f>VLOOKUP(Slidelist[[#This Row],[Species]],Species[#All],2)</f>
        <v>http://purl.obolibrary.org/obo/NCIT_C14225</v>
      </c>
      <c r="U311" s="24" t="str">
        <f>VLOOKUP(Slidelist[[#This Row],[Tissue]],Tissue[#All],3)</f>
        <v>http://purl.obolibrary.org/obo/BTO_0000759</v>
      </c>
      <c r="V311" s="17" t="e">
        <f>("https://gadsweb.corp.novocorp.net/cageside?studynumber="&amp;#REF!)</f>
        <v>#REF!</v>
      </c>
      <c r="W311" s="24"/>
    </row>
    <row r="312" spans="1:23" x14ac:dyDescent="0.2">
      <c r="A312" s="39" t="s">
        <v>523</v>
      </c>
      <c r="B312" s="39">
        <v>311</v>
      </c>
      <c r="C312" s="18"/>
      <c r="D312" s="13" t="s">
        <v>500</v>
      </c>
      <c r="E312" s="16">
        <v>55</v>
      </c>
      <c r="F312" s="40">
        <v>118655</v>
      </c>
      <c r="G312" s="21" t="s">
        <v>502</v>
      </c>
      <c r="H312" s="14" t="str">
        <f t="shared" si="7"/>
        <v>b</v>
      </c>
      <c r="I312" s="16"/>
      <c r="J312" s="20" t="s">
        <v>140</v>
      </c>
      <c r="K312" s="20" t="s">
        <v>77</v>
      </c>
      <c r="L312" s="20" t="s">
        <v>514</v>
      </c>
      <c r="M312" s="14" t="s">
        <v>521</v>
      </c>
      <c r="N312" s="14" t="s">
        <v>522</v>
      </c>
      <c r="O312" s="14">
        <v>5788</v>
      </c>
      <c r="P312" s="15"/>
      <c r="Q312" s="14"/>
      <c r="R3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2" s="14"/>
      <c r="T312" s="14" t="str">
        <f>VLOOKUP(Slidelist[[#This Row],[Species]],Species[#All],2)</f>
        <v>http://purl.obolibrary.org/obo/NCIT_C14225</v>
      </c>
      <c r="U312" s="24" t="str">
        <f>VLOOKUP(Slidelist[[#This Row],[Tissue]],Tissue[#All],3)</f>
        <v>http://purl.obolibrary.org/obo/BTO_0000759</v>
      </c>
      <c r="V312" s="17" t="e">
        <f>("https://gadsweb.corp.novocorp.net/cageside?studynumber="&amp;#REF!)</f>
        <v>#REF!</v>
      </c>
      <c r="W312" s="24"/>
    </row>
    <row r="313" spans="1:23" x14ac:dyDescent="0.2">
      <c r="A313" s="39" t="s">
        <v>523</v>
      </c>
      <c r="B313" s="41">
        <v>312</v>
      </c>
      <c r="C313" s="18"/>
      <c r="D313" s="13" t="s">
        <v>500</v>
      </c>
      <c r="E313" s="16">
        <v>56</v>
      </c>
      <c r="F313" s="40">
        <v>118623</v>
      </c>
      <c r="G313" s="21" t="s">
        <v>502</v>
      </c>
      <c r="H313" s="14" t="str">
        <f t="shared" si="7"/>
        <v>a</v>
      </c>
      <c r="I313" s="16"/>
      <c r="J313" s="20" t="s">
        <v>140</v>
      </c>
      <c r="K313" s="20" t="s">
        <v>77</v>
      </c>
      <c r="L313" s="20" t="s">
        <v>514</v>
      </c>
      <c r="M313" s="14" t="s">
        <v>521</v>
      </c>
      <c r="N313" s="14" t="s">
        <v>522</v>
      </c>
      <c r="O313" s="14">
        <v>5788</v>
      </c>
      <c r="P313" s="15"/>
      <c r="Q313" s="14"/>
      <c r="R3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3" s="14"/>
      <c r="T313" s="14" t="str">
        <f>VLOOKUP(Slidelist[[#This Row],[Species]],Species[#All],2)</f>
        <v>http://purl.obolibrary.org/obo/NCIT_C14225</v>
      </c>
      <c r="U313" s="24" t="str">
        <f>VLOOKUP(Slidelist[[#This Row],[Tissue]],Tissue[#All],3)</f>
        <v>http://purl.obolibrary.org/obo/BTO_0000759</v>
      </c>
      <c r="V313" s="17" t="e">
        <f>("https://gadsweb.corp.novocorp.net/cageside?studynumber="&amp;#REF!)</f>
        <v>#REF!</v>
      </c>
      <c r="W313" s="24"/>
    </row>
    <row r="314" spans="1:23" x14ac:dyDescent="0.2">
      <c r="A314" s="39" t="s">
        <v>523</v>
      </c>
      <c r="B314" s="39">
        <v>313</v>
      </c>
      <c r="C314" s="18"/>
      <c r="D314" s="13" t="s">
        <v>500</v>
      </c>
      <c r="E314" s="16">
        <v>56</v>
      </c>
      <c r="F314" s="40">
        <v>118623</v>
      </c>
      <c r="G314" s="21" t="s">
        <v>502</v>
      </c>
      <c r="H314" s="14" t="str">
        <f t="shared" si="7"/>
        <v>b</v>
      </c>
      <c r="I314" s="16"/>
      <c r="J314" s="20" t="s">
        <v>140</v>
      </c>
      <c r="K314" s="20" t="s">
        <v>77</v>
      </c>
      <c r="L314" s="20" t="s">
        <v>514</v>
      </c>
      <c r="M314" s="14" t="s">
        <v>521</v>
      </c>
      <c r="N314" s="14" t="s">
        <v>522</v>
      </c>
      <c r="O314" s="14">
        <v>5788</v>
      </c>
      <c r="P314" s="15"/>
      <c r="Q314" s="14"/>
      <c r="R3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4" s="14"/>
      <c r="T314" s="14" t="str">
        <f>VLOOKUP(Slidelist[[#This Row],[Species]],Species[#All],2)</f>
        <v>http://purl.obolibrary.org/obo/NCIT_C14225</v>
      </c>
      <c r="U314" s="24" t="str">
        <f>VLOOKUP(Slidelist[[#This Row],[Tissue]],Tissue[#All],3)</f>
        <v>http://purl.obolibrary.org/obo/BTO_0000759</v>
      </c>
      <c r="V314" s="17" t="e">
        <f>("https://gadsweb.corp.novocorp.net/cageside?studynumber="&amp;#REF!)</f>
        <v>#REF!</v>
      </c>
      <c r="W314" s="24"/>
    </row>
    <row r="315" spans="1:23" x14ac:dyDescent="0.2">
      <c r="A315" s="39" t="s">
        <v>523</v>
      </c>
      <c r="B315" s="39">
        <v>314</v>
      </c>
      <c r="C315" s="18"/>
      <c r="D315" s="13" t="s">
        <v>500</v>
      </c>
      <c r="E315" s="16">
        <v>57</v>
      </c>
      <c r="F315" s="40">
        <v>118551</v>
      </c>
      <c r="G315" s="21" t="s">
        <v>502</v>
      </c>
      <c r="H315" s="14" t="str">
        <f t="shared" si="7"/>
        <v>a</v>
      </c>
      <c r="I315" s="16"/>
      <c r="J315" s="20" t="s">
        <v>140</v>
      </c>
      <c r="K315" s="20" t="s">
        <v>77</v>
      </c>
      <c r="L315" s="20" t="s">
        <v>514</v>
      </c>
      <c r="M315" s="14" t="s">
        <v>521</v>
      </c>
      <c r="N315" s="14" t="s">
        <v>522</v>
      </c>
      <c r="O315" s="14">
        <v>5788</v>
      </c>
      <c r="P315" s="15"/>
      <c r="Q315" s="14"/>
      <c r="R3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5" s="14"/>
      <c r="T315" s="14" t="str">
        <f>VLOOKUP(Slidelist[[#This Row],[Species]],Species[#All],2)</f>
        <v>http://purl.obolibrary.org/obo/NCIT_C14225</v>
      </c>
      <c r="U315" s="24" t="str">
        <f>VLOOKUP(Slidelist[[#This Row],[Tissue]],Tissue[#All],3)</f>
        <v>http://purl.obolibrary.org/obo/BTO_0000759</v>
      </c>
      <c r="V315" s="17" t="e">
        <f>("https://gadsweb.corp.novocorp.net/cageside?studynumber="&amp;#REF!)</f>
        <v>#REF!</v>
      </c>
      <c r="W315" s="24"/>
    </row>
    <row r="316" spans="1:23" x14ac:dyDescent="0.2">
      <c r="A316" s="39" t="s">
        <v>523</v>
      </c>
      <c r="B316" s="41">
        <v>315</v>
      </c>
      <c r="C316" s="18"/>
      <c r="D316" s="13" t="s">
        <v>500</v>
      </c>
      <c r="E316" s="16">
        <v>57</v>
      </c>
      <c r="F316" s="40">
        <v>118551</v>
      </c>
      <c r="G316" s="21" t="s">
        <v>502</v>
      </c>
      <c r="H316" s="14" t="str">
        <f t="shared" si="7"/>
        <v>b</v>
      </c>
      <c r="I316" s="16"/>
      <c r="J316" s="20" t="s">
        <v>140</v>
      </c>
      <c r="K316" s="20" t="s">
        <v>77</v>
      </c>
      <c r="L316" s="20" t="s">
        <v>514</v>
      </c>
      <c r="M316" s="14" t="s">
        <v>521</v>
      </c>
      <c r="N316" s="14" t="s">
        <v>522</v>
      </c>
      <c r="O316" s="14">
        <v>5788</v>
      </c>
      <c r="P316" s="15"/>
      <c r="Q316" s="14"/>
      <c r="R3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6" s="14"/>
      <c r="T316" s="14" t="str">
        <f>VLOOKUP(Slidelist[[#This Row],[Species]],Species[#All],2)</f>
        <v>http://purl.obolibrary.org/obo/NCIT_C14225</v>
      </c>
      <c r="U316" s="24" t="str">
        <f>VLOOKUP(Slidelist[[#This Row],[Tissue]],Tissue[#All],3)</f>
        <v>http://purl.obolibrary.org/obo/BTO_0000759</v>
      </c>
      <c r="V316" s="17" t="e">
        <f>("https://gadsweb.corp.novocorp.net/cageside?studynumber="&amp;#REF!)</f>
        <v>#REF!</v>
      </c>
      <c r="W316" s="24"/>
    </row>
    <row r="317" spans="1:23" x14ac:dyDescent="0.2">
      <c r="A317" s="39" t="s">
        <v>523</v>
      </c>
      <c r="B317" s="41">
        <v>316</v>
      </c>
      <c r="C317" s="18"/>
      <c r="D317" s="13" t="s">
        <v>500</v>
      </c>
      <c r="E317" s="16">
        <v>61</v>
      </c>
      <c r="F317" s="40">
        <v>118656</v>
      </c>
      <c r="G317" s="21" t="s">
        <v>502</v>
      </c>
      <c r="H317" s="14" t="str">
        <f t="shared" si="7"/>
        <v/>
      </c>
      <c r="I317" s="16"/>
      <c r="J317" s="20" t="s">
        <v>140</v>
      </c>
      <c r="K317" s="20" t="s">
        <v>77</v>
      </c>
      <c r="L317" s="20" t="s">
        <v>514</v>
      </c>
      <c r="M317" s="14" t="s">
        <v>521</v>
      </c>
      <c r="N317" s="14" t="s">
        <v>522</v>
      </c>
      <c r="O317" s="14">
        <v>5788</v>
      </c>
      <c r="P317" s="15"/>
      <c r="Q317" s="14"/>
      <c r="R3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7" s="14"/>
      <c r="T317" s="14" t="str">
        <f>VLOOKUP(Slidelist[[#This Row],[Species]],Species[#All],2)</f>
        <v>http://purl.obolibrary.org/obo/NCIT_C14225</v>
      </c>
      <c r="U317" s="24" t="str">
        <f>VLOOKUP(Slidelist[[#This Row],[Tissue]],Tissue[#All],3)</f>
        <v>http://purl.obolibrary.org/obo/BTO_0000759</v>
      </c>
      <c r="V317" s="17" t="e">
        <f>("https://gadsweb.corp.novocorp.net/cageside?studynumber="&amp;#REF!)</f>
        <v>#REF!</v>
      </c>
      <c r="W317" s="24"/>
    </row>
    <row r="318" spans="1:23" x14ac:dyDescent="0.2">
      <c r="A318" s="39" t="s">
        <v>523</v>
      </c>
      <c r="B318" s="39">
        <v>317</v>
      </c>
      <c r="C318" s="18"/>
      <c r="D318" s="13" t="s">
        <v>500</v>
      </c>
      <c r="E318" s="16">
        <v>63</v>
      </c>
      <c r="F318" s="40">
        <v>118657</v>
      </c>
      <c r="G318" s="21" t="s">
        <v>502</v>
      </c>
      <c r="H318" s="14" t="str">
        <f t="shared" si="7"/>
        <v>a</v>
      </c>
      <c r="I318" s="16"/>
      <c r="J318" s="20" t="s">
        <v>140</v>
      </c>
      <c r="K318" s="20" t="s">
        <v>77</v>
      </c>
      <c r="L318" s="20" t="s">
        <v>514</v>
      </c>
      <c r="M318" s="14" t="s">
        <v>521</v>
      </c>
      <c r="N318" s="14" t="s">
        <v>522</v>
      </c>
      <c r="O318" s="14">
        <v>5788</v>
      </c>
      <c r="P318" s="15"/>
      <c r="Q318" s="14"/>
      <c r="R3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8" s="14"/>
      <c r="T318" s="14" t="str">
        <f>VLOOKUP(Slidelist[[#This Row],[Species]],Species[#All],2)</f>
        <v>http://purl.obolibrary.org/obo/NCIT_C14225</v>
      </c>
      <c r="U318" s="24" t="str">
        <f>VLOOKUP(Slidelist[[#This Row],[Tissue]],Tissue[#All],3)</f>
        <v>http://purl.obolibrary.org/obo/BTO_0000759</v>
      </c>
      <c r="V318" s="17" t="e">
        <f>("https://gadsweb.corp.novocorp.net/cageside?studynumber="&amp;#REF!)</f>
        <v>#REF!</v>
      </c>
      <c r="W318" s="24"/>
    </row>
    <row r="319" spans="1:23" x14ac:dyDescent="0.2">
      <c r="A319" s="39" t="s">
        <v>523</v>
      </c>
      <c r="B319" s="39">
        <v>318</v>
      </c>
      <c r="C319" s="18"/>
      <c r="D319" s="13" t="s">
        <v>500</v>
      </c>
      <c r="E319" s="16">
        <v>63</v>
      </c>
      <c r="F319" s="40">
        <v>118657</v>
      </c>
      <c r="G319" s="21" t="s">
        <v>502</v>
      </c>
      <c r="H319" s="14" t="str">
        <f t="shared" si="7"/>
        <v>b</v>
      </c>
      <c r="I319" s="16"/>
      <c r="J319" s="20" t="s">
        <v>140</v>
      </c>
      <c r="K319" s="20" t="s">
        <v>77</v>
      </c>
      <c r="L319" s="20" t="s">
        <v>514</v>
      </c>
      <c r="M319" s="14" t="s">
        <v>521</v>
      </c>
      <c r="N319" s="14" t="s">
        <v>522</v>
      </c>
      <c r="O319" s="14">
        <v>5788</v>
      </c>
      <c r="P319" s="15"/>
      <c r="Q319" s="14"/>
      <c r="R3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19" s="14"/>
      <c r="T319" s="14" t="str">
        <f>VLOOKUP(Slidelist[[#This Row],[Species]],Species[#All],2)</f>
        <v>http://purl.obolibrary.org/obo/NCIT_C14225</v>
      </c>
      <c r="U319" s="24" t="str">
        <f>VLOOKUP(Slidelist[[#This Row],[Tissue]],Tissue[#All],3)</f>
        <v>http://purl.obolibrary.org/obo/BTO_0000759</v>
      </c>
      <c r="V319" s="17" t="e">
        <f>("https://gadsweb.corp.novocorp.net/cageside?studynumber="&amp;#REF!)</f>
        <v>#REF!</v>
      </c>
      <c r="W319" s="24"/>
    </row>
    <row r="320" spans="1:23" x14ac:dyDescent="0.2">
      <c r="A320" s="39" t="s">
        <v>523</v>
      </c>
      <c r="B320" s="41">
        <v>319</v>
      </c>
      <c r="C320" s="18"/>
      <c r="D320" s="13" t="s">
        <v>500</v>
      </c>
      <c r="E320" s="16">
        <v>64</v>
      </c>
      <c r="F320" s="40">
        <v>118610</v>
      </c>
      <c r="G320" s="21" t="s">
        <v>502</v>
      </c>
      <c r="H320" s="14" t="str">
        <f t="shared" si="7"/>
        <v>a</v>
      </c>
      <c r="I320" s="16"/>
      <c r="J320" s="20" t="s">
        <v>140</v>
      </c>
      <c r="K320" s="20" t="s">
        <v>77</v>
      </c>
      <c r="L320" s="20" t="s">
        <v>514</v>
      </c>
      <c r="M320" s="14" t="s">
        <v>521</v>
      </c>
      <c r="N320" s="14" t="s">
        <v>522</v>
      </c>
      <c r="O320" s="14">
        <v>5788</v>
      </c>
      <c r="P320" s="15"/>
      <c r="Q320" s="14"/>
      <c r="R3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0" s="14"/>
      <c r="T320" s="14" t="str">
        <f>VLOOKUP(Slidelist[[#This Row],[Species]],Species[#All],2)</f>
        <v>http://purl.obolibrary.org/obo/NCIT_C14225</v>
      </c>
      <c r="U320" s="24" t="str">
        <f>VLOOKUP(Slidelist[[#This Row],[Tissue]],Tissue[#All],3)</f>
        <v>http://purl.obolibrary.org/obo/BTO_0000759</v>
      </c>
      <c r="V320" s="17" t="e">
        <f>("https://gadsweb.corp.novocorp.net/cageside?studynumber="&amp;#REF!)</f>
        <v>#REF!</v>
      </c>
      <c r="W320" s="24"/>
    </row>
    <row r="321" spans="1:23" x14ac:dyDescent="0.2">
      <c r="A321" s="39" t="s">
        <v>523</v>
      </c>
      <c r="B321" s="39">
        <v>320</v>
      </c>
      <c r="C321" s="18"/>
      <c r="D321" s="13" t="s">
        <v>500</v>
      </c>
      <c r="E321" s="16">
        <v>64</v>
      </c>
      <c r="F321" s="40">
        <v>118610</v>
      </c>
      <c r="G321" s="21" t="s">
        <v>502</v>
      </c>
      <c r="H321" s="14" t="str">
        <f t="shared" si="7"/>
        <v>b</v>
      </c>
      <c r="I321" s="16"/>
      <c r="J321" s="20" t="s">
        <v>140</v>
      </c>
      <c r="K321" s="20" t="s">
        <v>77</v>
      </c>
      <c r="L321" s="20" t="s">
        <v>514</v>
      </c>
      <c r="M321" s="14" t="s">
        <v>521</v>
      </c>
      <c r="N321" s="14" t="s">
        <v>522</v>
      </c>
      <c r="O321" s="14">
        <v>5788</v>
      </c>
      <c r="P321" s="15"/>
      <c r="Q321" s="14"/>
      <c r="R3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1" s="14"/>
      <c r="T321" s="14" t="str">
        <f>VLOOKUP(Slidelist[[#This Row],[Species]],Species[#All],2)</f>
        <v>http://purl.obolibrary.org/obo/NCIT_C14225</v>
      </c>
      <c r="U321" s="24" t="str">
        <f>VLOOKUP(Slidelist[[#This Row],[Tissue]],Tissue[#All],3)</f>
        <v>http://purl.obolibrary.org/obo/BTO_0000759</v>
      </c>
      <c r="V321" s="17" t="e">
        <f>("https://gadsweb.corp.novocorp.net/cageside?studynumber="&amp;#REF!)</f>
        <v>#REF!</v>
      </c>
      <c r="W321" s="24"/>
    </row>
    <row r="322" spans="1:23" x14ac:dyDescent="0.2">
      <c r="A322" s="39" t="s">
        <v>523</v>
      </c>
      <c r="B322" s="39">
        <v>321</v>
      </c>
      <c r="C322" s="18"/>
      <c r="D322" s="13" t="s">
        <v>500</v>
      </c>
      <c r="E322" s="16">
        <v>65</v>
      </c>
      <c r="F322" s="40">
        <v>118658</v>
      </c>
      <c r="G322" s="21" t="s">
        <v>502</v>
      </c>
      <c r="H322" s="14" t="str">
        <f t="shared" si="7"/>
        <v>a</v>
      </c>
      <c r="I322" s="16"/>
      <c r="J322" s="20" t="s">
        <v>140</v>
      </c>
      <c r="K322" s="20" t="s">
        <v>77</v>
      </c>
      <c r="L322" s="20" t="s">
        <v>514</v>
      </c>
      <c r="M322" s="14" t="s">
        <v>521</v>
      </c>
      <c r="N322" s="14" t="s">
        <v>522</v>
      </c>
      <c r="O322" s="14">
        <v>5788</v>
      </c>
      <c r="P322" s="15"/>
      <c r="Q322" s="14"/>
      <c r="R3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2" s="14"/>
      <c r="T322" s="14" t="str">
        <f>VLOOKUP(Slidelist[[#This Row],[Species]],Species[#All],2)</f>
        <v>http://purl.obolibrary.org/obo/NCIT_C14225</v>
      </c>
      <c r="U322" s="24" t="str">
        <f>VLOOKUP(Slidelist[[#This Row],[Tissue]],Tissue[#All],3)</f>
        <v>http://purl.obolibrary.org/obo/BTO_0000759</v>
      </c>
      <c r="V322" s="17" t="e">
        <f>("https://gadsweb.corp.novocorp.net/cageside?studynumber="&amp;#REF!)</f>
        <v>#REF!</v>
      </c>
      <c r="W322" s="24"/>
    </row>
    <row r="323" spans="1:23" x14ac:dyDescent="0.2">
      <c r="A323" s="39" t="s">
        <v>523</v>
      </c>
      <c r="B323" s="41">
        <v>322</v>
      </c>
      <c r="C323" s="18"/>
      <c r="D323" s="13" t="s">
        <v>500</v>
      </c>
      <c r="E323" s="16">
        <v>65</v>
      </c>
      <c r="F323" s="40">
        <v>118658</v>
      </c>
      <c r="G323" s="21" t="s">
        <v>502</v>
      </c>
      <c r="H323" s="14" t="str">
        <f t="shared" si="7"/>
        <v>b</v>
      </c>
      <c r="I323" s="16"/>
      <c r="J323" s="20" t="s">
        <v>140</v>
      </c>
      <c r="K323" s="20" t="s">
        <v>77</v>
      </c>
      <c r="L323" s="20" t="s">
        <v>514</v>
      </c>
      <c r="M323" s="14" t="s">
        <v>521</v>
      </c>
      <c r="N323" s="14" t="s">
        <v>522</v>
      </c>
      <c r="O323" s="14">
        <v>5788</v>
      </c>
      <c r="P323" s="15"/>
      <c r="Q323" s="14"/>
      <c r="R3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3" s="14"/>
      <c r="T323" s="14" t="str">
        <f>VLOOKUP(Slidelist[[#This Row],[Species]],Species[#All],2)</f>
        <v>http://purl.obolibrary.org/obo/NCIT_C14225</v>
      </c>
      <c r="U323" s="24" t="str">
        <f>VLOOKUP(Slidelist[[#This Row],[Tissue]],Tissue[#All],3)</f>
        <v>http://purl.obolibrary.org/obo/BTO_0000759</v>
      </c>
      <c r="V323" s="17" t="e">
        <f>("https://gadsweb.corp.novocorp.net/cageside?studynumber="&amp;#REF!)</f>
        <v>#REF!</v>
      </c>
      <c r="W323" s="24"/>
    </row>
    <row r="324" spans="1:23" x14ac:dyDescent="0.2">
      <c r="A324" s="39" t="s">
        <v>523</v>
      </c>
      <c r="B324" s="41">
        <v>323</v>
      </c>
      <c r="C324" s="18"/>
      <c r="D324" s="13" t="s">
        <v>500</v>
      </c>
      <c r="E324" s="16">
        <v>66</v>
      </c>
      <c r="F324" s="40">
        <v>118570</v>
      </c>
      <c r="G324" s="21" t="s">
        <v>502</v>
      </c>
      <c r="H324" s="14" t="str">
        <f t="shared" si="7"/>
        <v/>
      </c>
      <c r="I324" s="16"/>
      <c r="J324" s="20" t="s">
        <v>140</v>
      </c>
      <c r="K324" s="20" t="s">
        <v>77</v>
      </c>
      <c r="L324" s="20" t="s">
        <v>514</v>
      </c>
      <c r="M324" s="14" t="s">
        <v>521</v>
      </c>
      <c r="N324" s="14" t="s">
        <v>522</v>
      </c>
      <c r="O324" s="14">
        <v>5788</v>
      </c>
      <c r="P324" s="15"/>
      <c r="Q324" s="14"/>
      <c r="R3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4" s="14"/>
      <c r="T324" s="14" t="str">
        <f>VLOOKUP(Slidelist[[#This Row],[Species]],Species[#All],2)</f>
        <v>http://purl.obolibrary.org/obo/NCIT_C14225</v>
      </c>
      <c r="U324" s="24" t="str">
        <f>VLOOKUP(Slidelist[[#This Row],[Tissue]],Tissue[#All],3)</f>
        <v>http://purl.obolibrary.org/obo/BTO_0000759</v>
      </c>
      <c r="V324" s="17" t="e">
        <f>("https://gadsweb.corp.novocorp.net/cageside?studynumber="&amp;#REF!)</f>
        <v>#REF!</v>
      </c>
      <c r="W324" s="24"/>
    </row>
    <row r="325" spans="1:23" x14ac:dyDescent="0.2">
      <c r="A325" s="39" t="s">
        <v>523</v>
      </c>
      <c r="B325" s="39">
        <v>324</v>
      </c>
      <c r="C325" s="18"/>
      <c r="D325" s="13" t="s">
        <v>500</v>
      </c>
      <c r="E325" s="16">
        <v>67</v>
      </c>
      <c r="F325" s="40">
        <v>118602</v>
      </c>
      <c r="G325" s="21" t="s">
        <v>502</v>
      </c>
      <c r="H325" s="14" t="str">
        <f t="shared" si="7"/>
        <v>a</v>
      </c>
      <c r="I325" s="16"/>
      <c r="J325" s="20" t="s">
        <v>140</v>
      </c>
      <c r="K325" s="20" t="s">
        <v>77</v>
      </c>
      <c r="L325" s="20" t="s">
        <v>514</v>
      </c>
      <c r="M325" s="14" t="s">
        <v>521</v>
      </c>
      <c r="N325" s="14" t="s">
        <v>522</v>
      </c>
      <c r="O325" s="14">
        <v>5788</v>
      </c>
      <c r="P325" s="15"/>
      <c r="Q325" s="14"/>
      <c r="R3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5" s="14"/>
      <c r="T325" s="14" t="str">
        <f>VLOOKUP(Slidelist[[#This Row],[Species]],Species[#All],2)</f>
        <v>http://purl.obolibrary.org/obo/NCIT_C14225</v>
      </c>
      <c r="U325" s="24" t="str">
        <f>VLOOKUP(Slidelist[[#This Row],[Tissue]],Tissue[#All],3)</f>
        <v>http://purl.obolibrary.org/obo/BTO_0000759</v>
      </c>
      <c r="V325" s="17" t="e">
        <f>("https://gadsweb.corp.novocorp.net/cageside?studynumber="&amp;#REF!)</f>
        <v>#REF!</v>
      </c>
      <c r="W325" s="24"/>
    </row>
    <row r="326" spans="1:23" x14ac:dyDescent="0.2">
      <c r="A326" s="39" t="s">
        <v>523</v>
      </c>
      <c r="B326" s="39">
        <v>325</v>
      </c>
      <c r="C326" s="18"/>
      <c r="D326" s="13" t="s">
        <v>500</v>
      </c>
      <c r="E326" s="16">
        <v>67</v>
      </c>
      <c r="F326" s="40">
        <v>118602</v>
      </c>
      <c r="G326" s="21" t="s">
        <v>502</v>
      </c>
      <c r="H326" s="14" t="str">
        <f t="shared" si="7"/>
        <v>b</v>
      </c>
      <c r="I326" s="16"/>
      <c r="J326" s="20" t="s">
        <v>140</v>
      </c>
      <c r="K326" s="20" t="s">
        <v>77</v>
      </c>
      <c r="L326" s="20" t="s">
        <v>514</v>
      </c>
      <c r="M326" s="14" t="s">
        <v>521</v>
      </c>
      <c r="N326" s="14" t="s">
        <v>522</v>
      </c>
      <c r="O326" s="14">
        <v>5788</v>
      </c>
      <c r="P326" s="15"/>
      <c r="Q326" s="14"/>
      <c r="R3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6" s="14"/>
      <c r="T326" s="14" t="str">
        <f>VLOOKUP(Slidelist[[#This Row],[Species]],Species[#All],2)</f>
        <v>http://purl.obolibrary.org/obo/NCIT_C14225</v>
      </c>
      <c r="U326" s="24" t="str">
        <f>VLOOKUP(Slidelist[[#This Row],[Tissue]],Tissue[#All],3)</f>
        <v>http://purl.obolibrary.org/obo/BTO_0000759</v>
      </c>
      <c r="V326" s="17" t="e">
        <f>("https://gadsweb.corp.novocorp.net/cageside?studynumber="&amp;#REF!)</f>
        <v>#REF!</v>
      </c>
      <c r="W326" s="24"/>
    </row>
    <row r="327" spans="1:23" x14ac:dyDescent="0.2">
      <c r="A327" s="39" t="s">
        <v>523</v>
      </c>
      <c r="B327" s="41">
        <v>326</v>
      </c>
      <c r="C327" s="18"/>
      <c r="D327" s="13" t="s">
        <v>500</v>
      </c>
      <c r="E327" s="16">
        <v>71</v>
      </c>
      <c r="F327" s="40">
        <v>118659</v>
      </c>
      <c r="G327" s="21" t="s">
        <v>502</v>
      </c>
      <c r="H327" s="14" t="str">
        <f t="shared" si="7"/>
        <v/>
      </c>
      <c r="I327" s="16"/>
      <c r="J327" s="20" t="s">
        <v>140</v>
      </c>
      <c r="K327" s="20" t="s">
        <v>77</v>
      </c>
      <c r="L327" s="20" t="s">
        <v>514</v>
      </c>
      <c r="M327" s="14" t="s">
        <v>521</v>
      </c>
      <c r="N327" s="14" t="s">
        <v>522</v>
      </c>
      <c r="O327" s="14">
        <v>5788</v>
      </c>
      <c r="P327" s="15"/>
      <c r="Q327" s="14"/>
      <c r="R3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7" s="14"/>
      <c r="T327" s="14" t="str">
        <f>VLOOKUP(Slidelist[[#This Row],[Species]],Species[#All],2)</f>
        <v>http://purl.obolibrary.org/obo/NCIT_C14225</v>
      </c>
      <c r="U327" s="24" t="str">
        <f>VLOOKUP(Slidelist[[#This Row],[Tissue]],Tissue[#All],3)</f>
        <v>http://purl.obolibrary.org/obo/BTO_0000759</v>
      </c>
      <c r="V327" s="17" t="e">
        <f>("https://gadsweb.corp.novocorp.net/cageside?studynumber="&amp;#REF!)</f>
        <v>#REF!</v>
      </c>
      <c r="W327" s="24"/>
    </row>
    <row r="328" spans="1:23" x14ac:dyDescent="0.2">
      <c r="A328" s="39" t="s">
        <v>523</v>
      </c>
      <c r="B328" s="39">
        <v>327</v>
      </c>
      <c r="C328" s="18"/>
      <c r="D328" s="13" t="s">
        <v>500</v>
      </c>
      <c r="E328" s="16">
        <v>72</v>
      </c>
      <c r="F328" s="40">
        <v>118611</v>
      </c>
      <c r="G328" s="21" t="s">
        <v>502</v>
      </c>
      <c r="H328" s="14" t="str">
        <f t="shared" si="7"/>
        <v>a</v>
      </c>
      <c r="I328" s="16"/>
      <c r="J328" s="20" t="s">
        <v>140</v>
      </c>
      <c r="K328" s="20" t="s">
        <v>77</v>
      </c>
      <c r="L328" s="20" t="s">
        <v>514</v>
      </c>
      <c r="M328" s="14" t="s">
        <v>521</v>
      </c>
      <c r="N328" s="14" t="s">
        <v>522</v>
      </c>
      <c r="O328" s="14">
        <v>5788</v>
      </c>
      <c r="P328" s="15"/>
      <c r="Q328" s="14"/>
      <c r="R3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8" s="14"/>
      <c r="T328" s="14" t="str">
        <f>VLOOKUP(Slidelist[[#This Row],[Species]],Species[#All],2)</f>
        <v>http://purl.obolibrary.org/obo/NCIT_C14225</v>
      </c>
      <c r="U328" s="24" t="str">
        <f>VLOOKUP(Slidelist[[#This Row],[Tissue]],Tissue[#All],3)</f>
        <v>http://purl.obolibrary.org/obo/BTO_0000759</v>
      </c>
      <c r="V328" s="17" t="e">
        <f>("https://gadsweb.corp.novocorp.net/cageside?studynumber="&amp;#REF!)</f>
        <v>#REF!</v>
      </c>
      <c r="W328" s="24"/>
    </row>
    <row r="329" spans="1:23" x14ac:dyDescent="0.2">
      <c r="A329" s="39" t="s">
        <v>523</v>
      </c>
      <c r="B329" s="39">
        <v>328</v>
      </c>
      <c r="C329" s="18"/>
      <c r="D329" s="13" t="s">
        <v>500</v>
      </c>
      <c r="E329" s="16">
        <v>72</v>
      </c>
      <c r="F329" s="40">
        <v>118611</v>
      </c>
      <c r="G329" s="21" t="s">
        <v>502</v>
      </c>
      <c r="H329" s="14" t="str">
        <f t="shared" si="7"/>
        <v>b</v>
      </c>
      <c r="I329" s="16"/>
      <c r="J329" s="20" t="s">
        <v>140</v>
      </c>
      <c r="K329" s="20" t="s">
        <v>77</v>
      </c>
      <c r="L329" s="20" t="s">
        <v>514</v>
      </c>
      <c r="M329" s="14" t="s">
        <v>521</v>
      </c>
      <c r="N329" s="14" t="s">
        <v>522</v>
      </c>
      <c r="O329" s="14">
        <v>5788</v>
      </c>
      <c r="P329" s="15"/>
      <c r="Q329" s="14"/>
      <c r="R3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29" s="14"/>
      <c r="T329" s="14" t="str">
        <f>VLOOKUP(Slidelist[[#This Row],[Species]],Species[#All],2)</f>
        <v>http://purl.obolibrary.org/obo/NCIT_C14225</v>
      </c>
      <c r="U329" s="24" t="str">
        <f>VLOOKUP(Slidelist[[#This Row],[Tissue]],Tissue[#All],3)</f>
        <v>http://purl.obolibrary.org/obo/BTO_0000759</v>
      </c>
      <c r="V329" s="17" t="e">
        <f>("https://gadsweb.corp.novocorp.net/cageside?studynumber="&amp;#REF!)</f>
        <v>#REF!</v>
      </c>
      <c r="W329" s="24"/>
    </row>
    <row r="330" spans="1:23" x14ac:dyDescent="0.2">
      <c r="A330" s="39" t="s">
        <v>523</v>
      </c>
      <c r="B330" s="41">
        <v>329</v>
      </c>
      <c r="C330" s="18"/>
      <c r="D330" s="13" t="s">
        <v>500</v>
      </c>
      <c r="E330" s="16">
        <v>77</v>
      </c>
      <c r="F330" s="40">
        <v>118660</v>
      </c>
      <c r="G330" s="21" t="s">
        <v>502</v>
      </c>
      <c r="H330" s="14" t="str">
        <f t="shared" si="7"/>
        <v/>
      </c>
      <c r="I330" s="16"/>
      <c r="J330" s="20" t="s">
        <v>140</v>
      </c>
      <c r="K330" s="20" t="s">
        <v>77</v>
      </c>
      <c r="L330" s="20" t="s">
        <v>514</v>
      </c>
      <c r="M330" s="14" t="s">
        <v>521</v>
      </c>
      <c r="N330" s="14" t="s">
        <v>522</v>
      </c>
      <c r="O330" s="14">
        <v>5788</v>
      </c>
      <c r="P330" s="15"/>
      <c r="Q330" s="14"/>
      <c r="R3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0" s="14"/>
      <c r="T330" s="14" t="str">
        <f>VLOOKUP(Slidelist[[#This Row],[Species]],Species[#All],2)</f>
        <v>http://purl.obolibrary.org/obo/NCIT_C14225</v>
      </c>
      <c r="U330" s="24" t="str">
        <f>VLOOKUP(Slidelist[[#This Row],[Tissue]],Tissue[#All],3)</f>
        <v>http://purl.obolibrary.org/obo/BTO_0000759</v>
      </c>
      <c r="V330" s="17" t="e">
        <f>("https://gadsweb.corp.novocorp.net/cageside?studynumber="&amp;#REF!)</f>
        <v>#REF!</v>
      </c>
      <c r="W330" s="24"/>
    </row>
    <row r="331" spans="1:23" x14ac:dyDescent="0.2">
      <c r="A331" s="39" t="s">
        <v>523</v>
      </c>
      <c r="B331" s="39">
        <v>330</v>
      </c>
      <c r="C331" s="18"/>
      <c r="D331" s="13" t="s">
        <v>500</v>
      </c>
      <c r="E331" s="16">
        <v>78</v>
      </c>
      <c r="F331" s="40">
        <v>118581</v>
      </c>
      <c r="G331" s="21" t="s">
        <v>502</v>
      </c>
      <c r="H331" s="14" t="str">
        <f t="shared" si="7"/>
        <v/>
      </c>
      <c r="I331" s="16"/>
      <c r="J331" s="20" t="s">
        <v>140</v>
      </c>
      <c r="K331" s="20" t="s">
        <v>77</v>
      </c>
      <c r="L331" s="20" t="s">
        <v>514</v>
      </c>
      <c r="M331" s="14" t="s">
        <v>521</v>
      </c>
      <c r="N331" s="14" t="s">
        <v>522</v>
      </c>
      <c r="O331" s="14">
        <v>5788</v>
      </c>
      <c r="P331" s="15"/>
      <c r="Q331" s="14"/>
      <c r="R3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1" s="14"/>
      <c r="T331" s="14" t="str">
        <f>VLOOKUP(Slidelist[[#This Row],[Species]],Species[#All],2)</f>
        <v>http://purl.obolibrary.org/obo/NCIT_C14225</v>
      </c>
      <c r="U331" s="24" t="str">
        <f>VLOOKUP(Slidelist[[#This Row],[Tissue]],Tissue[#All],3)</f>
        <v>http://purl.obolibrary.org/obo/BTO_0000759</v>
      </c>
      <c r="V331" s="17" t="e">
        <f>("https://gadsweb.corp.novocorp.net/cageside?studynumber="&amp;#REF!)</f>
        <v>#REF!</v>
      </c>
      <c r="W331" s="24"/>
    </row>
    <row r="332" spans="1:23" x14ac:dyDescent="0.2">
      <c r="A332" s="39" t="s">
        <v>523</v>
      </c>
      <c r="B332" s="39">
        <v>331</v>
      </c>
      <c r="C332" s="18"/>
      <c r="D332" s="13" t="s">
        <v>500</v>
      </c>
      <c r="E332" s="16">
        <v>81</v>
      </c>
      <c r="F332" s="40">
        <v>118661</v>
      </c>
      <c r="G332" s="21" t="s">
        <v>502</v>
      </c>
      <c r="H332" s="14" t="str">
        <f t="shared" si="7"/>
        <v/>
      </c>
      <c r="I332" s="16"/>
      <c r="J332" s="20" t="s">
        <v>140</v>
      </c>
      <c r="K332" s="20" t="s">
        <v>77</v>
      </c>
      <c r="L332" s="20" t="s">
        <v>514</v>
      </c>
      <c r="M332" s="14" t="s">
        <v>521</v>
      </c>
      <c r="N332" s="14" t="s">
        <v>522</v>
      </c>
      <c r="O332" s="14">
        <v>5788</v>
      </c>
      <c r="P332" s="15"/>
      <c r="Q332" s="14"/>
      <c r="R3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2" s="14"/>
      <c r="T332" s="14" t="str">
        <f>VLOOKUP(Slidelist[[#This Row],[Species]],Species[#All],2)</f>
        <v>http://purl.obolibrary.org/obo/NCIT_C14225</v>
      </c>
      <c r="U332" s="24" t="str">
        <f>VLOOKUP(Slidelist[[#This Row],[Tissue]],Tissue[#All],3)</f>
        <v>http://purl.obolibrary.org/obo/BTO_0000759</v>
      </c>
      <c r="V332" s="17" t="e">
        <f>("https://gadsweb.corp.novocorp.net/cageside?studynumber="&amp;#REF!)</f>
        <v>#REF!</v>
      </c>
      <c r="W332" s="24"/>
    </row>
    <row r="333" spans="1:23" x14ac:dyDescent="0.2">
      <c r="A333" s="39" t="s">
        <v>523</v>
      </c>
      <c r="B333" s="41">
        <v>332</v>
      </c>
      <c r="C333" s="18"/>
      <c r="D333" s="13" t="s">
        <v>500</v>
      </c>
      <c r="E333" s="16">
        <v>82</v>
      </c>
      <c r="F333" s="40">
        <v>118662</v>
      </c>
      <c r="G333" s="21" t="s">
        <v>502</v>
      </c>
      <c r="H333" s="14" t="str">
        <f t="shared" ref="H333:H399" si="8">IF(H332="a","b",IF(E333=E334,"a",""))</f>
        <v/>
      </c>
      <c r="I333" s="16"/>
      <c r="J333" s="20" t="s">
        <v>140</v>
      </c>
      <c r="K333" s="20" t="s">
        <v>77</v>
      </c>
      <c r="L333" s="20" t="s">
        <v>514</v>
      </c>
      <c r="M333" s="14" t="s">
        <v>521</v>
      </c>
      <c r="N333" s="14" t="s">
        <v>522</v>
      </c>
      <c r="O333" s="14">
        <v>5788</v>
      </c>
      <c r="P333" s="15"/>
      <c r="Q333" s="14"/>
      <c r="R3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3" s="14"/>
      <c r="T333" s="14" t="str">
        <f>VLOOKUP(Slidelist[[#This Row],[Species]],Species[#All],2)</f>
        <v>http://purl.obolibrary.org/obo/NCIT_C14225</v>
      </c>
      <c r="U333" s="24" t="str">
        <f>VLOOKUP(Slidelist[[#This Row],[Tissue]],Tissue[#All],3)</f>
        <v>http://purl.obolibrary.org/obo/BTO_0000759</v>
      </c>
      <c r="V333" s="17" t="e">
        <f>("https://gadsweb.corp.novocorp.net/cageside?studynumber="&amp;#REF!)</f>
        <v>#REF!</v>
      </c>
      <c r="W333" s="24"/>
    </row>
    <row r="334" spans="1:23" x14ac:dyDescent="0.2">
      <c r="A334" s="39" t="s">
        <v>523</v>
      </c>
      <c r="B334" s="39">
        <v>333</v>
      </c>
      <c r="C334" s="18"/>
      <c r="D334" s="13" t="s">
        <v>500</v>
      </c>
      <c r="E334" s="16">
        <v>83</v>
      </c>
      <c r="F334" s="40">
        <v>104782</v>
      </c>
      <c r="G334" s="21" t="s">
        <v>502</v>
      </c>
      <c r="H334" s="14" t="str">
        <f t="shared" si="8"/>
        <v/>
      </c>
      <c r="I334" s="16"/>
      <c r="J334" s="20" t="s">
        <v>140</v>
      </c>
      <c r="K334" s="20" t="s">
        <v>77</v>
      </c>
      <c r="L334" s="20" t="s">
        <v>514</v>
      </c>
      <c r="M334" s="14" t="s">
        <v>521</v>
      </c>
      <c r="N334" s="14" t="s">
        <v>522</v>
      </c>
      <c r="O334" s="14">
        <v>5788</v>
      </c>
      <c r="P334" s="15"/>
      <c r="Q334" s="14"/>
      <c r="R3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4" s="14"/>
      <c r="T334" s="14" t="str">
        <f>VLOOKUP(Slidelist[[#This Row],[Species]],Species[#All],2)</f>
        <v>http://purl.obolibrary.org/obo/NCIT_C14225</v>
      </c>
      <c r="U334" s="24" t="str">
        <f>VLOOKUP(Slidelist[[#This Row],[Tissue]],Tissue[#All],3)</f>
        <v>http://purl.obolibrary.org/obo/BTO_0000759</v>
      </c>
      <c r="V334" s="17" t="e">
        <f>("https://gadsweb.corp.novocorp.net/cageside?studynumber="&amp;#REF!)</f>
        <v>#REF!</v>
      </c>
      <c r="W334" s="24"/>
    </row>
    <row r="335" spans="1:23" x14ac:dyDescent="0.2">
      <c r="A335" s="39" t="s">
        <v>523</v>
      </c>
      <c r="B335" s="39">
        <v>334</v>
      </c>
      <c r="C335" s="18"/>
      <c r="D335" s="13" t="s">
        <v>500</v>
      </c>
      <c r="E335" s="16">
        <v>85</v>
      </c>
      <c r="F335" s="40">
        <v>104783</v>
      </c>
      <c r="G335" s="21" t="s">
        <v>502</v>
      </c>
      <c r="H335" s="14" t="str">
        <f t="shared" si="8"/>
        <v/>
      </c>
      <c r="I335" s="16"/>
      <c r="J335" s="20" t="s">
        <v>140</v>
      </c>
      <c r="K335" s="20" t="s">
        <v>77</v>
      </c>
      <c r="L335" s="20" t="s">
        <v>514</v>
      </c>
      <c r="M335" s="14" t="s">
        <v>521</v>
      </c>
      <c r="N335" s="14" t="s">
        <v>522</v>
      </c>
      <c r="O335" s="14">
        <v>5788</v>
      </c>
      <c r="P335" s="15"/>
      <c r="Q335" s="14"/>
      <c r="R3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5" s="14"/>
      <c r="T335" s="14" t="str">
        <f>VLOOKUP(Slidelist[[#This Row],[Species]],Species[#All],2)</f>
        <v>http://purl.obolibrary.org/obo/NCIT_C14225</v>
      </c>
      <c r="U335" s="24" t="str">
        <f>VLOOKUP(Slidelist[[#This Row],[Tissue]],Tissue[#All],3)</f>
        <v>http://purl.obolibrary.org/obo/BTO_0000759</v>
      </c>
      <c r="V335" s="17" t="e">
        <f>("https://gadsweb.corp.novocorp.net/cageside?studynumber="&amp;#REF!)</f>
        <v>#REF!</v>
      </c>
      <c r="W335" s="24"/>
    </row>
    <row r="336" spans="1:23" x14ac:dyDescent="0.2">
      <c r="A336" s="39" t="s">
        <v>523</v>
      </c>
      <c r="B336" s="41">
        <v>335</v>
      </c>
      <c r="C336" s="18"/>
      <c r="D336" s="13" t="s">
        <v>500</v>
      </c>
      <c r="E336" s="16">
        <v>87</v>
      </c>
      <c r="F336" s="40">
        <v>118663</v>
      </c>
      <c r="G336" s="21" t="s">
        <v>502</v>
      </c>
      <c r="H336" s="14" t="str">
        <f t="shared" si="8"/>
        <v>a</v>
      </c>
      <c r="I336" s="16"/>
      <c r="J336" s="20" t="s">
        <v>140</v>
      </c>
      <c r="K336" s="20" t="s">
        <v>77</v>
      </c>
      <c r="L336" s="20" t="s">
        <v>514</v>
      </c>
      <c r="M336" s="14" t="s">
        <v>521</v>
      </c>
      <c r="N336" s="14" t="s">
        <v>522</v>
      </c>
      <c r="O336" s="14">
        <v>5788</v>
      </c>
      <c r="P336" s="15"/>
      <c r="Q336" s="14"/>
      <c r="R3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6" s="14"/>
      <c r="T336" s="14" t="str">
        <f>VLOOKUP(Slidelist[[#This Row],[Species]],Species[#All],2)</f>
        <v>http://purl.obolibrary.org/obo/NCIT_C14225</v>
      </c>
      <c r="U336" s="24" t="str">
        <f>VLOOKUP(Slidelist[[#This Row],[Tissue]],Tissue[#All],3)</f>
        <v>http://purl.obolibrary.org/obo/BTO_0000759</v>
      </c>
      <c r="V336" s="17" t="e">
        <f>("https://gadsweb.corp.novocorp.net/cageside?studynumber="&amp;#REF!)</f>
        <v>#REF!</v>
      </c>
      <c r="W336" s="24"/>
    </row>
    <row r="337" spans="1:23" x14ac:dyDescent="0.2">
      <c r="A337" s="39" t="s">
        <v>523</v>
      </c>
      <c r="B337" s="41">
        <v>336</v>
      </c>
      <c r="C337" s="18"/>
      <c r="D337" s="13" t="s">
        <v>500</v>
      </c>
      <c r="E337" s="16">
        <v>87</v>
      </c>
      <c r="F337" s="40">
        <v>118663</v>
      </c>
      <c r="G337" s="21" t="s">
        <v>502</v>
      </c>
      <c r="H337" s="14" t="str">
        <f t="shared" si="8"/>
        <v>b</v>
      </c>
      <c r="I337" s="16"/>
      <c r="J337" s="20" t="s">
        <v>140</v>
      </c>
      <c r="K337" s="20" t="s">
        <v>77</v>
      </c>
      <c r="L337" s="20" t="s">
        <v>514</v>
      </c>
      <c r="M337" s="14" t="s">
        <v>521</v>
      </c>
      <c r="N337" s="14" t="s">
        <v>522</v>
      </c>
      <c r="O337" s="14">
        <v>5788</v>
      </c>
      <c r="P337" s="15"/>
      <c r="Q337" s="14"/>
      <c r="R3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7" s="14"/>
      <c r="T337" s="14" t="str">
        <f>VLOOKUP(Slidelist[[#This Row],[Species]],Species[#All],2)</f>
        <v>http://purl.obolibrary.org/obo/NCIT_C14225</v>
      </c>
      <c r="U337" s="24" t="str">
        <f>VLOOKUP(Slidelist[[#This Row],[Tissue]],Tissue[#All],3)</f>
        <v>http://purl.obolibrary.org/obo/BTO_0000759</v>
      </c>
      <c r="V337" s="17" t="e">
        <f>("https://gadsweb.corp.novocorp.net/cageside?studynumber="&amp;#REF!)</f>
        <v>#REF!</v>
      </c>
      <c r="W337" s="24"/>
    </row>
    <row r="338" spans="1:23" x14ac:dyDescent="0.2">
      <c r="A338" s="39" t="s">
        <v>523</v>
      </c>
      <c r="B338" s="39">
        <v>337</v>
      </c>
      <c r="C338" s="18"/>
      <c r="D338" s="13" t="s">
        <v>500</v>
      </c>
      <c r="E338" s="16">
        <v>88</v>
      </c>
      <c r="F338" s="40">
        <v>118612</v>
      </c>
      <c r="G338" s="21" t="s">
        <v>502</v>
      </c>
      <c r="H338" s="14" t="str">
        <f t="shared" si="8"/>
        <v/>
      </c>
      <c r="I338" s="16"/>
      <c r="J338" s="20" t="s">
        <v>140</v>
      </c>
      <c r="K338" s="20" t="s">
        <v>77</v>
      </c>
      <c r="L338" s="20" t="s">
        <v>514</v>
      </c>
      <c r="M338" s="14" t="s">
        <v>521</v>
      </c>
      <c r="N338" s="14" t="s">
        <v>522</v>
      </c>
      <c r="O338" s="14">
        <v>5788</v>
      </c>
      <c r="P338" s="15"/>
      <c r="Q338" s="14"/>
      <c r="R3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8" s="14"/>
      <c r="T338" s="14" t="str">
        <f>VLOOKUP(Slidelist[[#This Row],[Species]],Species[#All],2)</f>
        <v>http://purl.obolibrary.org/obo/NCIT_C14225</v>
      </c>
      <c r="U338" s="24" t="str">
        <f>VLOOKUP(Slidelist[[#This Row],[Tissue]],Tissue[#All],3)</f>
        <v>http://purl.obolibrary.org/obo/BTO_0000759</v>
      </c>
      <c r="V338" s="17" t="e">
        <f>("https://gadsweb.corp.novocorp.net/cageside?studynumber="&amp;#REF!)</f>
        <v>#REF!</v>
      </c>
      <c r="W338" s="24"/>
    </row>
    <row r="339" spans="1:23" x14ac:dyDescent="0.2">
      <c r="A339" s="39" t="s">
        <v>523</v>
      </c>
      <c r="B339" s="39">
        <v>338</v>
      </c>
      <c r="C339" s="18"/>
      <c r="D339" s="13" t="s">
        <v>500</v>
      </c>
      <c r="E339" s="16">
        <v>89</v>
      </c>
      <c r="F339" s="40">
        <v>118664</v>
      </c>
      <c r="G339" s="21" t="s">
        <v>502</v>
      </c>
      <c r="H339" s="14" t="str">
        <f t="shared" si="8"/>
        <v>a</v>
      </c>
      <c r="I339" s="16"/>
      <c r="J339" s="20" t="s">
        <v>140</v>
      </c>
      <c r="K339" s="20" t="s">
        <v>77</v>
      </c>
      <c r="L339" s="20" t="s">
        <v>514</v>
      </c>
      <c r="M339" s="14" t="s">
        <v>521</v>
      </c>
      <c r="N339" s="14" t="s">
        <v>522</v>
      </c>
      <c r="O339" s="14">
        <v>5788</v>
      </c>
      <c r="P339" s="15"/>
      <c r="Q339" s="14"/>
      <c r="R3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39" s="14"/>
      <c r="T339" s="14" t="str">
        <f>VLOOKUP(Slidelist[[#This Row],[Species]],Species[#All],2)</f>
        <v>http://purl.obolibrary.org/obo/NCIT_C14225</v>
      </c>
      <c r="U339" s="24" t="str">
        <f>VLOOKUP(Slidelist[[#This Row],[Tissue]],Tissue[#All],3)</f>
        <v>http://purl.obolibrary.org/obo/BTO_0000759</v>
      </c>
      <c r="V339" s="17" t="e">
        <f>("https://gadsweb.corp.novocorp.net/cageside?studynumber="&amp;#REF!)</f>
        <v>#REF!</v>
      </c>
      <c r="W339" s="24"/>
    </row>
    <row r="340" spans="1:23" x14ac:dyDescent="0.2">
      <c r="A340" s="39" t="s">
        <v>523</v>
      </c>
      <c r="B340" s="41">
        <v>339</v>
      </c>
      <c r="C340" s="18"/>
      <c r="D340" s="13" t="s">
        <v>500</v>
      </c>
      <c r="E340" s="16">
        <v>89</v>
      </c>
      <c r="F340" s="40">
        <v>118664</v>
      </c>
      <c r="G340" s="21" t="s">
        <v>502</v>
      </c>
      <c r="H340" s="14" t="str">
        <f t="shared" si="8"/>
        <v>b</v>
      </c>
      <c r="I340" s="16"/>
      <c r="J340" s="20" t="s">
        <v>140</v>
      </c>
      <c r="K340" s="20" t="s">
        <v>77</v>
      </c>
      <c r="L340" s="20" t="s">
        <v>514</v>
      </c>
      <c r="M340" s="14" t="s">
        <v>521</v>
      </c>
      <c r="N340" s="14" t="s">
        <v>522</v>
      </c>
      <c r="O340" s="14">
        <v>5788</v>
      </c>
      <c r="P340" s="15"/>
      <c r="Q340" s="14"/>
      <c r="R3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0" s="14"/>
      <c r="T340" s="14" t="str">
        <f>VLOOKUP(Slidelist[[#This Row],[Species]],Species[#All],2)</f>
        <v>http://purl.obolibrary.org/obo/NCIT_C14225</v>
      </c>
      <c r="U340" s="24" t="str">
        <f>VLOOKUP(Slidelist[[#This Row],[Tissue]],Tissue[#All],3)</f>
        <v>http://purl.obolibrary.org/obo/BTO_0000759</v>
      </c>
      <c r="V340" s="17" t="e">
        <f>("https://gadsweb.corp.novocorp.net/cageside?studynumber="&amp;#REF!)</f>
        <v>#REF!</v>
      </c>
      <c r="W340" s="24"/>
    </row>
    <row r="341" spans="1:23" x14ac:dyDescent="0.2">
      <c r="A341" s="39" t="s">
        <v>523</v>
      </c>
      <c r="B341" s="39">
        <v>340</v>
      </c>
      <c r="C341" s="18"/>
      <c r="D341" s="13" t="s">
        <v>500</v>
      </c>
      <c r="E341" s="16">
        <v>90</v>
      </c>
      <c r="F341" s="40">
        <v>118665</v>
      </c>
      <c r="G341" s="21" t="s">
        <v>502</v>
      </c>
      <c r="H341" s="14" t="str">
        <f t="shared" si="8"/>
        <v>a</v>
      </c>
      <c r="I341" s="16"/>
      <c r="J341" s="20" t="s">
        <v>140</v>
      </c>
      <c r="K341" s="20" t="s">
        <v>77</v>
      </c>
      <c r="L341" s="20" t="s">
        <v>514</v>
      </c>
      <c r="M341" s="14" t="s">
        <v>521</v>
      </c>
      <c r="N341" s="14" t="s">
        <v>522</v>
      </c>
      <c r="O341" s="14">
        <v>5788</v>
      </c>
      <c r="P341" s="15"/>
      <c r="Q341" s="14"/>
      <c r="R3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1" s="14"/>
      <c r="T341" s="14" t="str">
        <f>VLOOKUP(Slidelist[[#This Row],[Species]],Species[#All],2)</f>
        <v>http://purl.obolibrary.org/obo/NCIT_C14225</v>
      </c>
      <c r="U341" s="24" t="str">
        <f>VLOOKUP(Slidelist[[#This Row],[Tissue]],Tissue[#All],3)</f>
        <v>http://purl.obolibrary.org/obo/BTO_0000759</v>
      </c>
      <c r="V341" s="17" t="e">
        <f>("https://gadsweb.corp.novocorp.net/cageside?studynumber="&amp;#REF!)</f>
        <v>#REF!</v>
      </c>
      <c r="W341" s="24"/>
    </row>
    <row r="342" spans="1:23" x14ac:dyDescent="0.2">
      <c r="A342" s="39" t="s">
        <v>523</v>
      </c>
      <c r="B342" s="39">
        <v>341</v>
      </c>
      <c r="C342" s="18"/>
      <c r="D342" s="13" t="s">
        <v>500</v>
      </c>
      <c r="E342" s="16">
        <v>90</v>
      </c>
      <c r="F342" s="40">
        <v>118665</v>
      </c>
      <c r="G342" s="21" t="s">
        <v>502</v>
      </c>
      <c r="H342" s="14" t="str">
        <f t="shared" si="8"/>
        <v>b</v>
      </c>
      <c r="I342" s="16"/>
      <c r="J342" s="20" t="s">
        <v>140</v>
      </c>
      <c r="K342" s="20" t="s">
        <v>77</v>
      </c>
      <c r="L342" s="20" t="s">
        <v>514</v>
      </c>
      <c r="M342" s="14" t="s">
        <v>521</v>
      </c>
      <c r="N342" s="14" t="s">
        <v>522</v>
      </c>
      <c r="O342" s="14">
        <v>5788</v>
      </c>
      <c r="P342" s="15"/>
      <c r="Q342" s="14"/>
      <c r="R3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2" s="14"/>
      <c r="T342" s="14" t="str">
        <f>VLOOKUP(Slidelist[[#This Row],[Species]],Species[#All],2)</f>
        <v>http://purl.obolibrary.org/obo/NCIT_C14225</v>
      </c>
      <c r="U342" s="24" t="str">
        <f>VLOOKUP(Slidelist[[#This Row],[Tissue]],Tissue[#All],3)</f>
        <v>http://purl.obolibrary.org/obo/BTO_0000759</v>
      </c>
      <c r="V342" s="17" t="e">
        <f>("https://gadsweb.corp.novocorp.net/cageside?studynumber="&amp;#REF!)</f>
        <v>#REF!</v>
      </c>
      <c r="W342" s="24"/>
    </row>
    <row r="343" spans="1:23" x14ac:dyDescent="0.2">
      <c r="A343" s="39" t="s">
        <v>523</v>
      </c>
      <c r="B343" s="41">
        <v>342</v>
      </c>
      <c r="C343" s="18"/>
      <c r="D343" s="13" t="s">
        <v>500</v>
      </c>
      <c r="E343" s="16">
        <v>91</v>
      </c>
      <c r="F343" s="40">
        <v>118666</v>
      </c>
      <c r="G343" s="21" t="s">
        <v>502</v>
      </c>
      <c r="H343" s="14" t="str">
        <f t="shared" si="8"/>
        <v>a</v>
      </c>
      <c r="I343" s="16"/>
      <c r="J343" s="20" t="s">
        <v>140</v>
      </c>
      <c r="K343" s="20" t="s">
        <v>77</v>
      </c>
      <c r="L343" s="20" t="s">
        <v>514</v>
      </c>
      <c r="M343" s="14" t="s">
        <v>521</v>
      </c>
      <c r="N343" s="14" t="s">
        <v>522</v>
      </c>
      <c r="O343" s="14">
        <v>5788</v>
      </c>
      <c r="P343" s="15"/>
      <c r="Q343" s="14"/>
      <c r="R3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3" s="14"/>
      <c r="T343" s="14" t="str">
        <f>VLOOKUP(Slidelist[[#This Row],[Species]],Species[#All],2)</f>
        <v>http://purl.obolibrary.org/obo/NCIT_C14225</v>
      </c>
      <c r="U343" s="24" t="str">
        <f>VLOOKUP(Slidelist[[#This Row],[Tissue]],Tissue[#All],3)</f>
        <v>http://purl.obolibrary.org/obo/BTO_0000759</v>
      </c>
      <c r="V343" s="17" t="e">
        <f>("https://gadsweb.corp.novocorp.net/cageside?studynumber="&amp;#REF!)</f>
        <v>#REF!</v>
      </c>
      <c r="W343" s="24"/>
    </row>
    <row r="344" spans="1:23" x14ac:dyDescent="0.2">
      <c r="A344" s="39" t="s">
        <v>523</v>
      </c>
      <c r="B344" s="41">
        <v>343</v>
      </c>
      <c r="C344" s="18"/>
      <c r="D344" s="13" t="s">
        <v>500</v>
      </c>
      <c r="E344" s="16">
        <v>91</v>
      </c>
      <c r="F344" s="40">
        <v>118666</v>
      </c>
      <c r="G344" s="21" t="s">
        <v>502</v>
      </c>
      <c r="H344" s="14" t="str">
        <f t="shared" si="8"/>
        <v>b</v>
      </c>
      <c r="I344" s="16"/>
      <c r="J344" s="20" t="s">
        <v>140</v>
      </c>
      <c r="K344" s="20" t="s">
        <v>77</v>
      </c>
      <c r="L344" s="20" t="s">
        <v>514</v>
      </c>
      <c r="M344" s="14" t="s">
        <v>521</v>
      </c>
      <c r="N344" s="14" t="s">
        <v>522</v>
      </c>
      <c r="O344" s="14">
        <v>5788</v>
      </c>
      <c r="P344" s="15"/>
      <c r="Q344" s="14"/>
      <c r="R3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4" s="14"/>
      <c r="T344" s="14" t="str">
        <f>VLOOKUP(Slidelist[[#This Row],[Species]],Species[#All],2)</f>
        <v>http://purl.obolibrary.org/obo/NCIT_C14225</v>
      </c>
      <c r="U344" s="24" t="str">
        <f>VLOOKUP(Slidelist[[#This Row],[Tissue]],Tissue[#All],3)</f>
        <v>http://purl.obolibrary.org/obo/BTO_0000759</v>
      </c>
      <c r="V344" s="17" t="e">
        <f>("https://gadsweb.corp.novocorp.net/cageside?studynumber="&amp;#REF!)</f>
        <v>#REF!</v>
      </c>
      <c r="W344" s="24"/>
    </row>
    <row r="345" spans="1:23" x14ac:dyDescent="0.2">
      <c r="A345" s="39" t="s">
        <v>523</v>
      </c>
      <c r="B345" s="39">
        <v>344</v>
      </c>
      <c r="C345" s="18"/>
      <c r="D345" s="13" t="s">
        <v>500</v>
      </c>
      <c r="E345" s="16">
        <v>92</v>
      </c>
      <c r="F345" s="40">
        <v>118667</v>
      </c>
      <c r="G345" s="21" t="s">
        <v>502</v>
      </c>
      <c r="H345" s="14" t="str">
        <f t="shared" si="8"/>
        <v/>
      </c>
      <c r="I345" s="16"/>
      <c r="J345" s="20" t="s">
        <v>140</v>
      </c>
      <c r="K345" s="20" t="s">
        <v>77</v>
      </c>
      <c r="L345" s="20" t="s">
        <v>514</v>
      </c>
      <c r="M345" s="14" t="s">
        <v>521</v>
      </c>
      <c r="N345" s="14" t="s">
        <v>522</v>
      </c>
      <c r="O345" s="14">
        <v>5788</v>
      </c>
      <c r="P345" s="15"/>
      <c r="Q345" s="14"/>
      <c r="R3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5" s="14"/>
      <c r="T345" s="14" t="str">
        <f>VLOOKUP(Slidelist[[#This Row],[Species]],Species[#All],2)</f>
        <v>http://purl.obolibrary.org/obo/NCIT_C14225</v>
      </c>
      <c r="U345" s="24" t="str">
        <f>VLOOKUP(Slidelist[[#This Row],[Tissue]],Tissue[#All],3)</f>
        <v>http://purl.obolibrary.org/obo/BTO_0000759</v>
      </c>
      <c r="V345" s="17" t="e">
        <f>("https://gadsweb.corp.novocorp.net/cageside?studynumber="&amp;#REF!)</f>
        <v>#REF!</v>
      </c>
      <c r="W345" s="24"/>
    </row>
    <row r="346" spans="1:23" x14ac:dyDescent="0.2">
      <c r="A346" s="39" t="s">
        <v>523</v>
      </c>
      <c r="B346" s="39">
        <v>345</v>
      </c>
      <c r="C346" s="18"/>
      <c r="D346" s="13" t="s">
        <v>500</v>
      </c>
      <c r="E346" s="16">
        <v>93</v>
      </c>
      <c r="F346" s="40">
        <v>104785</v>
      </c>
      <c r="G346" s="21" t="s">
        <v>502</v>
      </c>
      <c r="H346" s="14" t="str">
        <f t="shared" si="8"/>
        <v/>
      </c>
      <c r="I346" s="16"/>
      <c r="J346" s="20" t="s">
        <v>140</v>
      </c>
      <c r="K346" s="20" t="s">
        <v>77</v>
      </c>
      <c r="L346" s="20" t="s">
        <v>514</v>
      </c>
      <c r="M346" s="14" t="s">
        <v>521</v>
      </c>
      <c r="N346" s="14" t="s">
        <v>522</v>
      </c>
      <c r="O346" s="14">
        <v>5788</v>
      </c>
      <c r="P346" s="15"/>
      <c r="Q346" s="14"/>
      <c r="R3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6" s="14"/>
      <c r="T346" s="14" t="str">
        <f>VLOOKUP(Slidelist[[#This Row],[Species]],Species[#All],2)</f>
        <v>http://purl.obolibrary.org/obo/NCIT_C14225</v>
      </c>
      <c r="U346" s="24" t="str">
        <f>VLOOKUP(Slidelist[[#This Row],[Tissue]],Tissue[#All],3)</f>
        <v>http://purl.obolibrary.org/obo/BTO_0000759</v>
      </c>
      <c r="V346" s="17" t="e">
        <f>("https://gadsweb.corp.novocorp.net/cageside?studynumber="&amp;#REF!)</f>
        <v>#REF!</v>
      </c>
      <c r="W346" s="24"/>
    </row>
    <row r="347" spans="1:23" x14ac:dyDescent="0.2">
      <c r="A347" s="39" t="s">
        <v>523</v>
      </c>
      <c r="B347" s="41">
        <v>346</v>
      </c>
      <c r="C347" s="18"/>
      <c r="D347" s="13" t="s">
        <v>500</v>
      </c>
      <c r="E347" s="16">
        <v>94</v>
      </c>
      <c r="F347" s="40">
        <v>118552</v>
      </c>
      <c r="G347" s="21" t="s">
        <v>502</v>
      </c>
      <c r="H347" s="14" t="str">
        <f t="shared" si="8"/>
        <v/>
      </c>
      <c r="I347" s="16"/>
      <c r="J347" s="20" t="s">
        <v>140</v>
      </c>
      <c r="K347" s="20" t="s">
        <v>77</v>
      </c>
      <c r="L347" s="20" t="s">
        <v>514</v>
      </c>
      <c r="M347" s="14" t="s">
        <v>521</v>
      </c>
      <c r="N347" s="14" t="s">
        <v>522</v>
      </c>
      <c r="O347" s="14">
        <v>5788</v>
      </c>
      <c r="P347" s="15"/>
      <c r="Q347" s="14"/>
      <c r="R3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7" s="14"/>
      <c r="T347" s="14" t="str">
        <f>VLOOKUP(Slidelist[[#This Row],[Species]],Species[#All],2)</f>
        <v>http://purl.obolibrary.org/obo/NCIT_C14225</v>
      </c>
      <c r="U347" s="24" t="str">
        <f>VLOOKUP(Slidelist[[#This Row],[Tissue]],Tissue[#All],3)</f>
        <v>http://purl.obolibrary.org/obo/BTO_0000759</v>
      </c>
      <c r="V347" s="17" t="e">
        <f>("https://gadsweb.corp.novocorp.net/cageside?studynumber="&amp;#REF!)</f>
        <v>#REF!</v>
      </c>
      <c r="W347" s="24"/>
    </row>
    <row r="348" spans="1:23" x14ac:dyDescent="0.2">
      <c r="A348" s="39" t="s">
        <v>523</v>
      </c>
      <c r="B348" s="39">
        <v>347</v>
      </c>
      <c r="C348" s="18"/>
      <c r="D348" s="13" t="s">
        <v>500</v>
      </c>
      <c r="E348" s="16">
        <v>95</v>
      </c>
      <c r="F348" s="40">
        <v>118631</v>
      </c>
      <c r="G348" s="21" t="s">
        <v>502</v>
      </c>
      <c r="H348" s="14" t="str">
        <f t="shared" si="8"/>
        <v>a</v>
      </c>
      <c r="I348" s="16"/>
      <c r="J348" s="20" t="s">
        <v>140</v>
      </c>
      <c r="K348" s="20" t="s">
        <v>77</v>
      </c>
      <c r="L348" s="20" t="s">
        <v>514</v>
      </c>
      <c r="M348" s="14" t="s">
        <v>521</v>
      </c>
      <c r="N348" s="14" t="s">
        <v>522</v>
      </c>
      <c r="O348" s="14">
        <v>5788</v>
      </c>
      <c r="P348" s="15"/>
      <c r="Q348" s="14"/>
      <c r="R3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8" s="14"/>
      <c r="T348" s="14" t="str">
        <f>VLOOKUP(Slidelist[[#This Row],[Species]],Species[#All],2)</f>
        <v>http://purl.obolibrary.org/obo/NCIT_C14225</v>
      </c>
      <c r="U348" s="24" t="str">
        <f>VLOOKUP(Slidelist[[#This Row],[Tissue]],Tissue[#All],3)</f>
        <v>http://purl.obolibrary.org/obo/BTO_0000759</v>
      </c>
      <c r="V348" s="17" t="e">
        <f>("https://gadsweb.corp.novocorp.net/cageside?studynumber="&amp;#REF!)</f>
        <v>#REF!</v>
      </c>
      <c r="W348" s="24"/>
    </row>
    <row r="349" spans="1:23" x14ac:dyDescent="0.2">
      <c r="A349" s="39" t="s">
        <v>523</v>
      </c>
      <c r="B349" s="39">
        <v>348</v>
      </c>
      <c r="C349" s="18"/>
      <c r="D349" s="13" t="s">
        <v>500</v>
      </c>
      <c r="E349" s="16">
        <v>95</v>
      </c>
      <c r="F349" s="40">
        <v>118631</v>
      </c>
      <c r="G349" s="21" t="s">
        <v>502</v>
      </c>
      <c r="H349" s="14" t="str">
        <f t="shared" si="8"/>
        <v>b</v>
      </c>
      <c r="I349" s="16"/>
      <c r="J349" s="20" t="s">
        <v>140</v>
      </c>
      <c r="K349" s="20" t="s">
        <v>77</v>
      </c>
      <c r="L349" s="20" t="s">
        <v>514</v>
      </c>
      <c r="M349" s="14" t="s">
        <v>521</v>
      </c>
      <c r="N349" s="14" t="s">
        <v>522</v>
      </c>
      <c r="O349" s="14">
        <v>5788</v>
      </c>
      <c r="P349" s="15"/>
      <c r="Q349" s="14"/>
      <c r="R3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49" s="14"/>
      <c r="T349" s="14" t="str">
        <f>VLOOKUP(Slidelist[[#This Row],[Species]],Species[#All],2)</f>
        <v>http://purl.obolibrary.org/obo/NCIT_C14225</v>
      </c>
      <c r="U349" s="24" t="str">
        <f>VLOOKUP(Slidelist[[#This Row],[Tissue]],Tissue[#All],3)</f>
        <v>http://purl.obolibrary.org/obo/BTO_0000759</v>
      </c>
      <c r="V349" s="17" t="e">
        <f>("https://gadsweb.corp.novocorp.net/cageside?studynumber="&amp;#REF!)</f>
        <v>#REF!</v>
      </c>
      <c r="W349" s="24"/>
    </row>
    <row r="350" spans="1:23" x14ac:dyDescent="0.2">
      <c r="A350" s="39" t="s">
        <v>523</v>
      </c>
      <c r="B350" s="41">
        <v>349</v>
      </c>
      <c r="C350" s="18"/>
      <c r="D350" s="13" t="s">
        <v>500</v>
      </c>
      <c r="E350" s="16">
        <v>96</v>
      </c>
      <c r="F350" s="40">
        <v>118668</v>
      </c>
      <c r="G350" s="21" t="s">
        <v>502</v>
      </c>
      <c r="H350" s="14" t="str">
        <f t="shared" si="8"/>
        <v>a</v>
      </c>
      <c r="I350" s="16"/>
      <c r="J350" s="20" t="s">
        <v>140</v>
      </c>
      <c r="K350" s="20" t="s">
        <v>77</v>
      </c>
      <c r="L350" s="20" t="s">
        <v>514</v>
      </c>
      <c r="M350" s="14" t="s">
        <v>521</v>
      </c>
      <c r="N350" s="14" t="s">
        <v>522</v>
      </c>
      <c r="O350" s="14">
        <v>5788</v>
      </c>
      <c r="P350" s="15"/>
      <c r="Q350" s="14"/>
      <c r="R3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0" s="14"/>
      <c r="T350" s="14" t="str">
        <f>VLOOKUP(Slidelist[[#This Row],[Species]],Species[#All],2)</f>
        <v>http://purl.obolibrary.org/obo/NCIT_C14225</v>
      </c>
      <c r="U350" s="24" t="str">
        <f>VLOOKUP(Slidelist[[#This Row],[Tissue]],Tissue[#All],3)</f>
        <v>http://purl.obolibrary.org/obo/BTO_0000759</v>
      </c>
      <c r="V350" s="17" t="e">
        <f>("https://gadsweb.corp.novocorp.net/cageside?studynumber="&amp;#REF!)</f>
        <v>#REF!</v>
      </c>
      <c r="W350" s="24"/>
    </row>
    <row r="351" spans="1:23" x14ac:dyDescent="0.2">
      <c r="A351" s="39" t="s">
        <v>523</v>
      </c>
      <c r="B351" s="41">
        <v>350</v>
      </c>
      <c r="C351" s="18"/>
      <c r="D351" s="13" t="s">
        <v>500</v>
      </c>
      <c r="E351" s="16">
        <v>96</v>
      </c>
      <c r="F351" s="40">
        <v>118668</v>
      </c>
      <c r="G351" s="21" t="s">
        <v>502</v>
      </c>
      <c r="H351" s="14" t="str">
        <f t="shared" si="8"/>
        <v>b</v>
      </c>
      <c r="I351" s="16"/>
      <c r="J351" s="20" t="s">
        <v>140</v>
      </c>
      <c r="K351" s="20" t="s">
        <v>77</v>
      </c>
      <c r="L351" s="20" t="s">
        <v>514</v>
      </c>
      <c r="M351" s="14" t="s">
        <v>521</v>
      </c>
      <c r="N351" s="14" t="s">
        <v>522</v>
      </c>
      <c r="O351" s="14">
        <v>5788</v>
      </c>
      <c r="P351" s="15"/>
      <c r="Q351" s="14"/>
      <c r="R3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1" s="14"/>
      <c r="T351" s="14" t="str">
        <f>VLOOKUP(Slidelist[[#This Row],[Species]],Species[#All],2)</f>
        <v>http://purl.obolibrary.org/obo/NCIT_C14225</v>
      </c>
      <c r="U351" s="24" t="str">
        <f>VLOOKUP(Slidelist[[#This Row],[Tissue]],Tissue[#All],3)</f>
        <v>http://purl.obolibrary.org/obo/BTO_0000759</v>
      </c>
      <c r="V351" s="17" t="e">
        <f>("https://gadsweb.corp.novocorp.net/cageside?studynumber="&amp;#REF!)</f>
        <v>#REF!</v>
      </c>
      <c r="W351" s="24"/>
    </row>
    <row r="352" spans="1:23" x14ac:dyDescent="0.2">
      <c r="A352" s="39" t="s">
        <v>523</v>
      </c>
      <c r="B352" s="39">
        <v>351</v>
      </c>
      <c r="C352" s="18"/>
      <c r="D352" s="13" t="s">
        <v>500</v>
      </c>
      <c r="E352" s="16">
        <v>97</v>
      </c>
      <c r="F352" s="40">
        <v>118669</v>
      </c>
      <c r="G352" s="21" t="s">
        <v>502</v>
      </c>
      <c r="H352" s="14" t="str">
        <f t="shared" si="8"/>
        <v>a</v>
      </c>
      <c r="I352" s="16"/>
      <c r="J352" s="20" t="s">
        <v>140</v>
      </c>
      <c r="K352" s="20" t="s">
        <v>77</v>
      </c>
      <c r="L352" s="20" t="s">
        <v>514</v>
      </c>
      <c r="M352" s="14" t="s">
        <v>521</v>
      </c>
      <c r="N352" s="14" t="s">
        <v>522</v>
      </c>
      <c r="O352" s="14">
        <v>5788</v>
      </c>
      <c r="P352" s="15"/>
      <c r="Q352" s="14"/>
      <c r="R3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2" s="14"/>
      <c r="T352" s="14" t="str">
        <f>VLOOKUP(Slidelist[[#This Row],[Species]],Species[#All],2)</f>
        <v>http://purl.obolibrary.org/obo/NCIT_C14225</v>
      </c>
      <c r="U352" s="24" t="str">
        <f>VLOOKUP(Slidelist[[#This Row],[Tissue]],Tissue[#All],3)</f>
        <v>http://purl.obolibrary.org/obo/BTO_0000759</v>
      </c>
      <c r="V352" s="17" t="e">
        <f>("https://gadsweb.corp.novocorp.net/cageside?studynumber="&amp;#REF!)</f>
        <v>#REF!</v>
      </c>
      <c r="W352" s="24"/>
    </row>
    <row r="353" spans="1:23" x14ac:dyDescent="0.2">
      <c r="A353" s="39" t="s">
        <v>523</v>
      </c>
      <c r="B353" s="39">
        <v>352</v>
      </c>
      <c r="C353" s="18"/>
      <c r="D353" s="13" t="s">
        <v>500</v>
      </c>
      <c r="E353" s="16">
        <v>97</v>
      </c>
      <c r="F353" s="40">
        <v>118669</v>
      </c>
      <c r="G353" s="21" t="s">
        <v>502</v>
      </c>
      <c r="H353" s="14" t="str">
        <f t="shared" si="8"/>
        <v>b</v>
      </c>
      <c r="I353" s="16"/>
      <c r="J353" s="20" t="s">
        <v>140</v>
      </c>
      <c r="K353" s="20" t="s">
        <v>77</v>
      </c>
      <c r="L353" s="20" t="s">
        <v>514</v>
      </c>
      <c r="M353" s="14" t="s">
        <v>521</v>
      </c>
      <c r="N353" s="14" t="s">
        <v>522</v>
      </c>
      <c r="O353" s="14">
        <v>5788</v>
      </c>
      <c r="P353" s="15"/>
      <c r="Q353" s="14"/>
      <c r="R3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3" s="14"/>
      <c r="T353" s="14" t="str">
        <f>VLOOKUP(Slidelist[[#This Row],[Species]],Species[#All],2)</f>
        <v>http://purl.obolibrary.org/obo/NCIT_C14225</v>
      </c>
      <c r="U353" s="24" t="str">
        <f>VLOOKUP(Slidelist[[#This Row],[Tissue]],Tissue[#All],3)</f>
        <v>http://purl.obolibrary.org/obo/BTO_0000759</v>
      </c>
      <c r="V353" s="17" t="e">
        <f>("https://gadsweb.corp.novocorp.net/cageside?studynumber="&amp;#REF!)</f>
        <v>#REF!</v>
      </c>
      <c r="W353" s="24"/>
    </row>
    <row r="354" spans="1:23" x14ac:dyDescent="0.2">
      <c r="A354" s="39" t="s">
        <v>523</v>
      </c>
      <c r="B354" s="41">
        <v>353</v>
      </c>
      <c r="C354" s="18"/>
      <c r="D354" s="13" t="s">
        <v>500</v>
      </c>
      <c r="E354" s="16">
        <v>98</v>
      </c>
      <c r="F354" s="40">
        <v>104789</v>
      </c>
      <c r="G354" s="21" t="s">
        <v>502</v>
      </c>
      <c r="H354" s="14" t="str">
        <f t="shared" si="8"/>
        <v/>
      </c>
      <c r="I354" s="16"/>
      <c r="J354" s="20" t="s">
        <v>140</v>
      </c>
      <c r="K354" s="20" t="s">
        <v>77</v>
      </c>
      <c r="L354" s="20" t="s">
        <v>514</v>
      </c>
      <c r="M354" s="14" t="s">
        <v>521</v>
      </c>
      <c r="N354" s="14" t="s">
        <v>522</v>
      </c>
      <c r="O354" s="14">
        <v>5788</v>
      </c>
      <c r="P354" s="15"/>
      <c r="Q354" s="14"/>
      <c r="R3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4" s="14"/>
      <c r="T354" s="14" t="str">
        <f>VLOOKUP(Slidelist[[#This Row],[Species]],Species[#All],2)</f>
        <v>http://purl.obolibrary.org/obo/NCIT_C14225</v>
      </c>
      <c r="U354" s="24" t="str">
        <f>VLOOKUP(Slidelist[[#This Row],[Tissue]],Tissue[#All],3)</f>
        <v>http://purl.obolibrary.org/obo/BTO_0000759</v>
      </c>
      <c r="V354" s="17" t="e">
        <f>("https://gadsweb.corp.novocorp.net/cageside?studynumber="&amp;#REF!)</f>
        <v>#REF!</v>
      </c>
      <c r="W354" s="24"/>
    </row>
    <row r="355" spans="1:23" x14ac:dyDescent="0.2">
      <c r="A355" s="39" t="s">
        <v>523</v>
      </c>
      <c r="B355" s="39">
        <v>354</v>
      </c>
      <c r="C355" s="18"/>
      <c r="D355" s="13" t="s">
        <v>500</v>
      </c>
      <c r="E355" s="16">
        <v>99</v>
      </c>
      <c r="F355" s="40">
        <v>118624</v>
      </c>
      <c r="G355" s="21" t="s">
        <v>502</v>
      </c>
      <c r="H355" s="14" t="str">
        <f t="shared" si="8"/>
        <v/>
      </c>
      <c r="I355" s="16"/>
      <c r="J355" s="20" t="s">
        <v>140</v>
      </c>
      <c r="K355" s="20" t="s">
        <v>77</v>
      </c>
      <c r="L355" s="20" t="s">
        <v>514</v>
      </c>
      <c r="M355" s="14" t="s">
        <v>521</v>
      </c>
      <c r="N355" s="14" t="s">
        <v>522</v>
      </c>
      <c r="O355" s="14">
        <v>5788</v>
      </c>
      <c r="P355" s="15"/>
      <c r="Q355" s="14"/>
      <c r="R3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5" s="14"/>
      <c r="T355" s="14" t="str">
        <f>VLOOKUP(Slidelist[[#This Row],[Species]],Species[#All],2)</f>
        <v>http://purl.obolibrary.org/obo/NCIT_C14225</v>
      </c>
      <c r="U355" s="24" t="str">
        <f>VLOOKUP(Slidelist[[#This Row],[Tissue]],Tissue[#All],3)</f>
        <v>http://purl.obolibrary.org/obo/BTO_0000759</v>
      </c>
      <c r="V355" s="17" t="e">
        <f>("https://gadsweb.corp.novocorp.net/cageside?studynumber="&amp;#REF!)</f>
        <v>#REF!</v>
      </c>
      <c r="W355" s="24"/>
    </row>
    <row r="356" spans="1:23" x14ac:dyDescent="0.2">
      <c r="A356" s="39" t="s">
        <v>523</v>
      </c>
      <c r="B356" s="39">
        <v>355</v>
      </c>
      <c r="C356" s="18"/>
      <c r="D356" s="13" t="s">
        <v>500</v>
      </c>
      <c r="E356" s="16">
        <v>100</v>
      </c>
      <c r="F356" s="40">
        <v>118582</v>
      </c>
      <c r="G356" s="21" t="s">
        <v>502</v>
      </c>
      <c r="H356" s="14" t="str">
        <f t="shared" si="8"/>
        <v/>
      </c>
      <c r="I356" s="16"/>
      <c r="J356" s="20" t="s">
        <v>140</v>
      </c>
      <c r="K356" s="20" t="s">
        <v>77</v>
      </c>
      <c r="L356" s="20" t="s">
        <v>514</v>
      </c>
      <c r="M356" s="14" t="s">
        <v>521</v>
      </c>
      <c r="N356" s="14" t="s">
        <v>522</v>
      </c>
      <c r="O356" s="14">
        <v>5788</v>
      </c>
      <c r="P356" s="15"/>
      <c r="Q356" s="14"/>
      <c r="R3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6" s="14"/>
      <c r="T356" s="14" t="str">
        <f>VLOOKUP(Slidelist[[#This Row],[Species]],Species[#All],2)</f>
        <v>http://purl.obolibrary.org/obo/NCIT_C14225</v>
      </c>
      <c r="U356" s="24" t="str">
        <f>VLOOKUP(Slidelist[[#This Row],[Tissue]],Tissue[#All],3)</f>
        <v>http://purl.obolibrary.org/obo/BTO_0000759</v>
      </c>
      <c r="V356" s="17" t="e">
        <f>("https://gadsweb.corp.novocorp.net/cageside?studynumber="&amp;#REF!)</f>
        <v>#REF!</v>
      </c>
      <c r="W356" s="24"/>
    </row>
    <row r="357" spans="1:23" x14ac:dyDescent="0.2">
      <c r="A357" s="39" t="s">
        <v>523</v>
      </c>
      <c r="B357" s="41">
        <v>356</v>
      </c>
      <c r="C357" s="18"/>
      <c r="D357" s="13" t="s">
        <v>500</v>
      </c>
      <c r="E357" s="16">
        <v>101</v>
      </c>
      <c r="F357" s="40">
        <v>118613</v>
      </c>
      <c r="G357" s="21" t="s">
        <v>502</v>
      </c>
      <c r="H357" s="14" t="str">
        <f t="shared" si="8"/>
        <v>a</v>
      </c>
      <c r="I357" s="16"/>
      <c r="J357" s="20" t="s">
        <v>140</v>
      </c>
      <c r="K357" s="20" t="s">
        <v>77</v>
      </c>
      <c r="L357" s="20" t="s">
        <v>514</v>
      </c>
      <c r="M357" s="14" t="s">
        <v>521</v>
      </c>
      <c r="N357" s="14" t="s">
        <v>522</v>
      </c>
      <c r="O357" s="14">
        <v>5788</v>
      </c>
      <c r="P357" s="15"/>
      <c r="Q357" s="14"/>
      <c r="R3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7" s="14"/>
      <c r="T357" s="14" t="str">
        <f>VLOOKUP(Slidelist[[#This Row],[Species]],Species[#All],2)</f>
        <v>http://purl.obolibrary.org/obo/NCIT_C14225</v>
      </c>
      <c r="U357" s="24" t="str">
        <f>VLOOKUP(Slidelist[[#This Row],[Tissue]],Tissue[#All],3)</f>
        <v>http://purl.obolibrary.org/obo/BTO_0000759</v>
      </c>
      <c r="V357" s="17" t="e">
        <f>("https://gadsweb.corp.novocorp.net/cageside?studynumber="&amp;#REF!)</f>
        <v>#REF!</v>
      </c>
      <c r="W357" s="24"/>
    </row>
    <row r="358" spans="1:23" x14ac:dyDescent="0.2">
      <c r="A358" s="39" t="s">
        <v>523</v>
      </c>
      <c r="B358" s="41">
        <v>357</v>
      </c>
      <c r="C358" s="18"/>
      <c r="D358" s="13" t="s">
        <v>500</v>
      </c>
      <c r="E358" s="16">
        <v>101</v>
      </c>
      <c r="F358" s="40">
        <v>118613</v>
      </c>
      <c r="G358" s="21" t="s">
        <v>502</v>
      </c>
      <c r="H358" s="14" t="str">
        <f t="shared" si="8"/>
        <v>b</v>
      </c>
      <c r="I358" s="16"/>
      <c r="J358" s="20" t="s">
        <v>140</v>
      </c>
      <c r="K358" s="20" t="s">
        <v>77</v>
      </c>
      <c r="L358" s="20" t="s">
        <v>514</v>
      </c>
      <c r="M358" s="14" t="s">
        <v>521</v>
      </c>
      <c r="N358" s="14" t="s">
        <v>522</v>
      </c>
      <c r="O358" s="14">
        <v>5788</v>
      </c>
      <c r="P358" s="15"/>
      <c r="Q358" s="14"/>
      <c r="R3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8" s="14"/>
      <c r="T358" s="14" t="str">
        <f>VLOOKUP(Slidelist[[#This Row],[Species]],Species[#All],2)</f>
        <v>http://purl.obolibrary.org/obo/NCIT_C14225</v>
      </c>
      <c r="U358" s="24" t="str">
        <f>VLOOKUP(Slidelist[[#This Row],[Tissue]],Tissue[#All],3)</f>
        <v>http://purl.obolibrary.org/obo/BTO_0000759</v>
      </c>
      <c r="V358" s="17" t="e">
        <f>("https://gadsweb.corp.novocorp.net/cageside?studynumber="&amp;#REF!)</f>
        <v>#REF!</v>
      </c>
      <c r="W358" s="24"/>
    </row>
    <row r="359" spans="1:23" x14ac:dyDescent="0.2">
      <c r="A359" s="39" t="s">
        <v>523</v>
      </c>
      <c r="B359" s="39">
        <v>358</v>
      </c>
      <c r="C359" s="18"/>
      <c r="D359" s="13" t="s">
        <v>500</v>
      </c>
      <c r="E359" s="16">
        <v>104</v>
      </c>
      <c r="F359" s="40">
        <v>118670</v>
      </c>
      <c r="G359" s="21" t="s">
        <v>502</v>
      </c>
      <c r="H359" s="14" t="str">
        <f t="shared" si="8"/>
        <v>a</v>
      </c>
      <c r="I359" s="16"/>
      <c r="J359" s="20" t="s">
        <v>140</v>
      </c>
      <c r="K359" s="20" t="s">
        <v>77</v>
      </c>
      <c r="L359" s="20" t="s">
        <v>514</v>
      </c>
      <c r="M359" s="14" t="s">
        <v>521</v>
      </c>
      <c r="N359" s="14" t="s">
        <v>522</v>
      </c>
      <c r="O359" s="14">
        <v>5788</v>
      </c>
      <c r="P359" s="15"/>
      <c r="Q359" s="14"/>
      <c r="R3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59" s="14"/>
      <c r="T359" s="14" t="str">
        <f>VLOOKUP(Slidelist[[#This Row],[Species]],Species[#All],2)</f>
        <v>http://purl.obolibrary.org/obo/NCIT_C14225</v>
      </c>
      <c r="U359" s="24" t="str">
        <f>VLOOKUP(Slidelist[[#This Row],[Tissue]],Tissue[#All],3)</f>
        <v>http://purl.obolibrary.org/obo/BTO_0000759</v>
      </c>
      <c r="V359" s="17" t="e">
        <f>("https://gadsweb.corp.novocorp.net/cageside?studynumber="&amp;#REF!)</f>
        <v>#REF!</v>
      </c>
      <c r="W359" s="24"/>
    </row>
    <row r="360" spans="1:23" x14ac:dyDescent="0.2">
      <c r="A360" s="39" t="s">
        <v>523</v>
      </c>
      <c r="B360" s="39">
        <v>359</v>
      </c>
      <c r="C360" s="18"/>
      <c r="D360" s="13" t="s">
        <v>500</v>
      </c>
      <c r="E360" s="16">
        <v>104</v>
      </c>
      <c r="F360" s="40">
        <v>118670</v>
      </c>
      <c r="G360" s="21" t="s">
        <v>502</v>
      </c>
      <c r="H360" s="14" t="str">
        <f t="shared" si="8"/>
        <v>b</v>
      </c>
      <c r="I360" s="16"/>
      <c r="J360" s="20" t="s">
        <v>140</v>
      </c>
      <c r="K360" s="20" t="s">
        <v>77</v>
      </c>
      <c r="L360" s="20" t="s">
        <v>514</v>
      </c>
      <c r="M360" s="14" t="s">
        <v>521</v>
      </c>
      <c r="N360" s="14" t="s">
        <v>522</v>
      </c>
      <c r="O360" s="14">
        <v>5788</v>
      </c>
      <c r="P360" s="15"/>
      <c r="Q360" s="14"/>
      <c r="R3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0" s="14"/>
      <c r="T360" s="14" t="str">
        <f>VLOOKUP(Slidelist[[#This Row],[Species]],Species[#All],2)</f>
        <v>http://purl.obolibrary.org/obo/NCIT_C14225</v>
      </c>
      <c r="U360" s="24" t="str">
        <f>VLOOKUP(Slidelist[[#This Row],[Tissue]],Tissue[#All],3)</f>
        <v>http://purl.obolibrary.org/obo/BTO_0000759</v>
      </c>
      <c r="V360" s="17" t="e">
        <f>("https://gadsweb.corp.novocorp.net/cageside?studynumber="&amp;#REF!)</f>
        <v>#REF!</v>
      </c>
      <c r="W360" s="24"/>
    </row>
    <row r="361" spans="1:23" x14ac:dyDescent="0.2">
      <c r="A361" s="39" t="s">
        <v>523</v>
      </c>
      <c r="B361" s="41">
        <v>360</v>
      </c>
      <c r="C361" s="18"/>
      <c r="D361" s="13" t="s">
        <v>500</v>
      </c>
      <c r="E361" s="16">
        <v>106</v>
      </c>
      <c r="F361" s="40">
        <v>118593</v>
      </c>
      <c r="G361" s="21" t="s">
        <v>502</v>
      </c>
      <c r="H361" s="14" t="str">
        <f t="shared" si="8"/>
        <v>a</v>
      </c>
      <c r="I361" s="16"/>
      <c r="J361" s="20" t="s">
        <v>140</v>
      </c>
      <c r="K361" s="20" t="s">
        <v>77</v>
      </c>
      <c r="L361" s="20" t="s">
        <v>514</v>
      </c>
      <c r="M361" s="14" t="s">
        <v>521</v>
      </c>
      <c r="N361" s="14" t="s">
        <v>522</v>
      </c>
      <c r="O361" s="14">
        <v>5788</v>
      </c>
      <c r="P361" s="15"/>
      <c r="Q361" s="14"/>
      <c r="R3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1" s="14"/>
      <c r="T361" s="14" t="str">
        <f>VLOOKUP(Slidelist[[#This Row],[Species]],Species[#All],2)</f>
        <v>http://purl.obolibrary.org/obo/NCIT_C14225</v>
      </c>
      <c r="U361" s="24" t="str">
        <f>VLOOKUP(Slidelist[[#This Row],[Tissue]],Tissue[#All],3)</f>
        <v>http://purl.obolibrary.org/obo/BTO_0000759</v>
      </c>
      <c r="V361" s="17" t="e">
        <f>("https://gadsweb.corp.novocorp.net/cageside?studynumber="&amp;#REF!)</f>
        <v>#REF!</v>
      </c>
      <c r="W361" s="24"/>
    </row>
    <row r="362" spans="1:23" x14ac:dyDescent="0.2">
      <c r="A362" s="39" t="s">
        <v>523</v>
      </c>
      <c r="B362" s="39">
        <v>361</v>
      </c>
      <c r="C362" s="18"/>
      <c r="D362" s="13" t="s">
        <v>500</v>
      </c>
      <c r="E362" s="16">
        <v>106</v>
      </c>
      <c r="F362" s="40">
        <v>118593</v>
      </c>
      <c r="G362" s="21" t="s">
        <v>502</v>
      </c>
      <c r="H362" s="14" t="str">
        <f t="shared" si="8"/>
        <v>b</v>
      </c>
      <c r="I362" s="16"/>
      <c r="J362" s="20" t="s">
        <v>140</v>
      </c>
      <c r="K362" s="20" t="s">
        <v>77</v>
      </c>
      <c r="L362" s="20" t="s">
        <v>514</v>
      </c>
      <c r="M362" s="14" t="s">
        <v>521</v>
      </c>
      <c r="N362" s="14" t="s">
        <v>522</v>
      </c>
      <c r="O362" s="14">
        <v>5788</v>
      </c>
      <c r="P362" s="15"/>
      <c r="Q362" s="14"/>
      <c r="R3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2" s="14"/>
      <c r="T362" s="14" t="str">
        <f>VLOOKUP(Slidelist[[#This Row],[Species]],Species[#All],2)</f>
        <v>http://purl.obolibrary.org/obo/NCIT_C14225</v>
      </c>
      <c r="U362" s="24" t="str">
        <f>VLOOKUP(Slidelist[[#This Row],[Tissue]],Tissue[#All],3)</f>
        <v>http://purl.obolibrary.org/obo/BTO_0000759</v>
      </c>
      <c r="V362" s="17" t="e">
        <f>("https://gadsweb.corp.novocorp.net/cageside?studynumber="&amp;#REF!)</f>
        <v>#REF!</v>
      </c>
      <c r="W362" s="24"/>
    </row>
    <row r="363" spans="1:23" x14ac:dyDescent="0.2">
      <c r="A363" s="39" t="s">
        <v>523</v>
      </c>
      <c r="B363" s="39">
        <v>362</v>
      </c>
      <c r="C363" s="18"/>
      <c r="D363" s="13" t="s">
        <v>500</v>
      </c>
      <c r="E363" s="16">
        <v>107</v>
      </c>
      <c r="F363" s="40">
        <v>118603</v>
      </c>
      <c r="G363" s="21" t="s">
        <v>502</v>
      </c>
      <c r="H363" s="14" t="str">
        <f t="shared" si="8"/>
        <v>a</v>
      </c>
      <c r="I363" s="16"/>
      <c r="J363" s="20" t="s">
        <v>140</v>
      </c>
      <c r="K363" s="20" t="s">
        <v>77</v>
      </c>
      <c r="L363" s="20" t="s">
        <v>514</v>
      </c>
      <c r="M363" s="14" t="s">
        <v>521</v>
      </c>
      <c r="N363" s="14" t="s">
        <v>522</v>
      </c>
      <c r="O363" s="14">
        <v>5788</v>
      </c>
      <c r="P363" s="15"/>
      <c r="Q363" s="14"/>
      <c r="R3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3" s="14"/>
      <c r="T363" s="14" t="str">
        <f>VLOOKUP(Slidelist[[#This Row],[Species]],Species[#All],2)</f>
        <v>http://purl.obolibrary.org/obo/NCIT_C14225</v>
      </c>
      <c r="U363" s="24" t="str">
        <f>VLOOKUP(Slidelist[[#This Row],[Tissue]],Tissue[#All],3)</f>
        <v>http://purl.obolibrary.org/obo/BTO_0000759</v>
      </c>
      <c r="V363" s="17" t="e">
        <f>("https://gadsweb.corp.novocorp.net/cageside?studynumber="&amp;#REF!)</f>
        <v>#REF!</v>
      </c>
      <c r="W363" s="24"/>
    </row>
    <row r="364" spans="1:23" x14ac:dyDescent="0.2">
      <c r="A364" s="39" t="s">
        <v>523</v>
      </c>
      <c r="B364" s="41">
        <v>363</v>
      </c>
      <c r="C364" s="18"/>
      <c r="D364" s="13" t="s">
        <v>500</v>
      </c>
      <c r="E364" s="16">
        <v>107</v>
      </c>
      <c r="F364" s="40">
        <v>118603</v>
      </c>
      <c r="G364" s="21" t="s">
        <v>502</v>
      </c>
      <c r="H364" s="14" t="str">
        <f t="shared" si="8"/>
        <v>b</v>
      </c>
      <c r="I364" s="16"/>
      <c r="J364" s="20" t="s">
        <v>140</v>
      </c>
      <c r="K364" s="20" t="s">
        <v>77</v>
      </c>
      <c r="L364" s="20" t="s">
        <v>514</v>
      </c>
      <c r="M364" s="14" t="s">
        <v>521</v>
      </c>
      <c r="N364" s="14" t="s">
        <v>522</v>
      </c>
      <c r="O364" s="14">
        <v>5788</v>
      </c>
      <c r="P364" s="15"/>
      <c r="Q364" s="14"/>
      <c r="R3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4" s="14"/>
      <c r="T364" s="14" t="str">
        <f>VLOOKUP(Slidelist[[#This Row],[Species]],Species[#All],2)</f>
        <v>http://purl.obolibrary.org/obo/NCIT_C14225</v>
      </c>
      <c r="U364" s="24" t="str">
        <f>VLOOKUP(Slidelist[[#This Row],[Tissue]],Tissue[#All],3)</f>
        <v>http://purl.obolibrary.org/obo/BTO_0000759</v>
      </c>
      <c r="V364" s="17" t="e">
        <f>("https://gadsweb.corp.novocorp.net/cageside?studynumber="&amp;#REF!)</f>
        <v>#REF!</v>
      </c>
      <c r="W364" s="24"/>
    </row>
    <row r="365" spans="1:23" x14ac:dyDescent="0.2">
      <c r="A365" s="39" t="s">
        <v>523</v>
      </c>
      <c r="B365" s="41">
        <v>364</v>
      </c>
      <c r="C365" s="18"/>
      <c r="D365" s="13" t="s">
        <v>500</v>
      </c>
      <c r="E365" s="16">
        <v>108</v>
      </c>
      <c r="F365" s="40">
        <v>118595</v>
      </c>
      <c r="G365" s="21" t="s">
        <v>502</v>
      </c>
      <c r="H365" s="14" t="str">
        <f t="shared" si="8"/>
        <v/>
      </c>
      <c r="I365" s="16"/>
      <c r="J365" s="20" t="s">
        <v>140</v>
      </c>
      <c r="K365" s="20" t="s">
        <v>77</v>
      </c>
      <c r="L365" s="20" t="s">
        <v>514</v>
      </c>
      <c r="M365" s="14" t="s">
        <v>521</v>
      </c>
      <c r="N365" s="14" t="s">
        <v>522</v>
      </c>
      <c r="O365" s="14">
        <v>5788</v>
      </c>
      <c r="P365" s="15"/>
      <c r="Q365" s="14"/>
      <c r="R3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5" s="14"/>
      <c r="T365" s="14" t="str">
        <f>VLOOKUP(Slidelist[[#This Row],[Species]],Species[#All],2)</f>
        <v>http://purl.obolibrary.org/obo/NCIT_C14225</v>
      </c>
      <c r="U365" s="24" t="str">
        <f>VLOOKUP(Slidelist[[#This Row],[Tissue]],Tissue[#All],3)</f>
        <v>http://purl.obolibrary.org/obo/BTO_0000759</v>
      </c>
      <c r="V365" s="17" t="e">
        <f>("https://gadsweb.corp.novocorp.net/cageside?studynumber="&amp;#REF!)</f>
        <v>#REF!</v>
      </c>
      <c r="W365" s="24"/>
    </row>
    <row r="366" spans="1:23" x14ac:dyDescent="0.2">
      <c r="A366" s="39" t="s">
        <v>523</v>
      </c>
      <c r="B366" s="39">
        <v>365</v>
      </c>
      <c r="C366" s="18"/>
      <c r="D366" s="13" t="s">
        <v>500</v>
      </c>
      <c r="E366" s="16">
        <v>109</v>
      </c>
      <c r="F366" s="40">
        <v>118671</v>
      </c>
      <c r="G366" s="21" t="s">
        <v>502</v>
      </c>
      <c r="H366" s="14" t="str">
        <f t="shared" si="8"/>
        <v>a</v>
      </c>
      <c r="I366" s="16"/>
      <c r="J366" s="20" t="s">
        <v>140</v>
      </c>
      <c r="K366" s="20" t="s">
        <v>77</v>
      </c>
      <c r="L366" s="20" t="s">
        <v>514</v>
      </c>
      <c r="M366" s="14" t="s">
        <v>521</v>
      </c>
      <c r="N366" s="14" t="s">
        <v>522</v>
      </c>
      <c r="O366" s="14">
        <v>5788</v>
      </c>
      <c r="P366" s="15"/>
      <c r="Q366" s="14"/>
      <c r="R3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6" s="14"/>
      <c r="T366" s="14" t="str">
        <f>VLOOKUP(Slidelist[[#This Row],[Species]],Species[#All],2)</f>
        <v>http://purl.obolibrary.org/obo/NCIT_C14225</v>
      </c>
      <c r="U366" s="24" t="str">
        <f>VLOOKUP(Slidelist[[#This Row],[Tissue]],Tissue[#All],3)</f>
        <v>http://purl.obolibrary.org/obo/BTO_0000759</v>
      </c>
      <c r="V366" s="17" t="e">
        <f>("https://gadsweb.corp.novocorp.net/cageside?studynumber="&amp;#REF!)</f>
        <v>#REF!</v>
      </c>
      <c r="W366" s="24"/>
    </row>
    <row r="367" spans="1:23" x14ac:dyDescent="0.2">
      <c r="A367" s="39" t="s">
        <v>523</v>
      </c>
      <c r="B367" s="39">
        <v>366</v>
      </c>
      <c r="C367" s="18"/>
      <c r="D367" s="13" t="s">
        <v>500</v>
      </c>
      <c r="E367" s="16">
        <v>109</v>
      </c>
      <c r="F367" s="40">
        <v>118671</v>
      </c>
      <c r="G367" s="21" t="s">
        <v>502</v>
      </c>
      <c r="H367" s="14" t="str">
        <f t="shared" si="8"/>
        <v>b</v>
      </c>
      <c r="I367" s="16"/>
      <c r="J367" s="20" t="s">
        <v>140</v>
      </c>
      <c r="K367" s="20" t="s">
        <v>77</v>
      </c>
      <c r="L367" s="20" t="s">
        <v>514</v>
      </c>
      <c r="M367" s="14" t="s">
        <v>521</v>
      </c>
      <c r="N367" s="14" t="s">
        <v>522</v>
      </c>
      <c r="O367" s="14">
        <v>5788</v>
      </c>
      <c r="P367" s="15"/>
      <c r="Q367" s="14"/>
      <c r="R3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7" s="14"/>
      <c r="T367" s="14" t="str">
        <f>VLOOKUP(Slidelist[[#This Row],[Species]],Species[#All],2)</f>
        <v>http://purl.obolibrary.org/obo/NCIT_C14225</v>
      </c>
      <c r="U367" s="24" t="str">
        <f>VLOOKUP(Slidelist[[#This Row],[Tissue]],Tissue[#All],3)</f>
        <v>http://purl.obolibrary.org/obo/BTO_0000759</v>
      </c>
      <c r="V367" s="17" t="e">
        <f>("https://gadsweb.corp.novocorp.net/cageside?studynumber="&amp;#REF!)</f>
        <v>#REF!</v>
      </c>
      <c r="W367" s="24"/>
    </row>
    <row r="368" spans="1:23" x14ac:dyDescent="0.2">
      <c r="A368" s="39" t="s">
        <v>523</v>
      </c>
      <c r="B368" s="41">
        <v>367</v>
      </c>
      <c r="C368" s="18"/>
      <c r="D368" s="13" t="s">
        <v>500</v>
      </c>
      <c r="E368" s="16">
        <v>111</v>
      </c>
      <c r="F368" s="40">
        <v>118672</v>
      </c>
      <c r="G368" s="21" t="s">
        <v>502</v>
      </c>
      <c r="H368" s="14" t="str">
        <f t="shared" si="8"/>
        <v>a</v>
      </c>
      <c r="I368" s="16"/>
      <c r="J368" s="20" t="s">
        <v>140</v>
      </c>
      <c r="K368" s="20" t="s">
        <v>77</v>
      </c>
      <c r="L368" s="20" t="s">
        <v>514</v>
      </c>
      <c r="M368" s="14" t="s">
        <v>521</v>
      </c>
      <c r="N368" s="14" t="s">
        <v>522</v>
      </c>
      <c r="O368" s="14">
        <v>5788</v>
      </c>
      <c r="P368" s="15"/>
      <c r="Q368" s="14"/>
      <c r="R3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8" s="14"/>
      <c r="T368" s="14" t="str">
        <f>VLOOKUP(Slidelist[[#This Row],[Species]],Species[#All],2)</f>
        <v>http://purl.obolibrary.org/obo/NCIT_C14225</v>
      </c>
      <c r="U368" s="24" t="str">
        <f>VLOOKUP(Slidelist[[#This Row],[Tissue]],Tissue[#All],3)</f>
        <v>http://purl.obolibrary.org/obo/BTO_0000759</v>
      </c>
      <c r="V368" s="17" t="e">
        <f>("https://gadsweb.corp.novocorp.net/cageside?studynumber="&amp;#REF!)</f>
        <v>#REF!</v>
      </c>
      <c r="W368" s="24"/>
    </row>
    <row r="369" spans="1:23" x14ac:dyDescent="0.2">
      <c r="A369" s="39" t="s">
        <v>523</v>
      </c>
      <c r="B369" s="39">
        <v>368</v>
      </c>
      <c r="C369" s="18"/>
      <c r="D369" s="13" t="s">
        <v>500</v>
      </c>
      <c r="E369" s="16">
        <v>111</v>
      </c>
      <c r="F369" s="40">
        <v>118672</v>
      </c>
      <c r="G369" s="21" t="s">
        <v>502</v>
      </c>
      <c r="H369" s="14" t="str">
        <f t="shared" si="8"/>
        <v>b</v>
      </c>
      <c r="I369" s="16"/>
      <c r="J369" s="20" t="s">
        <v>140</v>
      </c>
      <c r="K369" s="20" t="s">
        <v>77</v>
      </c>
      <c r="L369" s="20" t="s">
        <v>514</v>
      </c>
      <c r="M369" s="14" t="s">
        <v>521</v>
      </c>
      <c r="N369" s="14" t="s">
        <v>522</v>
      </c>
      <c r="O369" s="14">
        <v>5788</v>
      </c>
      <c r="P369" s="15"/>
      <c r="Q369" s="14"/>
      <c r="R3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69" s="14"/>
      <c r="T369" s="14" t="str">
        <f>VLOOKUP(Slidelist[[#This Row],[Species]],Species[#All],2)</f>
        <v>http://purl.obolibrary.org/obo/NCIT_C14225</v>
      </c>
      <c r="U369" s="24" t="str">
        <f>VLOOKUP(Slidelist[[#This Row],[Tissue]],Tissue[#All],3)</f>
        <v>http://purl.obolibrary.org/obo/BTO_0000759</v>
      </c>
      <c r="V369" s="17" t="e">
        <f>("https://gadsweb.corp.novocorp.net/cageside?studynumber="&amp;#REF!)</f>
        <v>#REF!</v>
      </c>
      <c r="W369" s="24"/>
    </row>
    <row r="370" spans="1:23" x14ac:dyDescent="0.2">
      <c r="A370" s="39" t="s">
        <v>523</v>
      </c>
      <c r="B370" s="39">
        <v>369</v>
      </c>
      <c r="C370" s="18"/>
      <c r="D370" s="13" t="s">
        <v>500</v>
      </c>
      <c r="E370" s="16">
        <v>112</v>
      </c>
      <c r="F370" s="40">
        <v>118632</v>
      </c>
      <c r="G370" s="21" t="s">
        <v>502</v>
      </c>
      <c r="H370" s="14" t="str">
        <f t="shared" si="8"/>
        <v/>
      </c>
      <c r="I370" s="16"/>
      <c r="J370" s="20" t="s">
        <v>140</v>
      </c>
      <c r="K370" s="20" t="s">
        <v>77</v>
      </c>
      <c r="L370" s="20" t="s">
        <v>514</v>
      </c>
      <c r="M370" s="14" t="s">
        <v>521</v>
      </c>
      <c r="N370" s="14" t="s">
        <v>522</v>
      </c>
      <c r="O370" s="14">
        <v>5788</v>
      </c>
      <c r="P370" s="15"/>
      <c r="Q370" s="14"/>
      <c r="R3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0" s="14"/>
      <c r="T370" s="14" t="str">
        <f>VLOOKUP(Slidelist[[#This Row],[Species]],Species[#All],2)</f>
        <v>http://purl.obolibrary.org/obo/NCIT_C14225</v>
      </c>
      <c r="U370" s="24" t="str">
        <f>VLOOKUP(Slidelist[[#This Row],[Tissue]],Tissue[#All],3)</f>
        <v>http://purl.obolibrary.org/obo/BTO_0000759</v>
      </c>
      <c r="V370" s="17" t="e">
        <f>("https://gadsweb.corp.novocorp.net/cageside?studynumber="&amp;#REF!)</f>
        <v>#REF!</v>
      </c>
      <c r="W370" s="24"/>
    </row>
    <row r="371" spans="1:23" x14ac:dyDescent="0.2">
      <c r="A371" s="39" t="s">
        <v>523</v>
      </c>
      <c r="B371" s="41">
        <v>370</v>
      </c>
      <c r="C371" s="18"/>
      <c r="D371" s="13" t="s">
        <v>500</v>
      </c>
      <c r="E371" s="16">
        <v>113</v>
      </c>
      <c r="F371" s="40">
        <v>118578</v>
      </c>
      <c r="G371" s="21" t="s">
        <v>502</v>
      </c>
      <c r="H371" s="14" t="str">
        <f t="shared" si="8"/>
        <v/>
      </c>
      <c r="I371" s="16"/>
      <c r="J371" s="20" t="s">
        <v>140</v>
      </c>
      <c r="K371" s="20" t="s">
        <v>77</v>
      </c>
      <c r="L371" s="20" t="s">
        <v>514</v>
      </c>
      <c r="M371" s="14" t="s">
        <v>521</v>
      </c>
      <c r="N371" s="14" t="s">
        <v>522</v>
      </c>
      <c r="O371" s="14">
        <v>5788</v>
      </c>
      <c r="P371" s="15"/>
      <c r="Q371" s="14"/>
      <c r="R3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1" s="14"/>
      <c r="T371" s="14" t="str">
        <f>VLOOKUP(Slidelist[[#This Row],[Species]],Species[#All],2)</f>
        <v>http://purl.obolibrary.org/obo/NCIT_C14225</v>
      </c>
      <c r="U371" s="24" t="str">
        <f>VLOOKUP(Slidelist[[#This Row],[Tissue]],Tissue[#All],3)</f>
        <v>http://purl.obolibrary.org/obo/BTO_0000759</v>
      </c>
      <c r="V371" s="17" t="e">
        <f>("https://gadsweb.corp.novocorp.net/cageside?studynumber="&amp;#REF!)</f>
        <v>#REF!</v>
      </c>
      <c r="W371" s="24"/>
    </row>
    <row r="372" spans="1:23" x14ac:dyDescent="0.2">
      <c r="A372" s="39" t="s">
        <v>523</v>
      </c>
      <c r="B372" s="39">
        <v>371</v>
      </c>
      <c r="C372" s="18"/>
      <c r="D372" s="13" t="s">
        <v>500</v>
      </c>
      <c r="E372" s="16">
        <v>114</v>
      </c>
      <c r="F372" s="40">
        <v>118560</v>
      </c>
      <c r="G372" s="21" t="s">
        <v>502</v>
      </c>
      <c r="H372" s="14" t="str">
        <f t="shared" si="8"/>
        <v/>
      </c>
      <c r="I372" s="16"/>
      <c r="J372" s="20" t="s">
        <v>140</v>
      </c>
      <c r="K372" s="20" t="s">
        <v>77</v>
      </c>
      <c r="L372" s="20" t="s">
        <v>514</v>
      </c>
      <c r="M372" s="14" t="s">
        <v>521</v>
      </c>
      <c r="N372" s="14" t="s">
        <v>522</v>
      </c>
      <c r="O372" s="14">
        <v>5788</v>
      </c>
      <c r="P372" s="15"/>
      <c r="Q372" s="14"/>
      <c r="R3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2" s="14"/>
      <c r="T372" s="14" t="str">
        <f>VLOOKUP(Slidelist[[#This Row],[Species]],Species[#All],2)</f>
        <v>http://purl.obolibrary.org/obo/NCIT_C14225</v>
      </c>
      <c r="U372" s="24" t="str">
        <f>VLOOKUP(Slidelist[[#This Row],[Tissue]],Tissue[#All],3)</f>
        <v>http://purl.obolibrary.org/obo/BTO_0000759</v>
      </c>
      <c r="V372" s="17" t="e">
        <f>("https://gadsweb.corp.novocorp.net/cageside?studynumber="&amp;#REF!)</f>
        <v>#REF!</v>
      </c>
      <c r="W372" s="24"/>
    </row>
    <row r="373" spans="1:23" x14ac:dyDescent="0.2">
      <c r="A373" s="39" t="s">
        <v>523</v>
      </c>
      <c r="B373" s="39">
        <v>372</v>
      </c>
      <c r="C373" s="18"/>
      <c r="D373" s="13" t="s">
        <v>500</v>
      </c>
      <c r="E373" s="16">
        <v>117</v>
      </c>
      <c r="F373" s="40">
        <v>118673</v>
      </c>
      <c r="G373" s="21" t="s">
        <v>502</v>
      </c>
      <c r="H373" s="14" t="str">
        <f t="shared" si="8"/>
        <v>a</v>
      </c>
      <c r="I373" s="16"/>
      <c r="J373" s="20" t="s">
        <v>140</v>
      </c>
      <c r="K373" s="20" t="s">
        <v>77</v>
      </c>
      <c r="L373" s="20" t="s">
        <v>514</v>
      </c>
      <c r="M373" s="14" t="s">
        <v>521</v>
      </c>
      <c r="N373" s="14" t="s">
        <v>522</v>
      </c>
      <c r="O373" s="14">
        <v>5788</v>
      </c>
      <c r="P373" s="15"/>
      <c r="Q373" s="14"/>
      <c r="R3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3" s="14"/>
      <c r="T373" s="14" t="str">
        <f>VLOOKUP(Slidelist[[#This Row],[Species]],Species[#All],2)</f>
        <v>http://purl.obolibrary.org/obo/NCIT_C14225</v>
      </c>
      <c r="U373" s="24" t="str">
        <f>VLOOKUP(Slidelist[[#This Row],[Tissue]],Tissue[#All],3)</f>
        <v>http://purl.obolibrary.org/obo/BTO_0000759</v>
      </c>
      <c r="V373" s="17" t="e">
        <f>("https://gadsweb.corp.novocorp.net/cageside?studynumber="&amp;#REF!)</f>
        <v>#REF!</v>
      </c>
      <c r="W373" s="24"/>
    </row>
    <row r="374" spans="1:23" x14ac:dyDescent="0.2">
      <c r="A374" s="39" t="s">
        <v>523</v>
      </c>
      <c r="B374" s="41">
        <v>373</v>
      </c>
      <c r="C374" s="18"/>
      <c r="D374" s="13" t="s">
        <v>500</v>
      </c>
      <c r="E374" s="16">
        <v>117</v>
      </c>
      <c r="F374" s="40">
        <v>118673</v>
      </c>
      <c r="G374" s="21" t="s">
        <v>502</v>
      </c>
      <c r="H374" s="14" t="str">
        <f t="shared" si="8"/>
        <v>b</v>
      </c>
      <c r="I374" s="16"/>
      <c r="J374" s="20" t="s">
        <v>140</v>
      </c>
      <c r="K374" s="20" t="s">
        <v>77</v>
      </c>
      <c r="L374" s="20" t="s">
        <v>514</v>
      </c>
      <c r="M374" s="14" t="s">
        <v>521</v>
      </c>
      <c r="N374" s="14" t="s">
        <v>522</v>
      </c>
      <c r="O374" s="14">
        <v>5788</v>
      </c>
      <c r="P374" s="15"/>
      <c r="Q374" s="14"/>
      <c r="R3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4" s="14"/>
      <c r="T374" s="14" t="str">
        <f>VLOOKUP(Slidelist[[#This Row],[Species]],Species[#All],2)</f>
        <v>http://purl.obolibrary.org/obo/NCIT_C14225</v>
      </c>
      <c r="U374" s="24" t="str">
        <f>VLOOKUP(Slidelist[[#This Row],[Tissue]],Tissue[#All],3)</f>
        <v>http://purl.obolibrary.org/obo/BTO_0000759</v>
      </c>
      <c r="V374" s="17" t="e">
        <f>("https://gadsweb.corp.novocorp.net/cageside?studynumber="&amp;#REF!)</f>
        <v>#REF!</v>
      </c>
      <c r="W374" s="24"/>
    </row>
    <row r="375" spans="1:23" x14ac:dyDescent="0.2">
      <c r="A375" s="39" t="s">
        <v>523</v>
      </c>
      <c r="B375" s="39">
        <v>374</v>
      </c>
      <c r="C375" s="18"/>
      <c r="D375" s="13" t="s">
        <v>500</v>
      </c>
      <c r="E375" s="16">
        <v>118</v>
      </c>
      <c r="F375" s="40">
        <v>118577</v>
      </c>
      <c r="G375" s="21" t="s">
        <v>502</v>
      </c>
      <c r="H375" s="14" t="str">
        <f t="shared" si="8"/>
        <v/>
      </c>
      <c r="I375" s="16"/>
      <c r="J375" s="20" t="s">
        <v>140</v>
      </c>
      <c r="K375" s="20" t="s">
        <v>77</v>
      </c>
      <c r="L375" s="20" t="s">
        <v>514</v>
      </c>
      <c r="M375" s="14" t="s">
        <v>521</v>
      </c>
      <c r="N375" s="14" t="s">
        <v>522</v>
      </c>
      <c r="O375" s="14">
        <v>5788</v>
      </c>
      <c r="P375" s="15"/>
      <c r="Q375" s="14"/>
      <c r="R3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5" s="14"/>
      <c r="T375" s="14" t="str">
        <f>VLOOKUP(Slidelist[[#This Row],[Species]],Species[#All],2)</f>
        <v>http://purl.obolibrary.org/obo/NCIT_C14225</v>
      </c>
      <c r="U375" s="24" t="str">
        <f>VLOOKUP(Slidelist[[#This Row],[Tissue]],Tissue[#All],3)</f>
        <v>http://purl.obolibrary.org/obo/BTO_0000759</v>
      </c>
      <c r="V375" s="17" t="e">
        <f>("https://gadsweb.corp.novocorp.net/cageside?studynumber="&amp;#REF!)</f>
        <v>#REF!</v>
      </c>
      <c r="W375" s="24"/>
    </row>
    <row r="376" spans="1:23" x14ac:dyDescent="0.2">
      <c r="A376" s="39" t="s">
        <v>523</v>
      </c>
      <c r="B376" s="39">
        <v>375</v>
      </c>
      <c r="C376" s="18"/>
      <c r="D376" s="13" t="s">
        <v>500</v>
      </c>
      <c r="E376" s="16">
        <v>119</v>
      </c>
      <c r="F376" s="40">
        <v>118674</v>
      </c>
      <c r="G376" s="21" t="s">
        <v>502</v>
      </c>
      <c r="H376" s="14" t="str">
        <f t="shared" si="8"/>
        <v>a</v>
      </c>
      <c r="I376" s="16"/>
      <c r="J376" s="20" t="s">
        <v>140</v>
      </c>
      <c r="K376" s="20" t="s">
        <v>77</v>
      </c>
      <c r="L376" s="20" t="s">
        <v>514</v>
      </c>
      <c r="M376" s="14" t="s">
        <v>521</v>
      </c>
      <c r="N376" s="14" t="s">
        <v>522</v>
      </c>
      <c r="O376" s="14">
        <v>5788</v>
      </c>
      <c r="P376" s="15"/>
      <c r="Q376" s="14"/>
      <c r="R3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6" s="14"/>
      <c r="T376" s="14" t="str">
        <f>VLOOKUP(Slidelist[[#This Row],[Species]],Species[#All],2)</f>
        <v>http://purl.obolibrary.org/obo/NCIT_C14225</v>
      </c>
      <c r="U376" s="24" t="str">
        <f>VLOOKUP(Slidelist[[#This Row],[Tissue]],Tissue[#All],3)</f>
        <v>http://purl.obolibrary.org/obo/BTO_0000759</v>
      </c>
      <c r="V376" s="17" t="e">
        <f>("https://gadsweb.corp.novocorp.net/cageside?studynumber="&amp;#REF!)</f>
        <v>#REF!</v>
      </c>
      <c r="W376" s="24"/>
    </row>
    <row r="377" spans="1:23" x14ac:dyDescent="0.2">
      <c r="A377" s="39" t="s">
        <v>523</v>
      </c>
      <c r="B377" s="41">
        <v>376</v>
      </c>
      <c r="C377" s="18"/>
      <c r="D377" s="13" t="s">
        <v>500</v>
      </c>
      <c r="E377" s="16">
        <v>119</v>
      </c>
      <c r="F377" s="40">
        <v>118674</v>
      </c>
      <c r="G377" s="21" t="s">
        <v>502</v>
      </c>
      <c r="H377" s="14" t="str">
        <f t="shared" si="8"/>
        <v>b</v>
      </c>
      <c r="I377" s="16"/>
      <c r="J377" s="20" t="s">
        <v>140</v>
      </c>
      <c r="K377" s="20" t="s">
        <v>77</v>
      </c>
      <c r="L377" s="20" t="s">
        <v>514</v>
      </c>
      <c r="M377" s="14" t="s">
        <v>521</v>
      </c>
      <c r="N377" s="14" t="s">
        <v>522</v>
      </c>
      <c r="O377" s="14">
        <v>5788</v>
      </c>
      <c r="P377" s="15"/>
      <c r="Q377" s="14"/>
      <c r="R3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7" s="14"/>
      <c r="T377" s="14" t="str">
        <f>VLOOKUP(Slidelist[[#This Row],[Species]],Species[#All],2)</f>
        <v>http://purl.obolibrary.org/obo/NCIT_C14225</v>
      </c>
      <c r="U377" s="24" t="str">
        <f>VLOOKUP(Slidelist[[#This Row],[Tissue]],Tissue[#All],3)</f>
        <v>http://purl.obolibrary.org/obo/BTO_0000759</v>
      </c>
      <c r="V377" s="17" t="e">
        <f>("https://gadsweb.corp.novocorp.net/cageside?studynumber="&amp;#REF!)</f>
        <v>#REF!</v>
      </c>
      <c r="W377" s="24"/>
    </row>
    <row r="378" spans="1:23" x14ac:dyDescent="0.2">
      <c r="A378" s="39" t="s">
        <v>523</v>
      </c>
      <c r="B378" s="41">
        <v>377</v>
      </c>
      <c r="C378" s="18"/>
      <c r="D378" s="13" t="s">
        <v>500</v>
      </c>
      <c r="E378" s="16">
        <v>120</v>
      </c>
      <c r="F378" s="40">
        <v>118675</v>
      </c>
      <c r="G378" s="21" t="s">
        <v>502</v>
      </c>
      <c r="H378" s="14" t="str">
        <f t="shared" si="8"/>
        <v/>
      </c>
      <c r="I378" s="16"/>
      <c r="J378" s="20" t="s">
        <v>140</v>
      </c>
      <c r="K378" s="20" t="s">
        <v>77</v>
      </c>
      <c r="L378" s="20" t="s">
        <v>514</v>
      </c>
      <c r="M378" s="14" t="s">
        <v>521</v>
      </c>
      <c r="N378" s="14" t="s">
        <v>522</v>
      </c>
      <c r="O378" s="14">
        <v>5788</v>
      </c>
      <c r="P378" s="15"/>
      <c r="Q378" s="14"/>
      <c r="R3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8" s="14"/>
      <c r="T378" s="14" t="str">
        <f>VLOOKUP(Slidelist[[#This Row],[Species]],Species[#All],2)</f>
        <v>http://purl.obolibrary.org/obo/NCIT_C14225</v>
      </c>
      <c r="U378" s="24" t="str">
        <f>VLOOKUP(Slidelist[[#This Row],[Tissue]],Tissue[#All],3)</f>
        <v>http://purl.obolibrary.org/obo/BTO_0000759</v>
      </c>
      <c r="V378" s="17" t="e">
        <f>("https://gadsweb.corp.novocorp.net/cageside?studynumber="&amp;#REF!)</f>
        <v>#REF!</v>
      </c>
      <c r="W378" s="24"/>
    </row>
    <row r="379" spans="1:23" x14ac:dyDescent="0.2">
      <c r="A379" s="39" t="s">
        <v>523</v>
      </c>
      <c r="B379" s="39">
        <v>378</v>
      </c>
      <c r="C379" s="18"/>
      <c r="D379" s="13" t="s">
        <v>500</v>
      </c>
      <c r="E379" s="16">
        <v>121</v>
      </c>
      <c r="F379" s="40">
        <v>118676</v>
      </c>
      <c r="G379" s="21" t="s">
        <v>502</v>
      </c>
      <c r="H379" s="14" t="str">
        <f t="shared" si="8"/>
        <v/>
      </c>
      <c r="I379" s="16"/>
      <c r="J379" s="20" t="s">
        <v>140</v>
      </c>
      <c r="K379" s="20" t="s">
        <v>77</v>
      </c>
      <c r="L379" s="20" t="s">
        <v>514</v>
      </c>
      <c r="M379" s="14" t="s">
        <v>521</v>
      </c>
      <c r="N379" s="14" t="s">
        <v>522</v>
      </c>
      <c r="O379" s="14">
        <v>5788</v>
      </c>
      <c r="P379" s="15"/>
      <c r="Q379" s="14"/>
      <c r="R3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79" s="14"/>
      <c r="T379" s="14" t="str">
        <f>VLOOKUP(Slidelist[[#This Row],[Species]],Species[#All],2)</f>
        <v>http://purl.obolibrary.org/obo/NCIT_C14225</v>
      </c>
      <c r="U379" s="24" t="str">
        <f>VLOOKUP(Slidelist[[#This Row],[Tissue]],Tissue[#All],3)</f>
        <v>http://purl.obolibrary.org/obo/BTO_0000759</v>
      </c>
      <c r="V379" s="17" t="e">
        <f>("https://gadsweb.corp.novocorp.net/cageside?studynumber="&amp;#REF!)</f>
        <v>#REF!</v>
      </c>
      <c r="W379" s="24"/>
    </row>
    <row r="380" spans="1:23" x14ac:dyDescent="0.2">
      <c r="A380" s="39" t="s">
        <v>523</v>
      </c>
      <c r="B380" s="39">
        <v>379</v>
      </c>
      <c r="C380" s="18"/>
      <c r="D380" s="13" t="s">
        <v>500</v>
      </c>
      <c r="E380" s="16">
        <v>122</v>
      </c>
      <c r="F380" s="40">
        <v>118583</v>
      </c>
      <c r="G380" s="21" t="s">
        <v>502</v>
      </c>
      <c r="H380" s="14" t="str">
        <f t="shared" si="8"/>
        <v/>
      </c>
      <c r="I380" s="16"/>
      <c r="J380" s="20" t="s">
        <v>140</v>
      </c>
      <c r="K380" s="20" t="s">
        <v>77</v>
      </c>
      <c r="L380" s="20" t="s">
        <v>514</v>
      </c>
      <c r="M380" s="14" t="s">
        <v>521</v>
      </c>
      <c r="N380" s="14" t="s">
        <v>522</v>
      </c>
      <c r="O380" s="14">
        <v>5788</v>
      </c>
      <c r="P380" s="15"/>
      <c r="Q380" s="14"/>
      <c r="R3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0" s="14"/>
      <c r="T380" s="14" t="str">
        <f>VLOOKUP(Slidelist[[#This Row],[Species]],Species[#All],2)</f>
        <v>http://purl.obolibrary.org/obo/NCIT_C14225</v>
      </c>
      <c r="U380" s="24" t="str">
        <f>VLOOKUP(Slidelist[[#This Row],[Tissue]],Tissue[#All],3)</f>
        <v>http://purl.obolibrary.org/obo/BTO_0000759</v>
      </c>
      <c r="V380" s="17" t="e">
        <f>("https://gadsweb.corp.novocorp.net/cageside?studynumber="&amp;#REF!)</f>
        <v>#REF!</v>
      </c>
      <c r="W380" s="24"/>
    </row>
    <row r="381" spans="1:23" x14ac:dyDescent="0.2">
      <c r="A381" s="39" t="s">
        <v>523</v>
      </c>
      <c r="B381" s="41">
        <v>380</v>
      </c>
      <c r="C381" s="18"/>
      <c r="D381" s="13" t="s">
        <v>500</v>
      </c>
      <c r="E381" s="16">
        <v>124</v>
      </c>
      <c r="F381" s="40">
        <v>118677</v>
      </c>
      <c r="G381" s="21" t="s">
        <v>502</v>
      </c>
      <c r="H381" s="14" t="str">
        <f t="shared" si="8"/>
        <v>a</v>
      </c>
      <c r="I381" s="16"/>
      <c r="J381" s="20" t="s">
        <v>140</v>
      </c>
      <c r="K381" s="20" t="s">
        <v>77</v>
      </c>
      <c r="L381" s="20" t="s">
        <v>514</v>
      </c>
      <c r="M381" s="14" t="s">
        <v>521</v>
      </c>
      <c r="N381" s="14" t="s">
        <v>522</v>
      </c>
      <c r="O381" s="14">
        <v>5788</v>
      </c>
      <c r="P381" s="15"/>
      <c r="Q381" s="14"/>
      <c r="R3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1" s="14"/>
      <c r="T381" s="14" t="str">
        <f>VLOOKUP(Slidelist[[#This Row],[Species]],Species[#All],2)</f>
        <v>http://purl.obolibrary.org/obo/NCIT_C14225</v>
      </c>
      <c r="U381" s="24" t="str">
        <f>VLOOKUP(Slidelist[[#This Row],[Tissue]],Tissue[#All],3)</f>
        <v>http://purl.obolibrary.org/obo/BTO_0000759</v>
      </c>
      <c r="V381" s="17" t="e">
        <f>("https://gadsweb.corp.novocorp.net/cageside?studynumber="&amp;#REF!)</f>
        <v>#REF!</v>
      </c>
      <c r="W381" s="24"/>
    </row>
    <row r="382" spans="1:23" x14ac:dyDescent="0.2">
      <c r="A382" s="39" t="s">
        <v>523</v>
      </c>
      <c r="B382" s="39">
        <v>381</v>
      </c>
      <c r="C382" s="18"/>
      <c r="D382" s="13" t="s">
        <v>500</v>
      </c>
      <c r="E382" s="16">
        <v>124</v>
      </c>
      <c r="F382" s="40">
        <v>118677</v>
      </c>
      <c r="G382" s="21" t="s">
        <v>502</v>
      </c>
      <c r="H382" s="14" t="str">
        <f t="shared" si="8"/>
        <v>b</v>
      </c>
      <c r="I382" s="16"/>
      <c r="J382" s="20" t="s">
        <v>140</v>
      </c>
      <c r="K382" s="20" t="s">
        <v>77</v>
      </c>
      <c r="L382" s="20" t="s">
        <v>514</v>
      </c>
      <c r="M382" s="14" t="s">
        <v>521</v>
      </c>
      <c r="N382" s="14" t="s">
        <v>522</v>
      </c>
      <c r="O382" s="14">
        <v>5788</v>
      </c>
      <c r="P382" s="15"/>
      <c r="Q382" s="14"/>
      <c r="R3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2" s="14"/>
      <c r="T382" s="14" t="str">
        <f>VLOOKUP(Slidelist[[#This Row],[Species]],Species[#All],2)</f>
        <v>http://purl.obolibrary.org/obo/NCIT_C14225</v>
      </c>
      <c r="U382" s="24" t="str">
        <f>VLOOKUP(Slidelist[[#This Row],[Tissue]],Tissue[#All],3)</f>
        <v>http://purl.obolibrary.org/obo/BTO_0000759</v>
      </c>
      <c r="V382" s="17" t="e">
        <f>("https://gadsweb.corp.novocorp.net/cageside?studynumber="&amp;#REF!)</f>
        <v>#REF!</v>
      </c>
      <c r="W382" s="24"/>
    </row>
    <row r="383" spans="1:23" x14ac:dyDescent="0.2">
      <c r="A383" s="39" t="s">
        <v>523</v>
      </c>
      <c r="B383" s="39">
        <v>382</v>
      </c>
      <c r="C383" s="18"/>
      <c r="D383" s="13" t="s">
        <v>500</v>
      </c>
      <c r="E383" s="16">
        <v>125</v>
      </c>
      <c r="F383" s="40">
        <v>118678</v>
      </c>
      <c r="G383" s="21" t="s">
        <v>502</v>
      </c>
      <c r="H383" s="14" t="str">
        <f t="shared" si="8"/>
        <v/>
      </c>
      <c r="I383" s="16"/>
      <c r="J383" s="20" t="s">
        <v>140</v>
      </c>
      <c r="K383" s="20" t="s">
        <v>77</v>
      </c>
      <c r="L383" s="20" t="s">
        <v>514</v>
      </c>
      <c r="M383" s="14" t="s">
        <v>521</v>
      </c>
      <c r="N383" s="14" t="s">
        <v>522</v>
      </c>
      <c r="O383" s="14">
        <v>5788</v>
      </c>
      <c r="P383" s="15"/>
      <c r="Q383" s="14"/>
      <c r="R3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3" s="14"/>
      <c r="T383" s="14" t="str">
        <f>VLOOKUP(Slidelist[[#This Row],[Species]],Species[#All],2)</f>
        <v>http://purl.obolibrary.org/obo/NCIT_C14225</v>
      </c>
      <c r="U383" s="24" t="str">
        <f>VLOOKUP(Slidelist[[#This Row],[Tissue]],Tissue[#All],3)</f>
        <v>http://purl.obolibrary.org/obo/BTO_0000759</v>
      </c>
      <c r="V383" s="17" t="e">
        <f>("https://gadsweb.corp.novocorp.net/cageside?studynumber="&amp;#REF!)</f>
        <v>#REF!</v>
      </c>
      <c r="W383" s="24"/>
    </row>
    <row r="384" spans="1:23" x14ac:dyDescent="0.2">
      <c r="A384" s="39" t="s">
        <v>523</v>
      </c>
      <c r="B384" s="41">
        <v>383</v>
      </c>
      <c r="C384" s="18"/>
      <c r="D384" s="13" t="s">
        <v>500</v>
      </c>
      <c r="E384" s="16">
        <v>126</v>
      </c>
      <c r="F384" s="40">
        <v>118625</v>
      </c>
      <c r="G384" s="21" t="s">
        <v>502</v>
      </c>
      <c r="H384" s="14" t="str">
        <f t="shared" si="8"/>
        <v/>
      </c>
      <c r="I384" s="16"/>
      <c r="J384" s="20" t="s">
        <v>140</v>
      </c>
      <c r="K384" s="20" t="s">
        <v>77</v>
      </c>
      <c r="L384" s="20" t="s">
        <v>514</v>
      </c>
      <c r="M384" s="14" t="s">
        <v>521</v>
      </c>
      <c r="N384" s="14" t="s">
        <v>522</v>
      </c>
      <c r="O384" s="14">
        <v>5788</v>
      </c>
      <c r="P384" s="15"/>
      <c r="Q384" s="14"/>
      <c r="R3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4" s="14"/>
      <c r="T384" s="14" t="str">
        <f>VLOOKUP(Slidelist[[#This Row],[Species]],Species[#All],2)</f>
        <v>http://purl.obolibrary.org/obo/NCIT_C14225</v>
      </c>
      <c r="U384" s="24" t="str">
        <f>VLOOKUP(Slidelist[[#This Row],[Tissue]],Tissue[#All],3)</f>
        <v>http://purl.obolibrary.org/obo/BTO_0000759</v>
      </c>
      <c r="V384" s="17" t="e">
        <f>("https://gadsweb.corp.novocorp.net/cageside?studynumber="&amp;#REF!)</f>
        <v>#REF!</v>
      </c>
      <c r="W384" s="24"/>
    </row>
    <row r="385" spans="1:23" x14ac:dyDescent="0.2">
      <c r="A385" s="39" t="s">
        <v>523</v>
      </c>
      <c r="B385" s="41">
        <v>384</v>
      </c>
      <c r="C385" s="18"/>
      <c r="D385" s="13" t="s">
        <v>500</v>
      </c>
      <c r="E385" s="16">
        <v>128</v>
      </c>
      <c r="F385" s="40">
        <v>118527</v>
      </c>
      <c r="G385" s="21" t="s">
        <v>502</v>
      </c>
      <c r="H385" s="14" t="str">
        <f t="shared" si="8"/>
        <v/>
      </c>
      <c r="I385" s="16"/>
      <c r="J385" s="20" t="s">
        <v>140</v>
      </c>
      <c r="K385" s="20" t="s">
        <v>77</v>
      </c>
      <c r="L385" s="20" t="s">
        <v>514</v>
      </c>
      <c r="M385" s="14" t="s">
        <v>521</v>
      </c>
      <c r="N385" s="14" t="s">
        <v>522</v>
      </c>
      <c r="O385" s="14">
        <v>5788</v>
      </c>
      <c r="P385" s="15"/>
      <c r="Q385" s="14"/>
      <c r="R3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5" s="14"/>
      <c r="T385" s="14" t="str">
        <f>VLOOKUP(Slidelist[[#This Row],[Species]],Species[#All],2)</f>
        <v>http://purl.obolibrary.org/obo/NCIT_C14225</v>
      </c>
      <c r="U385" s="24" t="str">
        <f>VLOOKUP(Slidelist[[#This Row],[Tissue]],Tissue[#All],3)</f>
        <v>http://purl.obolibrary.org/obo/BTO_0000759</v>
      </c>
      <c r="V385" s="17" t="e">
        <f>("https://gadsweb.corp.novocorp.net/cageside?studynumber="&amp;#REF!)</f>
        <v>#REF!</v>
      </c>
      <c r="W385" s="24"/>
    </row>
    <row r="386" spans="1:23" x14ac:dyDescent="0.2">
      <c r="A386" s="39" t="s">
        <v>523</v>
      </c>
      <c r="B386" s="39">
        <v>385</v>
      </c>
      <c r="C386" s="18"/>
      <c r="D386" s="13" t="s">
        <v>500</v>
      </c>
      <c r="E386" s="16">
        <v>129</v>
      </c>
      <c r="F386" s="40">
        <v>118596</v>
      </c>
      <c r="G386" s="21" t="s">
        <v>502</v>
      </c>
      <c r="H386" s="14" t="str">
        <f t="shared" si="8"/>
        <v/>
      </c>
      <c r="I386" s="16"/>
      <c r="J386" s="20" t="s">
        <v>140</v>
      </c>
      <c r="K386" s="20" t="s">
        <v>77</v>
      </c>
      <c r="L386" s="20" t="s">
        <v>514</v>
      </c>
      <c r="M386" s="14" t="s">
        <v>521</v>
      </c>
      <c r="N386" s="14" t="s">
        <v>522</v>
      </c>
      <c r="O386" s="14">
        <v>5788</v>
      </c>
      <c r="P386" s="15"/>
      <c r="Q386" s="14"/>
      <c r="R3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6" s="14"/>
      <c r="T386" s="14" t="str">
        <f>VLOOKUP(Slidelist[[#This Row],[Species]],Species[#All],2)</f>
        <v>http://purl.obolibrary.org/obo/NCIT_C14225</v>
      </c>
      <c r="U386" s="24" t="str">
        <f>VLOOKUP(Slidelist[[#This Row],[Tissue]],Tissue[#All],3)</f>
        <v>http://purl.obolibrary.org/obo/BTO_0000759</v>
      </c>
      <c r="V386" s="17" t="e">
        <f>("https://gadsweb.corp.novocorp.net/cageside?studynumber="&amp;#REF!)</f>
        <v>#REF!</v>
      </c>
      <c r="W386" s="24"/>
    </row>
    <row r="387" spans="1:23" x14ac:dyDescent="0.2">
      <c r="A387" s="39" t="s">
        <v>523</v>
      </c>
      <c r="B387" s="39">
        <v>386</v>
      </c>
      <c r="C387" s="18"/>
      <c r="D387" s="13" t="s">
        <v>500</v>
      </c>
      <c r="E387" s="16">
        <v>130</v>
      </c>
      <c r="F387" s="40">
        <v>118679</v>
      </c>
      <c r="G387" s="21" t="s">
        <v>502</v>
      </c>
      <c r="H387" s="14" t="str">
        <f t="shared" si="8"/>
        <v/>
      </c>
      <c r="I387" s="16"/>
      <c r="J387" s="20" t="s">
        <v>140</v>
      </c>
      <c r="K387" s="20" t="s">
        <v>77</v>
      </c>
      <c r="L387" s="20" t="s">
        <v>514</v>
      </c>
      <c r="M387" s="14" t="s">
        <v>521</v>
      </c>
      <c r="N387" s="14" t="s">
        <v>522</v>
      </c>
      <c r="O387" s="14">
        <v>5788</v>
      </c>
      <c r="P387" s="15"/>
      <c r="Q387" s="14"/>
      <c r="R3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7" s="14"/>
      <c r="T387" s="14" t="str">
        <f>VLOOKUP(Slidelist[[#This Row],[Species]],Species[#All],2)</f>
        <v>http://purl.obolibrary.org/obo/NCIT_C14225</v>
      </c>
      <c r="U387" s="24" t="str">
        <f>VLOOKUP(Slidelist[[#This Row],[Tissue]],Tissue[#All],3)</f>
        <v>http://purl.obolibrary.org/obo/BTO_0000759</v>
      </c>
      <c r="V387" s="17" t="e">
        <f>("https://gadsweb.corp.novocorp.net/cageside?studynumber="&amp;#REF!)</f>
        <v>#REF!</v>
      </c>
      <c r="W387" s="24"/>
    </row>
    <row r="388" spans="1:23" x14ac:dyDescent="0.2">
      <c r="A388" s="39" t="s">
        <v>523</v>
      </c>
      <c r="B388" s="41">
        <v>387</v>
      </c>
      <c r="C388" s="18"/>
      <c r="D388" s="13" t="s">
        <v>500</v>
      </c>
      <c r="E388" s="16">
        <v>132</v>
      </c>
      <c r="F388" s="40">
        <v>118680</v>
      </c>
      <c r="G388" s="21" t="s">
        <v>502</v>
      </c>
      <c r="H388" s="14" t="str">
        <f t="shared" si="8"/>
        <v/>
      </c>
      <c r="I388" s="16"/>
      <c r="J388" s="20" t="s">
        <v>140</v>
      </c>
      <c r="K388" s="20" t="s">
        <v>77</v>
      </c>
      <c r="L388" s="20" t="s">
        <v>514</v>
      </c>
      <c r="M388" s="14" t="s">
        <v>521</v>
      </c>
      <c r="N388" s="14" t="s">
        <v>522</v>
      </c>
      <c r="O388" s="14">
        <v>5788</v>
      </c>
      <c r="P388" s="15"/>
      <c r="Q388" s="14"/>
      <c r="R3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8" s="14"/>
      <c r="T388" s="14" t="str">
        <f>VLOOKUP(Slidelist[[#This Row],[Species]],Species[#All],2)</f>
        <v>http://purl.obolibrary.org/obo/NCIT_C14225</v>
      </c>
      <c r="U388" s="24" t="str">
        <f>VLOOKUP(Slidelist[[#This Row],[Tissue]],Tissue[#All],3)</f>
        <v>http://purl.obolibrary.org/obo/BTO_0000759</v>
      </c>
      <c r="V388" s="17" t="e">
        <f>("https://gadsweb.corp.novocorp.net/cageside?studynumber="&amp;#REF!)</f>
        <v>#REF!</v>
      </c>
      <c r="W388" s="24"/>
    </row>
    <row r="389" spans="1:23" x14ac:dyDescent="0.2">
      <c r="A389" s="39" t="s">
        <v>523</v>
      </c>
      <c r="B389" s="39">
        <v>388</v>
      </c>
      <c r="C389" s="18"/>
      <c r="D389" s="13" t="s">
        <v>500</v>
      </c>
      <c r="E389" s="16">
        <v>133</v>
      </c>
      <c r="F389" s="40">
        <v>118681</v>
      </c>
      <c r="G389" s="21" t="s">
        <v>502</v>
      </c>
      <c r="H389" s="14" t="str">
        <f t="shared" si="8"/>
        <v/>
      </c>
      <c r="I389" s="16"/>
      <c r="J389" s="20" t="s">
        <v>140</v>
      </c>
      <c r="K389" s="20" t="s">
        <v>77</v>
      </c>
      <c r="L389" s="20" t="s">
        <v>514</v>
      </c>
      <c r="M389" s="14" t="s">
        <v>521</v>
      </c>
      <c r="N389" s="14" t="s">
        <v>522</v>
      </c>
      <c r="O389" s="14">
        <v>5788</v>
      </c>
      <c r="P389" s="15"/>
      <c r="Q389" s="14"/>
      <c r="R3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89" s="14"/>
      <c r="T389" s="14" t="str">
        <f>VLOOKUP(Slidelist[[#This Row],[Species]],Species[#All],2)</f>
        <v>http://purl.obolibrary.org/obo/NCIT_C14225</v>
      </c>
      <c r="U389" s="24" t="str">
        <f>VLOOKUP(Slidelist[[#This Row],[Tissue]],Tissue[#All],3)</f>
        <v>http://purl.obolibrary.org/obo/BTO_0000759</v>
      </c>
      <c r="V389" s="17" t="e">
        <f>("https://gadsweb.corp.novocorp.net/cageside?studynumber="&amp;#REF!)</f>
        <v>#REF!</v>
      </c>
      <c r="W389" s="24"/>
    </row>
    <row r="390" spans="1:23" x14ac:dyDescent="0.2">
      <c r="A390" s="39" t="s">
        <v>523</v>
      </c>
      <c r="B390" s="39">
        <v>389</v>
      </c>
      <c r="C390" s="18"/>
      <c r="D390" s="13" t="s">
        <v>500</v>
      </c>
      <c r="E390" s="16">
        <v>135</v>
      </c>
      <c r="F390" s="40">
        <v>118597</v>
      </c>
      <c r="G390" s="21" t="s">
        <v>502</v>
      </c>
      <c r="H390" s="14" t="str">
        <f t="shared" si="8"/>
        <v/>
      </c>
      <c r="I390" s="16"/>
      <c r="J390" s="20" t="s">
        <v>140</v>
      </c>
      <c r="K390" s="20" t="s">
        <v>77</v>
      </c>
      <c r="L390" s="20" t="s">
        <v>514</v>
      </c>
      <c r="M390" s="14" t="s">
        <v>521</v>
      </c>
      <c r="N390" s="14" t="s">
        <v>522</v>
      </c>
      <c r="O390" s="14">
        <v>5788</v>
      </c>
      <c r="P390" s="15"/>
      <c r="Q390" s="14"/>
      <c r="R3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0" s="14"/>
      <c r="T390" s="14" t="str">
        <f>VLOOKUP(Slidelist[[#This Row],[Species]],Species[#All],2)</f>
        <v>http://purl.obolibrary.org/obo/NCIT_C14225</v>
      </c>
      <c r="U390" s="24" t="str">
        <f>VLOOKUP(Slidelist[[#This Row],[Tissue]],Tissue[#All],3)</f>
        <v>http://purl.obolibrary.org/obo/BTO_0000759</v>
      </c>
      <c r="V390" s="17" t="e">
        <f>("https://gadsweb.corp.novocorp.net/cageside?studynumber="&amp;#REF!)</f>
        <v>#REF!</v>
      </c>
      <c r="W390" s="24"/>
    </row>
    <row r="391" spans="1:23" x14ac:dyDescent="0.2">
      <c r="A391" s="39" t="s">
        <v>523</v>
      </c>
      <c r="B391" s="41">
        <v>390</v>
      </c>
      <c r="C391" s="18"/>
      <c r="D391" s="13" t="s">
        <v>500</v>
      </c>
      <c r="E391" s="16">
        <v>136</v>
      </c>
      <c r="F391" s="40">
        <v>118682</v>
      </c>
      <c r="G391" s="21" t="s">
        <v>502</v>
      </c>
      <c r="H391" s="14" t="str">
        <f t="shared" si="8"/>
        <v>a</v>
      </c>
      <c r="I391" s="16"/>
      <c r="J391" s="20" t="s">
        <v>140</v>
      </c>
      <c r="K391" s="20" t="s">
        <v>77</v>
      </c>
      <c r="L391" s="20" t="s">
        <v>514</v>
      </c>
      <c r="M391" s="14" t="s">
        <v>521</v>
      </c>
      <c r="N391" s="14" t="s">
        <v>522</v>
      </c>
      <c r="O391" s="14">
        <v>5788</v>
      </c>
      <c r="P391" s="15"/>
      <c r="Q391" s="14"/>
      <c r="R3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1" s="14"/>
      <c r="T391" s="14" t="str">
        <f>VLOOKUP(Slidelist[[#This Row],[Species]],Species[#All],2)</f>
        <v>http://purl.obolibrary.org/obo/NCIT_C14225</v>
      </c>
      <c r="U391" s="24" t="str">
        <f>VLOOKUP(Slidelist[[#This Row],[Tissue]],Tissue[#All],3)</f>
        <v>http://purl.obolibrary.org/obo/BTO_0000759</v>
      </c>
      <c r="V391" s="17" t="e">
        <f>("https://gadsweb.corp.novocorp.net/cageside?studynumber="&amp;#REF!)</f>
        <v>#REF!</v>
      </c>
      <c r="W391" s="24"/>
    </row>
    <row r="392" spans="1:23" x14ac:dyDescent="0.2">
      <c r="A392" s="39" t="s">
        <v>523</v>
      </c>
      <c r="B392" s="41">
        <v>391</v>
      </c>
      <c r="C392" s="18"/>
      <c r="D392" s="13" t="s">
        <v>500</v>
      </c>
      <c r="E392" s="16">
        <v>136</v>
      </c>
      <c r="F392" s="40">
        <v>118682</v>
      </c>
      <c r="G392" s="21" t="s">
        <v>502</v>
      </c>
      <c r="H392" s="14" t="str">
        <f t="shared" si="8"/>
        <v>b</v>
      </c>
      <c r="I392" s="16"/>
      <c r="J392" s="20" t="s">
        <v>140</v>
      </c>
      <c r="K392" s="20" t="s">
        <v>77</v>
      </c>
      <c r="L392" s="20" t="s">
        <v>514</v>
      </c>
      <c r="M392" s="14" t="s">
        <v>521</v>
      </c>
      <c r="N392" s="14" t="s">
        <v>522</v>
      </c>
      <c r="O392" s="14">
        <v>5788</v>
      </c>
      <c r="P392" s="15"/>
      <c r="Q392" s="14"/>
      <c r="R3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2" s="14"/>
      <c r="T392" s="14" t="str">
        <f>VLOOKUP(Slidelist[[#This Row],[Species]],Species[#All],2)</f>
        <v>http://purl.obolibrary.org/obo/NCIT_C14225</v>
      </c>
      <c r="U392" s="24" t="str">
        <f>VLOOKUP(Slidelist[[#This Row],[Tissue]],Tissue[#All],3)</f>
        <v>http://purl.obolibrary.org/obo/BTO_0000759</v>
      </c>
      <c r="V392" s="17" t="e">
        <f>("https://gadsweb.corp.novocorp.net/cageside?studynumber="&amp;#REF!)</f>
        <v>#REF!</v>
      </c>
      <c r="W392" s="24"/>
    </row>
    <row r="393" spans="1:23" x14ac:dyDescent="0.2">
      <c r="A393" s="39" t="s">
        <v>523</v>
      </c>
      <c r="B393" s="39">
        <v>392</v>
      </c>
      <c r="C393" s="18"/>
      <c r="D393" s="13" t="s">
        <v>500</v>
      </c>
      <c r="E393" s="16">
        <v>137</v>
      </c>
      <c r="F393" s="40">
        <v>118626</v>
      </c>
      <c r="G393" s="21" t="s">
        <v>502</v>
      </c>
      <c r="H393" s="14" t="str">
        <f t="shared" si="8"/>
        <v/>
      </c>
      <c r="I393" s="16"/>
      <c r="J393" s="20" t="s">
        <v>140</v>
      </c>
      <c r="K393" s="20" t="s">
        <v>77</v>
      </c>
      <c r="L393" s="20" t="s">
        <v>514</v>
      </c>
      <c r="M393" s="14" t="s">
        <v>521</v>
      </c>
      <c r="N393" s="14" t="s">
        <v>522</v>
      </c>
      <c r="O393" s="14">
        <v>5788</v>
      </c>
      <c r="P393" s="15"/>
      <c r="Q393" s="14"/>
      <c r="R3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3" s="14"/>
      <c r="T393" s="14" t="str">
        <f>VLOOKUP(Slidelist[[#This Row],[Species]],Species[#All],2)</f>
        <v>http://purl.obolibrary.org/obo/NCIT_C14225</v>
      </c>
      <c r="U393" s="24" t="str">
        <f>VLOOKUP(Slidelist[[#This Row],[Tissue]],Tissue[#All],3)</f>
        <v>http://purl.obolibrary.org/obo/BTO_0000759</v>
      </c>
      <c r="V393" s="17" t="e">
        <f>("https://gadsweb.corp.novocorp.net/cageside?studynumber="&amp;#REF!)</f>
        <v>#REF!</v>
      </c>
      <c r="W393" s="24"/>
    </row>
    <row r="394" spans="1:23" x14ac:dyDescent="0.2">
      <c r="A394" s="39" t="s">
        <v>523</v>
      </c>
      <c r="B394" s="39">
        <v>393</v>
      </c>
      <c r="C394" s="18"/>
      <c r="D394" s="13" t="s">
        <v>500</v>
      </c>
      <c r="E394" s="16">
        <v>139</v>
      </c>
      <c r="F394" s="40">
        <v>118614</v>
      </c>
      <c r="G394" s="21" t="s">
        <v>502</v>
      </c>
      <c r="H394" s="14" t="str">
        <f t="shared" si="8"/>
        <v/>
      </c>
      <c r="I394" s="16"/>
      <c r="J394" s="20" t="s">
        <v>140</v>
      </c>
      <c r="K394" s="20" t="s">
        <v>77</v>
      </c>
      <c r="L394" s="20" t="s">
        <v>514</v>
      </c>
      <c r="M394" s="14" t="s">
        <v>521</v>
      </c>
      <c r="N394" s="14" t="s">
        <v>522</v>
      </c>
      <c r="O394" s="14">
        <v>5788</v>
      </c>
      <c r="P394" s="15"/>
      <c r="Q394" s="14"/>
      <c r="R3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4" s="14"/>
      <c r="T394" s="14" t="str">
        <f>VLOOKUP(Slidelist[[#This Row],[Species]],Species[#All],2)</f>
        <v>http://purl.obolibrary.org/obo/NCIT_C14225</v>
      </c>
      <c r="U394" s="24" t="str">
        <f>VLOOKUP(Slidelist[[#This Row],[Tissue]],Tissue[#All],3)</f>
        <v>http://purl.obolibrary.org/obo/BTO_0000759</v>
      </c>
      <c r="V394" s="17" t="e">
        <f>("https://gadsweb.corp.novocorp.net/cageside?studynumber="&amp;#REF!)</f>
        <v>#REF!</v>
      </c>
      <c r="W394" s="24"/>
    </row>
    <row r="395" spans="1:23" x14ac:dyDescent="0.2">
      <c r="A395" s="39" t="s">
        <v>523</v>
      </c>
      <c r="B395" s="41">
        <v>394</v>
      </c>
      <c r="C395" s="18"/>
      <c r="D395" s="13" t="s">
        <v>500</v>
      </c>
      <c r="E395" s="16">
        <v>140</v>
      </c>
      <c r="F395" s="40">
        <v>118683</v>
      </c>
      <c r="G395" s="21" t="s">
        <v>502</v>
      </c>
      <c r="H395" s="14" t="str">
        <f t="shared" si="8"/>
        <v/>
      </c>
      <c r="I395" s="16"/>
      <c r="J395" s="20" t="s">
        <v>140</v>
      </c>
      <c r="K395" s="20" t="s">
        <v>77</v>
      </c>
      <c r="L395" s="20" t="s">
        <v>514</v>
      </c>
      <c r="M395" s="14" t="s">
        <v>521</v>
      </c>
      <c r="N395" s="14" t="s">
        <v>522</v>
      </c>
      <c r="O395" s="14">
        <v>5788</v>
      </c>
      <c r="P395" s="15"/>
      <c r="Q395" s="14"/>
      <c r="R3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5" s="14"/>
      <c r="T395" s="14" t="str">
        <f>VLOOKUP(Slidelist[[#This Row],[Species]],Species[#All],2)</f>
        <v>http://purl.obolibrary.org/obo/NCIT_C14225</v>
      </c>
      <c r="U395" s="24" t="str">
        <f>VLOOKUP(Slidelist[[#This Row],[Tissue]],Tissue[#All],3)</f>
        <v>http://purl.obolibrary.org/obo/BTO_0000759</v>
      </c>
      <c r="V395" s="17" t="e">
        <f>("https://gadsweb.corp.novocorp.net/cageside?studynumber="&amp;#REF!)</f>
        <v>#REF!</v>
      </c>
      <c r="W395" s="24"/>
    </row>
    <row r="396" spans="1:23" x14ac:dyDescent="0.2">
      <c r="A396" s="39" t="s">
        <v>523</v>
      </c>
      <c r="B396" s="39">
        <v>395</v>
      </c>
      <c r="C396" s="18"/>
      <c r="D396" s="13" t="s">
        <v>500</v>
      </c>
      <c r="E396" s="16">
        <v>141</v>
      </c>
      <c r="F396" s="40">
        <v>118528</v>
      </c>
      <c r="G396" s="21" t="s">
        <v>502</v>
      </c>
      <c r="H396" s="14" t="str">
        <f t="shared" si="8"/>
        <v/>
      </c>
      <c r="I396" s="16"/>
      <c r="J396" s="20" t="s">
        <v>140</v>
      </c>
      <c r="K396" s="20" t="s">
        <v>77</v>
      </c>
      <c r="L396" s="20" t="s">
        <v>514</v>
      </c>
      <c r="M396" s="14" t="s">
        <v>521</v>
      </c>
      <c r="N396" s="14" t="s">
        <v>522</v>
      </c>
      <c r="O396" s="14">
        <v>5788</v>
      </c>
      <c r="P396" s="15"/>
      <c r="Q396" s="14"/>
      <c r="R3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6" s="14"/>
      <c r="T396" s="14" t="str">
        <f>VLOOKUP(Slidelist[[#This Row],[Species]],Species[#All],2)</f>
        <v>http://purl.obolibrary.org/obo/NCIT_C14225</v>
      </c>
      <c r="U396" s="24" t="str">
        <f>VLOOKUP(Slidelist[[#This Row],[Tissue]],Tissue[#All],3)</f>
        <v>http://purl.obolibrary.org/obo/BTO_0000759</v>
      </c>
      <c r="V396" s="17" t="e">
        <f>("https://gadsweb.corp.novocorp.net/cageside?studynumber="&amp;#REF!)</f>
        <v>#REF!</v>
      </c>
      <c r="W396" s="24"/>
    </row>
    <row r="397" spans="1:23" x14ac:dyDescent="0.2">
      <c r="A397" s="39" t="s">
        <v>523</v>
      </c>
      <c r="B397" s="39">
        <v>396</v>
      </c>
      <c r="C397" s="18"/>
      <c r="D397" s="13" t="s">
        <v>500</v>
      </c>
      <c r="E397" s="16">
        <v>143</v>
      </c>
      <c r="F397" s="40">
        <v>118598</v>
      </c>
      <c r="G397" s="21" t="s">
        <v>502</v>
      </c>
      <c r="H397" s="14" t="str">
        <f t="shared" si="8"/>
        <v/>
      </c>
      <c r="I397" s="16"/>
      <c r="J397" s="20" t="s">
        <v>140</v>
      </c>
      <c r="K397" s="20" t="s">
        <v>77</v>
      </c>
      <c r="L397" s="20" t="s">
        <v>514</v>
      </c>
      <c r="M397" s="14" t="s">
        <v>521</v>
      </c>
      <c r="N397" s="14" t="s">
        <v>522</v>
      </c>
      <c r="O397" s="14">
        <v>5788</v>
      </c>
      <c r="P397" s="15"/>
      <c r="Q397" s="14"/>
      <c r="R3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7" s="14"/>
      <c r="T397" s="14" t="str">
        <f>VLOOKUP(Slidelist[[#This Row],[Species]],Species[#All],2)</f>
        <v>http://purl.obolibrary.org/obo/NCIT_C14225</v>
      </c>
      <c r="U397" s="24" t="str">
        <f>VLOOKUP(Slidelist[[#This Row],[Tissue]],Tissue[#All],3)</f>
        <v>http://purl.obolibrary.org/obo/BTO_0000759</v>
      </c>
      <c r="V397" s="17" t="e">
        <f>("https://gadsweb.corp.novocorp.net/cageside?studynumber="&amp;#REF!)</f>
        <v>#REF!</v>
      </c>
      <c r="W397" s="24"/>
    </row>
    <row r="398" spans="1:23" x14ac:dyDescent="0.2">
      <c r="A398" s="39" t="s">
        <v>523</v>
      </c>
      <c r="B398" s="41">
        <v>397</v>
      </c>
      <c r="C398" s="18"/>
      <c r="D398" s="13" t="s">
        <v>500</v>
      </c>
      <c r="E398" s="16">
        <v>144</v>
      </c>
      <c r="F398" s="40">
        <v>118684</v>
      </c>
      <c r="G398" s="21" t="s">
        <v>502</v>
      </c>
      <c r="H398" s="14" t="str">
        <f t="shared" si="8"/>
        <v>a</v>
      </c>
      <c r="I398" s="16"/>
      <c r="J398" s="20" t="s">
        <v>140</v>
      </c>
      <c r="K398" s="20" t="s">
        <v>77</v>
      </c>
      <c r="L398" s="20" t="s">
        <v>514</v>
      </c>
      <c r="M398" s="14" t="s">
        <v>521</v>
      </c>
      <c r="N398" s="14" t="s">
        <v>522</v>
      </c>
      <c r="O398" s="14">
        <v>5788</v>
      </c>
      <c r="P398" s="15"/>
      <c r="Q398" s="14"/>
      <c r="R3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8" s="14"/>
      <c r="T398" s="14" t="str">
        <f>VLOOKUP(Slidelist[[#This Row],[Species]],Species[#All],2)</f>
        <v>http://purl.obolibrary.org/obo/NCIT_C14225</v>
      </c>
      <c r="U398" s="24" t="str">
        <f>VLOOKUP(Slidelist[[#This Row],[Tissue]],Tissue[#All],3)</f>
        <v>http://purl.obolibrary.org/obo/BTO_0000759</v>
      </c>
      <c r="V398" s="17" t="e">
        <f>("https://gadsweb.corp.novocorp.net/cageside?studynumber="&amp;#REF!)</f>
        <v>#REF!</v>
      </c>
      <c r="W398" s="24"/>
    </row>
    <row r="399" spans="1:23" x14ac:dyDescent="0.2">
      <c r="A399" s="39" t="s">
        <v>523</v>
      </c>
      <c r="B399" s="41">
        <v>398</v>
      </c>
      <c r="C399" s="18"/>
      <c r="D399" s="13" t="s">
        <v>500</v>
      </c>
      <c r="E399" s="16">
        <v>144</v>
      </c>
      <c r="F399" s="40">
        <v>118684</v>
      </c>
      <c r="G399" s="21" t="s">
        <v>502</v>
      </c>
      <c r="H399" s="14" t="str">
        <f t="shared" si="8"/>
        <v>b</v>
      </c>
      <c r="I399" s="16"/>
      <c r="J399" s="20" t="s">
        <v>140</v>
      </c>
      <c r="K399" s="20" t="s">
        <v>77</v>
      </c>
      <c r="L399" s="20" t="s">
        <v>514</v>
      </c>
      <c r="M399" s="14" t="s">
        <v>521</v>
      </c>
      <c r="N399" s="14" t="s">
        <v>522</v>
      </c>
      <c r="O399" s="14">
        <v>5788</v>
      </c>
      <c r="P399" s="15"/>
      <c r="Q399" s="14"/>
      <c r="R3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399" s="14"/>
      <c r="T399" s="14" t="str">
        <f>VLOOKUP(Slidelist[[#This Row],[Species]],Species[#All],2)</f>
        <v>http://purl.obolibrary.org/obo/NCIT_C14225</v>
      </c>
      <c r="U399" s="24" t="str">
        <f>VLOOKUP(Slidelist[[#This Row],[Tissue]],Tissue[#All],3)</f>
        <v>http://purl.obolibrary.org/obo/BTO_0000759</v>
      </c>
      <c r="V399" s="17" t="e">
        <f>("https://gadsweb.corp.novocorp.net/cageside?studynumber="&amp;#REF!)</f>
        <v>#REF!</v>
      </c>
      <c r="W399" s="24"/>
    </row>
    <row r="400" spans="1:23" x14ac:dyDescent="0.2">
      <c r="A400" s="39" t="s">
        <v>523</v>
      </c>
      <c r="B400" s="39">
        <v>399</v>
      </c>
      <c r="C400" s="18"/>
      <c r="D400" s="13" t="s">
        <v>500</v>
      </c>
      <c r="E400" s="16">
        <v>146</v>
      </c>
      <c r="F400" s="40">
        <v>118685</v>
      </c>
      <c r="G400" s="21" t="s">
        <v>502</v>
      </c>
      <c r="H400" s="14" t="str">
        <f t="shared" ref="H400:H465" si="9">IF(H399="a","b",IF(E400=E401,"a",""))</f>
        <v>a</v>
      </c>
      <c r="I400" s="16"/>
      <c r="J400" s="20" t="s">
        <v>140</v>
      </c>
      <c r="K400" s="20" t="s">
        <v>77</v>
      </c>
      <c r="L400" s="20" t="s">
        <v>514</v>
      </c>
      <c r="M400" s="14" t="s">
        <v>521</v>
      </c>
      <c r="N400" s="14" t="s">
        <v>522</v>
      </c>
      <c r="O400" s="14">
        <v>5788</v>
      </c>
      <c r="P400" s="15"/>
      <c r="Q400" s="14"/>
      <c r="R4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0" s="14"/>
      <c r="T400" s="14" t="str">
        <f>VLOOKUP(Slidelist[[#This Row],[Species]],Species[#All],2)</f>
        <v>http://purl.obolibrary.org/obo/NCIT_C14225</v>
      </c>
      <c r="U400" s="24" t="str">
        <f>VLOOKUP(Slidelist[[#This Row],[Tissue]],Tissue[#All],3)</f>
        <v>http://purl.obolibrary.org/obo/BTO_0000759</v>
      </c>
      <c r="V400" s="17" t="e">
        <f>("https://gadsweb.corp.novocorp.net/cageside?studynumber="&amp;#REF!)</f>
        <v>#REF!</v>
      </c>
      <c r="W400" s="24"/>
    </row>
    <row r="401" spans="1:23" x14ac:dyDescent="0.2">
      <c r="A401" s="39" t="s">
        <v>523</v>
      </c>
      <c r="B401" s="39">
        <v>400</v>
      </c>
      <c r="C401" s="18"/>
      <c r="D401" s="13" t="s">
        <v>500</v>
      </c>
      <c r="E401" s="16">
        <v>146</v>
      </c>
      <c r="F401" s="40">
        <v>118685</v>
      </c>
      <c r="G401" s="21" t="s">
        <v>502</v>
      </c>
      <c r="H401" s="14" t="str">
        <f t="shared" si="9"/>
        <v>b</v>
      </c>
      <c r="I401" s="16"/>
      <c r="J401" s="20" t="s">
        <v>140</v>
      </c>
      <c r="K401" s="20" t="s">
        <v>77</v>
      </c>
      <c r="L401" s="20" t="s">
        <v>514</v>
      </c>
      <c r="M401" s="14" t="s">
        <v>521</v>
      </c>
      <c r="N401" s="14" t="s">
        <v>522</v>
      </c>
      <c r="O401" s="14">
        <v>5788</v>
      </c>
      <c r="P401" s="15"/>
      <c r="Q401" s="14"/>
      <c r="R4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1" s="14"/>
      <c r="T401" s="14" t="str">
        <f>VLOOKUP(Slidelist[[#This Row],[Species]],Species[#All],2)</f>
        <v>http://purl.obolibrary.org/obo/NCIT_C14225</v>
      </c>
      <c r="U401" s="24" t="str">
        <f>VLOOKUP(Slidelist[[#This Row],[Tissue]],Tissue[#All],3)</f>
        <v>http://purl.obolibrary.org/obo/BTO_0000759</v>
      </c>
      <c r="V401" s="17" t="e">
        <f>("https://gadsweb.corp.novocorp.net/cageside?studynumber="&amp;#REF!)</f>
        <v>#REF!</v>
      </c>
      <c r="W401" s="24"/>
    </row>
    <row r="402" spans="1:23" x14ac:dyDescent="0.2">
      <c r="A402" s="39" t="s">
        <v>523</v>
      </c>
      <c r="B402" s="41">
        <v>401</v>
      </c>
      <c r="C402" s="18"/>
      <c r="D402" s="13" t="s">
        <v>500</v>
      </c>
      <c r="E402" s="16">
        <v>147</v>
      </c>
      <c r="F402" s="40">
        <v>118686</v>
      </c>
      <c r="G402" s="21" t="s">
        <v>502</v>
      </c>
      <c r="H402" s="14" t="str">
        <f t="shared" si="9"/>
        <v>a</v>
      </c>
      <c r="I402" s="16"/>
      <c r="J402" s="20" t="s">
        <v>140</v>
      </c>
      <c r="K402" s="20" t="s">
        <v>77</v>
      </c>
      <c r="L402" s="20" t="s">
        <v>514</v>
      </c>
      <c r="M402" s="14" t="s">
        <v>521</v>
      </c>
      <c r="N402" s="14" t="s">
        <v>522</v>
      </c>
      <c r="O402" s="14">
        <v>5788</v>
      </c>
      <c r="P402" s="15"/>
      <c r="Q402" s="14"/>
      <c r="R4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2" s="14"/>
      <c r="T402" s="14" t="str">
        <f>VLOOKUP(Slidelist[[#This Row],[Species]],Species[#All],2)</f>
        <v>http://purl.obolibrary.org/obo/NCIT_C14225</v>
      </c>
      <c r="U402" s="24" t="str">
        <f>VLOOKUP(Slidelist[[#This Row],[Tissue]],Tissue[#All],3)</f>
        <v>http://purl.obolibrary.org/obo/BTO_0000759</v>
      </c>
      <c r="V402" s="17" t="e">
        <f>("https://gadsweb.corp.novocorp.net/cageside?studynumber="&amp;#REF!)</f>
        <v>#REF!</v>
      </c>
      <c r="W402" s="24"/>
    </row>
    <row r="403" spans="1:23" x14ac:dyDescent="0.2">
      <c r="A403" s="39" t="s">
        <v>523</v>
      </c>
      <c r="B403" s="39">
        <v>402</v>
      </c>
      <c r="C403" s="18"/>
      <c r="D403" s="13" t="s">
        <v>500</v>
      </c>
      <c r="E403" s="16">
        <v>147</v>
      </c>
      <c r="F403" s="40">
        <v>118686</v>
      </c>
      <c r="G403" s="21" t="s">
        <v>502</v>
      </c>
      <c r="H403" s="14" t="str">
        <f t="shared" si="9"/>
        <v>b</v>
      </c>
      <c r="I403" s="16"/>
      <c r="J403" s="20" t="s">
        <v>140</v>
      </c>
      <c r="K403" s="20" t="s">
        <v>77</v>
      </c>
      <c r="L403" s="20" t="s">
        <v>514</v>
      </c>
      <c r="M403" s="14" t="s">
        <v>521</v>
      </c>
      <c r="N403" s="14" t="s">
        <v>522</v>
      </c>
      <c r="O403" s="14">
        <v>5788</v>
      </c>
      <c r="P403" s="15"/>
      <c r="Q403" s="14"/>
      <c r="R4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3" s="14"/>
      <c r="T403" s="14" t="str">
        <f>VLOOKUP(Slidelist[[#This Row],[Species]],Species[#All],2)</f>
        <v>http://purl.obolibrary.org/obo/NCIT_C14225</v>
      </c>
      <c r="U403" s="24" t="str">
        <f>VLOOKUP(Slidelist[[#This Row],[Tissue]],Tissue[#All],3)</f>
        <v>http://purl.obolibrary.org/obo/BTO_0000759</v>
      </c>
      <c r="V403" s="17" t="e">
        <f>("https://gadsweb.corp.novocorp.net/cageside?studynumber="&amp;#REF!)</f>
        <v>#REF!</v>
      </c>
      <c r="W403" s="24"/>
    </row>
    <row r="404" spans="1:23" x14ac:dyDescent="0.2">
      <c r="A404" s="39" t="s">
        <v>523</v>
      </c>
      <c r="B404" s="39">
        <v>403</v>
      </c>
      <c r="C404" s="18"/>
      <c r="D404" s="13" t="s">
        <v>500</v>
      </c>
      <c r="E404" s="16">
        <v>148</v>
      </c>
      <c r="F404" s="40">
        <v>118716</v>
      </c>
      <c r="G404" s="21" t="s">
        <v>502</v>
      </c>
      <c r="H404" s="14" t="str">
        <f t="shared" si="9"/>
        <v/>
      </c>
      <c r="I404" s="16"/>
      <c r="J404" s="20" t="s">
        <v>140</v>
      </c>
      <c r="K404" s="20" t="s">
        <v>77</v>
      </c>
      <c r="L404" s="20" t="s">
        <v>514</v>
      </c>
      <c r="M404" s="14" t="s">
        <v>521</v>
      </c>
      <c r="N404" s="14" t="s">
        <v>522</v>
      </c>
      <c r="O404" s="14">
        <v>5788</v>
      </c>
      <c r="P404" s="15"/>
      <c r="Q404" s="14"/>
      <c r="R4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4" s="14"/>
      <c r="T404" s="14" t="str">
        <f>VLOOKUP(Slidelist[[#This Row],[Species]],Species[#All],2)</f>
        <v>http://purl.obolibrary.org/obo/NCIT_C14225</v>
      </c>
      <c r="U404" s="24" t="str">
        <f>VLOOKUP(Slidelist[[#This Row],[Tissue]],Tissue[#All],3)</f>
        <v>http://purl.obolibrary.org/obo/BTO_0000759</v>
      </c>
      <c r="V404" s="17" t="e">
        <f>("https://gadsweb.corp.novocorp.net/cageside?studynumber="&amp;#REF!)</f>
        <v>#REF!</v>
      </c>
      <c r="W404" s="24"/>
    </row>
    <row r="405" spans="1:23" x14ac:dyDescent="0.2">
      <c r="A405" s="39" t="s">
        <v>523</v>
      </c>
      <c r="B405" s="41">
        <v>404</v>
      </c>
      <c r="C405" s="18"/>
      <c r="D405" s="13" t="s">
        <v>500</v>
      </c>
      <c r="E405" s="16">
        <v>149</v>
      </c>
      <c r="F405" s="40">
        <v>118543</v>
      </c>
      <c r="G405" s="21" t="s">
        <v>502</v>
      </c>
      <c r="H405" s="14" t="str">
        <f t="shared" si="9"/>
        <v/>
      </c>
      <c r="I405" s="16"/>
      <c r="J405" s="20" t="s">
        <v>140</v>
      </c>
      <c r="K405" s="20" t="s">
        <v>77</v>
      </c>
      <c r="L405" s="20" t="s">
        <v>514</v>
      </c>
      <c r="M405" s="14" t="s">
        <v>521</v>
      </c>
      <c r="N405" s="14" t="s">
        <v>522</v>
      </c>
      <c r="O405" s="14">
        <v>5788</v>
      </c>
      <c r="P405" s="15"/>
      <c r="Q405" s="14"/>
      <c r="R4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5" s="14"/>
      <c r="T405" s="14" t="str">
        <f>VLOOKUP(Slidelist[[#This Row],[Species]],Species[#All],2)</f>
        <v>http://purl.obolibrary.org/obo/NCIT_C14225</v>
      </c>
      <c r="U405" s="24" t="str">
        <f>VLOOKUP(Slidelist[[#This Row],[Tissue]],Tissue[#All],3)</f>
        <v>http://purl.obolibrary.org/obo/BTO_0000759</v>
      </c>
      <c r="V405" s="17" t="e">
        <f>("https://gadsweb.corp.novocorp.net/cageside?studynumber="&amp;#REF!)</f>
        <v>#REF!</v>
      </c>
      <c r="W405" s="24"/>
    </row>
    <row r="406" spans="1:23" x14ac:dyDescent="0.2">
      <c r="A406" s="39" t="s">
        <v>523</v>
      </c>
      <c r="B406" s="41">
        <v>405</v>
      </c>
      <c r="C406" s="18"/>
      <c r="D406" s="13" t="s">
        <v>500</v>
      </c>
      <c r="E406" s="16">
        <v>151</v>
      </c>
      <c r="F406" s="40">
        <v>118544</v>
      </c>
      <c r="G406" s="21" t="s">
        <v>502</v>
      </c>
      <c r="H406" s="14" t="str">
        <f t="shared" si="9"/>
        <v/>
      </c>
      <c r="I406" s="16"/>
      <c r="J406" s="20" t="s">
        <v>140</v>
      </c>
      <c r="K406" s="20" t="s">
        <v>77</v>
      </c>
      <c r="L406" s="20" t="s">
        <v>514</v>
      </c>
      <c r="M406" s="14" t="s">
        <v>521</v>
      </c>
      <c r="N406" s="14" t="s">
        <v>522</v>
      </c>
      <c r="O406" s="14">
        <v>5788</v>
      </c>
      <c r="P406" s="15"/>
      <c r="Q406" s="14"/>
      <c r="R4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6" s="14"/>
      <c r="T406" s="14" t="str">
        <f>VLOOKUP(Slidelist[[#This Row],[Species]],Species[#All],2)</f>
        <v>http://purl.obolibrary.org/obo/NCIT_C14225</v>
      </c>
      <c r="U406" s="24" t="str">
        <f>VLOOKUP(Slidelist[[#This Row],[Tissue]],Tissue[#All],3)</f>
        <v>http://purl.obolibrary.org/obo/BTO_0000759</v>
      </c>
      <c r="V406" s="17" t="e">
        <f>("https://gadsweb.corp.novocorp.net/cageside?studynumber="&amp;#REF!)</f>
        <v>#REF!</v>
      </c>
      <c r="W406" s="24"/>
    </row>
    <row r="407" spans="1:23" x14ac:dyDescent="0.2">
      <c r="A407" s="39" t="s">
        <v>523</v>
      </c>
      <c r="B407" s="39">
        <v>406</v>
      </c>
      <c r="C407" s="18"/>
      <c r="D407" s="13" t="s">
        <v>500</v>
      </c>
      <c r="E407" s="16">
        <v>152</v>
      </c>
      <c r="F407" s="40">
        <v>118553</v>
      </c>
      <c r="G407" s="21" t="s">
        <v>502</v>
      </c>
      <c r="H407" s="14" t="str">
        <f t="shared" si="9"/>
        <v/>
      </c>
      <c r="I407" s="16"/>
      <c r="J407" s="20" t="s">
        <v>140</v>
      </c>
      <c r="K407" s="20" t="s">
        <v>77</v>
      </c>
      <c r="L407" s="20" t="s">
        <v>514</v>
      </c>
      <c r="M407" s="14" t="s">
        <v>521</v>
      </c>
      <c r="N407" s="14" t="s">
        <v>522</v>
      </c>
      <c r="O407" s="14">
        <v>5788</v>
      </c>
      <c r="P407" s="15"/>
      <c r="Q407" s="14"/>
      <c r="R4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7" s="14"/>
      <c r="T407" s="14" t="str">
        <f>VLOOKUP(Slidelist[[#This Row],[Species]],Species[#All],2)</f>
        <v>http://purl.obolibrary.org/obo/NCIT_C14225</v>
      </c>
      <c r="U407" s="24" t="str">
        <f>VLOOKUP(Slidelist[[#This Row],[Tissue]],Tissue[#All],3)</f>
        <v>http://purl.obolibrary.org/obo/BTO_0000759</v>
      </c>
      <c r="V407" s="17" t="e">
        <f>("https://gadsweb.corp.novocorp.net/cageside?studynumber="&amp;#REF!)</f>
        <v>#REF!</v>
      </c>
      <c r="W407" s="24"/>
    </row>
    <row r="408" spans="1:23" x14ac:dyDescent="0.2">
      <c r="A408" s="39" t="s">
        <v>523</v>
      </c>
      <c r="B408" s="39">
        <v>407</v>
      </c>
      <c r="C408" s="18"/>
      <c r="D408" s="13" t="s">
        <v>500</v>
      </c>
      <c r="E408" s="16">
        <v>153</v>
      </c>
      <c r="F408" s="40">
        <v>118554</v>
      </c>
      <c r="G408" s="21" t="s">
        <v>502</v>
      </c>
      <c r="H408" s="14" t="str">
        <f t="shared" si="9"/>
        <v/>
      </c>
      <c r="I408" s="16"/>
      <c r="J408" s="20" t="s">
        <v>140</v>
      </c>
      <c r="K408" s="20" t="s">
        <v>77</v>
      </c>
      <c r="L408" s="20" t="s">
        <v>514</v>
      </c>
      <c r="M408" s="14" t="s">
        <v>521</v>
      </c>
      <c r="N408" s="14" t="s">
        <v>522</v>
      </c>
      <c r="O408" s="14">
        <v>5788</v>
      </c>
      <c r="P408" s="15"/>
      <c r="Q408" s="14"/>
      <c r="R4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8" s="14"/>
      <c r="T408" s="14" t="str">
        <f>VLOOKUP(Slidelist[[#This Row],[Species]],Species[#All],2)</f>
        <v>http://purl.obolibrary.org/obo/NCIT_C14225</v>
      </c>
      <c r="U408" s="24" t="str">
        <f>VLOOKUP(Slidelist[[#This Row],[Tissue]],Tissue[#All],3)</f>
        <v>http://purl.obolibrary.org/obo/BTO_0000759</v>
      </c>
      <c r="V408" s="17" t="e">
        <f>("https://gadsweb.corp.novocorp.net/cageside?studynumber="&amp;#REF!)</f>
        <v>#REF!</v>
      </c>
      <c r="W408" s="24"/>
    </row>
    <row r="409" spans="1:23" x14ac:dyDescent="0.2">
      <c r="A409" s="39" t="s">
        <v>523</v>
      </c>
      <c r="B409" s="41">
        <v>408</v>
      </c>
      <c r="C409" s="18"/>
      <c r="D409" s="13" t="s">
        <v>500</v>
      </c>
      <c r="E409" s="16">
        <v>154</v>
      </c>
      <c r="F409" s="40">
        <v>118627</v>
      </c>
      <c r="G409" s="21" t="s">
        <v>502</v>
      </c>
      <c r="H409" s="14" t="str">
        <f t="shared" si="9"/>
        <v/>
      </c>
      <c r="I409" s="16"/>
      <c r="J409" s="20" t="s">
        <v>140</v>
      </c>
      <c r="K409" s="20" t="s">
        <v>77</v>
      </c>
      <c r="L409" s="20" t="s">
        <v>514</v>
      </c>
      <c r="M409" s="14" t="s">
        <v>521</v>
      </c>
      <c r="N409" s="14" t="s">
        <v>522</v>
      </c>
      <c r="O409" s="14">
        <v>5788</v>
      </c>
      <c r="P409" s="15"/>
      <c r="Q409" s="14"/>
      <c r="R4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09" s="14"/>
      <c r="T409" s="14" t="str">
        <f>VLOOKUP(Slidelist[[#This Row],[Species]],Species[#All],2)</f>
        <v>http://purl.obolibrary.org/obo/NCIT_C14225</v>
      </c>
      <c r="U409" s="24" t="str">
        <f>VLOOKUP(Slidelist[[#This Row],[Tissue]],Tissue[#All],3)</f>
        <v>http://purl.obolibrary.org/obo/BTO_0000759</v>
      </c>
      <c r="V409" s="17" t="e">
        <f>("https://gadsweb.corp.novocorp.net/cageside?studynumber="&amp;#REF!)</f>
        <v>#REF!</v>
      </c>
      <c r="W409" s="24"/>
    </row>
    <row r="410" spans="1:23" x14ac:dyDescent="0.2">
      <c r="A410" s="39" t="s">
        <v>523</v>
      </c>
      <c r="B410" s="39">
        <v>409</v>
      </c>
      <c r="C410" s="18"/>
      <c r="D410" s="13" t="s">
        <v>500</v>
      </c>
      <c r="E410" s="16">
        <v>155</v>
      </c>
      <c r="F410" s="40">
        <v>118715</v>
      </c>
      <c r="G410" s="21" t="s">
        <v>502</v>
      </c>
      <c r="H410" s="14" t="str">
        <f t="shared" si="9"/>
        <v/>
      </c>
      <c r="I410" s="16"/>
      <c r="J410" s="20" t="s">
        <v>140</v>
      </c>
      <c r="K410" s="20" t="s">
        <v>77</v>
      </c>
      <c r="L410" s="20" t="s">
        <v>514</v>
      </c>
      <c r="M410" s="14" t="s">
        <v>521</v>
      </c>
      <c r="N410" s="14" t="s">
        <v>522</v>
      </c>
      <c r="O410" s="14">
        <v>5788</v>
      </c>
      <c r="P410" s="15"/>
      <c r="Q410" s="14"/>
      <c r="R4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0" s="14"/>
      <c r="T410" s="14" t="str">
        <f>VLOOKUP(Slidelist[[#This Row],[Species]],Species[#All],2)</f>
        <v>http://purl.obolibrary.org/obo/NCIT_C14225</v>
      </c>
      <c r="U410" s="24" t="str">
        <f>VLOOKUP(Slidelist[[#This Row],[Tissue]],Tissue[#All],3)</f>
        <v>http://purl.obolibrary.org/obo/BTO_0000759</v>
      </c>
      <c r="V410" s="17" t="e">
        <f>("https://gadsweb.corp.novocorp.net/cageside?studynumber="&amp;#REF!)</f>
        <v>#REF!</v>
      </c>
      <c r="W410" s="24"/>
    </row>
    <row r="411" spans="1:23" x14ac:dyDescent="0.2">
      <c r="A411" s="39" t="s">
        <v>523</v>
      </c>
      <c r="B411" s="39">
        <v>410</v>
      </c>
      <c r="C411" s="18"/>
      <c r="D411" s="13" t="s">
        <v>500</v>
      </c>
      <c r="E411" s="16">
        <v>156</v>
      </c>
      <c r="F411" s="40">
        <v>118545</v>
      </c>
      <c r="G411" s="21" t="s">
        <v>502</v>
      </c>
      <c r="H411" s="14" t="str">
        <f t="shared" si="9"/>
        <v/>
      </c>
      <c r="I411" s="16"/>
      <c r="J411" s="20" t="s">
        <v>140</v>
      </c>
      <c r="K411" s="20" t="s">
        <v>77</v>
      </c>
      <c r="L411" s="20" t="s">
        <v>514</v>
      </c>
      <c r="M411" s="14" t="s">
        <v>521</v>
      </c>
      <c r="N411" s="14" t="s">
        <v>522</v>
      </c>
      <c r="O411" s="14">
        <v>5788</v>
      </c>
      <c r="P411" s="15"/>
      <c r="Q411" s="14"/>
      <c r="R4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1" s="14"/>
      <c r="T411" s="14" t="str">
        <f>VLOOKUP(Slidelist[[#This Row],[Species]],Species[#All],2)</f>
        <v>http://purl.obolibrary.org/obo/NCIT_C14225</v>
      </c>
      <c r="U411" s="24" t="str">
        <f>VLOOKUP(Slidelist[[#This Row],[Tissue]],Tissue[#All],3)</f>
        <v>http://purl.obolibrary.org/obo/BTO_0000759</v>
      </c>
      <c r="V411" s="17" t="e">
        <f>("https://gadsweb.corp.novocorp.net/cageside?studynumber="&amp;#REF!)</f>
        <v>#REF!</v>
      </c>
      <c r="W411" s="24"/>
    </row>
    <row r="412" spans="1:23" x14ac:dyDescent="0.2">
      <c r="A412" s="39" t="s">
        <v>523</v>
      </c>
      <c r="B412" s="41">
        <v>411</v>
      </c>
      <c r="C412" s="18"/>
      <c r="D412" s="13" t="s">
        <v>500</v>
      </c>
      <c r="E412" s="16">
        <v>157</v>
      </c>
      <c r="F412" s="40">
        <v>118604</v>
      </c>
      <c r="G412" s="21" t="s">
        <v>502</v>
      </c>
      <c r="H412" s="14" t="str">
        <f t="shared" si="9"/>
        <v/>
      </c>
      <c r="I412" s="16"/>
      <c r="J412" s="20" t="s">
        <v>140</v>
      </c>
      <c r="K412" s="20" t="s">
        <v>77</v>
      </c>
      <c r="L412" s="20" t="s">
        <v>514</v>
      </c>
      <c r="M412" s="14" t="s">
        <v>521</v>
      </c>
      <c r="N412" s="14" t="s">
        <v>522</v>
      </c>
      <c r="O412" s="14">
        <v>5788</v>
      </c>
      <c r="P412" s="15"/>
      <c r="Q412" s="14"/>
      <c r="R4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2" s="14"/>
      <c r="T412" s="14" t="str">
        <f>VLOOKUP(Slidelist[[#This Row],[Species]],Species[#All],2)</f>
        <v>http://purl.obolibrary.org/obo/NCIT_C14225</v>
      </c>
      <c r="U412" s="24" t="str">
        <f>VLOOKUP(Slidelist[[#This Row],[Tissue]],Tissue[#All],3)</f>
        <v>http://purl.obolibrary.org/obo/BTO_0000759</v>
      </c>
      <c r="V412" s="17" t="e">
        <f>("https://gadsweb.corp.novocorp.net/cageside?studynumber="&amp;#REF!)</f>
        <v>#REF!</v>
      </c>
      <c r="W412" s="24"/>
    </row>
    <row r="413" spans="1:23" x14ac:dyDescent="0.2">
      <c r="A413" s="39" t="s">
        <v>523</v>
      </c>
      <c r="B413" s="39">
        <v>412</v>
      </c>
      <c r="C413" s="18"/>
      <c r="D413" s="13" t="s">
        <v>500</v>
      </c>
      <c r="E413" s="16">
        <v>158</v>
      </c>
      <c r="F413" s="40">
        <v>118571</v>
      </c>
      <c r="G413" s="21" t="s">
        <v>502</v>
      </c>
      <c r="H413" s="14" t="str">
        <f t="shared" si="9"/>
        <v/>
      </c>
      <c r="I413" s="16"/>
      <c r="J413" s="20" t="s">
        <v>140</v>
      </c>
      <c r="K413" s="20" t="s">
        <v>77</v>
      </c>
      <c r="L413" s="20" t="s">
        <v>514</v>
      </c>
      <c r="M413" s="14" t="s">
        <v>521</v>
      </c>
      <c r="N413" s="14" t="s">
        <v>522</v>
      </c>
      <c r="O413" s="14">
        <v>5788</v>
      </c>
      <c r="P413" s="15"/>
      <c r="Q413" s="14"/>
      <c r="R4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3" s="14"/>
      <c r="T413" s="14" t="str">
        <f>VLOOKUP(Slidelist[[#This Row],[Species]],Species[#All],2)</f>
        <v>http://purl.obolibrary.org/obo/NCIT_C14225</v>
      </c>
      <c r="U413" s="24" t="str">
        <f>VLOOKUP(Slidelist[[#This Row],[Tissue]],Tissue[#All],3)</f>
        <v>http://purl.obolibrary.org/obo/BTO_0000759</v>
      </c>
      <c r="V413" s="17" t="e">
        <f>("https://gadsweb.corp.novocorp.net/cageside?studynumber="&amp;#REF!)</f>
        <v>#REF!</v>
      </c>
      <c r="W413" s="24"/>
    </row>
    <row r="414" spans="1:23" x14ac:dyDescent="0.2">
      <c r="A414" s="39" t="s">
        <v>523</v>
      </c>
      <c r="B414" s="39">
        <v>413</v>
      </c>
      <c r="C414" s="18"/>
      <c r="D414" s="13" t="s">
        <v>500</v>
      </c>
      <c r="E414" s="16">
        <v>159</v>
      </c>
      <c r="F414" s="40">
        <v>118687</v>
      </c>
      <c r="G414" s="21" t="s">
        <v>502</v>
      </c>
      <c r="H414" s="14" t="str">
        <f t="shared" si="9"/>
        <v/>
      </c>
      <c r="I414" s="16"/>
      <c r="J414" s="20" t="s">
        <v>140</v>
      </c>
      <c r="K414" s="20" t="s">
        <v>77</v>
      </c>
      <c r="L414" s="20" t="s">
        <v>514</v>
      </c>
      <c r="M414" s="14" t="s">
        <v>521</v>
      </c>
      <c r="N414" s="14" t="s">
        <v>522</v>
      </c>
      <c r="O414" s="14">
        <v>5788</v>
      </c>
      <c r="P414" s="15"/>
      <c r="Q414" s="14"/>
      <c r="R4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4" s="14"/>
      <c r="T414" s="14" t="str">
        <f>VLOOKUP(Slidelist[[#This Row],[Species]],Species[#All],2)</f>
        <v>http://purl.obolibrary.org/obo/NCIT_C14225</v>
      </c>
      <c r="U414" s="24" t="str">
        <f>VLOOKUP(Slidelist[[#This Row],[Tissue]],Tissue[#All],3)</f>
        <v>http://purl.obolibrary.org/obo/BTO_0000759</v>
      </c>
      <c r="V414" s="17" t="e">
        <f>("https://gadsweb.corp.novocorp.net/cageside?studynumber="&amp;#REF!)</f>
        <v>#REF!</v>
      </c>
      <c r="W414" s="24"/>
    </row>
    <row r="415" spans="1:23" x14ac:dyDescent="0.2">
      <c r="A415" s="39" t="s">
        <v>523</v>
      </c>
      <c r="B415" s="41">
        <v>414</v>
      </c>
      <c r="C415" s="18"/>
      <c r="D415" s="13" t="s">
        <v>500</v>
      </c>
      <c r="E415" s="16">
        <v>160</v>
      </c>
      <c r="F415" s="40">
        <v>118688</v>
      </c>
      <c r="G415" s="21" t="s">
        <v>502</v>
      </c>
      <c r="H415" s="14" t="str">
        <f t="shared" si="9"/>
        <v/>
      </c>
      <c r="I415" s="16"/>
      <c r="J415" s="20" t="s">
        <v>140</v>
      </c>
      <c r="K415" s="20" t="s">
        <v>77</v>
      </c>
      <c r="L415" s="20" t="s">
        <v>514</v>
      </c>
      <c r="M415" s="14" t="s">
        <v>521</v>
      </c>
      <c r="N415" s="14" t="s">
        <v>522</v>
      </c>
      <c r="O415" s="14">
        <v>5788</v>
      </c>
      <c r="P415" s="15"/>
      <c r="Q415" s="14"/>
      <c r="R4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5" s="14"/>
      <c r="T415" s="14" t="str">
        <f>VLOOKUP(Slidelist[[#This Row],[Species]],Species[#All],2)</f>
        <v>http://purl.obolibrary.org/obo/NCIT_C14225</v>
      </c>
      <c r="U415" s="24" t="str">
        <f>VLOOKUP(Slidelist[[#This Row],[Tissue]],Tissue[#All],3)</f>
        <v>http://purl.obolibrary.org/obo/BTO_0000759</v>
      </c>
      <c r="V415" s="17" t="e">
        <f>("https://gadsweb.corp.novocorp.net/cageside?studynumber="&amp;#REF!)</f>
        <v>#REF!</v>
      </c>
      <c r="W415" s="24"/>
    </row>
    <row r="416" spans="1:23" x14ac:dyDescent="0.2">
      <c r="A416" s="39" t="s">
        <v>523</v>
      </c>
      <c r="B416" s="39">
        <v>415</v>
      </c>
      <c r="C416" s="18"/>
      <c r="D416" s="13" t="s">
        <v>500</v>
      </c>
      <c r="E416" s="16">
        <v>161</v>
      </c>
      <c r="F416" s="40">
        <v>118689</v>
      </c>
      <c r="G416" s="21" t="s">
        <v>502</v>
      </c>
      <c r="H416" s="14" t="str">
        <f t="shared" si="9"/>
        <v/>
      </c>
      <c r="I416" s="16"/>
      <c r="J416" s="20" t="s">
        <v>140</v>
      </c>
      <c r="K416" s="20" t="s">
        <v>77</v>
      </c>
      <c r="L416" s="20" t="s">
        <v>514</v>
      </c>
      <c r="M416" s="14" t="s">
        <v>521</v>
      </c>
      <c r="N416" s="14" t="s">
        <v>522</v>
      </c>
      <c r="O416" s="14">
        <v>5788</v>
      </c>
      <c r="P416" s="15"/>
      <c r="Q416" s="14"/>
      <c r="R4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6" s="14"/>
      <c r="T416" s="14" t="str">
        <f>VLOOKUP(Slidelist[[#This Row],[Species]],Species[#All],2)</f>
        <v>http://purl.obolibrary.org/obo/NCIT_C14225</v>
      </c>
      <c r="U416" s="24" t="str">
        <f>VLOOKUP(Slidelist[[#This Row],[Tissue]],Tissue[#All],3)</f>
        <v>http://purl.obolibrary.org/obo/BTO_0000759</v>
      </c>
      <c r="V416" s="17" t="e">
        <f>("https://gadsweb.corp.novocorp.net/cageside?studynumber="&amp;#REF!)</f>
        <v>#REF!</v>
      </c>
      <c r="W416" s="24"/>
    </row>
    <row r="417" spans="1:23" x14ac:dyDescent="0.2">
      <c r="A417" s="39" t="s">
        <v>523</v>
      </c>
      <c r="B417" s="39">
        <v>416</v>
      </c>
      <c r="C417" s="18"/>
      <c r="D417" s="13" t="s">
        <v>500</v>
      </c>
      <c r="E417" s="16">
        <v>162</v>
      </c>
      <c r="F417" s="40">
        <v>118690</v>
      </c>
      <c r="G417" s="21" t="s">
        <v>502</v>
      </c>
      <c r="H417" s="14" t="str">
        <f t="shared" si="9"/>
        <v/>
      </c>
      <c r="I417" s="16"/>
      <c r="J417" s="20" t="s">
        <v>140</v>
      </c>
      <c r="K417" s="20" t="s">
        <v>77</v>
      </c>
      <c r="L417" s="20" t="s">
        <v>514</v>
      </c>
      <c r="M417" s="14" t="s">
        <v>521</v>
      </c>
      <c r="N417" s="14" t="s">
        <v>522</v>
      </c>
      <c r="O417" s="14">
        <v>5788</v>
      </c>
      <c r="P417" s="15"/>
      <c r="Q417" s="14"/>
      <c r="R4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7" s="14"/>
      <c r="T417" s="14" t="str">
        <f>VLOOKUP(Slidelist[[#This Row],[Species]],Species[#All],2)</f>
        <v>http://purl.obolibrary.org/obo/NCIT_C14225</v>
      </c>
      <c r="U417" s="24" t="str">
        <f>VLOOKUP(Slidelist[[#This Row],[Tissue]],Tissue[#All],3)</f>
        <v>http://purl.obolibrary.org/obo/BTO_0000759</v>
      </c>
      <c r="V417" s="17" t="e">
        <f>("https://gadsweb.corp.novocorp.net/cageside?studynumber="&amp;#REF!)</f>
        <v>#REF!</v>
      </c>
      <c r="W417" s="24"/>
    </row>
    <row r="418" spans="1:23" x14ac:dyDescent="0.2">
      <c r="A418" s="39" t="s">
        <v>523</v>
      </c>
      <c r="B418" s="41">
        <v>417</v>
      </c>
      <c r="C418" s="18"/>
      <c r="D418" s="13" t="s">
        <v>500</v>
      </c>
      <c r="E418" s="16">
        <v>164</v>
      </c>
      <c r="F418" s="40">
        <v>118691</v>
      </c>
      <c r="G418" s="21" t="s">
        <v>502</v>
      </c>
      <c r="H418" s="14" t="str">
        <f t="shared" si="9"/>
        <v/>
      </c>
      <c r="I418" s="16"/>
      <c r="J418" s="20" t="s">
        <v>140</v>
      </c>
      <c r="K418" s="20" t="s">
        <v>77</v>
      </c>
      <c r="L418" s="20" t="s">
        <v>514</v>
      </c>
      <c r="M418" s="14" t="s">
        <v>521</v>
      </c>
      <c r="N418" s="14" t="s">
        <v>522</v>
      </c>
      <c r="O418" s="14">
        <v>5788</v>
      </c>
      <c r="P418" s="15"/>
      <c r="Q418" s="14"/>
      <c r="R4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8" s="14"/>
      <c r="T418" s="14" t="str">
        <f>VLOOKUP(Slidelist[[#This Row],[Species]],Species[#All],2)</f>
        <v>http://purl.obolibrary.org/obo/NCIT_C14225</v>
      </c>
      <c r="U418" s="24" t="str">
        <f>VLOOKUP(Slidelist[[#This Row],[Tissue]],Tissue[#All],3)</f>
        <v>http://purl.obolibrary.org/obo/BTO_0000759</v>
      </c>
      <c r="V418" s="17" t="e">
        <f>("https://gadsweb.corp.novocorp.net/cageside?studynumber="&amp;#REF!)</f>
        <v>#REF!</v>
      </c>
      <c r="W418" s="24"/>
    </row>
    <row r="419" spans="1:23" x14ac:dyDescent="0.2">
      <c r="A419" s="39" t="s">
        <v>523</v>
      </c>
      <c r="B419" s="41">
        <v>418</v>
      </c>
      <c r="C419" s="18"/>
      <c r="D419" s="13" t="s">
        <v>500</v>
      </c>
      <c r="E419" s="16">
        <v>165</v>
      </c>
      <c r="F419" s="40">
        <v>118584</v>
      </c>
      <c r="G419" s="21" t="s">
        <v>502</v>
      </c>
      <c r="H419" s="14" t="str">
        <f t="shared" si="9"/>
        <v/>
      </c>
      <c r="I419" s="16"/>
      <c r="J419" s="20" t="s">
        <v>140</v>
      </c>
      <c r="K419" s="20" t="s">
        <v>77</v>
      </c>
      <c r="L419" s="20" t="s">
        <v>514</v>
      </c>
      <c r="M419" s="14" t="s">
        <v>521</v>
      </c>
      <c r="N419" s="14" t="s">
        <v>522</v>
      </c>
      <c r="O419" s="14">
        <v>5788</v>
      </c>
      <c r="P419" s="15"/>
      <c r="Q419" s="14"/>
      <c r="R4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19" s="14"/>
      <c r="T419" s="14" t="str">
        <f>VLOOKUP(Slidelist[[#This Row],[Species]],Species[#All],2)</f>
        <v>http://purl.obolibrary.org/obo/NCIT_C14225</v>
      </c>
      <c r="U419" s="24" t="str">
        <f>VLOOKUP(Slidelist[[#This Row],[Tissue]],Tissue[#All],3)</f>
        <v>http://purl.obolibrary.org/obo/BTO_0000759</v>
      </c>
      <c r="V419" s="17" t="e">
        <f>("https://gadsweb.corp.novocorp.net/cageside?studynumber="&amp;#REF!)</f>
        <v>#REF!</v>
      </c>
      <c r="W419" s="24"/>
    </row>
    <row r="420" spans="1:23" x14ac:dyDescent="0.2">
      <c r="A420" s="39" t="s">
        <v>523</v>
      </c>
      <c r="B420" s="39">
        <v>419</v>
      </c>
      <c r="C420" s="18"/>
      <c r="D420" s="13" t="s">
        <v>500</v>
      </c>
      <c r="E420" s="16">
        <v>166</v>
      </c>
      <c r="F420" s="40">
        <v>118692</v>
      </c>
      <c r="G420" s="21" t="s">
        <v>502</v>
      </c>
      <c r="H420" s="14" t="str">
        <f t="shared" si="9"/>
        <v/>
      </c>
      <c r="I420" s="16"/>
      <c r="J420" s="20" t="s">
        <v>140</v>
      </c>
      <c r="K420" s="20" t="s">
        <v>77</v>
      </c>
      <c r="L420" s="20" t="s">
        <v>514</v>
      </c>
      <c r="M420" s="14" t="s">
        <v>521</v>
      </c>
      <c r="N420" s="14" t="s">
        <v>522</v>
      </c>
      <c r="O420" s="14">
        <v>5788</v>
      </c>
      <c r="P420" s="15"/>
      <c r="Q420" s="14"/>
      <c r="R4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0" s="14"/>
      <c r="T420" s="14" t="str">
        <f>VLOOKUP(Slidelist[[#This Row],[Species]],Species[#All],2)</f>
        <v>http://purl.obolibrary.org/obo/NCIT_C14225</v>
      </c>
      <c r="U420" s="24" t="str">
        <f>VLOOKUP(Slidelist[[#This Row],[Tissue]],Tissue[#All],3)</f>
        <v>http://purl.obolibrary.org/obo/BTO_0000759</v>
      </c>
      <c r="V420" s="17" t="e">
        <f>("https://gadsweb.corp.novocorp.net/cageside?studynumber="&amp;#REF!)</f>
        <v>#REF!</v>
      </c>
      <c r="W420" s="24"/>
    </row>
    <row r="421" spans="1:23" x14ac:dyDescent="0.2">
      <c r="A421" s="39" t="s">
        <v>523</v>
      </c>
      <c r="B421" s="39">
        <v>420</v>
      </c>
      <c r="C421" s="18"/>
      <c r="D421" s="13" t="s">
        <v>500</v>
      </c>
      <c r="E421" s="16">
        <v>167</v>
      </c>
      <c r="F421" s="40">
        <v>118693</v>
      </c>
      <c r="G421" s="21" t="s">
        <v>502</v>
      </c>
      <c r="H421" s="14"/>
      <c r="I421" s="16"/>
      <c r="J421" s="20" t="s">
        <v>140</v>
      </c>
      <c r="K421" s="20" t="s">
        <v>77</v>
      </c>
      <c r="L421" s="20" t="s">
        <v>514</v>
      </c>
      <c r="M421" s="14" t="s">
        <v>521</v>
      </c>
      <c r="N421" s="14" t="s">
        <v>522</v>
      </c>
      <c r="O421" s="14">
        <v>5788</v>
      </c>
      <c r="P421" s="15"/>
      <c r="Q421" s="14"/>
      <c r="R4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1" s="14"/>
      <c r="T421" s="14" t="str">
        <f>VLOOKUP(Slidelist[[#This Row],[Species]],Species[#All],2)</f>
        <v>http://purl.obolibrary.org/obo/NCIT_C14225</v>
      </c>
      <c r="U421" s="24" t="str">
        <f>VLOOKUP(Slidelist[[#This Row],[Tissue]],Tissue[#All],3)</f>
        <v>http://purl.obolibrary.org/obo/BTO_0000759</v>
      </c>
      <c r="V421" s="17" t="e">
        <f>("https://gadsweb.corp.novocorp.net/cageside?studynumber="&amp;#REF!)</f>
        <v>#REF!</v>
      </c>
      <c r="W421" s="24"/>
    </row>
    <row r="422" spans="1:23" x14ac:dyDescent="0.2">
      <c r="A422" s="39" t="s">
        <v>523</v>
      </c>
      <c r="B422" s="41">
        <v>421</v>
      </c>
      <c r="C422" s="18"/>
      <c r="D422" s="13" t="s">
        <v>500</v>
      </c>
      <c r="E422" s="16">
        <v>170</v>
      </c>
      <c r="F422" s="40">
        <v>118548</v>
      </c>
      <c r="G422" s="21" t="s">
        <v>502</v>
      </c>
      <c r="H422" s="14"/>
      <c r="I422" s="16"/>
      <c r="J422" s="20" t="s">
        <v>140</v>
      </c>
      <c r="K422" s="20" t="s">
        <v>77</v>
      </c>
      <c r="L422" s="20" t="s">
        <v>514</v>
      </c>
      <c r="M422" s="14" t="s">
        <v>521</v>
      </c>
      <c r="N422" s="14" t="s">
        <v>522</v>
      </c>
      <c r="O422" s="14">
        <v>5788</v>
      </c>
      <c r="P422" s="15"/>
      <c r="Q422" s="14"/>
      <c r="R4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2" s="14"/>
      <c r="T422" s="14" t="str">
        <f>VLOOKUP(Slidelist[[#This Row],[Species]],Species[#All],2)</f>
        <v>http://purl.obolibrary.org/obo/NCIT_C14225</v>
      </c>
      <c r="U422" s="24" t="str">
        <f>VLOOKUP(Slidelist[[#This Row],[Tissue]],Tissue[#All],3)</f>
        <v>http://purl.obolibrary.org/obo/BTO_0000759</v>
      </c>
      <c r="V422" s="17" t="e">
        <f>("https://gadsweb.corp.novocorp.net/cageside?studynumber="&amp;#REF!)</f>
        <v>#REF!</v>
      </c>
      <c r="W422" s="24"/>
    </row>
    <row r="423" spans="1:23" x14ac:dyDescent="0.2">
      <c r="A423" s="39" t="s">
        <v>523</v>
      </c>
      <c r="B423" s="39">
        <v>422</v>
      </c>
      <c r="C423" s="18"/>
      <c r="D423" s="13" t="s">
        <v>500</v>
      </c>
      <c r="E423" s="16">
        <v>171</v>
      </c>
      <c r="F423" s="40">
        <v>118585</v>
      </c>
      <c r="G423" s="21" t="s">
        <v>502</v>
      </c>
      <c r="H423" s="21"/>
      <c r="I423" s="16"/>
      <c r="J423" s="20" t="s">
        <v>140</v>
      </c>
      <c r="K423" s="20" t="s">
        <v>77</v>
      </c>
      <c r="L423" s="20" t="s">
        <v>514</v>
      </c>
      <c r="M423" s="14" t="s">
        <v>521</v>
      </c>
      <c r="N423" s="14" t="s">
        <v>522</v>
      </c>
      <c r="O423" s="14">
        <v>5788</v>
      </c>
      <c r="P423" s="15"/>
      <c r="Q423" s="14"/>
      <c r="R4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3" s="14"/>
      <c r="T423" s="14" t="str">
        <f>VLOOKUP(Slidelist[[#This Row],[Species]],Species[#All],2)</f>
        <v>http://purl.obolibrary.org/obo/NCIT_C14225</v>
      </c>
      <c r="U423" s="24" t="str">
        <f>VLOOKUP(Slidelist[[#This Row],[Tissue]],Tissue[#All],3)</f>
        <v>http://purl.obolibrary.org/obo/BTO_0000759</v>
      </c>
      <c r="V423" s="17" t="e">
        <f>("https://gadsweb.corp.novocorp.net/cageside?studynumber="&amp;#REF!)</f>
        <v>#REF!</v>
      </c>
      <c r="W423" s="24"/>
    </row>
    <row r="424" spans="1:23" x14ac:dyDescent="0.2">
      <c r="A424" s="39" t="s">
        <v>523</v>
      </c>
      <c r="B424" s="39">
        <v>423</v>
      </c>
      <c r="C424" s="18"/>
      <c r="D424" s="13" t="s">
        <v>500</v>
      </c>
      <c r="E424" s="16">
        <v>173</v>
      </c>
      <c r="F424" s="40">
        <v>118694</v>
      </c>
      <c r="G424" s="21" t="s">
        <v>502</v>
      </c>
      <c r="H424" s="21" t="s">
        <v>524</v>
      </c>
      <c r="I424" s="16"/>
      <c r="J424" s="20" t="s">
        <v>140</v>
      </c>
      <c r="K424" s="20" t="s">
        <v>77</v>
      </c>
      <c r="L424" s="20" t="s">
        <v>514</v>
      </c>
      <c r="M424" s="14" t="s">
        <v>521</v>
      </c>
      <c r="N424" s="14" t="s">
        <v>522</v>
      </c>
      <c r="O424" s="14">
        <v>5788</v>
      </c>
      <c r="P424" s="15"/>
      <c r="Q424" s="14"/>
      <c r="R4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4" s="14"/>
      <c r="T424" s="14" t="str">
        <f>VLOOKUP(Slidelist[[#This Row],[Species]],Species[#All],2)</f>
        <v>http://purl.obolibrary.org/obo/NCIT_C14225</v>
      </c>
      <c r="U424" s="24" t="str">
        <f>VLOOKUP(Slidelist[[#This Row],[Tissue]],Tissue[#All],3)</f>
        <v>http://purl.obolibrary.org/obo/BTO_0000759</v>
      </c>
      <c r="V424" s="17" t="e">
        <f>("https://gadsweb.corp.novocorp.net/cageside?studynumber="&amp;#REF!)</f>
        <v>#REF!</v>
      </c>
      <c r="W424" s="24"/>
    </row>
    <row r="425" spans="1:23" x14ac:dyDescent="0.2">
      <c r="A425" s="39" t="s">
        <v>523</v>
      </c>
      <c r="B425" s="41">
        <v>424</v>
      </c>
      <c r="C425" s="18"/>
      <c r="D425" s="13" t="s">
        <v>500</v>
      </c>
      <c r="E425" s="16">
        <v>173</v>
      </c>
      <c r="F425" s="40">
        <v>118694</v>
      </c>
      <c r="G425" s="21" t="s">
        <v>502</v>
      </c>
      <c r="H425" s="14" t="str">
        <f>IF(H424="a","b",IF(E426=E427,"a",""))</f>
        <v>b</v>
      </c>
      <c r="I425" s="16"/>
      <c r="J425" s="20" t="s">
        <v>140</v>
      </c>
      <c r="K425" s="20" t="s">
        <v>77</v>
      </c>
      <c r="L425" s="20" t="s">
        <v>514</v>
      </c>
      <c r="M425" s="14" t="s">
        <v>521</v>
      </c>
      <c r="N425" s="14" t="s">
        <v>522</v>
      </c>
      <c r="O425" s="14">
        <v>5788</v>
      </c>
      <c r="P425" s="15"/>
      <c r="Q425" s="14"/>
      <c r="R4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5" s="14"/>
      <c r="T425" s="14" t="str">
        <f>VLOOKUP(Slidelist[[#This Row],[Species]],Species[#All],2)</f>
        <v>http://purl.obolibrary.org/obo/NCIT_C14225</v>
      </c>
      <c r="U425" s="24" t="str">
        <f>VLOOKUP(Slidelist[[#This Row],[Tissue]],Tissue[#All],3)</f>
        <v>http://purl.obolibrary.org/obo/BTO_0000759</v>
      </c>
      <c r="V425" s="17" t="e">
        <f>("https://gadsweb.corp.novocorp.net/cageside?studynumber="&amp;#REF!)</f>
        <v>#REF!</v>
      </c>
      <c r="W425" s="24"/>
    </row>
    <row r="426" spans="1:23" x14ac:dyDescent="0.2">
      <c r="A426" s="39" t="s">
        <v>523</v>
      </c>
      <c r="B426" s="41">
        <v>425</v>
      </c>
      <c r="C426" s="18"/>
      <c r="D426" s="13" t="s">
        <v>500</v>
      </c>
      <c r="E426" s="16">
        <v>179</v>
      </c>
      <c r="F426" s="40">
        <v>118575</v>
      </c>
      <c r="G426" s="21" t="s">
        <v>502</v>
      </c>
      <c r="H426" s="21"/>
      <c r="I426" s="16"/>
      <c r="J426" s="20" t="s">
        <v>140</v>
      </c>
      <c r="K426" s="20" t="s">
        <v>77</v>
      </c>
      <c r="L426" s="20" t="s">
        <v>514</v>
      </c>
      <c r="M426" s="14" t="s">
        <v>521</v>
      </c>
      <c r="N426" s="14" t="s">
        <v>522</v>
      </c>
      <c r="O426" s="14">
        <v>5788</v>
      </c>
      <c r="P426" s="15"/>
      <c r="Q426" s="14"/>
      <c r="R4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6" s="14"/>
      <c r="T426" s="14" t="str">
        <f>VLOOKUP(Slidelist[[#This Row],[Species]],Species[#All],2)</f>
        <v>http://purl.obolibrary.org/obo/NCIT_C14225</v>
      </c>
      <c r="U426" s="24" t="str">
        <f>VLOOKUP(Slidelist[[#This Row],[Tissue]],Tissue[#All],3)</f>
        <v>http://purl.obolibrary.org/obo/BTO_0000759</v>
      </c>
      <c r="V426" s="17" t="e">
        <f>("https://gadsweb.corp.novocorp.net/cageside?studynumber="&amp;#REF!)</f>
        <v>#REF!</v>
      </c>
      <c r="W426" s="24"/>
    </row>
    <row r="427" spans="1:23" x14ac:dyDescent="0.2">
      <c r="A427" s="39" t="s">
        <v>523</v>
      </c>
      <c r="B427" s="39">
        <v>426</v>
      </c>
      <c r="C427" s="18"/>
      <c r="D427" s="13" t="s">
        <v>500</v>
      </c>
      <c r="E427" s="16">
        <v>183</v>
      </c>
      <c r="F427" s="40">
        <v>118561</v>
      </c>
      <c r="G427" s="21" t="s">
        <v>502</v>
      </c>
      <c r="H427" s="14" t="str">
        <f>IF(H425="a","b",IF(E427=E428,"a",""))</f>
        <v/>
      </c>
      <c r="I427" s="16"/>
      <c r="J427" s="20" t="s">
        <v>140</v>
      </c>
      <c r="K427" s="20" t="s">
        <v>77</v>
      </c>
      <c r="L427" s="20" t="s">
        <v>514</v>
      </c>
      <c r="M427" s="14" t="s">
        <v>521</v>
      </c>
      <c r="N427" s="14" t="s">
        <v>522</v>
      </c>
      <c r="O427" s="14">
        <v>5788</v>
      </c>
      <c r="P427" s="15"/>
      <c r="Q427" s="14"/>
      <c r="R4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7" s="14"/>
      <c r="T427" s="14" t="str">
        <f>VLOOKUP(Slidelist[[#This Row],[Species]],Species[#All],2)</f>
        <v>http://purl.obolibrary.org/obo/NCIT_C14225</v>
      </c>
      <c r="U427" s="24" t="str">
        <f>VLOOKUP(Slidelist[[#This Row],[Tissue]],Tissue[#All],3)</f>
        <v>http://purl.obolibrary.org/obo/BTO_0000759</v>
      </c>
      <c r="V427" s="17" t="e">
        <f>("https://gadsweb.corp.novocorp.net/cageside?studynumber="&amp;#REF!)</f>
        <v>#REF!</v>
      </c>
      <c r="W427" s="24"/>
    </row>
    <row r="428" spans="1:23" x14ac:dyDescent="0.2">
      <c r="A428" s="39" t="s">
        <v>523</v>
      </c>
      <c r="B428" s="39">
        <v>427</v>
      </c>
      <c r="C428" s="18"/>
      <c r="D428" s="13" t="s">
        <v>500</v>
      </c>
      <c r="E428" s="16">
        <v>189</v>
      </c>
      <c r="F428" s="40">
        <v>118540</v>
      </c>
      <c r="G428" s="21" t="s">
        <v>502</v>
      </c>
      <c r="H428" s="14" t="str">
        <f t="shared" si="9"/>
        <v/>
      </c>
      <c r="I428" s="16"/>
      <c r="J428" s="20" t="s">
        <v>140</v>
      </c>
      <c r="K428" s="20" t="s">
        <v>77</v>
      </c>
      <c r="L428" s="20" t="s">
        <v>514</v>
      </c>
      <c r="M428" s="14" t="s">
        <v>521</v>
      </c>
      <c r="N428" s="14" t="s">
        <v>522</v>
      </c>
      <c r="O428" s="14">
        <v>5788</v>
      </c>
      <c r="P428" s="15"/>
      <c r="Q428" s="14"/>
      <c r="R4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8" s="14"/>
      <c r="T428" s="14" t="str">
        <f>VLOOKUP(Slidelist[[#This Row],[Species]],Species[#All],2)</f>
        <v>http://purl.obolibrary.org/obo/NCIT_C14225</v>
      </c>
      <c r="U428" s="24" t="str">
        <f>VLOOKUP(Slidelist[[#This Row],[Tissue]],Tissue[#All],3)</f>
        <v>http://purl.obolibrary.org/obo/BTO_0000759</v>
      </c>
      <c r="V428" s="17" t="e">
        <f>("https://gadsweb.corp.novocorp.net/cageside?studynumber="&amp;#REF!)</f>
        <v>#REF!</v>
      </c>
      <c r="W428" s="24"/>
    </row>
    <row r="429" spans="1:23" x14ac:dyDescent="0.2">
      <c r="A429" s="39" t="s">
        <v>523</v>
      </c>
      <c r="B429" s="41">
        <v>428</v>
      </c>
      <c r="C429" s="18"/>
      <c r="D429" s="13" t="s">
        <v>500</v>
      </c>
      <c r="E429" s="16">
        <v>191</v>
      </c>
      <c r="F429" s="40">
        <v>118586</v>
      </c>
      <c r="G429" s="21" t="s">
        <v>502</v>
      </c>
      <c r="H429" s="14" t="str">
        <f t="shared" si="9"/>
        <v/>
      </c>
      <c r="I429" s="16"/>
      <c r="J429" s="20" t="s">
        <v>140</v>
      </c>
      <c r="K429" s="20" t="s">
        <v>77</v>
      </c>
      <c r="L429" s="20" t="s">
        <v>514</v>
      </c>
      <c r="M429" s="14" t="s">
        <v>521</v>
      </c>
      <c r="N429" s="14" t="s">
        <v>522</v>
      </c>
      <c r="O429" s="14">
        <v>5788</v>
      </c>
      <c r="P429" s="15"/>
      <c r="Q429" s="14"/>
      <c r="R4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29" s="14"/>
      <c r="T429" s="14" t="str">
        <f>VLOOKUP(Slidelist[[#This Row],[Species]],Species[#All],2)</f>
        <v>http://purl.obolibrary.org/obo/NCIT_C14225</v>
      </c>
      <c r="U429" s="24" t="str">
        <f>VLOOKUP(Slidelist[[#This Row],[Tissue]],Tissue[#All],3)</f>
        <v>http://purl.obolibrary.org/obo/BTO_0000759</v>
      </c>
      <c r="V429" s="17" t="e">
        <f>("https://gadsweb.corp.novocorp.net/cageside?studynumber="&amp;#REF!)</f>
        <v>#REF!</v>
      </c>
      <c r="W429" s="24"/>
    </row>
    <row r="430" spans="1:23" x14ac:dyDescent="0.2">
      <c r="A430" s="39" t="s">
        <v>523</v>
      </c>
      <c r="B430" s="39">
        <v>429</v>
      </c>
      <c r="C430" s="18"/>
      <c r="D430" s="13" t="s">
        <v>500</v>
      </c>
      <c r="E430" s="16">
        <v>193</v>
      </c>
      <c r="F430" s="40">
        <v>118546</v>
      </c>
      <c r="G430" s="21" t="s">
        <v>502</v>
      </c>
      <c r="H430" s="14" t="str">
        <f t="shared" si="9"/>
        <v/>
      </c>
      <c r="I430" s="16"/>
      <c r="J430" s="20" t="s">
        <v>140</v>
      </c>
      <c r="K430" s="20" t="s">
        <v>77</v>
      </c>
      <c r="L430" s="20" t="s">
        <v>514</v>
      </c>
      <c r="M430" s="14" t="s">
        <v>521</v>
      </c>
      <c r="N430" s="14" t="s">
        <v>522</v>
      </c>
      <c r="O430" s="14">
        <v>5788</v>
      </c>
      <c r="P430" s="15"/>
      <c r="Q430" s="14"/>
      <c r="R4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0" s="14"/>
      <c r="T430" s="14" t="str">
        <f>VLOOKUP(Slidelist[[#This Row],[Species]],Species[#All],2)</f>
        <v>http://purl.obolibrary.org/obo/NCIT_C14225</v>
      </c>
      <c r="U430" s="24" t="str">
        <f>VLOOKUP(Slidelist[[#This Row],[Tissue]],Tissue[#All],3)</f>
        <v>http://purl.obolibrary.org/obo/BTO_0000759</v>
      </c>
      <c r="V430" s="17" t="e">
        <f>("https://gadsweb.corp.novocorp.net/cageside?studynumber="&amp;#REF!)</f>
        <v>#REF!</v>
      </c>
      <c r="W430" s="24"/>
    </row>
    <row r="431" spans="1:23" x14ac:dyDescent="0.2">
      <c r="A431" s="39" t="s">
        <v>523</v>
      </c>
      <c r="B431" s="39">
        <v>430</v>
      </c>
      <c r="C431" s="18"/>
      <c r="D431" s="13" t="s">
        <v>500</v>
      </c>
      <c r="E431" s="16">
        <v>200</v>
      </c>
      <c r="F431" s="40">
        <v>118633</v>
      </c>
      <c r="G431" s="21" t="s">
        <v>502</v>
      </c>
      <c r="H431" s="14" t="str">
        <f t="shared" si="9"/>
        <v/>
      </c>
      <c r="I431" s="16"/>
      <c r="J431" s="20" t="s">
        <v>140</v>
      </c>
      <c r="K431" s="20" t="s">
        <v>77</v>
      </c>
      <c r="L431" s="20" t="s">
        <v>514</v>
      </c>
      <c r="M431" s="14" t="s">
        <v>521</v>
      </c>
      <c r="N431" s="14" t="s">
        <v>522</v>
      </c>
      <c r="O431" s="14">
        <v>5788</v>
      </c>
      <c r="P431" s="15"/>
      <c r="Q431" s="14"/>
      <c r="R4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1" s="14"/>
      <c r="T431" s="14" t="str">
        <f>VLOOKUP(Slidelist[[#This Row],[Species]],Species[#All],2)</f>
        <v>http://purl.obolibrary.org/obo/NCIT_C14225</v>
      </c>
      <c r="U431" s="24" t="str">
        <f>VLOOKUP(Slidelist[[#This Row],[Tissue]],Tissue[#All],3)</f>
        <v>http://purl.obolibrary.org/obo/BTO_0000759</v>
      </c>
      <c r="V431" s="17" t="e">
        <f>("https://gadsweb.corp.novocorp.net/cageside?studynumber="&amp;#REF!)</f>
        <v>#REF!</v>
      </c>
      <c r="W431" s="24"/>
    </row>
    <row r="432" spans="1:23" x14ac:dyDescent="0.2">
      <c r="A432" s="39" t="s">
        <v>523</v>
      </c>
      <c r="B432" s="41">
        <v>431</v>
      </c>
      <c r="C432" s="18"/>
      <c r="D432" s="13" t="s">
        <v>500</v>
      </c>
      <c r="E432" s="16">
        <v>203</v>
      </c>
      <c r="F432" s="40">
        <v>118696</v>
      </c>
      <c r="G432" s="21" t="s">
        <v>502</v>
      </c>
      <c r="H432" s="14" t="str">
        <f t="shared" si="9"/>
        <v/>
      </c>
      <c r="I432" s="16"/>
      <c r="J432" s="20" t="s">
        <v>140</v>
      </c>
      <c r="K432" s="20" t="s">
        <v>77</v>
      </c>
      <c r="L432" s="20" t="s">
        <v>514</v>
      </c>
      <c r="M432" s="14" t="s">
        <v>521</v>
      </c>
      <c r="N432" s="14" t="s">
        <v>522</v>
      </c>
      <c r="O432" s="14">
        <v>5788</v>
      </c>
      <c r="P432" s="15"/>
      <c r="Q432" s="14"/>
      <c r="R4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2" s="14"/>
      <c r="T432" s="14" t="str">
        <f>VLOOKUP(Slidelist[[#This Row],[Species]],Species[#All],2)</f>
        <v>http://purl.obolibrary.org/obo/NCIT_C14225</v>
      </c>
      <c r="U432" s="24" t="str">
        <f>VLOOKUP(Slidelist[[#This Row],[Tissue]],Tissue[#All],3)</f>
        <v>http://purl.obolibrary.org/obo/BTO_0000759</v>
      </c>
      <c r="V432" s="17" t="e">
        <f>("https://gadsweb.corp.novocorp.net/cageside?studynumber="&amp;#REF!)</f>
        <v>#REF!</v>
      </c>
      <c r="W432" s="24"/>
    </row>
    <row r="433" spans="1:23" x14ac:dyDescent="0.2">
      <c r="A433" s="39" t="s">
        <v>523</v>
      </c>
      <c r="B433" s="41">
        <v>432</v>
      </c>
      <c r="C433" s="18"/>
      <c r="D433" s="13" t="s">
        <v>500</v>
      </c>
      <c r="E433" s="16">
        <v>211</v>
      </c>
      <c r="F433" s="40">
        <v>118579</v>
      </c>
      <c r="G433" s="21" t="s">
        <v>502</v>
      </c>
      <c r="H433" s="14" t="str">
        <f t="shared" si="9"/>
        <v/>
      </c>
      <c r="I433" s="16"/>
      <c r="J433" s="20" t="s">
        <v>140</v>
      </c>
      <c r="K433" s="20" t="s">
        <v>77</v>
      </c>
      <c r="L433" s="20" t="s">
        <v>514</v>
      </c>
      <c r="M433" s="14" t="s">
        <v>521</v>
      </c>
      <c r="N433" s="14" t="s">
        <v>522</v>
      </c>
      <c r="O433" s="14">
        <v>5788</v>
      </c>
      <c r="P433" s="15"/>
      <c r="Q433" s="14"/>
      <c r="R4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3" s="14"/>
      <c r="T433" s="14" t="str">
        <f>VLOOKUP(Slidelist[[#This Row],[Species]],Species[#All],2)</f>
        <v>http://purl.obolibrary.org/obo/NCIT_C14225</v>
      </c>
      <c r="U433" s="24" t="str">
        <f>VLOOKUP(Slidelist[[#This Row],[Tissue]],Tissue[#All],3)</f>
        <v>http://purl.obolibrary.org/obo/BTO_0000759</v>
      </c>
      <c r="V433" s="17" t="e">
        <f>("https://gadsweb.corp.novocorp.net/cageside?studynumber="&amp;#REF!)</f>
        <v>#REF!</v>
      </c>
      <c r="W433" s="24"/>
    </row>
    <row r="434" spans="1:23" x14ac:dyDescent="0.2">
      <c r="A434" s="39" t="s">
        <v>523</v>
      </c>
      <c r="B434" s="39">
        <v>433</v>
      </c>
      <c r="C434" s="18"/>
      <c r="D434" s="13" t="s">
        <v>500</v>
      </c>
      <c r="E434" s="16">
        <v>213</v>
      </c>
      <c r="F434" s="40">
        <v>118615</v>
      </c>
      <c r="G434" s="21" t="s">
        <v>502</v>
      </c>
      <c r="H434" s="14" t="str">
        <f t="shared" si="9"/>
        <v/>
      </c>
      <c r="I434" s="16"/>
      <c r="J434" s="20" t="s">
        <v>140</v>
      </c>
      <c r="K434" s="20" t="s">
        <v>77</v>
      </c>
      <c r="L434" s="20" t="s">
        <v>514</v>
      </c>
      <c r="M434" s="14" t="s">
        <v>521</v>
      </c>
      <c r="N434" s="14" t="s">
        <v>522</v>
      </c>
      <c r="O434" s="14">
        <v>5788</v>
      </c>
      <c r="P434" s="15"/>
      <c r="Q434" s="14"/>
      <c r="R4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4" s="14"/>
      <c r="T434" s="14" t="str">
        <f>VLOOKUP(Slidelist[[#This Row],[Species]],Species[#All],2)</f>
        <v>http://purl.obolibrary.org/obo/NCIT_C14225</v>
      </c>
      <c r="U434" s="24" t="str">
        <f>VLOOKUP(Slidelist[[#This Row],[Tissue]],Tissue[#All],3)</f>
        <v>http://purl.obolibrary.org/obo/BTO_0000759</v>
      </c>
      <c r="V434" s="17" t="e">
        <f>("https://gadsweb.corp.novocorp.net/cageside?studynumber="&amp;#REF!)</f>
        <v>#REF!</v>
      </c>
      <c r="W434" s="24"/>
    </row>
    <row r="435" spans="1:23" x14ac:dyDescent="0.2">
      <c r="A435" s="39" t="s">
        <v>523</v>
      </c>
      <c r="B435" s="39">
        <v>434</v>
      </c>
      <c r="C435" s="18"/>
      <c r="D435" s="13" t="s">
        <v>500</v>
      </c>
      <c r="E435" s="16">
        <v>216</v>
      </c>
      <c r="F435" s="40">
        <v>118520</v>
      </c>
      <c r="G435" s="21" t="s">
        <v>502</v>
      </c>
      <c r="H435" s="14" t="str">
        <f t="shared" si="9"/>
        <v/>
      </c>
      <c r="I435" s="16"/>
      <c r="J435" s="20" t="s">
        <v>140</v>
      </c>
      <c r="K435" s="20" t="s">
        <v>77</v>
      </c>
      <c r="L435" s="20" t="s">
        <v>514</v>
      </c>
      <c r="M435" s="14" t="s">
        <v>521</v>
      </c>
      <c r="N435" s="14" t="s">
        <v>522</v>
      </c>
      <c r="O435" s="14">
        <v>5788</v>
      </c>
      <c r="P435" s="15"/>
      <c r="Q435" s="14"/>
      <c r="R4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5" s="14"/>
      <c r="T435" s="14" t="str">
        <f>VLOOKUP(Slidelist[[#This Row],[Species]],Species[#All],2)</f>
        <v>http://purl.obolibrary.org/obo/NCIT_C14225</v>
      </c>
      <c r="U435" s="24" t="str">
        <f>VLOOKUP(Slidelist[[#This Row],[Tissue]],Tissue[#All],3)</f>
        <v>http://purl.obolibrary.org/obo/BTO_0000759</v>
      </c>
      <c r="V435" s="17" t="e">
        <f>("https://gadsweb.corp.novocorp.net/cageside?studynumber="&amp;#REF!)</f>
        <v>#REF!</v>
      </c>
      <c r="W435" s="24"/>
    </row>
    <row r="436" spans="1:23" x14ac:dyDescent="0.2">
      <c r="A436" s="39" t="s">
        <v>523</v>
      </c>
      <c r="B436" s="41">
        <v>435</v>
      </c>
      <c r="C436" s="18"/>
      <c r="D436" s="13" t="s">
        <v>500</v>
      </c>
      <c r="E436" s="16">
        <v>217</v>
      </c>
      <c r="F436" s="40">
        <v>118572</v>
      </c>
      <c r="G436" s="21" t="s">
        <v>502</v>
      </c>
      <c r="H436" s="14" t="str">
        <f t="shared" si="9"/>
        <v/>
      </c>
      <c r="I436" s="16"/>
      <c r="J436" s="20" t="s">
        <v>140</v>
      </c>
      <c r="K436" s="20" t="s">
        <v>77</v>
      </c>
      <c r="L436" s="20" t="s">
        <v>514</v>
      </c>
      <c r="M436" s="14" t="s">
        <v>521</v>
      </c>
      <c r="N436" s="14" t="s">
        <v>522</v>
      </c>
      <c r="O436" s="14">
        <v>5788</v>
      </c>
      <c r="P436" s="15"/>
      <c r="Q436" s="14"/>
      <c r="R4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6" s="14"/>
      <c r="T436" s="14" t="str">
        <f>VLOOKUP(Slidelist[[#This Row],[Species]],Species[#All],2)</f>
        <v>http://purl.obolibrary.org/obo/NCIT_C14225</v>
      </c>
      <c r="U436" s="24" t="str">
        <f>VLOOKUP(Slidelist[[#This Row],[Tissue]],Tissue[#All],3)</f>
        <v>http://purl.obolibrary.org/obo/BTO_0000759</v>
      </c>
      <c r="V436" s="17" t="e">
        <f>("https://gadsweb.corp.novocorp.net/cageside?studynumber="&amp;#REF!)</f>
        <v>#REF!</v>
      </c>
      <c r="W436" s="24"/>
    </row>
    <row r="437" spans="1:23" x14ac:dyDescent="0.2">
      <c r="A437" s="39" t="s">
        <v>523</v>
      </c>
      <c r="B437" s="39">
        <v>436</v>
      </c>
      <c r="C437" s="18"/>
      <c r="D437" s="13" t="s">
        <v>500</v>
      </c>
      <c r="E437" s="16">
        <v>218</v>
      </c>
      <c r="F437" s="40">
        <v>118562</v>
      </c>
      <c r="G437" s="21" t="s">
        <v>502</v>
      </c>
      <c r="H437" s="14" t="str">
        <f t="shared" si="9"/>
        <v/>
      </c>
      <c r="I437" s="16"/>
      <c r="J437" s="20" t="s">
        <v>140</v>
      </c>
      <c r="K437" s="20" t="s">
        <v>77</v>
      </c>
      <c r="L437" s="20" t="s">
        <v>514</v>
      </c>
      <c r="M437" s="14" t="s">
        <v>521</v>
      </c>
      <c r="N437" s="14" t="s">
        <v>522</v>
      </c>
      <c r="O437" s="14">
        <v>5788</v>
      </c>
      <c r="P437" s="15"/>
      <c r="Q437" s="14"/>
      <c r="R4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7" s="14"/>
      <c r="T437" s="14" t="str">
        <f>VLOOKUP(Slidelist[[#This Row],[Species]],Species[#All],2)</f>
        <v>http://purl.obolibrary.org/obo/NCIT_C14225</v>
      </c>
      <c r="U437" s="24" t="str">
        <f>VLOOKUP(Slidelist[[#This Row],[Tissue]],Tissue[#All],3)</f>
        <v>http://purl.obolibrary.org/obo/BTO_0000759</v>
      </c>
      <c r="V437" s="17" t="e">
        <f>("https://gadsweb.corp.novocorp.net/cageside?studynumber="&amp;#REF!)</f>
        <v>#REF!</v>
      </c>
      <c r="W437" s="24"/>
    </row>
    <row r="438" spans="1:23" x14ac:dyDescent="0.2">
      <c r="A438" s="39" t="s">
        <v>523</v>
      </c>
      <c r="B438" s="39">
        <v>437</v>
      </c>
      <c r="C438" s="18"/>
      <c r="D438" s="13" t="s">
        <v>500</v>
      </c>
      <c r="E438" s="16">
        <v>219</v>
      </c>
      <c r="F438" s="40">
        <v>118697</v>
      </c>
      <c r="G438" s="21" t="s">
        <v>502</v>
      </c>
      <c r="H438" s="14" t="str">
        <f t="shared" si="9"/>
        <v/>
      </c>
      <c r="I438" s="16"/>
      <c r="J438" s="20" t="s">
        <v>140</v>
      </c>
      <c r="K438" s="20" t="s">
        <v>77</v>
      </c>
      <c r="L438" s="20" t="s">
        <v>514</v>
      </c>
      <c r="M438" s="14" t="s">
        <v>521</v>
      </c>
      <c r="N438" s="14" t="s">
        <v>522</v>
      </c>
      <c r="O438" s="14">
        <v>5788</v>
      </c>
      <c r="P438" s="15"/>
      <c r="Q438" s="14"/>
      <c r="R4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8" s="14"/>
      <c r="T438" s="14" t="str">
        <f>VLOOKUP(Slidelist[[#This Row],[Species]],Species[#All],2)</f>
        <v>http://purl.obolibrary.org/obo/NCIT_C14225</v>
      </c>
      <c r="U438" s="24" t="str">
        <f>VLOOKUP(Slidelist[[#This Row],[Tissue]],Tissue[#All],3)</f>
        <v>http://purl.obolibrary.org/obo/BTO_0000759</v>
      </c>
      <c r="V438" s="17" t="e">
        <f>("https://gadsweb.corp.novocorp.net/cageside?studynumber="&amp;#REF!)</f>
        <v>#REF!</v>
      </c>
      <c r="W438" s="24"/>
    </row>
    <row r="439" spans="1:23" x14ac:dyDescent="0.2">
      <c r="A439" s="39" t="s">
        <v>523</v>
      </c>
      <c r="B439" s="41">
        <v>438</v>
      </c>
      <c r="C439" s="18"/>
      <c r="D439" s="13" t="s">
        <v>500</v>
      </c>
      <c r="E439" s="16">
        <v>220</v>
      </c>
      <c r="F439" s="40">
        <v>118563</v>
      </c>
      <c r="G439" s="21" t="s">
        <v>502</v>
      </c>
      <c r="H439" s="14" t="str">
        <f t="shared" si="9"/>
        <v/>
      </c>
      <c r="I439" s="16"/>
      <c r="J439" s="20" t="s">
        <v>140</v>
      </c>
      <c r="K439" s="20" t="s">
        <v>77</v>
      </c>
      <c r="L439" s="20" t="s">
        <v>514</v>
      </c>
      <c r="M439" s="14" t="s">
        <v>521</v>
      </c>
      <c r="N439" s="14" t="s">
        <v>522</v>
      </c>
      <c r="O439" s="14">
        <v>5788</v>
      </c>
      <c r="P439" s="15"/>
      <c r="Q439" s="14"/>
      <c r="R4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39" s="14"/>
      <c r="T439" s="14" t="str">
        <f>VLOOKUP(Slidelist[[#This Row],[Species]],Species[#All],2)</f>
        <v>http://purl.obolibrary.org/obo/NCIT_C14225</v>
      </c>
      <c r="U439" s="24" t="str">
        <f>VLOOKUP(Slidelist[[#This Row],[Tissue]],Tissue[#All],3)</f>
        <v>http://purl.obolibrary.org/obo/BTO_0000759</v>
      </c>
      <c r="V439" s="17" t="e">
        <f>("https://gadsweb.corp.novocorp.net/cageside?studynumber="&amp;#REF!)</f>
        <v>#REF!</v>
      </c>
      <c r="W439" s="24"/>
    </row>
    <row r="440" spans="1:23" x14ac:dyDescent="0.2">
      <c r="A440" s="39" t="s">
        <v>523</v>
      </c>
      <c r="B440" s="41">
        <v>439</v>
      </c>
      <c r="C440" s="18"/>
      <c r="D440" s="13" t="s">
        <v>500</v>
      </c>
      <c r="E440" s="16">
        <v>221</v>
      </c>
      <c r="F440" s="40">
        <v>118547</v>
      </c>
      <c r="G440" s="21" t="s">
        <v>502</v>
      </c>
      <c r="H440" s="14" t="str">
        <f t="shared" si="9"/>
        <v/>
      </c>
      <c r="I440" s="16"/>
      <c r="J440" s="20" t="s">
        <v>140</v>
      </c>
      <c r="K440" s="20" t="s">
        <v>77</v>
      </c>
      <c r="L440" s="20" t="s">
        <v>514</v>
      </c>
      <c r="M440" s="14" t="s">
        <v>521</v>
      </c>
      <c r="N440" s="14" t="s">
        <v>522</v>
      </c>
      <c r="O440" s="14">
        <v>5788</v>
      </c>
      <c r="P440" s="15"/>
      <c r="Q440" s="14"/>
      <c r="R4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0" s="14"/>
      <c r="T440" s="14" t="str">
        <f>VLOOKUP(Slidelist[[#This Row],[Species]],Species[#All],2)</f>
        <v>http://purl.obolibrary.org/obo/NCIT_C14225</v>
      </c>
      <c r="U440" s="24" t="str">
        <f>VLOOKUP(Slidelist[[#This Row],[Tissue]],Tissue[#All],3)</f>
        <v>http://purl.obolibrary.org/obo/BTO_0000759</v>
      </c>
      <c r="V440" s="17" t="e">
        <f>("https://gadsweb.corp.novocorp.net/cageside?studynumber="&amp;#REF!)</f>
        <v>#REF!</v>
      </c>
      <c r="W440" s="24"/>
    </row>
    <row r="441" spans="1:23" x14ac:dyDescent="0.2">
      <c r="A441" s="39" t="s">
        <v>523</v>
      </c>
      <c r="B441" s="39">
        <v>440</v>
      </c>
      <c r="C441" s="18"/>
      <c r="D441" s="13" t="s">
        <v>500</v>
      </c>
      <c r="E441" s="16">
        <v>227</v>
      </c>
      <c r="F441" s="40">
        <v>118698</v>
      </c>
      <c r="G441" s="21" t="s">
        <v>502</v>
      </c>
      <c r="H441" s="14" t="str">
        <f t="shared" si="9"/>
        <v/>
      </c>
      <c r="I441" s="16"/>
      <c r="J441" s="20" t="s">
        <v>140</v>
      </c>
      <c r="K441" s="20" t="s">
        <v>77</v>
      </c>
      <c r="L441" s="20" t="s">
        <v>514</v>
      </c>
      <c r="M441" s="14" t="s">
        <v>521</v>
      </c>
      <c r="N441" s="14" t="s">
        <v>522</v>
      </c>
      <c r="O441" s="14">
        <v>5788</v>
      </c>
      <c r="P441" s="15"/>
      <c r="Q441" s="14"/>
      <c r="R4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1" s="14"/>
      <c r="T441" s="14" t="str">
        <f>VLOOKUP(Slidelist[[#This Row],[Species]],Species[#All],2)</f>
        <v>http://purl.obolibrary.org/obo/NCIT_C14225</v>
      </c>
      <c r="U441" s="24" t="str">
        <f>VLOOKUP(Slidelist[[#This Row],[Tissue]],Tissue[#All],3)</f>
        <v>http://purl.obolibrary.org/obo/BTO_0000759</v>
      </c>
      <c r="V441" s="17" t="e">
        <f>("https://gadsweb.corp.novocorp.net/cageside?studynumber="&amp;#REF!)</f>
        <v>#REF!</v>
      </c>
      <c r="W441" s="24"/>
    </row>
    <row r="442" spans="1:23" x14ac:dyDescent="0.2">
      <c r="A442" s="39" t="s">
        <v>523</v>
      </c>
      <c r="B442" s="39">
        <v>441</v>
      </c>
      <c r="C442" s="18"/>
      <c r="D442" s="13" t="s">
        <v>500</v>
      </c>
      <c r="E442" s="16">
        <v>229</v>
      </c>
      <c r="F442" s="40">
        <v>118634</v>
      </c>
      <c r="G442" s="21" t="s">
        <v>502</v>
      </c>
      <c r="H442" s="14" t="str">
        <f t="shared" si="9"/>
        <v/>
      </c>
      <c r="I442" s="16"/>
      <c r="J442" s="20" t="s">
        <v>140</v>
      </c>
      <c r="K442" s="20" t="s">
        <v>77</v>
      </c>
      <c r="L442" s="20" t="s">
        <v>514</v>
      </c>
      <c r="M442" s="14" t="s">
        <v>521</v>
      </c>
      <c r="N442" s="14" t="s">
        <v>522</v>
      </c>
      <c r="O442" s="14">
        <v>5788</v>
      </c>
      <c r="P442" s="15"/>
      <c r="Q442" s="14"/>
      <c r="R4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2" s="14"/>
      <c r="T442" s="14" t="str">
        <f>VLOOKUP(Slidelist[[#This Row],[Species]],Species[#All],2)</f>
        <v>http://purl.obolibrary.org/obo/NCIT_C14225</v>
      </c>
      <c r="U442" s="24" t="str">
        <f>VLOOKUP(Slidelist[[#This Row],[Tissue]],Tissue[#All],3)</f>
        <v>http://purl.obolibrary.org/obo/BTO_0000759</v>
      </c>
      <c r="V442" s="17" t="e">
        <f>("https://gadsweb.corp.novocorp.net/cageside?studynumber="&amp;#REF!)</f>
        <v>#REF!</v>
      </c>
      <c r="W442" s="24"/>
    </row>
    <row r="443" spans="1:23" x14ac:dyDescent="0.2">
      <c r="A443" s="39" t="s">
        <v>523</v>
      </c>
      <c r="B443" s="41">
        <v>442</v>
      </c>
      <c r="C443" s="18"/>
      <c r="D443" s="13" t="s">
        <v>500</v>
      </c>
      <c r="E443" s="16">
        <v>238</v>
      </c>
      <c r="F443" s="40">
        <v>118699</v>
      </c>
      <c r="G443" s="21" t="s">
        <v>502</v>
      </c>
      <c r="H443" s="14" t="str">
        <f t="shared" si="9"/>
        <v>a</v>
      </c>
      <c r="I443" s="16"/>
      <c r="J443" s="20" t="s">
        <v>140</v>
      </c>
      <c r="K443" s="20" t="s">
        <v>77</v>
      </c>
      <c r="L443" s="20" t="s">
        <v>514</v>
      </c>
      <c r="M443" s="14" t="s">
        <v>521</v>
      </c>
      <c r="N443" s="14" t="s">
        <v>522</v>
      </c>
      <c r="O443" s="14">
        <v>5788</v>
      </c>
      <c r="P443" s="15"/>
      <c r="Q443" s="14"/>
      <c r="R4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3" s="14"/>
      <c r="T443" s="14" t="str">
        <f>VLOOKUP(Slidelist[[#This Row],[Species]],Species[#All],2)</f>
        <v>http://purl.obolibrary.org/obo/NCIT_C14225</v>
      </c>
      <c r="U443" s="24" t="str">
        <f>VLOOKUP(Slidelist[[#This Row],[Tissue]],Tissue[#All],3)</f>
        <v>http://purl.obolibrary.org/obo/BTO_0000759</v>
      </c>
      <c r="V443" s="17" t="e">
        <f>("https://gadsweb.corp.novocorp.net/cageside?studynumber="&amp;#REF!)</f>
        <v>#REF!</v>
      </c>
      <c r="W443" s="24"/>
    </row>
    <row r="444" spans="1:23" x14ac:dyDescent="0.2">
      <c r="A444" s="39" t="s">
        <v>523</v>
      </c>
      <c r="B444" s="39">
        <v>443</v>
      </c>
      <c r="C444" s="18"/>
      <c r="D444" s="13" t="s">
        <v>500</v>
      </c>
      <c r="E444" s="16">
        <v>238</v>
      </c>
      <c r="F444" s="40">
        <v>118699</v>
      </c>
      <c r="G444" s="21" t="s">
        <v>502</v>
      </c>
      <c r="H444" s="14" t="str">
        <f t="shared" si="9"/>
        <v>b</v>
      </c>
      <c r="I444" s="16"/>
      <c r="J444" s="20" t="s">
        <v>140</v>
      </c>
      <c r="K444" s="20" t="s">
        <v>77</v>
      </c>
      <c r="L444" s="20" t="s">
        <v>514</v>
      </c>
      <c r="M444" s="14" t="s">
        <v>521</v>
      </c>
      <c r="N444" s="14" t="s">
        <v>522</v>
      </c>
      <c r="O444" s="14">
        <v>5788</v>
      </c>
      <c r="P444" s="15"/>
      <c r="Q444" s="14"/>
      <c r="R4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4" s="14"/>
      <c r="T444" s="14" t="str">
        <f>VLOOKUP(Slidelist[[#This Row],[Species]],Species[#All],2)</f>
        <v>http://purl.obolibrary.org/obo/NCIT_C14225</v>
      </c>
      <c r="U444" s="24" t="str">
        <f>VLOOKUP(Slidelist[[#This Row],[Tissue]],Tissue[#All],3)</f>
        <v>http://purl.obolibrary.org/obo/BTO_0000759</v>
      </c>
      <c r="V444" s="17" t="e">
        <f>("https://gadsweb.corp.novocorp.net/cageside?studynumber="&amp;#REF!)</f>
        <v>#REF!</v>
      </c>
      <c r="W444" s="24"/>
    </row>
    <row r="445" spans="1:23" x14ac:dyDescent="0.2">
      <c r="A445" s="39" t="s">
        <v>523</v>
      </c>
      <c r="B445" s="39">
        <v>444</v>
      </c>
      <c r="C445" s="18"/>
      <c r="D445" s="13" t="s">
        <v>500</v>
      </c>
      <c r="E445" s="16">
        <v>240</v>
      </c>
      <c r="F445" s="40">
        <v>118635</v>
      </c>
      <c r="G445" s="21" t="s">
        <v>502</v>
      </c>
      <c r="H445" s="14" t="str">
        <f t="shared" si="9"/>
        <v/>
      </c>
      <c r="I445" s="16"/>
      <c r="J445" s="20" t="s">
        <v>140</v>
      </c>
      <c r="K445" s="20" t="s">
        <v>77</v>
      </c>
      <c r="L445" s="20" t="s">
        <v>514</v>
      </c>
      <c r="M445" s="14" t="s">
        <v>521</v>
      </c>
      <c r="N445" s="14" t="s">
        <v>522</v>
      </c>
      <c r="O445" s="14">
        <v>5788</v>
      </c>
      <c r="P445" s="15"/>
      <c r="Q445" s="14"/>
      <c r="R4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5" s="14"/>
      <c r="T445" s="14" t="str">
        <f>VLOOKUP(Slidelist[[#This Row],[Species]],Species[#All],2)</f>
        <v>http://purl.obolibrary.org/obo/NCIT_C14225</v>
      </c>
      <c r="U445" s="24" t="str">
        <f>VLOOKUP(Slidelist[[#This Row],[Tissue]],Tissue[#All],3)</f>
        <v>http://purl.obolibrary.org/obo/BTO_0000759</v>
      </c>
      <c r="V445" s="17" t="e">
        <f>("https://gadsweb.corp.novocorp.net/cageside?studynumber="&amp;#REF!)</f>
        <v>#REF!</v>
      </c>
      <c r="W445" s="24"/>
    </row>
    <row r="446" spans="1:23" x14ac:dyDescent="0.2">
      <c r="A446" s="39" t="s">
        <v>523</v>
      </c>
      <c r="B446" s="41">
        <v>445</v>
      </c>
      <c r="C446" s="18"/>
      <c r="D446" s="13" t="s">
        <v>500</v>
      </c>
      <c r="E446" s="16">
        <v>242</v>
      </c>
      <c r="F446" s="40">
        <v>118522</v>
      </c>
      <c r="G446" s="21" t="s">
        <v>502</v>
      </c>
      <c r="H446" s="14" t="str">
        <f t="shared" si="9"/>
        <v/>
      </c>
      <c r="I446" s="16"/>
      <c r="J446" s="20" t="s">
        <v>140</v>
      </c>
      <c r="K446" s="20" t="s">
        <v>77</v>
      </c>
      <c r="L446" s="20" t="s">
        <v>514</v>
      </c>
      <c r="M446" s="14" t="s">
        <v>521</v>
      </c>
      <c r="N446" s="14" t="s">
        <v>522</v>
      </c>
      <c r="O446" s="14">
        <v>5788</v>
      </c>
      <c r="P446" s="15"/>
      <c r="Q446" s="14"/>
      <c r="R4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6" s="14"/>
      <c r="T446" s="14" t="str">
        <f>VLOOKUP(Slidelist[[#This Row],[Species]],Species[#All],2)</f>
        <v>http://purl.obolibrary.org/obo/NCIT_C14225</v>
      </c>
      <c r="U446" s="24" t="str">
        <f>VLOOKUP(Slidelist[[#This Row],[Tissue]],Tissue[#All],3)</f>
        <v>http://purl.obolibrary.org/obo/BTO_0000759</v>
      </c>
      <c r="V446" s="17" t="e">
        <f>("https://gadsweb.corp.novocorp.net/cageside?studynumber="&amp;#REF!)</f>
        <v>#REF!</v>
      </c>
      <c r="W446" s="24"/>
    </row>
    <row r="447" spans="1:23" x14ac:dyDescent="0.2">
      <c r="A447" s="39" t="s">
        <v>523</v>
      </c>
      <c r="B447" s="41">
        <v>446</v>
      </c>
      <c r="C447" s="18"/>
      <c r="D447" s="13" t="s">
        <v>500</v>
      </c>
      <c r="E447" s="16">
        <v>245</v>
      </c>
      <c r="F447" s="40">
        <v>118700</v>
      </c>
      <c r="G447" s="21" t="s">
        <v>502</v>
      </c>
      <c r="H447" s="14" t="str">
        <f t="shared" si="9"/>
        <v/>
      </c>
      <c r="I447" s="16"/>
      <c r="J447" s="20" t="s">
        <v>140</v>
      </c>
      <c r="K447" s="20" t="s">
        <v>77</v>
      </c>
      <c r="L447" s="20" t="s">
        <v>514</v>
      </c>
      <c r="M447" s="14" t="s">
        <v>521</v>
      </c>
      <c r="N447" s="14" t="s">
        <v>522</v>
      </c>
      <c r="O447" s="14">
        <v>5788</v>
      </c>
      <c r="P447" s="15"/>
      <c r="Q447" s="14"/>
      <c r="R4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7" s="14"/>
      <c r="T447" s="14" t="str">
        <f>VLOOKUP(Slidelist[[#This Row],[Species]],Species[#All],2)</f>
        <v>http://purl.obolibrary.org/obo/NCIT_C14225</v>
      </c>
      <c r="U447" s="24" t="str">
        <f>VLOOKUP(Slidelist[[#This Row],[Tissue]],Tissue[#All],3)</f>
        <v>http://purl.obolibrary.org/obo/BTO_0000759</v>
      </c>
      <c r="V447" s="17" t="e">
        <f>("https://gadsweb.corp.novocorp.net/cageside?studynumber="&amp;#REF!)</f>
        <v>#REF!</v>
      </c>
      <c r="W447" s="24"/>
    </row>
    <row r="448" spans="1:23" x14ac:dyDescent="0.2">
      <c r="A448" s="39" t="s">
        <v>523</v>
      </c>
      <c r="B448" s="39">
        <v>447</v>
      </c>
      <c r="C448" s="18"/>
      <c r="D448" s="13" t="s">
        <v>500</v>
      </c>
      <c r="E448" s="16">
        <v>246</v>
      </c>
      <c r="F448" s="40">
        <v>118530</v>
      </c>
      <c r="G448" s="21" t="s">
        <v>502</v>
      </c>
      <c r="H448" s="14" t="str">
        <f t="shared" si="9"/>
        <v/>
      </c>
      <c r="I448" s="16"/>
      <c r="J448" s="20" t="s">
        <v>140</v>
      </c>
      <c r="K448" s="20" t="s">
        <v>77</v>
      </c>
      <c r="L448" s="20" t="s">
        <v>514</v>
      </c>
      <c r="M448" s="14" t="s">
        <v>521</v>
      </c>
      <c r="N448" s="14" t="s">
        <v>522</v>
      </c>
      <c r="O448" s="14">
        <v>5788</v>
      </c>
      <c r="P448" s="15"/>
      <c r="Q448" s="14"/>
      <c r="R4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8" s="14"/>
      <c r="T448" s="14" t="str">
        <f>VLOOKUP(Slidelist[[#This Row],[Species]],Species[#All],2)</f>
        <v>http://purl.obolibrary.org/obo/NCIT_C14225</v>
      </c>
      <c r="U448" s="24" t="str">
        <f>VLOOKUP(Slidelist[[#This Row],[Tissue]],Tissue[#All],3)</f>
        <v>http://purl.obolibrary.org/obo/BTO_0000759</v>
      </c>
      <c r="V448" s="17" t="e">
        <f>("https://gadsweb.corp.novocorp.net/cageside?studynumber="&amp;#REF!)</f>
        <v>#REF!</v>
      </c>
      <c r="W448" s="24"/>
    </row>
    <row r="449" spans="1:23" x14ac:dyDescent="0.2">
      <c r="A449" s="39" t="s">
        <v>523</v>
      </c>
      <c r="B449" s="39">
        <v>448</v>
      </c>
      <c r="C449" s="18"/>
      <c r="D449" s="13" t="s">
        <v>500</v>
      </c>
      <c r="E449" s="16">
        <v>248</v>
      </c>
      <c r="F449" s="40">
        <v>118605</v>
      </c>
      <c r="G449" s="21" t="s">
        <v>502</v>
      </c>
      <c r="H449" s="14" t="str">
        <f t="shared" si="9"/>
        <v/>
      </c>
      <c r="I449" s="16"/>
      <c r="J449" s="20" t="s">
        <v>140</v>
      </c>
      <c r="K449" s="20" t="s">
        <v>77</v>
      </c>
      <c r="L449" s="20" t="s">
        <v>514</v>
      </c>
      <c r="M449" s="14" t="s">
        <v>521</v>
      </c>
      <c r="N449" s="14" t="s">
        <v>522</v>
      </c>
      <c r="O449" s="14">
        <v>5788</v>
      </c>
      <c r="P449" s="15"/>
      <c r="Q449" s="14"/>
      <c r="R4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49" s="14"/>
      <c r="T449" s="14" t="str">
        <f>VLOOKUP(Slidelist[[#This Row],[Species]],Species[#All],2)</f>
        <v>http://purl.obolibrary.org/obo/NCIT_C14225</v>
      </c>
      <c r="U449" s="24" t="str">
        <f>VLOOKUP(Slidelist[[#This Row],[Tissue]],Tissue[#All],3)</f>
        <v>http://purl.obolibrary.org/obo/BTO_0000759</v>
      </c>
      <c r="V449" s="17" t="e">
        <f>("https://gadsweb.corp.novocorp.net/cageside?studynumber="&amp;#REF!)</f>
        <v>#REF!</v>
      </c>
      <c r="W449" s="24"/>
    </row>
    <row r="450" spans="1:23" x14ac:dyDescent="0.2">
      <c r="A450" s="39" t="s">
        <v>523</v>
      </c>
      <c r="B450" s="41">
        <v>449</v>
      </c>
      <c r="C450" s="18"/>
      <c r="D450" s="13" t="s">
        <v>500</v>
      </c>
      <c r="E450" s="16">
        <v>249</v>
      </c>
      <c r="F450" s="40">
        <v>118701</v>
      </c>
      <c r="G450" s="21" t="s">
        <v>502</v>
      </c>
      <c r="H450" s="14" t="str">
        <f t="shared" si="9"/>
        <v/>
      </c>
      <c r="I450" s="16"/>
      <c r="J450" s="20" t="s">
        <v>140</v>
      </c>
      <c r="K450" s="20" t="s">
        <v>77</v>
      </c>
      <c r="L450" s="20" t="s">
        <v>514</v>
      </c>
      <c r="M450" s="14" t="s">
        <v>521</v>
      </c>
      <c r="N450" s="14" t="s">
        <v>522</v>
      </c>
      <c r="O450" s="14">
        <v>5788</v>
      </c>
      <c r="P450" s="15"/>
      <c r="Q450" s="14"/>
      <c r="R4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0" s="14"/>
      <c r="T450" s="14" t="str">
        <f>VLOOKUP(Slidelist[[#This Row],[Species]],Species[#All],2)</f>
        <v>http://purl.obolibrary.org/obo/NCIT_C14225</v>
      </c>
      <c r="U450" s="24" t="str">
        <f>VLOOKUP(Slidelist[[#This Row],[Tissue]],Tissue[#All],3)</f>
        <v>http://purl.obolibrary.org/obo/BTO_0000759</v>
      </c>
      <c r="V450" s="17" t="e">
        <f>("https://gadsweb.corp.novocorp.net/cageside?studynumber="&amp;#REF!)</f>
        <v>#REF!</v>
      </c>
      <c r="W450" s="24"/>
    </row>
    <row r="451" spans="1:23" x14ac:dyDescent="0.2">
      <c r="A451" s="39" t="s">
        <v>523</v>
      </c>
      <c r="B451" s="39">
        <v>450</v>
      </c>
      <c r="C451" s="18"/>
      <c r="D451" s="13" t="s">
        <v>500</v>
      </c>
      <c r="E451" s="16">
        <v>265</v>
      </c>
      <c r="F451" s="40">
        <v>118587</v>
      </c>
      <c r="G451" s="21" t="s">
        <v>502</v>
      </c>
      <c r="H451" s="14" t="str">
        <f t="shared" si="9"/>
        <v/>
      </c>
      <c r="I451" s="16"/>
      <c r="J451" s="20" t="s">
        <v>140</v>
      </c>
      <c r="K451" s="20" t="s">
        <v>77</v>
      </c>
      <c r="L451" s="20" t="s">
        <v>514</v>
      </c>
      <c r="M451" s="14" t="s">
        <v>521</v>
      </c>
      <c r="N451" s="14" t="s">
        <v>522</v>
      </c>
      <c r="O451" s="14">
        <v>5788</v>
      </c>
      <c r="P451" s="15"/>
      <c r="Q451" s="14"/>
      <c r="R4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1" s="14"/>
      <c r="T451" s="14" t="str">
        <f>VLOOKUP(Slidelist[[#This Row],[Species]],Species[#All],2)</f>
        <v>http://purl.obolibrary.org/obo/NCIT_C14225</v>
      </c>
      <c r="U451" s="24" t="str">
        <f>VLOOKUP(Slidelist[[#This Row],[Tissue]],Tissue[#All],3)</f>
        <v>http://purl.obolibrary.org/obo/BTO_0000759</v>
      </c>
      <c r="V451" s="17" t="e">
        <f>("https://gadsweb.corp.novocorp.net/cageside?studynumber="&amp;#REF!)</f>
        <v>#REF!</v>
      </c>
      <c r="W451" s="24"/>
    </row>
    <row r="452" spans="1:23" x14ac:dyDescent="0.2">
      <c r="A452" s="39" t="s">
        <v>523</v>
      </c>
      <c r="B452" s="39">
        <v>451</v>
      </c>
      <c r="C452" s="18"/>
      <c r="D452" s="13" t="s">
        <v>500</v>
      </c>
      <c r="E452" s="16">
        <v>266</v>
      </c>
      <c r="F452" s="40">
        <v>118702</v>
      </c>
      <c r="G452" s="21" t="s">
        <v>502</v>
      </c>
      <c r="H452" s="14" t="str">
        <f t="shared" si="9"/>
        <v/>
      </c>
      <c r="I452" s="16"/>
      <c r="J452" s="20" t="s">
        <v>140</v>
      </c>
      <c r="K452" s="20" t="s">
        <v>77</v>
      </c>
      <c r="L452" s="20" t="s">
        <v>514</v>
      </c>
      <c r="M452" s="14" t="s">
        <v>521</v>
      </c>
      <c r="N452" s="14" t="s">
        <v>522</v>
      </c>
      <c r="O452" s="14">
        <v>5788</v>
      </c>
      <c r="P452" s="15"/>
      <c r="Q452" s="14"/>
      <c r="R4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2" s="14"/>
      <c r="T452" s="14" t="str">
        <f>VLOOKUP(Slidelist[[#This Row],[Species]],Species[#All],2)</f>
        <v>http://purl.obolibrary.org/obo/NCIT_C14225</v>
      </c>
      <c r="U452" s="24" t="str">
        <f>VLOOKUP(Slidelist[[#This Row],[Tissue]],Tissue[#All],3)</f>
        <v>http://purl.obolibrary.org/obo/BTO_0000759</v>
      </c>
      <c r="V452" s="17" t="e">
        <f>("https://gadsweb.corp.novocorp.net/cageside?studynumber="&amp;#REF!)</f>
        <v>#REF!</v>
      </c>
      <c r="W452" s="24"/>
    </row>
    <row r="453" spans="1:23" x14ac:dyDescent="0.2">
      <c r="A453" s="39" t="s">
        <v>523</v>
      </c>
      <c r="B453" s="41">
        <v>452</v>
      </c>
      <c r="C453" s="18"/>
      <c r="D453" s="13" t="s">
        <v>500</v>
      </c>
      <c r="E453" s="16">
        <v>270</v>
      </c>
      <c r="F453" s="40">
        <v>118607</v>
      </c>
      <c r="G453" s="21" t="s">
        <v>502</v>
      </c>
      <c r="H453" s="14" t="str">
        <f t="shared" si="9"/>
        <v/>
      </c>
      <c r="I453" s="16"/>
      <c r="J453" s="20" t="s">
        <v>140</v>
      </c>
      <c r="K453" s="20" t="s">
        <v>77</v>
      </c>
      <c r="L453" s="20" t="s">
        <v>514</v>
      </c>
      <c r="M453" s="14" t="s">
        <v>521</v>
      </c>
      <c r="N453" s="14" t="s">
        <v>522</v>
      </c>
      <c r="O453" s="14">
        <v>5788</v>
      </c>
      <c r="P453" s="15"/>
      <c r="Q453" s="14"/>
      <c r="R4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3" s="14"/>
      <c r="T453" s="14" t="str">
        <f>VLOOKUP(Slidelist[[#This Row],[Species]],Species[#All],2)</f>
        <v>http://purl.obolibrary.org/obo/NCIT_C14225</v>
      </c>
      <c r="U453" s="24" t="str">
        <f>VLOOKUP(Slidelist[[#This Row],[Tissue]],Tissue[#All],3)</f>
        <v>http://purl.obolibrary.org/obo/BTO_0000759</v>
      </c>
      <c r="V453" s="17" t="e">
        <f>("https://gadsweb.corp.novocorp.net/cageside?studynumber="&amp;#REF!)</f>
        <v>#REF!</v>
      </c>
      <c r="W453" s="24"/>
    </row>
    <row r="454" spans="1:23" x14ac:dyDescent="0.2">
      <c r="A454" s="39" t="s">
        <v>523</v>
      </c>
      <c r="B454" s="39">
        <v>453</v>
      </c>
      <c r="C454" s="18"/>
      <c r="D454" s="13" t="s">
        <v>500</v>
      </c>
      <c r="E454" s="16">
        <v>271</v>
      </c>
      <c r="F454" s="40">
        <v>118616</v>
      </c>
      <c r="G454" s="21" t="s">
        <v>502</v>
      </c>
      <c r="H454" s="14" t="str">
        <f t="shared" si="9"/>
        <v/>
      </c>
      <c r="I454" s="16"/>
      <c r="J454" s="20" t="s">
        <v>140</v>
      </c>
      <c r="K454" s="20" t="s">
        <v>77</v>
      </c>
      <c r="L454" s="20" t="s">
        <v>514</v>
      </c>
      <c r="M454" s="14" t="s">
        <v>521</v>
      </c>
      <c r="N454" s="14" t="s">
        <v>522</v>
      </c>
      <c r="O454" s="14">
        <v>5788</v>
      </c>
      <c r="P454" s="15"/>
      <c r="Q454" s="14"/>
      <c r="R4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4" s="14"/>
      <c r="T454" s="14" t="str">
        <f>VLOOKUP(Slidelist[[#This Row],[Species]],Species[#All],2)</f>
        <v>http://purl.obolibrary.org/obo/NCIT_C14225</v>
      </c>
      <c r="U454" s="24" t="str">
        <f>VLOOKUP(Slidelist[[#This Row],[Tissue]],Tissue[#All],3)</f>
        <v>http://purl.obolibrary.org/obo/BTO_0000759</v>
      </c>
      <c r="V454" s="17" t="e">
        <f>("https://gadsweb.corp.novocorp.net/cageside?studynumber="&amp;#REF!)</f>
        <v>#REF!</v>
      </c>
      <c r="W454" s="24"/>
    </row>
    <row r="455" spans="1:23" x14ac:dyDescent="0.2">
      <c r="A455" s="39" t="s">
        <v>523</v>
      </c>
      <c r="B455" s="39">
        <v>454</v>
      </c>
      <c r="C455" s="18"/>
      <c r="D455" s="13" t="s">
        <v>500</v>
      </c>
      <c r="E455" s="16">
        <v>272</v>
      </c>
      <c r="F455" s="40">
        <v>118567</v>
      </c>
      <c r="G455" s="21" t="s">
        <v>502</v>
      </c>
      <c r="H455" s="14" t="str">
        <f t="shared" si="9"/>
        <v/>
      </c>
      <c r="I455" s="16"/>
      <c r="J455" s="20" t="s">
        <v>140</v>
      </c>
      <c r="K455" s="20" t="s">
        <v>77</v>
      </c>
      <c r="L455" s="20" t="s">
        <v>514</v>
      </c>
      <c r="M455" s="14" t="s">
        <v>521</v>
      </c>
      <c r="N455" s="14" t="s">
        <v>522</v>
      </c>
      <c r="O455" s="14">
        <v>5788</v>
      </c>
      <c r="P455" s="15"/>
      <c r="Q455" s="14"/>
      <c r="R4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5" s="14"/>
      <c r="T455" s="14" t="str">
        <f>VLOOKUP(Slidelist[[#This Row],[Species]],Species[#All],2)</f>
        <v>http://purl.obolibrary.org/obo/NCIT_C14225</v>
      </c>
      <c r="U455" s="24" t="str">
        <f>VLOOKUP(Slidelist[[#This Row],[Tissue]],Tissue[#All],3)</f>
        <v>http://purl.obolibrary.org/obo/BTO_0000759</v>
      </c>
      <c r="V455" s="17" t="e">
        <f>("https://gadsweb.corp.novocorp.net/cageside?studynumber="&amp;#REF!)</f>
        <v>#REF!</v>
      </c>
      <c r="W455" s="24"/>
    </row>
    <row r="456" spans="1:23" x14ac:dyDescent="0.2">
      <c r="A456" s="39" t="s">
        <v>523</v>
      </c>
      <c r="B456" s="41">
        <v>455</v>
      </c>
      <c r="C456" s="18"/>
      <c r="D456" s="13" t="s">
        <v>500</v>
      </c>
      <c r="E456" s="16">
        <v>273</v>
      </c>
      <c r="F456" s="40">
        <v>118558</v>
      </c>
      <c r="G456" s="21" t="s">
        <v>502</v>
      </c>
      <c r="H456" s="14" t="str">
        <f t="shared" si="9"/>
        <v/>
      </c>
      <c r="I456" s="16"/>
      <c r="J456" s="20" t="s">
        <v>140</v>
      </c>
      <c r="K456" s="20" t="s">
        <v>77</v>
      </c>
      <c r="L456" s="20" t="s">
        <v>514</v>
      </c>
      <c r="M456" s="14" t="s">
        <v>521</v>
      </c>
      <c r="N456" s="14" t="s">
        <v>522</v>
      </c>
      <c r="O456" s="14">
        <v>5788</v>
      </c>
      <c r="P456" s="15"/>
      <c r="Q456" s="14"/>
      <c r="R4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6" s="14"/>
      <c r="T456" s="14" t="str">
        <f>VLOOKUP(Slidelist[[#This Row],[Species]],Species[#All],2)</f>
        <v>http://purl.obolibrary.org/obo/NCIT_C14225</v>
      </c>
      <c r="U456" s="24" t="str">
        <f>VLOOKUP(Slidelist[[#This Row],[Tissue]],Tissue[#All],3)</f>
        <v>http://purl.obolibrary.org/obo/BTO_0000759</v>
      </c>
      <c r="V456" s="17" t="e">
        <f>("https://gadsweb.corp.novocorp.net/cageside?studynumber="&amp;#REF!)</f>
        <v>#REF!</v>
      </c>
      <c r="W456" s="24"/>
    </row>
    <row r="457" spans="1:23" x14ac:dyDescent="0.2">
      <c r="A457" s="39" t="s">
        <v>523</v>
      </c>
      <c r="B457" s="39">
        <v>456</v>
      </c>
      <c r="C457" s="18"/>
      <c r="D457" s="13" t="s">
        <v>500</v>
      </c>
      <c r="E457" s="16">
        <v>281</v>
      </c>
      <c r="F457" s="40">
        <v>118703</v>
      </c>
      <c r="G457" s="21" t="s">
        <v>502</v>
      </c>
      <c r="H457" s="14" t="str">
        <f t="shared" si="9"/>
        <v/>
      </c>
      <c r="I457" s="16"/>
      <c r="J457" s="20" t="s">
        <v>140</v>
      </c>
      <c r="K457" s="20" t="s">
        <v>77</v>
      </c>
      <c r="L457" s="20" t="s">
        <v>514</v>
      </c>
      <c r="M457" s="14" t="s">
        <v>521</v>
      </c>
      <c r="N457" s="14" t="s">
        <v>522</v>
      </c>
      <c r="O457" s="14">
        <v>5788</v>
      </c>
      <c r="P457" s="15"/>
      <c r="Q457" s="14"/>
      <c r="R4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7" s="14"/>
      <c r="T457" s="14" t="str">
        <f>VLOOKUP(Slidelist[[#This Row],[Species]],Species[#All],2)</f>
        <v>http://purl.obolibrary.org/obo/NCIT_C14225</v>
      </c>
      <c r="U457" s="24" t="str">
        <f>VLOOKUP(Slidelist[[#This Row],[Tissue]],Tissue[#All],3)</f>
        <v>http://purl.obolibrary.org/obo/BTO_0000759</v>
      </c>
      <c r="V457" s="17" t="e">
        <f>("https://gadsweb.corp.novocorp.net/cageside?studynumber="&amp;#REF!)</f>
        <v>#REF!</v>
      </c>
      <c r="W457" s="24"/>
    </row>
    <row r="458" spans="1:23" x14ac:dyDescent="0.2">
      <c r="A458" s="39" t="s">
        <v>523</v>
      </c>
      <c r="B458" s="39">
        <v>457</v>
      </c>
      <c r="C458" s="18"/>
      <c r="D458" s="13" t="s">
        <v>500</v>
      </c>
      <c r="E458" s="16">
        <v>286</v>
      </c>
      <c r="F458" s="40">
        <v>118599</v>
      </c>
      <c r="G458" s="21" t="s">
        <v>502</v>
      </c>
      <c r="H458" s="14" t="str">
        <f t="shared" si="9"/>
        <v/>
      </c>
      <c r="I458" s="16"/>
      <c r="J458" s="20" t="s">
        <v>140</v>
      </c>
      <c r="K458" s="20" t="s">
        <v>77</v>
      </c>
      <c r="L458" s="20" t="s">
        <v>514</v>
      </c>
      <c r="M458" s="14" t="s">
        <v>521</v>
      </c>
      <c r="N458" s="14" t="s">
        <v>522</v>
      </c>
      <c r="O458" s="14">
        <v>5788</v>
      </c>
      <c r="P458" s="15"/>
      <c r="Q458" s="14"/>
      <c r="R4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8" s="14"/>
      <c r="T458" s="14" t="str">
        <f>VLOOKUP(Slidelist[[#This Row],[Species]],Species[#All],2)</f>
        <v>http://purl.obolibrary.org/obo/NCIT_C14225</v>
      </c>
      <c r="U458" s="24" t="str">
        <f>VLOOKUP(Slidelist[[#This Row],[Tissue]],Tissue[#All],3)</f>
        <v>http://purl.obolibrary.org/obo/BTO_0000759</v>
      </c>
      <c r="V458" s="17" t="e">
        <f>("https://gadsweb.corp.novocorp.net/cageside?studynumber="&amp;#REF!)</f>
        <v>#REF!</v>
      </c>
      <c r="W458" s="24"/>
    </row>
    <row r="459" spans="1:23" x14ac:dyDescent="0.2">
      <c r="A459" s="39" t="s">
        <v>523</v>
      </c>
      <c r="B459" s="41">
        <v>458</v>
      </c>
      <c r="C459" s="18"/>
      <c r="D459" s="13" t="s">
        <v>500</v>
      </c>
      <c r="E459" s="16">
        <v>287</v>
      </c>
      <c r="F459" s="40">
        <v>118704</v>
      </c>
      <c r="G459" s="21" t="s">
        <v>502</v>
      </c>
      <c r="H459" s="14" t="str">
        <f t="shared" si="9"/>
        <v/>
      </c>
      <c r="I459" s="16"/>
      <c r="J459" s="20" t="s">
        <v>140</v>
      </c>
      <c r="K459" s="20" t="s">
        <v>77</v>
      </c>
      <c r="L459" s="20" t="s">
        <v>514</v>
      </c>
      <c r="M459" s="14" t="s">
        <v>521</v>
      </c>
      <c r="N459" s="14" t="s">
        <v>522</v>
      </c>
      <c r="O459" s="14">
        <v>5788</v>
      </c>
      <c r="P459" s="15"/>
      <c r="Q459" s="14"/>
      <c r="R4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59" s="14"/>
      <c r="T459" s="14" t="str">
        <f>VLOOKUP(Slidelist[[#This Row],[Species]],Species[#All],2)</f>
        <v>http://purl.obolibrary.org/obo/NCIT_C14225</v>
      </c>
      <c r="U459" s="24" t="str">
        <f>VLOOKUP(Slidelist[[#This Row],[Tissue]],Tissue[#All],3)</f>
        <v>http://purl.obolibrary.org/obo/BTO_0000759</v>
      </c>
      <c r="V459" s="17" t="e">
        <f>("https://gadsweb.corp.novocorp.net/cageside?studynumber="&amp;#REF!)</f>
        <v>#REF!</v>
      </c>
      <c r="W459" s="24"/>
    </row>
    <row r="460" spans="1:23" x14ac:dyDescent="0.2">
      <c r="A460" s="39" t="s">
        <v>523</v>
      </c>
      <c r="B460" s="41">
        <v>459</v>
      </c>
      <c r="C460" s="18"/>
      <c r="D460" s="13" t="s">
        <v>500</v>
      </c>
      <c r="E460" s="16">
        <v>288</v>
      </c>
      <c r="F460" s="40">
        <v>118542</v>
      </c>
      <c r="G460" s="21" t="s">
        <v>502</v>
      </c>
      <c r="H460" s="14" t="str">
        <f t="shared" si="9"/>
        <v/>
      </c>
      <c r="I460" s="16"/>
      <c r="J460" s="20" t="s">
        <v>140</v>
      </c>
      <c r="K460" s="20" t="s">
        <v>77</v>
      </c>
      <c r="L460" s="20" t="s">
        <v>514</v>
      </c>
      <c r="M460" s="14" t="s">
        <v>521</v>
      </c>
      <c r="N460" s="14" t="s">
        <v>522</v>
      </c>
      <c r="O460" s="14">
        <v>5788</v>
      </c>
      <c r="P460" s="15"/>
      <c r="Q460" s="14"/>
      <c r="R4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0" s="14"/>
      <c r="T460" s="14" t="str">
        <f>VLOOKUP(Slidelist[[#This Row],[Species]],Species[#All],2)</f>
        <v>http://purl.obolibrary.org/obo/NCIT_C14225</v>
      </c>
      <c r="U460" s="24" t="str">
        <f>VLOOKUP(Slidelist[[#This Row],[Tissue]],Tissue[#All],3)</f>
        <v>http://purl.obolibrary.org/obo/BTO_0000759</v>
      </c>
      <c r="V460" s="17" t="e">
        <f>("https://gadsweb.corp.novocorp.net/cageside?studynumber="&amp;#REF!)</f>
        <v>#REF!</v>
      </c>
      <c r="W460" s="24"/>
    </row>
    <row r="461" spans="1:23" x14ac:dyDescent="0.2">
      <c r="A461" s="39" t="s">
        <v>523</v>
      </c>
      <c r="B461" s="39">
        <v>460</v>
      </c>
      <c r="C461" s="18"/>
      <c r="D461" s="13" t="s">
        <v>500</v>
      </c>
      <c r="E461" s="16">
        <v>290</v>
      </c>
      <c r="F461" s="40">
        <v>118705</v>
      </c>
      <c r="G461" s="21" t="s">
        <v>502</v>
      </c>
      <c r="H461" s="14" t="str">
        <f t="shared" si="9"/>
        <v/>
      </c>
      <c r="I461" s="16"/>
      <c r="J461" s="20" t="s">
        <v>140</v>
      </c>
      <c r="K461" s="20" t="s">
        <v>77</v>
      </c>
      <c r="L461" s="20" t="s">
        <v>514</v>
      </c>
      <c r="M461" s="14" t="s">
        <v>521</v>
      </c>
      <c r="N461" s="14" t="s">
        <v>522</v>
      </c>
      <c r="O461" s="14">
        <v>5788</v>
      </c>
      <c r="P461" s="15"/>
      <c r="Q461" s="14"/>
      <c r="R4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1" s="14"/>
      <c r="T461" s="14" t="str">
        <f>VLOOKUP(Slidelist[[#This Row],[Species]],Species[#All],2)</f>
        <v>http://purl.obolibrary.org/obo/NCIT_C14225</v>
      </c>
      <c r="U461" s="24" t="str">
        <f>VLOOKUP(Slidelist[[#This Row],[Tissue]],Tissue[#All],3)</f>
        <v>http://purl.obolibrary.org/obo/BTO_0000759</v>
      </c>
      <c r="V461" s="17" t="e">
        <f>("https://gadsweb.corp.novocorp.net/cageside?studynumber="&amp;#REF!)</f>
        <v>#REF!</v>
      </c>
      <c r="W461" s="24"/>
    </row>
    <row r="462" spans="1:23" x14ac:dyDescent="0.2">
      <c r="A462" s="39" t="s">
        <v>523</v>
      </c>
      <c r="B462" s="39">
        <v>461</v>
      </c>
      <c r="C462" s="18"/>
      <c r="D462" s="13" t="s">
        <v>500</v>
      </c>
      <c r="E462" s="16">
        <v>291</v>
      </c>
      <c r="F462" s="40">
        <v>118529</v>
      </c>
      <c r="G462" s="21" t="s">
        <v>502</v>
      </c>
      <c r="H462" s="14" t="str">
        <f t="shared" si="9"/>
        <v/>
      </c>
      <c r="I462" s="16"/>
      <c r="J462" s="20" t="s">
        <v>140</v>
      </c>
      <c r="K462" s="20" t="s">
        <v>77</v>
      </c>
      <c r="L462" s="20" t="s">
        <v>514</v>
      </c>
      <c r="M462" s="14" t="s">
        <v>521</v>
      </c>
      <c r="N462" s="14" t="s">
        <v>522</v>
      </c>
      <c r="O462" s="14">
        <v>5788</v>
      </c>
      <c r="P462" s="15"/>
      <c r="Q462" s="14"/>
      <c r="R4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2" s="14"/>
      <c r="T462" s="14" t="str">
        <f>VLOOKUP(Slidelist[[#This Row],[Species]],Species[#All],2)</f>
        <v>http://purl.obolibrary.org/obo/NCIT_C14225</v>
      </c>
      <c r="U462" s="24" t="str">
        <f>VLOOKUP(Slidelist[[#This Row],[Tissue]],Tissue[#All],3)</f>
        <v>http://purl.obolibrary.org/obo/BTO_0000759</v>
      </c>
      <c r="V462" s="17" t="e">
        <f>("https://gadsweb.corp.novocorp.net/cageside?studynumber="&amp;#REF!)</f>
        <v>#REF!</v>
      </c>
      <c r="W462" s="24"/>
    </row>
    <row r="463" spans="1:23" x14ac:dyDescent="0.2">
      <c r="A463" s="39" t="s">
        <v>523</v>
      </c>
      <c r="B463" s="41">
        <v>462</v>
      </c>
      <c r="C463" s="18"/>
      <c r="D463" s="13" t="s">
        <v>500</v>
      </c>
      <c r="E463" s="16">
        <v>297</v>
      </c>
      <c r="F463" s="40">
        <v>118706</v>
      </c>
      <c r="G463" s="21" t="s">
        <v>502</v>
      </c>
      <c r="H463" s="14" t="str">
        <f t="shared" si="9"/>
        <v/>
      </c>
      <c r="I463" s="16"/>
      <c r="J463" s="20" t="s">
        <v>140</v>
      </c>
      <c r="K463" s="20" t="s">
        <v>77</v>
      </c>
      <c r="L463" s="20" t="s">
        <v>514</v>
      </c>
      <c r="M463" s="14" t="s">
        <v>521</v>
      </c>
      <c r="N463" s="14" t="s">
        <v>522</v>
      </c>
      <c r="O463" s="14">
        <v>5788</v>
      </c>
      <c r="P463" s="15"/>
      <c r="Q463" s="14"/>
      <c r="R4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3" s="14"/>
      <c r="T463" s="14" t="str">
        <f>VLOOKUP(Slidelist[[#This Row],[Species]],Species[#All],2)</f>
        <v>http://purl.obolibrary.org/obo/NCIT_C14225</v>
      </c>
      <c r="U463" s="24" t="str">
        <f>VLOOKUP(Slidelist[[#This Row],[Tissue]],Tissue[#All],3)</f>
        <v>http://purl.obolibrary.org/obo/BTO_0000759</v>
      </c>
      <c r="V463" s="17" t="e">
        <f>("https://gadsweb.corp.novocorp.net/cageside?studynumber="&amp;#REF!)</f>
        <v>#REF!</v>
      </c>
      <c r="W463" s="24"/>
    </row>
    <row r="464" spans="1:23" x14ac:dyDescent="0.2">
      <c r="A464" s="39" t="s">
        <v>523</v>
      </c>
      <c r="B464" s="39">
        <v>463</v>
      </c>
      <c r="C464" s="18"/>
      <c r="D464" s="13" t="s">
        <v>500</v>
      </c>
      <c r="E464" s="16">
        <v>303</v>
      </c>
      <c r="F464" s="40">
        <v>118707</v>
      </c>
      <c r="G464" s="21" t="s">
        <v>502</v>
      </c>
      <c r="H464" s="14" t="str">
        <f t="shared" si="9"/>
        <v/>
      </c>
      <c r="I464" s="16"/>
      <c r="J464" s="20" t="s">
        <v>140</v>
      </c>
      <c r="K464" s="20" t="s">
        <v>77</v>
      </c>
      <c r="L464" s="20" t="s">
        <v>514</v>
      </c>
      <c r="M464" s="14" t="s">
        <v>521</v>
      </c>
      <c r="N464" s="14" t="s">
        <v>522</v>
      </c>
      <c r="O464" s="14">
        <v>5788</v>
      </c>
      <c r="P464" s="15"/>
      <c r="Q464" s="14"/>
      <c r="R4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4" s="14"/>
      <c r="T464" s="14" t="str">
        <f>VLOOKUP(Slidelist[[#This Row],[Species]],Species[#All],2)</f>
        <v>http://purl.obolibrary.org/obo/NCIT_C14225</v>
      </c>
      <c r="U464" s="24" t="str">
        <f>VLOOKUP(Slidelist[[#This Row],[Tissue]],Tissue[#All],3)</f>
        <v>http://purl.obolibrary.org/obo/BTO_0000759</v>
      </c>
      <c r="V464" s="17" t="e">
        <f>("https://gadsweb.corp.novocorp.net/cageside?studynumber="&amp;#REF!)</f>
        <v>#REF!</v>
      </c>
      <c r="W464" s="24"/>
    </row>
    <row r="465" spans="1:23" x14ac:dyDescent="0.2">
      <c r="A465" s="39" t="s">
        <v>523</v>
      </c>
      <c r="B465" s="39">
        <v>464</v>
      </c>
      <c r="C465" s="18"/>
      <c r="D465" s="13" t="s">
        <v>500</v>
      </c>
      <c r="E465" s="16">
        <v>308</v>
      </c>
      <c r="F465" s="40">
        <v>118708</v>
      </c>
      <c r="G465" s="21" t="s">
        <v>502</v>
      </c>
      <c r="H465" s="14" t="str">
        <f t="shared" si="9"/>
        <v/>
      </c>
      <c r="I465" s="16"/>
      <c r="J465" s="20" t="s">
        <v>140</v>
      </c>
      <c r="K465" s="20" t="s">
        <v>77</v>
      </c>
      <c r="L465" s="20" t="s">
        <v>514</v>
      </c>
      <c r="M465" s="14" t="s">
        <v>521</v>
      </c>
      <c r="N465" s="14" t="s">
        <v>522</v>
      </c>
      <c r="O465" s="14">
        <v>5788</v>
      </c>
      <c r="P465" s="15"/>
      <c r="Q465" s="14"/>
      <c r="R4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5" s="14"/>
      <c r="T465" s="14" t="str">
        <f>VLOOKUP(Slidelist[[#This Row],[Species]],Species[#All],2)</f>
        <v>http://purl.obolibrary.org/obo/NCIT_C14225</v>
      </c>
      <c r="U465" s="24" t="str">
        <f>VLOOKUP(Slidelist[[#This Row],[Tissue]],Tissue[#All],3)</f>
        <v>http://purl.obolibrary.org/obo/BTO_0000759</v>
      </c>
      <c r="V465" s="17" t="e">
        <f>("https://gadsweb.corp.novocorp.net/cageside?studynumber="&amp;#REF!)</f>
        <v>#REF!</v>
      </c>
      <c r="W465" s="24"/>
    </row>
    <row r="466" spans="1:23" x14ac:dyDescent="0.2">
      <c r="A466" s="39" t="s">
        <v>523</v>
      </c>
      <c r="B466" s="41">
        <v>465</v>
      </c>
      <c r="C466" s="18"/>
      <c r="D466" s="13" t="s">
        <v>500</v>
      </c>
      <c r="E466" s="16">
        <v>314</v>
      </c>
      <c r="F466" s="40">
        <v>118628</v>
      </c>
      <c r="G466" s="21" t="s">
        <v>502</v>
      </c>
      <c r="H466" s="14" t="str">
        <f t="shared" ref="H466:H504" si="10">IF(H465="a","b",IF(E466=E467,"a",""))</f>
        <v/>
      </c>
      <c r="I466" s="16"/>
      <c r="J466" s="20" t="s">
        <v>140</v>
      </c>
      <c r="K466" s="20" t="s">
        <v>77</v>
      </c>
      <c r="L466" s="20" t="s">
        <v>514</v>
      </c>
      <c r="M466" s="14" t="s">
        <v>521</v>
      </c>
      <c r="N466" s="14" t="s">
        <v>522</v>
      </c>
      <c r="O466" s="14">
        <v>5788</v>
      </c>
      <c r="P466" s="15"/>
      <c r="Q466" s="14"/>
      <c r="R4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6" s="14"/>
      <c r="T466" s="14" t="str">
        <f>VLOOKUP(Slidelist[[#This Row],[Species]],Species[#All],2)</f>
        <v>http://purl.obolibrary.org/obo/NCIT_C14225</v>
      </c>
      <c r="U466" s="24" t="str">
        <f>VLOOKUP(Slidelist[[#This Row],[Tissue]],Tissue[#All],3)</f>
        <v>http://purl.obolibrary.org/obo/BTO_0000759</v>
      </c>
      <c r="V466" s="17" t="e">
        <f>("https://gadsweb.corp.novocorp.net/cageside?studynumber="&amp;#REF!)</f>
        <v>#REF!</v>
      </c>
      <c r="W466" s="24"/>
    </row>
    <row r="467" spans="1:23" x14ac:dyDescent="0.2">
      <c r="A467" s="39" t="s">
        <v>523</v>
      </c>
      <c r="B467" s="41">
        <v>466</v>
      </c>
      <c r="C467" s="18"/>
      <c r="D467" s="13" t="s">
        <v>500</v>
      </c>
      <c r="E467" s="16">
        <v>315</v>
      </c>
      <c r="F467" s="40">
        <v>118709</v>
      </c>
      <c r="G467" s="21" t="s">
        <v>502</v>
      </c>
      <c r="H467" s="14" t="str">
        <f t="shared" si="10"/>
        <v/>
      </c>
      <c r="I467" s="16"/>
      <c r="J467" s="20" t="s">
        <v>140</v>
      </c>
      <c r="K467" s="20" t="s">
        <v>77</v>
      </c>
      <c r="L467" s="20" t="s">
        <v>514</v>
      </c>
      <c r="M467" s="14" t="s">
        <v>521</v>
      </c>
      <c r="N467" s="14" t="s">
        <v>522</v>
      </c>
      <c r="O467" s="14">
        <v>5788</v>
      </c>
      <c r="P467" s="15"/>
      <c r="Q467" s="14"/>
      <c r="R4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7" s="14"/>
      <c r="T467" s="14" t="str">
        <f>VLOOKUP(Slidelist[[#This Row],[Species]],Species[#All],2)</f>
        <v>http://purl.obolibrary.org/obo/NCIT_C14225</v>
      </c>
      <c r="U467" s="24" t="str">
        <f>VLOOKUP(Slidelist[[#This Row],[Tissue]],Tissue[#All],3)</f>
        <v>http://purl.obolibrary.org/obo/BTO_0000759</v>
      </c>
      <c r="V467" s="17" t="e">
        <f>("https://gadsweb.corp.novocorp.net/cageside?studynumber="&amp;#REF!)</f>
        <v>#REF!</v>
      </c>
      <c r="W467" s="24"/>
    </row>
    <row r="468" spans="1:23" x14ac:dyDescent="0.2">
      <c r="A468" s="39" t="s">
        <v>523</v>
      </c>
      <c r="B468" s="39">
        <v>467</v>
      </c>
      <c r="C468" s="18"/>
      <c r="D468" s="13" t="s">
        <v>500</v>
      </c>
      <c r="E468" s="16">
        <v>316</v>
      </c>
      <c r="F468" s="40">
        <v>118580</v>
      </c>
      <c r="G468" s="21" t="s">
        <v>502</v>
      </c>
      <c r="H468" s="14" t="str">
        <f t="shared" si="10"/>
        <v/>
      </c>
      <c r="I468" s="16"/>
      <c r="J468" s="20" t="s">
        <v>140</v>
      </c>
      <c r="K468" s="20" t="s">
        <v>77</v>
      </c>
      <c r="L468" s="20" t="s">
        <v>514</v>
      </c>
      <c r="M468" s="14" t="s">
        <v>521</v>
      </c>
      <c r="N468" s="14" t="s">
        <v>522</v>
      </c>
      <c r="O468" s="14">
        <v>5788</v>
      </c>
      <c r="P468" s="15"/>
      <c r="Q468" s="14"/>
      <c r="R4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8" s="14"/>
      <c r="T468" s="14" t="str">
        <f>VLOOKUP(Slidelist[[#This Row],[Species]],Species[#All],2)</f>
        <v>http://purl.obolibrary.org/obo/NCIT_C14225</v>
      </c>
      <c r="U468" s="24" t="str">
        <f>VLOOKUP(Slidelist[[#This Row],[Tissue]],Tissue[#All],3)</f>
        <v>http://purl.obolibrary.org/obo/BTO_0000759</v>
      </c>
      <c r="V468" s="17" t="e">
        <f>("https://gadsweb.corp.novocorp.net/cageside?studynumber="&amp;#REF!)</f>
        <v>#REF!</v>
      </c>
      <c r="W468" s="24"/>
    </row>
    <row r="469" spans="1:23" x14ac:dyDescent="0.2">
      <c r="A469" s="39" t="s">
        <v>523</v>
      </c>
      <c r="B469" s="39">
        <v>468</v>
      </c>
      <c r="C469" s="18"/>
      <c r="D469" s="13" t="s">
        <v>500</v>
      </c>
      <c r="E469" s="16">
        <v>318</v>
      </c>
      <c r="F469" s="40">
        <v>118566</v>
      </c>
      <c r="G469" s="21" t="s">
        <v>502</v>
      </c>
      <c r="H469" s="14" t="str">
        <f t="shared" si="10"/>
        <v/>
      </c>
      <c r="I469" s="16"/>
      <c r="J469" s="20" t="s">
        <v>140</v>
      </c>
      <c r="K469" s="20" t="s">
        <v>77</v>
      </c>
      <c r="L469" s="20" t="s">
        <v>513</v>
      </c>
      <c r="M469" s="14" t="s">
        <v>521</v>
      </c>
      <c r="N469" s="14" t="s">
        <v>522</v>
      </c>
      <c r="O469" s="14">
        <v>8878</v>
      </c>
      <c r="P469" s="15"/>
      <c r="Q469" s="14"/>
      <c r="R4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69" s="14"/>
      <c r="T469" s="14" t="str">
        <f>VLOOKUP(Slidelist[[#This Row],[Species]],Species[#All],2)</f>
        <v>http://purl.obolibrary.org/obo/NCIT_C14225</v>
      </c>
      <c r="U469" s="24" t="str">
        <f>VLOOKUP(Slidelist[[#This Row],[Tissue]],Tissue[#All],3)</f>
        <v>http://purl.obolibrary.org/obo/BTO_0000759</v>
      </c>
      <c r="V469" s="17" t="e">
        <f>("https://gadsweb.corp.novocorp.net/cageside?studynumber="&amp;#REF!)</f>
        <v>#REF!</v>
      </c>
      <c r="W469" s="24"/>
    </row>
    <row r="470" spans="1:23" x14ac:dyDescent="0.2">
      <c r="A470" s="39" t="s">
        <v>523</v>
      </c>
      <c r="B470" s="41">
        <v>469</v>
      </c>
      <c r="C470" s="18"/>
      <c r="D470" s="13" t="s">
        <v>500</v>
      </c>
      <c r="E470" s="16">
        <v>319</v>
      </c>
      <c r="F470" s="40">
        <v>118710</v>
      </c>
      <c r="G470" s="21" t="s">
        <v>502</v>
      </c>
      <c r="H470" s="14" t="str">
        <f t="shared" si="10"/>
        <v/>
      </c>
      <c r="I470" s="16"/>
      <c r="J470" s="20" t="s">
        <v>140</v>
      </c>
      <c r="K470" s="20" t="s">
        <v>77</v>
      </c>
      <c r="L470" s="20" t="s">
        <v>514</v>
      </c>
      <c r="M470" s="14" t="s">
        <v>521</v>
      </c>
      <c r="N470" s="14" t="s">
        <v>522</v>
      </c>
      <c r="O470" s="14">
        <v>5788</v>
      </c>
      <c r="P470" s="15"/>
      <c r="Q470" s="14"/>
      <c r="R4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0" s="14"/>
      <c r="T470" s="14" t="str">
        <f>VLOOKUP(Slidelist[[#This Row],[Species]],Species[#All],2)</f>
        <v>http://purl.obolibrary.org/obo/NCIT_C14225</v>
      </c>
      <c r="U470" s="24" t="str">
        <f>VLOOKUP(Slidelist[[#This Row],[Tissue]],Tissue[#All],3)</f>
        <v>http://purl.obolibrary.org/obo/BTO_0000759</v>
      </c>
      <c r="V470" s="17" t="e">
        <f>("https://gadsweb.corp.novocorp.net/cageside?studynumber="&amp;#REF!)</f>
        <v>#REF!</v>
      </c>
      <c r="W470" s="24"/>
    </row>
    <row r="471" spans="1:23" x14ac:dyDescent="0.2">
      <c r="A471" s="39" t="s">
        <v>523</v>
      </c>
      <c r="B471" s="39">
        <v>470</v>
      </c>
      <c r="C471" s="18"/>
      <c r="D471" s="13" t="s">
        <v>500</v>
      </c>
      <c r="E471" s="16">
        <v>321</v>
      </c>
      <c r="F471" s="40">
        <v>118600</v>
      </c>
      <c r="G471" s="21" t="s">
        <v>502</v>
      </c>
      <c r="H471" s="14" t="str">
        <f t="shared" si="10"/>
        <v/>
      </c>
      <c r="I471" s="16"/>
      <c r="J471" s="20" t="s">
        <v>140</v>
      </c>
      <c r="K471" s="20" t="s">
        <v>77</v>
      </c>
      <c r="L471" s="20" t="s">
        <v>514</v>
      </c>
      <c r="M471" s="14" t="s">
        <v>521</v>
      </c>
      <c r="N471" s="14" t="s">
        <v>522</v>
      </c>
      <c r="O471" s="14">
        <v>5788</v>
      </c>
      <c r="P471" s="15"/>
      <c r="Q471" s="14"/>
      <c r="R4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1" s="14"/>
      <c r="T471" s="14" t="str">
        <f>VLOOKUP(Slidelist[[#This Row],[Species]],Species[#All],2)</f>
        <v>http://purl.obolibrary.org/obo/NCIT_C14225</v>
      </c>
      <c r="U471" s="24" t="str">
        <f>VLOOKUP(Slidelist[[#This Row],[Tissue]],Tissue[#All],3)</f>
        <v>http://purl.obolibrary.org/obo/BTO_0000759</v>
      </c>
      <c r="V471" s="17" t="e">
        <f>("https://gadsweb.corp.novocorp.net/cageside?studynumber="&amp;#REF!)</f>
        <v>#REF!</v>
      </c>
      <c r="W471" s="24"/>
    </row>
    <row r="472" spans="1:23" x14ac:dyDescent="0.2">
      <c r="A472" s="39" t="s">
        <v>523</v>
      </c>
      <c r="B472" s="39">
        <v>471</v>
      </c>
      <c r="C472" s="18"/>
      <c r="D472" s="13" t="s">
        <v>500</v>
      </c>
      <c r="E472" s="16">
        <v>322</v>
      </c>
      <c r="F472" s="40">
        <v>118588</v>
      </c>
      <c r="G472" s="21" t="s">
        <v>502</v>
      </c>
      <c r="H472" s="14" t="str">
        <f t="shared" si="10"/>
        <v/>
      </c>
      <c r="I472" s="16"/>
      <c r="J472" s="20" t="s">
        <v>140</v>
      </c>
      <c r="K472" s="20" t="s">
        <v>77</v>
      </c>
      <c r="L472" s="20" t="s">
        <v>514</v>
      </c>
      <c r="M472" s="14" t="s">
        <v>521</v>
      </c>
      <c r="N472" s="14" t="s">
        <v>522</v>
      </c>
      <c r="O472" s="14">
        <v>5788</v>
      </c>
      <c r="P472" s="15"/>
      <c r="Q472" s="14"/>
      <c r="R4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2" s="14"/>
      <c r="T472" s="14" t="str">
        <f>VLOOKUP(Slidelist[[#This Row],[Species]],Species[#All],2)</f>
        <v>http://purl.obolibrary.org/obo/NCIT_C14225</v>
      </c>
      <c r="U472" s="24" t="str">
        <f>VLOOKUP(Slidelist[[#This Row],[Tissue]],Tissue[#All],3)</f>
        <v>http://purl.obolibrary.org/obo/BTO_0000759</v>
      </c>
      <c r="V472" s="17" t="e">
        <f>("https://gadsweb.corp.novocorp.net/cageside?studynumber="&amp;#REF!)</f>
        <v>#REF!</v>
      </c>
      <c r="W472" s="24"/>
    </row>
    <row r="473" spans="1:23" x14ac:dyDescent="0.2">
      <c r="A473" s="39" t="s">
        <v>523</v>
      </c>
      <c r="B473" s="41">
        <v>472</v>
      </c>
      <c r="C473" s="18"/>
      <c r="D473" s="13" t="s">
        <v>500</v>
      </c>
      <c r="E473" s="16">
        <v>328</v>
      </c>
      <c r="F473" s="40">
        <v>118711</v>
      </c>
      <c r="G473" s="21" t="s">
        <v>502</v>
      </c>
      <c r="H473" s="14" t="str">
        <f t="shared" si="10"/>
        <v/>
      </c>
      <c r="I473" s="16"/>
      <c r="J473" s="20" t="s">
        <v>140</v>
      </c>
      <c r="K473" s="20" t="s">
        <v>77</v>
      </c>
      <c r="L473" s="20" t="s">
        <v>514</v>
      </c>
      <c r="M473" s="14" t="s">
        <v>521</v>
      </c>
      <c r="N473" s="14" t="s">
        <v>522</v>
      </c>
      <c r="O473" s="14">
        <v>5788</v>
      </c>
      <c r="P473" s="15"/>
      <c r="Q473" s="14"/>
      <c r="R4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3" s="14"/>
      <c r="T473" s="14" t="str">
        <f>VLOOKUP(Slidelist[[#This Row],[Species]],Species[#All],2)</f>
        <v>http://purl.obolibrary.org/obo/NCIT_C14225</v>
      </c>
      <c r="U473" s="24" t="str">
        <f>VLOOKUP(Slidelist[[#This Row],[Tissue]],Tissue[#All],3)</f>
        <v>http://purl.obolibrary.org/obo/BTO_0000759</v>
      </c>
      <c r="V473" s="17" t="e">
        <f>("https://gadsweb.corp.novocorp.net/cageside?studynumber="&amp;#REF!)</f>
        <v>#REF!</v>
      </c>
      <c r="W473" s="24"/>
    </row>
    <row r="474" spans="1:23" x14ac:dyDescent="0.2">
      <c r="A474" s="39" t="s">
        <v>523</v>
      </c>
      <c r="B474" s="41">
        <v>473</v>
      </c>
      <c r="C474" s="18"/>
      <c r="D474" s="13" t="s">
        <v>500</v>
      </c>
      <c r="E474" s="16">
        <v>330</v>
      </c>
      <c r="F474" s="40">
        <v>118608</v>
      </c>
      <c r="G474" s="21" t="s">
        <v>502</v>
      </c>
      <c r="H474" s="14" t="str">
        <f t="shared" si="10"/>
        <v/>
      </c>
      <c r="I474" s="16"/>
      <c r="J474" s="20" t="s">
        <v>140</v>
      </c>
      <c r="K474" s="20" t="s">
        <v>77</v>
      </c>
      <c r="L474" s="20" t="s">
        <v>514</v>
      </c>
      <c r="M474" s="14" t="s">
        <v>521</v>
      </c>
      <c r="N474" s="14" t="s">
        <v>522</v>
      </c>
      <c r="O474" s="14">
        <v>5788</v>
      </c>
      <c r="P474" s="15"/>
      <c r="Q474" s="14"/>
      <c r="R4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4" s="14"/>
      <c r="T474" s="14" t="str">
        <f>VLOOKUP(Slidelist[[#This Row],[Species]],Species[#All],2)</f>
        <v>http://purl.obolibrary.org/obo/NCIT_C14225</v>
      </c>
      <c r="U474" s="24" t="str">
        <f>VLOOKUP(Slidelist[[#This Row],[Tissue]],Tissue[#All],3)</f>
        <v>http://purl.obolibrary.org/obo/BTO_0000759</v>
      </c>
      <c r="V474" s="17" t="e">
        <f>("https://gadsweb.corp.novocorp.net/cageside?studynumber="&amp;#REF!)</f>
        <v>#REF!</v>
      </c>
      <c r="W474" s="24"/>
    </row>
    <row r="475" spans="1:23" x14ac:dyDescent="0.2">
      <c r="A475" s="39" t="s">
        <v>523</v>
      </c>
      <c r="B475" s="39">
        <v>474</v>
      </c>
      <c r="C475" s="18"/>
      <c r="D475" s="13" t="s">
        <v>500</v>
      </c>
      <c r="E475" s="16">
        <v>343</v>
      </c>
      <c r="F475" s="40">
        <v>118573</v>
      </c>
      <c r="G475" s="21" t="s">
        <v>502</v>
      </c>
      <c r="H475" s="14" t="str">
        <f t="shared" si="10"/>
        <v/>
      </c>
      <c r="I475" s="16"/>
      <c r="J475" s="20" t="s">
        <v>140</v>
      </c>
      <c r="K475" s="20" t="s">
        <v>77</v>
      </c>
      <c r="L475" s="20" t="s">
        <v>514</v>
      </c>
      <c r="M475" s="14" t="s">
        <v>521</v>
      </c>
      <c r="N475" s="14" t="s">
        <v>522</v>
      </c>
      <c r="O475" s="14">
        <v>5788</v>
      </c>
      <c r="P475" s="15"/>
      <c r="Q475" s="14"/>
      <c r="R4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5" s="14"/>
      <c r="T475" s="14" t="str">
        <f>VLOOKUP(Slidelist[[#This Row],[Species]],Species[#All],2)</f>
        <v>http://purl.obolibrary.org/obo/NCIT_C14225</v>
      </c>
      <c r="U475" s="24" t="str">
        <f>VLOOKUP(Slidelist[[#This Row],[Tissue]],Tissue[#All],3)</f>
        <v>http://purl.obolibrary.org/obo/BTO_0000759</v>
      </c>
      <c r="V475" s="17" t="e">
        <f>("https://gadsweb.corp.novocorp.net/cageside?studynumber="&amp;#REF!)</f>
        <v>#REF!</v>
      </c>
      <c r="W475" s="24"/>
    </row>
    <row r="476" spans="1:23" x14ac:dyDescent="0.2">
      <c r="A476" s="39" t="s">
        <v>523</v>
      </c>
      <c r="B476" s="39">
        <v>475</v>
      </c>
      <c r="C476" s="18"/>
      <c r="D476" s="13" t="s">
        <v>500</v>
      </c>
      <c r="E476" s="16">
        <v>344</v>
      </c>
      <c r="F476" s="40">
        <v>118564</v>
      </c>
      <c r="G476" s="21" t="s">
        <v>502</v>
      </c>
      <c r="H476" s="14" t="str">
        <f t="shared" si="10"/>
        <v/>
      </c>
      <c r="I476" s="16"/>
      <c r="J476" s="20" t="s">
        <v>140</v>
      </c>
      <c r="K476" s="20" t="s">
        <v>77</v>
      </c>
      <c r="L476" s="20" t="s">
        <v>514</v>
      </c>
      <c r="M476" s="14" t="s">
        <v>521</v>
      </c>
      <c r="N476" s="14" t="s">
        <v>522</v>
      </c>
      <c r="O476" s="14">
        <v>5788</v>
      </c>
      <c r="P476" s="15"/>
      <c r="Q476" s="14"/>
      <c r="R4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6" s="14"/>
      <c r="T476" s="14" t="str">
        <f>VLOOKUP(Slidelist[[#This Row],[Species]],Species[#All],2)</f>
        <v>http://purl.obolibrary.org/obo/NCIT_C14225</v>
      </c>
      <c r="U476" s="24" t="str">
        <f>VLOOKUP(Slidelist[[#This Row],[Tissue]],Tissue[#All],3)</f>
        <v>http://purl.obolibrary.org/obo/BTO_0000759</v>
      </c>
      <c r="V476" s="17" t="e">
        <f>("https://gadsweb.corp.novocorp.net/cageside?studynumber="&amp;#REF!)</f>
        <v>#REF!</v>
      </c>
      <c r="W476" s="24"/>
    </row>
    <row r="477" spans="1:23" x14ac:dyDescent="0.2">
      <c r="A477" s="39" t="s">
        <v>523</v>
      </c>
      <c r="B477" s="41">
        <v>476</v>
      </c>
      <c r="C477" s="18"/>
      <c r="D477" s="13" t="s">
        <v>500</v>
      </c>
      <c r="E477" s="16">
        <v>345</v>
      </c>
      <c r="F477" s="40">
        <v>118712</v>
      </c>
      <c r="G477" s="21" t="s">
        <v>502</v>
      </c>
      <c r="H477" s="14" t="str">
        <f t="shared" si="10"/>
        <v/>
      </c>
      <c r="I477" s="16"/>
      <c r="J477" s="20" t="s">
        <v>140</v>
      </c>
      <c r="K477" s="20" t="s">
        <v>77</v>
      </c>
      <c r="L477" s="20" t="s">
        <v>514</v>
      </c>
      <c r="M477" s="14" t="s">
        <v>521</v>
      </c>
      <c r="N477" s="14" t="s">
        <v>522</v>
      </c>
      <c r="O477" s="14">
        <v>5788</v>
      </c>
      <c r="P477" s="15"/>
      <c r="Q477" s="14"/>
      <c r="R4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7" s="14"/>
      <c r="T477" s="14" t="str">
        <f>VLOOKUP(Slidelist[[#This Row],[Species]],Species[#All],2)</f>
        <v>http://purl.obolibrary.org/obo/NCIT_C14225</v>
      </c>
      <c r="U477" s="24" t="str">
        <f>VLOOKUP(Slidelist[[#This Row],[Tissue]],Tissue[#All],3)</f>
        <v>http://purl.obolibrary.org/obo/BTO_0000759</v>
      </c>
      <c r="V477" s="17" t="e">
        <f>("https://gadsweb.corp.novocorp.net/cageside?studynumber="&amp;#REF!)</f>
        <v>#REF!</v>
      </c>
      <c r="W477" s="24"/>
    </row>
    <row r="478" spans="1:23" x14ac:dyDescent="0.2">
      <c r="A478" s="39" t="s">
        <v>523</v>
      </c>
      <c r="B478" s="39">
        <v>477</v>
      </c>
      <c r="C478" s="18"/>
      <c r="D478" s="13" t="s">
        <v>500</v>
      </c>
      <c r="E478" s="16">
        <v>346</v>
      </c>
      <c r="F478" s="40">
        <v>118617</v>
      </c>
      <c r="G478" s="21" t="s">
        <v>502</v>
      </c>
      <c r="H478" s="14" t="str">
        <f t="shared" si="10"/>
        <v/>
      </c>
      <c r="I478" s="16"/>
      <c r="J478" s="20" t="s">
        <v>140</v>
      </c>
      <c r="K478" s="20" t="s">
        <v>77</v>
      </c>
      <c r="L478" s="20" t="s">
        <v>514</v>
      </c>
      <c r="M478" s="14" t="s">
        <v>521</v>
      </c>
      <c r="N478" s="14" t="s">
        <v>522</v>
      </c>
      <c r="O478" s="14">
        <v>5788</v>
      </c>
      <c r="P478" s="15"/>
      <c r="Q478" s="14"/>
      <c r="R4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8" s="14"/>
      <c r="T478" s="14" t="str">
        <f>VLOOKUP(Slidelist[[#This Row],[Species]],Species[#All],2)</f>
        <v>http://purl.obolibrary.org/obo/NCIT_C14225</v>
      </c>
      <c r="U478" s="24" t="str">
        <f>VLOOKUP(Slidelist[[#This Row],[Tissue]],Tissue[#All],3)</f>
        <v>http://purl.obolibrary.org/obo/BTO_0000759</v>
      </c>
      <c r="V478" s="17" t="e">
        <f>("https://gadsweb.corp.novocorp.net/cageside?studynumber="&amp;#REF!)</f>
        <v>#REF!</v>
      </c>
      <c r="W478" s="24"/>
    </row>
    <row r="479" spans="1:23" x14ac:dyDescent="0.2">
      <c r="A479" s="39" t="s">
        <v>523</v>
      </c>
      <c r="B479" s="39">
        <v>478</v>
      </c>
      <c r="C479" s="18"/>
      <c r="D479" s="13" t="s">
        <v>500</v>
      </c>
      <c r="E479" s="16">
        <v>352</v>
      </c>
      <c r="F479" s="40">
        <v>118713</v>
      </c>
      <c r="G479" s="21" t="s">
        <v>502</v>
      </c>
      <c r="H479" s="14" t="str">
        <f t="shared" si="10"/>
        <v/>
      </c>
      <c r="I479" s="16"/>
      <c r="J479" s="20" t="s">
        <v>140</v>
      </c>
      <c r="K479" s="20" t="s">
        <v>77</v>
      </c>
      <c r="L479" s="20" t="s">
        <v>514</v>
      </c>
      <c r="M479" s="14" t="s">
        <v>521</v>
      </c>
      <c r="N479" s="14" t="s">
        <v>522</v>
      </c>
      <c r="O479" s="14">
        <v>5788</v>
      </c>
      <c r="P479" s="15"/>
      <c r="Q479" s="14"/>
      <c r="R4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79" s="14"/>
      <c r="T479" s="14" t="str">
        <f>VLOOKUP(Slidelist[[#This Row],[Species]],Species[#All],2)</f>
        <v>http://purl.obolibrary.org/obo/NCIT_C14225</v>
      </c>
      <c r="U479" s="24" t="str">
        <f>VLOOKUP(Slidelist[[#This Row],[Tissue]],Tissue[#All],3)</f>
        <v>http://purl.obolibrary.org/obo/BTO_0000759</v>
      </c>
      <c r="V479" s="17" t="e">
        <f>("https://gadsweb.corp.novocorp.net/cageside?studynumber="&amp;#REF!)</f>
        <v>#REF!</v>
      </c>
      <c r="W479" s="24"/>
    </row>
    <row r="480" spans="1:23" x14ac:dyDescent="0.2">
      <c r="A480" s="39" t="s">
        <v>523</v>
      </c>
      <c r="B480" s="41">
        <v>479</v>
      </c>
      <c r="C480" s="18"/>
      <c r="D480" s="13" t="s">
        <v>500</v>
      </c>
      <c r="E480" s="16">
        <v>361</v>
      </c>
      <c r="F480" s="40">
        <v>118521</v>
      </c>
      <c r="G480" s="21" t="s">
        <v>502</v>
      </c>
      <c r="H480" s="14" t="str">
        <f t="shared" si="10"/>
        <v/>
      </c>
      <c r="I480" s="16"/>
      <c r="J480" s="20" t="s">
        <v>140</v>
      </c>
      <c r="K480" s="20" t="s">
        <v>77</v>
      </c>
      <c r="L480" s="20" t="s">
        <v>514</v>
      </c>
      <c r="M480" s="14" t="s">
        <v>521</v>
      </c>
      <c r="N480" s="14" t="s">
        <v>522</v>
      </c>
      <c r="O480" s="14">
        <v>5788</v>
      </c>
      <c r="P480" s="15"/>
      <c r="Q480" s="14"/>
      <c r="R4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0" s="14"/>
      <c r="T480" s="14" t="str">
        <f>VLOOKUP(Slidelist[[#This Row],[Species]],Species[#All],2)</f>
        <v>http://purl.obolibrary.org/obo/NCIT_C14225</v>
      </c>
      <c r="U480" s="24" t="str">
        <f>VLOOKUP(Slidelist[[#This Row],[Tissue]],Tissue[#All],3)</f>
        <v>http://purl.obolibrary.org/obo/BTO_0000759</v>
      </c>
      <c r="V480" s="17" t="e">
        <f>("https://gadsweb.corp.novocorp.net/cageside?studynumber="&amp;#REF!)</f>
        <v>#REF!</v>
      </c>
      <c r="W480" s="24"/>
    </row>
    <row r="481" spans="1:23" x14ac:dyDescent="0.2">
      <c r="A481" s="39" t="s">
        <v>523</v>
      </c>
      <c r="B481" s="41">
        <v>480</v>
      </c>
      <c r="C481" s="18"/>
      <c r="D481" s="13" t="s">
        <v>500</v>
      </c>
      <c r="E481" s="16">
        <v>362</v>
      </c>
      <c r="F481" s="40">
        <v>118618</v>
      </c>
      <c r="G481" s="21" t="s">
        <v>502</v>
      </c>
      <c r="H481" s="14" t="str">
        <f t="shared" si="10"/>
        <v/>
      </c>
      <c r="I481" s="16"/>
      <c r="J481" s="20" t="s">
        <v>140</v>
      </c>
      <c r="K481" s="20" t="s">
        <v>77</v>
      </c>
      <c r="L481" s="20" t="s">
        <v>514</v>
      </c>
      <c r="M481" s="14" t="s">
        <v>521</v>
      </c>
      <c r="N481" s="14" t="s">
        <v>522</v>
      </c>
      <c r="O481" s="14">
        <v>5788</v>
      </c>
      <c r="P481" s="15"/>
      <c r="Q481" s="14"/>
      <c r="R4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1" s="14"/>
      <c r="T481" s="14" t="str">
        <f>VLOOKUP(Slidelist[[#This Row],[Species]],Species[#All],2)</f>
        <v>http://purl.obolibrary.org/obo/NCIT_C14225</v>
      </c>
      <c r="U481" s="24" t="str">
        <f>VLOOKUP(Slidelist[[#This Row],[Tissue]],Tissue[#All],3)</f>
        <v>http://purl.obolibrary.org/obo/BTO_0000759</v>
      </c>
      <c r="V481" s="17" t="e">
        <f>("https://gadsweb.corp.novocorp.net/cageside?studynumber="&amp;#REF!)</f>
        <v>#REF!</v>
      </c>
      <c r="W481" s="24"/>
    </row>
    <row r="482" spans="1:23" x14ac:dyDescent="0.2">
      <c r="A482" s="39" t="s">
        <v>523</v>
      </c>
      <c r="B482" s="39">
        <v>481</v>
      </c>
      <c r="C482" s="18"/>
      <c r="D482" s="13" t="s">
        <v>500</v>
      </c>
      <c r="E482" s="16">
        <v>363</v>
      </c>
      <c r="F482" s="40">
        <v>118629</v>
      </c>
      <c r="G482" s="21" t="s">
        <v>502</v>
      </c>
      <c r="H482" s="14" t="str">
        <f t="shared" si="10"/>
        <v/>
      </c>
      <c r="I482" s="16"/>
      <c r="J482" s="20" t="s">
        <v>140</v>
      </c>
      <c r="K482" s="20" t="s">
        <v>77</v>
      </c>
      <c r="L482" s="20" t="s">
        <v>514</v>
      </c>
      <c r="M482" s="14" t="s">
        <v>521</v>
      </c>
      <c r="N482" s="14" t="s">
        <v>522</v>
      </c>
      <c r="O482" s="14">
        <v>5788</v>
      </c>
      <c r="P482" s="15"/>
      <c r="Q482" s="14"/>
      <c r="R4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2" s="14"/>
      <c r="T482" s="14" t="str">
        <f>VLOOKUP(Slidelist[[#This Row],[Species]],Species[#All],2)</f>
        <v>http://purl.obolibrary.org/obo/NCIT_C14225</v>
      </c>
      <c r="U482" s="24" t="str">
        <f>VLOOKUP(Slidelist[[#This Row],[Tissue]],Tissue[#All],3)</f>
        <v>http://purl.obolibrary.org/obo/BTO_0000759</v>
      </c>
      <c r="V482" s="17" t="e">
        <f>("https://gadsweb.corp.novocorp.net/cageside?studynumber="&amp;#REF!)</f>
        <v>#REF!</v>
      </c>
      <c r="W482" s="24"/>
    </row>
    <row r="483" spans="1:23" x14ac:dyDescent="0.2">
      <c r="A483" s="39" t="s">
        <v>523</v>
      </c>
      <c r="B483" s="39">
        <v>482</v>
      </c>
      <c r="C483" s="18"/>
      <c r="D483" s="13" t="s">
        <v>500</v>
      </c>
      <c r="E483" s="16">
        <v>364</v>
      </c>
      <c r="F483" s="40">
        <v>118541</v>
      </c>
      <c r="G483" s="21" t="s">
        <v>502</v>
      </c>
      <c r="H483" s="14" t="str">
        <f t="shared" si="10"/>
        <v/>
      </c>
      <c r="I483" s="16"/>
      <c r="J483" s="20" t="s">
        <v>140</v>
      </c>
      <c r="K483" s="20" t="s">
        <v>77</v>
      </c>
      <c r="L483" s="20" t="s">
        <v>514</v>
      </c>
      <c r="M483" s="14" t="s">
        <v>521</v>
      </c>
      <c r="N483" s="14" t="s">
        <v>522</v>
      </c>
      <c r="O483" s="14">
        <v>5788</v>
      </c>
      <c r="P483" s="15"/>
      <c r="Q483" s="14"/>
      <c r="R4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3" s="14"/>
      <c r="T483" s="14" t="str">
        <f>VLOOKUP(Slidelist[[#This Row],[Species]],Species[#All],2)</f>
        <v>http://purl.obolibrary.org/obo/NCIT_C14225</v>
      </c>
      <c r="U483" s="24" t="str">
        <f>VLOOKUP(Slidelist[[#This Row],[Tissue]],Tissue[#All],3)</f>
        <v>http://purl.obolibrary.org/obo/BTO_0000759</v>
      </c>
      <c r="V483" s="17" t="e">
        <f>("https://gadsweb.corp.novocorp.net/cageside?studynumber="&amp;#REF!)</f>
        <v>#REF!</v>
      </c>
      <c r="W483" s="24"/>
    </row>
    <row r="484" spans="1:23" x14ac:dyDescent="0.2">
      <c r="A484" s="39" t="s">
        <v>523</v>
      </c>
      <c r="B484" s="41">
        <v>483</v>
      </c>
      <c r="C484" s="18"/>
      <c r="D484" s="13" t="s">
        <v>500</v>
      </c>
      <c r="E484" s="16">
        <v>372</v>
      </c>
      <c r="F484" s="40">
        <v>118576</v>
      </c>
      <c r="G484" s="21" t="s">
        <v>502</v>
      </c>
      <c r="H484" s="14" t="str">
        <f t="shared" si="10"/>
        <v/>
      </c>
      <c r="I484" s="16"/>
      <c r="J484" s="20" t="s">
        <v>140</v>
      </c>
      <c r="K484" s="20" t="s">
        <v>77</v>
      </c>
      <c r="L484" s="20" t="s">
        <v>514</v>
      </c>
      <c r="M484" s="14" t="s">
        <v>521</v>
      </c>
      <c r="N484" s="14" t="s">
        <v>522</v>
      </c>
      <c r="O484" s="14">
        <v>5788</v>
      </c>
      <c r="P484" s="15"/>
      <c r="Q484" s="14"/>
      <c r="R4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4" s="14"/>
      <c r="T484" s="14" t="str">
        <f>VLOOKUP(Slidelist[[#This Row],[Species]],Species[#All],2)</f>
        <v>http://purl.obolibrary.org/obo/NCIT_C14225</v>
      </c>
      <c r="U484" s="24" t="str">
        <f>VLOOKUP(Slidelist[[#This Row],[Tissue]],Tissue[#All],3)</f>
        <v>http://purl.obolibrary.org/obo/BTO_0000759</v>
      </c>
      <c r="V484" s="17" t="e">
        <f>("https://gadsweb.corp.novocorp.net/cageside?studynumber="&amp;#REF!)</f>
        <v>#REF!</v>
      </c>
      <c r="W484" s="24"/>
    </row>
    <row r="485" spans="1:23" x14ac:dyDescent="0.2">
      <c r="A485" s="39" t="s">
        <v>523</v>
      </c>
      <c r="B485" s="39">
        <v>484</v>
      </c>
      <c r="C485" s="18"/>
      <c r="D485" s="13" t="s">
        <v>500</v>
      </c>
      <c r="E485" s="16">
        <v>373</v>
      </c>
      <c r="F485" s="40">
        <v>118555</v>
      </c>
      <c r="G485" s="21" t="s">
        <v>502</v>
      </c>
      <c r="H485" s="14" t="str">
        <f t="shared" si="10"/>
        <v/>
      </c>
      <c r="I485" s="16"/>
      <c r="J485" s="20" t="s">
        <v>140</v>
      </c>
      <c r="K485" s="20" t="s">
        <v>77</v>
      </c>
      <c r="L485" s="20" t="s">
        <v>514</v>
      </c>
      <c r="M485" s="14" t="s">
        <v>521</v>
      </c>
      <c r="N485" s="14" t="s">
        <v>522</v>
      </c>
      <c r="O485" s="14">
        <v>5788</v>
      </c>
      <c r="P485" s="15"/>
      <c r="Q485" s="14"/>
      <c r="R4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5" s="14"/>
      <c r="T485" s="14" t="str">
        <f>VLOOKUP(Slidelist[[#This Row],[Species]],Species[#All],2)</f>
        <v>http://purl.obolibrary.org/obo/NCIT_C14225</v>
      </c>
      <c r="U485" s="24" t="str">
        <f>VLOOKUP(Slidelist[[#This Row],[Tissue]],Tissue[#All],3)</f>
        <v>http://purl.obolibrary.org/obo/BTO_0000759</v>
      </c>
      <c r="V485" s="17" t="e">
        <f>("https://gadsweb.corp.novocorp.net/cageside?studynumber="&amp;#REF!)</f>
        <v>#REF!</v>
      </c>
      <c r="W485" s="24"/>
    </row>
    <row r="486" spans="1:23" x14ac:dyDescent="0.2">
      <c r="A486" s="39" t="s">
        <v>523</v>
      </c>
      <c r="B486" s="39">
        <v>485</v>
      </c>
      <c r="C486" s="18"/>
      <c r="D486" s="13" t="s">
        <v>500</v>
      </c>
      <c r="E486" s="16">
        <v>379</v>
      </c>
      <c r="F486" s="40">
        <v>118556</v>
      </c>
      <c r="G486" s="21" t="s">
        <v>502</v>
      </c>
      <c r="H486" s="14" t="str">
        <f t="shared" si="10"/>
        <v/>
      </c>
      <c r="I486" s="16"/>
      <c r="J486" s="20" t="s">
        <v>140</v>
      </c>
      <c r="K486" s="20" t="s">
        <v>77</v>
      </c>
      <c r="L486" s="20" t="s">
        <v>514</v>
      </c>
      <c r="M486" s="14" t="s">
        <v>521</v>
      </c>
      <c r="N486" s="14" t="s">
        <v>522</v>
      </c>
      <c r="O486" s="14">
        <v>5788</v>
      </c>
      <c r="P486" s="15"/>
      <c r="Q486" s="14"/>
      <c r="R4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6" s="14"/>
      <c r="T486" s="14" t="str">
        <f>VLOOKUP(Slidelist[[#This Row],[Species]],Species[#All],2)</f>
        <v>http://purl.obolibrary.org/obo/NCIT_C14225</v>
      </c>
      <c r="U486" s="24" t="str">
        <f>VLOOKUP(Slidelist[[#This Row],[Tissue]],Tissue[#All],3)</f>
        <v>http://purl.obolibrary.org/obo/BTO_0000759</v>
      </c>
      <c r="V486" s="17" t="e">
        <f>("https://gadsweb.corp.novocorp.net/cageside?studynumber="&amp;#REF!)</f>
        <v>#REF!</v>
      </c>
      <c r="W486" s="24"/>
    </row>
    <row r="487" spans="1:23" x14ac:dyDescent="0.2">
      <c r="A487" s="39" t="s">
        <v>523</v>
      </c>
      <c r="B487" s="41">
        <v>486</v>
      </c>
      <c r="C487" s="18"/>
      <c r="D487" s="13" t="s">
        <v>500</v>
      </c>
      <c r="E487" s="16">
        <v>381</v>
      </c>
      <c r="F487" s="40">
        <v>118565</v>
      </c>
      <c r="G487" s="21" t="s">
        <v>502</v>
      </c>
      <c r="H487" s="14" t="str">
        <f t="shared" si="10"/>
        <v/>
      </c>
      <c r="I487" s="16"/>
      <c r="J487" s="20" t="s">
        <v>140</v>
      </c>
      <c r="K487" s="20" t="s">
        <v>77</v>
      </c>
      <c r="L487" s="20" t="s">
        <v>514</v>
      </c>
      <c r="M487" s="14" t="s">
        <v>521</v>
      </c>
      <c r="N487" s="14" t="s">
        <v>522</v>
      </c>
      <c r="O487" s="14">
        <v>5788</v>
      </c>
      <c r="P487" s="15"/>
      <c r="Q487" s="14"/>
      <c r="R4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7" s="14"/>
      <c r="T487" s="14" t="str">
        <f>VLOOKUP(Slidelist[[#This Row],[Species]],Species[#All],2)</f>
        <v>http://purl.obolibrary.org/obo/NCIT_C14225</v>
      </c>
      <c r="U487" s="24" t="str">
        <f>VLOOKUP(Slidelist[[#This Row],[Tissue]],Tissue[#All],3)</f>
        <v>http://purl.obolibrary.org/obo/BTO_0000759</v>
      </c>
      <c r="V487" s="17" t="e">
        <f>("https://gadsweb.corp.novocorp.net/cageside?studynumber="&amp;#REF!)</f>
        <v>#REF!</v>
      </c>
      <c r="W487" s="24"/>
    </row>
    <row r="488" spans="1:23" x14ac:dyDescent="0.2">
      <c r="A488" s="39" t="s">
        <v>523</v>
      </c>
      <c r="B488" s="41">
        <v>487</v>
      </c>
      <c r="C488" s="18"/>
      <c r="D488" s="13" t="s">
        <v>500</v>
      </c>
      <c r="E488" s="16">
        <v>382</v>
      </c>
      <c r="F488" s="40">
        <v>118574</v>
      </c>
      <c r="G488" s="21" t="s">
        <v>502</v>
      </c>
      <c r="H488" s="14" t="str">
        <f t="shared" si="10"/>
        <v/>
      </c>
      <c r="I488" s="16"/>
      <c r="J488" s="20" t="s">
        <v>140</v>
      </c>
      <c r="K488" s="20" t="s">
        <v>77</v>
      </c>
      <c r="L488" s="20" t="s">
        <v>514</v>
      </c>
      <c r="M488" s="14" t="s">
        <v>521</v>
      </c>
      <c r="N488" s="14" t="s">
        <v>522</v>
      </c>
      <c r="O488" s="14">
        <v>5788</v>
      </c>
      <c r="P488" s="15"/>
      <c r="Q488" s="14"/>
      <c r="R4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8" s="14"/>
      <c r="T488" s="14" t="str">
        <f>VLOOKUP(Slidelist[[#This Row],[Species]],Species[#All],2)</f>
        <v>http://purl.obolibrary.org/obo/NCIT_C14225</v>
      </c>
      <c r="U488" s="24" t="str">
        <f>VLOOKUP(Slidelist[[#This Row],[Tissue]],Tissue[#All],3)</f>
        <v>http://purl.obolibrary.org/obo/BTO_0000759</v>
      </c>
      <c r="V488" s="17" t="e">
        <f>("https://gadsweb.corp.novocorp.net/cageside?studynumber="&amp;#REF!)</f>
        <v>#REF!</v>
      </c>
      <c r="W488" s="24"/>
    </row>
    <row r="489" spans="1:23" x14ac:dyDescent="0.2">
      <c r="A489" s="39" t="s">
        <v>523</v>
      </c>
      <c r="B489" s="39">
        <v>488</v>
      </c>
      <c r="C489" s="18"/>
      <c r="D489" s="13" t="s">
        <v>500</v>
      </c>
      <c r="E489" s="16">
        <v>383</v>
      </c>
      <c r="F489" s="40">
        <v>118550</v>
      </c>
      <c r="G489" s="21" t="s">
        <v>502</v>
      </c>
      <c r="H489" s="14" t="str">
        <f t="shared" si="10"/>
        <v/>
      </c>
      <c r="I489" s="16"/>
      <c r="J489" s="20" t="s">
        <v>140</v>
      </c>
      <c r="K489" s="20" t="s">
        <v>77</v>
      </c>
      <c r="L489" s="20" t="s">
        <v>514</v>
      </c>
      <c r="M489" s="14" t="s">
        <v>521</v>
      </c>
      <c r="N489" s="14" t="s">
        <v>522</v>
      </c>
      <c r="O489" s="14">
        <v>5788</v>
      </c>
      <c r="P489" s="15"/>
      <c r="Q489" s="14"/>
      <c r="R4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89" s="14"/>
      <c r="T489" s="14" t="str">
        <f>VLOOKUP(Slidelist[[#This Row],[Species]],Species[#All],2)</f>
        <v>http://purl.obolibrary.org/obo/NCIT_C14225</v>
      </c>
      <c r="U489" s="24" t="str">
        <f>VLOOKUP(Slidelist[[#This Row],[Tissue]],Tissue[#All],3)</f>
        <v>http://purl.obolibrary.org/obo/BTO_0000759</v>
      </c>
      <c r="V489" s="17" t="e">
        <f>("https://gadsweb.corp.novocorp.net/cageside?studynumber="&amp;#REF!)</f>
        <v>#REF!</v>
      </c>
      <c r="W489" s="24"/>
    </row>
    <row r="490" spans="1:23" x14ac:dyDescent="0.2">
      <c r="A490" s="39" t="s">
        <v>523</v>
      </c>
      <c r="B490" s="39">
        <v>489</v>
      </c>
      <c r="C490" s="18"/>
      <c r="D490" s="13" t="s">
        <v>500</v>
      </c>
      <c r="E490" s="16">
        <v>398</v>
      </c>
      <c r="F490" s="40">
        <v>118714</v>
      </c>
      <c r="G490" s="21" t="s">
        <v>502</v>
      </c>
      <c r="H490" s="14" t="str">
        <f t="shared" si="10"/>
        <v/>
      </c>
      <c r="I490" s="16"/>
      <c r="J490" s="20" t="s">
        <v>140</v>
      </c>
      <c r="K490" s="20" t="s">
        <v>77</v>
      </c>
      <c r="L490" s="20" t="s">
        <v>514</v>
      </c>
      <c r="M490" s="14" t="s">
        <v>521</v>
      </c>
      <c r="N490" s="14" t="s">
        <v>522</v>
      </c>
      <c r="O490" s="14">
        <v>5788</v>
      </c>
      <c r="P490" s="15"/>
      <c r="Q490" s="14"/>
      <c r="R4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0" s="14"/>
      <c r="T490" s="14" t="str">
        <f>VLOOKUP(Slidelist[[#This Row],[Species]],Species[#All],2)</f>
        <v>http://purl.obolibrary.org/obo/NCIT_C14225</v>
      </c>
      <c r="U490" s="24" t="str">
        <f>VLOOKUP(Slidelist[[#This Row],[Tissue]],Tissue[#All],3)</f>
        <v>http://purl.obolibrary.org/obo/BTO_0000759</v>
      </c>
      <c r="V490" s="17" t="e">
        <f>("https://gadsweb.corp.novocorp.net/cageside?studynumber="&amp;#REF!)</f>
        <v>#REF!</v>
      </c>
      <c r="W490" s="24"/>
    </row>
    <row r="491" spans="1:23" x14ac:dyDescent="0.2">
      <c r="A491" s="39" t="s">
        <v>523</v>
      </c>
      <c r="B491" s="41">
        <v>490</v>
      </c>
      <c r="C491" s="18"/>
      <c r="D491" s="13" t="s">
        <v>500</v>
      </c>
      <c r="E491" s="16">
        <v>411</v>
      </c>
      <c r="F491" s="40">
        <v>118636</v>
      </c>
      <c r="G491" s="21" t="s">
        <v>502</v>
      </c>
      <c r="H491" s="14" t="str">
        <f t="shared" si="10"/>
        <v/>
      </c>
      <c r="I491" s="16"/>
      <c r="J491" s="20" t="s">
        <v>140</v>
      </c>
      <c r="K491" s="20" t="s">
        <v>77</v>
      </c>
      <c r="L491" s="20" t="s">
        <v>514</v>
      </c>
      <c r="M491" s="14" t="s">
        <v>521</v>
      </c>
      <c r="N491" s="14" t="s">
        <v>522</v>
      </c>
      <c r="O491" s="14">
        <v>5788</v>
      </c>
      <c r="P491" s="15"/>
      <c r="Q491" s="14"/>
      <c r="R4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1" s="14"/>
      <c r="T491" s="14" t="str">
        <f>VLOOKUP(Slidelist[[#This Row],[Species]],Species[#All],2)</f>
        <v>http://purl.obolibrary.org/obo/NCIT_C14225</v>
      </c>
      <c r="U491" s="24" t="str">
        <f>VLOOKUP(Slidelist[[#This Row],[Tissue]],Tissue[#All],3)</f>
        <v>http://purl.obolibrary.org/obo/BTO_0000759</v>
      </c>
      <c r="V491" s="17" t="e">
        <f>("https://gadsweb.corp.novocorp.net/cageside?studynumber="&amp;#REF!)</f>
        <v>#REF!</v>
      </c>
      <c r="W491" s="24"/>
    </row>
    <row r="492" spans="1:23" x14ac:dyDescent="0.2">
      <c r="A492" s="39" t="s">
        <v>523</v>
      </c>
      <c r="B492" s="39">
        <v>491</v>
      </c>
      <c r="C492" s="18"/>
      <c r="D492" s="13" t="s">
        <v>500</v>
      </c>
      <c r="E492" s="16">
        <v>413</v>
      </c>
      <c r="F492" s="40">
        <v>118590</v>
      </c>
      <c r="G492" s="21" t="s">
        <v>502</v>
      </c>
      <c r="H492" s="14" t="str">
        <f t="shared" si="10"/>
        <v/>
      </c>
      <c r="I492" s="16"/>
      <c r="J492" s="20" t="s">
        <v>140</v>
      </c>
      <c r="K492" s="20" t="s">
        <v>77</v>
      </c>
      <c r="L492" s="20" t="s">
        <v>514</v>
      </c>
      <c r="M492" s="14" t="s">
        <v>521</v>
      </c>
      <c r="N492" s="14" t="s">
        <v>522</v>
      </c>
      <c r="O492" s="14">
        <v>5788</v>
      </c>
      <c r="P492" s="15"/>
      <c r="Q492" s="14"/>
      <c r="R4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2" s="14"/>
      <c r="T492" s="14" t="str">
        <f>VLOOKUP(Slidelist[[#This Row],[Species]],Species[#All],2)</f>
        <v>http://purl.obolibrary.org/obo/NCIT_C14225</v>
      </c>
      <c r="U492" s="24" t="str">
        <f>VLOOKUP(Slidelist[[#This Row],[Tissue]],Tissue[#All],3)</f>
        <v>http://purl.obolibrary.org/obo/BTO_0000759</v>
      </c>
      <c r="V492" s="17" t="e">
        <f>("https://gadsweb.corp.novocorp.net/cageside?studynumber="&amp;#REF!)</f>
        <v>#REF!</v>
      </c>
      <c r="W492" s="24"/>
    </row>
    <row r="493" spans="1:23" x14ac:dyDescent="0.2">
      <c r="A493" s="39" t="s">
        <v>523</v>
      </c>
      <c r="B493" s="39">
        <v>492</v>
      </c>
      <c r="C493" s="18"/>
      <c r="D493" s="13" t="s">
        <v>520</v>
      </c>
      <c r="E493" s="16" t="s">
        <v>503</v>
      </c>
      <c r="F493" s="40">
        <v>118539</v>
      </c>
      <c r="G493" s="21" t="s">
        <v>502</v>
      </c>
      <c r="H493" s="14" t="str">
        <f t="shared" si="10"/>
        <v/>
      </c>
      <c r="I493" s="16"/>
      <c r="J493" s="20" t="s">
        <v>140</v>
      </c>
      <c r="K493" s="20" t="s">
        <v>77</v>
      </c>
      <c r="L493" s="20" t="s">
        <v>514</v>
      </c>
      <c r="M493" s="14" t="s">
        <v>521</v>
      </c>
      <c r="N493" s="14" t="s">
        <v>522</v>
      </c>
      <c r="O493" s="14">
        <v>5788</v>
      </c>
      <c r="P493" s="15"/>
      <c r="Q493" s="14"/>
      <c r="R4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3" s="14"/>
      <c r="T493" s="14" t="str">
        <f>VLOOKUP(Slidelist[[#This Row],[Species]],Species[#All],2)</f>
        <v>http://purl.obolibrary.org/obo/NCIT_C14225</v>
      </c>
      <c r="U493" s="24" t="str">
        <f>VLOOKUP(Slidelist[[#This Row],[Tissue]],Tissue[#All],3)</f>
        <v>http://purl.obolibrary.org/obo/BTO_0000759</v>
      </c>
      <c r="V493" s="17" t="e">
        <f>("https://gadsweb.corp.novocorp.net/cageside?studynumber="&amp;#REF!)</f>
        <v>#REF!</v>
      </c>
      <c r="W493" s="24"/>
    </row>
    <row r="494" spans="1:23" x14ac:dyDescent="0.2">
      <c r="A494" s="39" t="s">
        <v>523</v>
      </c>
      <c r="B494" s="41">
        <v>493</v>
      </c>
      <c r="C494" s="18"/>
      <c r="D494" s="13" t="s">
        <v>520</v>
      </c>
      <c r="E494" s="16" t="s">
        <v>504</v>
      </c>
      <c r="F494" s="40">
        <v>118568</v>
      </c>
      <c r="G494" s="21" t="s">
        <v>502</v>
      </c>
      <c r="H494" s="14" t="str">
        <f t="shared" si="10"/>
        <v/>
      </c>
      <c r="I494" s="16"/>
      <c r="J494" s="20" t="s">
        <v>140</v>
      </c>
      <c r="K494" s="20" t="s">
        <v>77</v>
      </c>
      <c r="L494" s="20" t="s">
        <v>514</v>
      </c>
      <c r="M494" s="14" t="s">
        <v>521</v>
      </c>
      <c r="N494" s="14" t="s">
        <v>522</v>
      </c>
      <c r="O494" s="14">
        <v>5788</v>
      </c>
      <c r="P494" s="15"/>
      <c r="Q494" s="14"/>
      <c r="R4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4" s="14"/>
      <c r="T494" s="14" t="str">
        <f>VLOOKUP(Slidelist[[#This Row],[Species]],Species[#All],2)</f>
        <v>http://purl.obolibrary.org/obo/NCIT_C14225</v>
      </c>
      <c r="U494" s="24" t="str">
        <f>VLOOKUP(Slidelist[[#This Row],[Tissue]],Tissue[#All],3)</f>
        <v>http://purl.obolibrary.org/obo/BTO_0000759</v>
      </c>
      <c r="V494" s="17" t="e">
        <f>("https://gadsweb.corp.novocorp.net/cageside?studynumber="&amp;#REF!)</f>
        <v>#REF!</v>
      </c>
      <c r="W494" s="24"/>
    </row>
    <row r="495" spans="1:23" x14ac:dyDescent="0.2">
      <c r="A495" s="39" t="s">
        <v>523</v>
      </c>
      <c r="B495" s="39">
        <v>494</v>
      </c>
      <c r="C495" s="18"/>
      <c r="D495" s="13" t="s">
        <v>520</v>
      </c>
      <c r="E495" s="16" t="s">
        <v>505</v>
      </c>
      <c r="F495" s="40">
        <v>118549</v>
      </c>
      <c r="G495" s="21" t="s">
        <v>502</v>
      </c>
      <c r="H495" s="14" t="str">
        <f t="shared" si="10"/>
        <v/>
      </c>
      <c r="I495" s="16"/>
      <c r="J495" s="20" t="s">
        <v>140</v>
      </c>
      <c r="K495" s="20" t="s">
        <v>77</v>
      </c>
      <c r="L495" s="20" t="s">
        <v>514</v>
      </c>
      <c r="M495" s="14" t="s">
        <v>521</v>
      </c>
      <c r="N495" s="14" t="s">
        <v>522</v>
      </c>
      <c r="O495" s="14">
        <v>5788</v>
      </c>
      <c r="P495" s="15"/>
      <c r="Q495" s="14"/>
      <c r="R4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5" s="14"/>
      <c r="T495" s="14" t="str">
        <f>VLOOKUP(Slidelist[[#This Row],[Species]],Species[#All],2)</f>
        <v>http://purl.obolibrary.org/obo/NCIT_C14225</v>
      </c>
      <c r="U495" s="24" t="str">
        <f>VLOOKUP(Slidelist[[#This Row],[Tissue]],Tissue[#All],3)</f>
        <v>http://purl.obolibrary.org/obo/BTO_0000759</v>
      </c>
      <c r="V495" s="17" t="e">
        <f>("https://gadsweb.corp.novocorp.net/cageside?studynumber="&amp;#REF!)</f>
        <v>#REF!</v>
      </c>
      <c r="W495" s="24"/>
    </row>
    <row r="496" spans="1:23" x14ac:dyDescent="0.2">
      <c r="A496" s="39" t="s">
        <v>523</v>
      </c>
      <c r="B496" s="39">
        <v>495</v>
      </c>
      <c r="C496" s="18"/>
      <c r="D496" s="13" t="s">
        <v>520</v>
      </c>
      <c r="E496" s="16" t="s">
        <v>506</v>
      </c>
      <c r="F496" s="40">
        <v>118640</v>
      </c>
      <c r="G496" s="21" t="s">
        <v>502</v>
      </c>
      <c r="H496" s="14" t="str">
        <f t="shared" si="10"/>
        <v/>
      </c>
      <c r="I496" s="16"/>
      <c r="J496" s="20" t="s">
        <v>140</v>
      </c>
      <c r="K496" s="20" t="s">
        <v>77</v>
      </c>
      <c r="L496" s="20" t="s">
        <v>514</v>
      </c>
      <c r="M496" s="14" t="s">
        <v>521</v>
      </c>
      <c r="N496" s="14" t="s">
        <v>522</v>
      </c>
      <c r="O496" s="14">
        <v>5788</v>
      </c>
      <c r="P496" s="15"/>
      <c r="Q496" s="14"/>
      <c r="R4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6" s="14"/>
      <c r="T496" s="14" t="str">
        <f>VLOOKUP(Slidelist[[#This Row],[Species]],Species[#All],2)</f>
        <v>http://purl.obolibrary.org/obo/NCIT_C14225</v>
      </c>
      <c r="U496" s="24" t="str">
        <f>VLOOKUP(Slidelist[[#This Row],[Tissue]],Tissue[#All],3)</f>
        <v>http://purl.obolibrary.org/obo/BTO_0000759</v>
      </c>
      <c r="V496" s="17" t="e">
        <f>("https://gadsweb.corp.novocorp.net/cageside?studynumber="&amp;#REF!)</f>
        <v>#REF!</v>
      </c>
      <c r="W496" s="24"/>
    </row>
    <row r="497" spans="1:23" x14ac:dyDescent="0.2">
      <c r="A497" s="39" t="s">
        <v>523</v>
      </c>
      <c r="B497" s="41">
        <v>496</v>
      </c>
      <c r="C497" s="18"/>
      <c r="D497" s="13" t="s">
        <v>520</v>
      </c>
      <c r="E497" s="16" t="s">
        <v>507</v>
      </c>
      <c r="F497" s="40">
        <v>118523</v>
      </c>
      <c r="G497" s="21" t="s">
        <v>502</v>
      </c>
      <c r="H497" s="14" t="str">
        <f t="shared" si="10"/>
        <v/>
      </c>
      <c r="I497" s="16"/>
      <c r="J497" s="20" t="s">
        <v>140</v>
      </c>
      <c r="K497" s="20" t="s">
        <v>77</v>
      </c>
      <c r="L497" s="20" t="s">
        <v>514</v>
      </c>
      <c r="M497" s="14" t="s">
        <v>521</v>
      </c>
      <c r="N497" s="14" t="s">
        <v>522</v>
      </c>
      <c r="O497" s="14">
        <v>5788</v>
      </c>
      <c r="P497" s="15"/>
      <c r="Q497" s="14"/>
      <c r="R4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7" s="14"/>
      <c r="T497" s="14" t="str">
        <f>VLOOKUP(Slidelist[[#This Row],[Species]],Species[#All],2)</f>
        <v>http://purl.obolibrary.org/obo/NCIT_C14225</v>
      </c>
      <c r="U497" s="24" t="str">
        <f>VLOOKUP(Slidelist[[#This Row],[Tissue]],Tissue[#All],3)</f>
        <v>http://purl.obolibrary.org/obo/BTO_0000759</v>
      </c>
      <c r="V497" s="17" t="e">
        <f>("https://gadsweb.corp.novocorp.net/cageside?studynumber="&amp;#REF!)</f>
        <v>#REF!</v>
      </c>
      <c r="W497" s="24"/>
    </row>
    <row r="498" spans="1:23" x14ac:dyDescent="0.2">
      <c r="A498" s="39" t="s">
        <v>523</v>
      </c>
      <c r="B498" s="39">
        <v>497</v>
      </c>
      <c r="C498" s="18"/>
      <c r="D498" s="13" t="s">
        <v>520</v>
      </c>
      <c r="E498" s="16" t="s">
        <v>508</v>
      </c>
      <c r="F498" s="40">
        <v>118641</v>
      </c>
      <c r="G498" s="21" t="s">
        <v>502</v>
      </c>
      <c r="H498" s="14" t="str">
        <f t="shared" si="10"/>
        <v/>
      </c>
      <c r="I498" s="16"/>
      <c r="J498" s="20" t="s">
        <v>140</v>
      </c>
      <c r="K498" s="20" t="s">
        <v>77</v>
      </c>
      <c r="L498" s="20" t="s">
        <v>514</v>
      </c>
      <c r="M498" s="14" t="s">
        <v>521</v>
      </c>
      <c r="N498" s="14" t="s">
        <v>522</v>
      </c>
      <c r="O498" s="14">
        <v>5788</v>
      </c>
      <c r="P498" s="15"/>
      <c r="Q498" s="14"/>
      <c r="R4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8" s="14"/>
      <c r="T498" s="14" t="str">
        <f>VLOOKUP(Slidelist[[#This Row],[Species]],Species[#All],2)</f>
        <v>http://purl.obolibrary.org/obo/NCIT_C14225</v>
      </c>
      <c r="U498" s="24" t="str">
        <f>VLOOKUP(Slidelist[[#This Row],[Tissue]],Tissue[#All],3)</f>
        <v>http://purl.obolibrary.org/obo/BTO_0000759</v>
      </c>
      <c r="V498" s="17" t="e">
        <f>("https://gadsweb.corp.novocorp.net/cageside?studynumber="&amp;#REF!)</f>
        <v>#REF!</v>
      </c>
      <c r="W498" s="24"/>
    </row>
    <row r="499" spans="1:23" x14ac:dyDescent="0.2">
      <c r="A499" s="39" t="s">
        <v>523</v>
      </c>
      <c r="B499" s="39">
        <v>498</v>
      </c>
      <c r="C499" s="18"/>
      <c r="D499" s="13" t="s">
        <v>520</v>
      </c>
      <c r="E499" s="16" t="s">
        <v>509</v>
      </c>
      <c r="F499" s="40">
        <v>118557</v>
      </c>
      <c r="G499" s="21" t="s">
        <v>502</v>
      </c>
      <c r="H499" s="14" t="str">
        <f t="shared" si="10"/>
        <v/>
      </c>
      <c r="I499" s="16"/>
      <c r="J499" s="20" t="s">
        <v>140</v>
      </c>
      <c r="K499" s="20" t="s">
        <v>77</v>
      </c>
      <c r="L499" s="20" t="s">
        <v>514</v>
      </c>
      <c r="M499" s="14" t="s">
        <v>521</v>
      </c>
      <c r="N499" s="14" t="s">
        <v>522</v>
      </c>
      <c r="O499" s="14">
        <v>5788</v>
      </c>
      <c r="P499" s="15"/>
      <c r="Q499" s="14"/>
      <c r="R4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499" s="14"/>
      <c r="T499" s="14" t="str">
        <f>VLOOKUP(Slidelist[[#This Row],[Species]],Species[#All],2)</f>
        <v>http://purl.obolibrary.org/obo/NCIT_C14225</v>
      </c>
      <c r="U499" s="24" t="str">
        <f>VLOOKUP(Slidelist[[#This Row],[Tissue]],Tissue[#All],3)</f>
        <v>http://purl.obolibrary.org/obo/BTO_0000759</v>
      </c>
      <c r="V499" s="17" t="e">
        <f>("https://gadsweb.corp.novocorp.net/cageside?studynumber="&amp;#REF!)</f>
        <v>#REF!</v>
      </c>
      <c r="W499" s="24"/>
    </row>
    <row r="500" spans="1:23" x14ac:dyDescent="0.2">
      <c r="A500" s="39" t="s">
        <v>523</v>
      </c>
      <c r="B500" s="41">
        <v>499</v>
      </c>
      <c r="C500" s="18"/>
      <c r="D500" s="13" t="s">
        <v>520</v>
      </c>
      <c r="E500" s="16" t="s">
        <v>516</v>
      </c>
      <c r="F500" s="40">
        <v>118619</v>
      </c>
      <c r="G500" s="21" t="s">
        <v>502</v>
      </c>
      <c r="H500" s="14" t="str">
        <f t="shared" si="10"/>
        <v/>
      </c>
      <c r="I500" s="16"/>
      <c r="J500" s="20" t="s">
        <v>140</v>
      </c>
      <c r="K500" s="20" t="s">
        <v>77</v>
      </c>
      <c r="L500" s="20" t="s">
        <v>514</v>
      </c>
      <c r="M500" s="14" t="s">
        <v>521</v>
      </c>
      <c r="N500" s="14" t="s">
        <v>522</v>
      </c>
      <c r="O500" s="14">
        <v>5788</v>
      </c>
      <c r="P500" s="15"/>
      <c r="Q500" s="14"/>
      <c r="R5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0" s="14"/>
      <c r="T500" s="14" t="str">
        <f>VLOOKUP(Slidelist[[#This Row],[Species]],Species[#All],2)</f>
        <v>http://purl.obolibrary.org/obo/NCIT_C14225</v>
      </c>
      <c r="U500" s="24" t="str">
        <f>VLOOKUP(Slidelist[[#This Row],[Tissue]],Tissue[#All],3)</f>
        <v>http://purl.obolibrary.org/obo/BTO_0000759</v>
      </c>
      <c r="V500" s="17" t="e">
        <f>("https://gadsweb.corp.novocorp.net/cageside?studynumber="&amp;#REF!)</f>
        <v>#REF!</v>
      </c>
      <c r="W500" s="24"/>
    </row>
    <row r="501" spans="1:23" x14ac:dyDescent="0.2">
      <c r="A501" s="39" t="s">
        <v>523</v>
      </c>
      <c r="B501" s="41">
        <v>500</v>
      </c>
      <c r="C501" s="18"/>
      <c r="D501" s="13" t="s">
        <v>520</v>
      </c>
      <c r="E501" s="16" t="s">
        <v>510</v>
      </c>
      <c r="F501" s="40">
        <v>118637</v>
      </c>
      <c r="G501" s="21" t="s">
        <v>502</v>
      </c>
      <c r="H501" s="14" t="str">
        <f t="shared" si="10"/>
        <v/>
      </c>
      <c r="I501" s="16"/>
      <c r="J501" s="20" t="s">
        <v>140</v>
      </c>
      <c r="K501" s="20" t="s">
        <v>77</v>
      </c>
      <c r="L501" s="20" t="s">
        <v>514</v>
      </c>
      <c r="M501" s="14" t="s">
        <v>521</v>
      </c>
      <c r="N501" s="14" t="s">
        <v>522</v>
      </c>
      <c r="O501" s="14">
        <v>5788</v>
      </c>
      <c r="P501" s="15"/>
      <c r="Q501" s="14"/>
      <c r="R5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1" s="14"/>
      <c r="T501" s="14" t="str">
        <f>VLOOKUP(Slidelist[[#This Row],[Species]],Species[#All],2)</f>
        <v>http://purl.obolibrary.org/obo/NCIT_C14225</v>
      </c>
      <c r="U501" s="24" t="str">
        <f>VLOOKUP(Slidelist[[#This Row],[Tissue]],Tissue[#All],3)</f>
        <v>http://purl.obolibrary.org/obo/BTO_0000759</v>
      </c>
      <c r="V501" s="17" t="e">
        <f>("https://gadsweb.corp.novocorp.net/cageside?studynumber="&amp;#REF!)</f>
        <v>#REF!</v>
      </c>
      <c r="W501" s="24"/>
    </row>
    <row r="502" spans="1:23" x14ac:dyDescent="0.2">
      <c r="A502" s="39" t="s">
        <v>523</v>
      </c>
      <c r="B502" s="39">
        <v>501</v>
      </c>
      <c r="C502" s="18"/>
      <c r="D502" s="13" t="s">
        <v>520</v>
      </c>
      <c r="E502" s="16" t="s">
        <v>517</v>
      </c>
      <c r="F502" s="40">
        <v>118594</v>
      </c>
      <c r="G502" s="21" t="s">
        <v>502</v>
      </c>
      <c r="H502" s="14" t="str">
        <f t="shared" si="10"/>
        <v/>
      </c>
      <c r="I502" s="16"/>
      <c r="J502" s="20" t="s">
        <v>140</v>
      </c>
      <c r="K502" s="20" t="s">
        <v>77</v>
      </c>
      <c r="L502" s="20" t="s">
        <v>514</v>
      </c>
      <c r="M502" s="14" t="s">
        <v>521</v>
      </c>
      <c r="N502" s="14" t="s">
        <v>522</v>
      </c>
      <c r="O502" s="14">
        <v>5788</v>
      </c>
      <c r="P502" s="15"/>
      <c r="Q502" s="14"/>
      <c r="R5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2" s="14"/>
      <c r="T502" s="14" t="str">
        <f>VLOOKUP(Slidelist[[#This Row],[Species]],Species[#All],2)</f>
        <v>http://purl.obolibrary.org/obo/NCIT_C14225</v>
      </c>
      <c r="U502" s="24" t="str">
        <f>VLOOKUP(Slidelist[[#This Row],[Tissue]],Tissue[#All],3)</f>
        <v>http://purl.obolibrary.org/obo/BTO_0000759</v>
      </c>
      <c r="V502" s="17" t="e">
        <f>("https://gadsweb.corp.novocorp.net/cageside?studynumber="&amp;#REF!)</f>
        <v>#REF!</v>
      </c>
      <c r="W502" s="24"/>
    </row>
    <row r="503" spans="1:23" x14ac:dyDescent="0.2">
      <c r="A503" s="39" t="s">
        <v>523</v>
      </c>
      <c r="B503" s="39">
        <v>502</v>
      </c>
      <c r="C503" s="18"/>
      <c r="D503" s="13" t="s">
        <v>520</v>
      </c>
      <c r="E503" s="16" t="s">
        <v>515</v>
      </c>
      <c r="F503" s="40">
        <v>118589</v>
      </c>
      <c r="G503" s="21" t="s">
        <v>502</v>
      </c>
      <c r="H503" s="14" t="str">
        <f t="shared" si="10"/>
        <v/>
      </c>
      <c r="I503" s="16"/>
      <c r="J503" s="20" t="s">
        <v>140</v>
      </c>
      <c r="K503" s="20" t="s">
        <v>77</v>
      </c>
      <c r="L503" s="20" t="s">
        <v>514</v>
      </c>
      <c r="M503" s="14" t="s">
        <v>521</v>
      </c>
      <c r="N503" s="14" t="s">
        <v>522</v>
      </c>
      <c r="O503" s="14">
        <v>5788</v>
      </c>
      <c r="P503" s="15"/>
      <c r="Q503" s="14"/>
      <c r="R5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3" s="14"/>
      <c r="T503" s="14" t="str">
        <f>VLOOKUP(Slidelist[[#This Row],[Species]],Species[#All],2)</f>
        <v>http://purl.obolibrary.org/obo/NCIT_C14225</v>
      </c>
      <c r="U503" s="24" t="str">
        <f>VLOOKUP(Slidelist[[#This Row],[Tissue]],Tissue[#All],3)</f>
        <v>http://purl.obolibrary.org/obo/BTO_0000759</v>
      </c>
      <c r="V503" s="17" t="e">
        <f>("https://gadsweb.corp.novocorp.net/cageside?studynumber="&amp;#REF!)</f>
        <v>#REF!</v>
      </c>
      <c r="W503" s="24"/>
    </row>
    <row r="504" spans="1:23" x14ac:dyDescent="0.2">
      <c r="A504" s="39" t="s">
        <v>523</v>
      </c>
      <c r="B504" s="41">
        <v>503</v>
      </c>
      <c r="C504" s="18"/>
      <c r="D504" s="13" t="s">
        <v>520</v>
      </c>
      <c r="E504" s="16" t="s">
        <v>511</v>
      </c>
      <c r="F504" s="40">
        <v>118606</v>
      </c>
      <c r="G504" s="21" t="s">
        <v>502</v>
      </c>
      <c r="H504" s="14" t="str">
        <f t="shared" si="10"/>
        <v/>
      </c>
      <c r="I504" s="16"/>
      <c r="J504" s="20" t="s">
        <v>140</v>
      </c>
      <c r="K504" s="20" t="s">
        <v>77</v>
      </c>
      <c r="L504" s="20" t="s">
        <v>514</v>
      </c>
      <c r="M504" s="14" t="s">
        <v>521</v>
      </c>
      <c r="N504" s="14" t="s">
        <v>522</v>
      </c>
      <c r="O504" s="14">
        <v>5788</v>
      </c>
      <c r="P504" s="15"/>
      <c r="Q504" s="14"/>
      <c r="R5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4" s="14"/>
      <c r="T504" s="14" t="str">
        <f>VLOOKUP(Slidelist[[#This Row],[Species]],Species[#All],2)</f>
        <v>http://purl.obolibrary.org/obo/NCIT_C14225</v>
      </c>
      <c r="U504" s="24" t="str">
        <f>VLOOKUP(Slidelist[[#This Row],[Tissue]],Tissue[#All],3)</f>
        <v>http://purl.obolibrary.org/obo/BTO_0000759</v>
      </c>
      <c r="V504" s="17" t="e">
        <f>("https://gadsweb.corp.novocorp.net/cageside?studynumber="&amp;#REF!)</f>
        <v>#REF!</v>
      </c>
      <c r="W504" s="24"/>
    </row>
    <row r="505" spans="1:23" x14ac:dyDescent="0.2">
      <c r="A505" s="39" t="s">
        <v>523</v>
      </c>
      <c r="B505" s="39">
        <v>504</v>
      </c>
      <c r="C505" s="18"/>
      <c r="D505" s="13" t="s">
        <v>520</v>
      </c>
      <c r="E505" s="16" t="s">
        <v>512</v>
      </c>
      <c r="F505" s="40">
        <v>118642</v>
      </c>
      <c r="G505" s="21" t="s">
        <v>502</v>
      </c>
      <c r="H505" s="14" t="str">
        <f>IF(H504="a","b",IF(E505=E506,"a",""))</f>
        <v/>
      </c>
      <c r="I505" s="16"/>
      <c r="J505" s="20" t="s">
        <v>140</v>
      </c>
      <c r="K505" s="20" t="s">
        <v>77</v>
      </c>
      <c r="L505" s="20" t="s">
        <v>514</v>
      </c>
      <c r="M505" s="14" t="s">
        <v>521</v>
      </c>
      <c r="N505" s="14" t="s">
        <v>522</v>
      </c>
      <c r="O505" s="14">
        <v>5788</v>
      </c>
      <c r="P505" s="15"/>
      <c r="Q505" s="14"/>
      <c r="R5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5" s="14"/>
      <c r="T505" s="14" t="str">
        <f>VLOOKUP(Slidelist[[#This Row],[Species]],Species[#All],2)</f>
        <v>http://purl.obolibrary.org/obo/NCIT_C14225</v>
      </c>
      <c r="U505" s="24" t="str">
        <f>VLOOKUP(Slidelist[[#This Row],[Tissue]],Tissue[#All],3)</f>
        <v>http://purl.obolibrary.org/obo/BTO_0000759</v>
      </c>
      <c r="V505" s="17" t="e">
        <f>("https://gadsweb.corp.novocorp.net/cageside?studynumber="&amp;#REF!)</f>
        <v>#REF!</v>
      </c>
      <c r="W505" s="24"/>
    </row>
    <row r="506" spans="1:23" x14ac:dyDescent="0.2">
      <c r="A506" s="39" t="s">
        <v>523</v>
      </c>
      <c r="B506" s="39">
        <v>505</v>
      </c>
      <c r="C506" s="18"/>
      <c r="D506" s="13" t="s">
        <v>520</v>
      </c>
      <c r="E506" s="16" t="s">
        <v>518</v>
      </c>
      <c r="F506" s="40">
        <v>118621</v>
      </c>
      <c r="G506" s="21" t="s">
        <v>502</v>
      </c>
      <c r="H506" s="14" t="str">
        <f t="shared" ref="H506" si="11">IF(H505="a","b",IF(E506=E507,"a",""))</f>
        <v/>
      </c>
      <c r="I506" s="16"/>
      <c r="J506" s="20" t="s">
        <v>140</v>
      </c>
      <c r="K506" s="20" t="s">
        <v>77</v>
      </c>
      <c r="L506" s="20" t="s">
        <v>514</v>
      </c>
      <c r="M506" s="14" t="s">
        <v>521</v>
      </c>
      <c r="N506" s="14" t="s">
        <v>522</v>
      </c>
      <c r="O506" s="14">
        <v>5788</v>
      </c>
      <c r="P506" s="15"/>
      <c r="Q506" s="14"/>
      <c r="R5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6" s="14"/>
      <c r="T506" s="14" t="str">
        <f>VLOOKUP(Slidelist[[#This Row],[Species]],Species[#All],2)</f>
        <v>http://purl.obolibrary.org/obo/NCIT_C14225</v>
      </c>
      <c r="U506" s="24" t="str">
        <f>VLOOKUP(Slidelist[[#This Row],[Tissue]],Tissue[#All],3)</f>
        <v>http://purl.obolibrary.org/obo/BTO_0000759</v>
      </c>
      <c r="V506" s="17" t="e">
        <f>("https://gadsweb.corp.novocorp.net/cageside?studynumber="&amp;#REF!)</f>
        <v>#REF!</v>
      </c>
      <c r="W506" s="24"/>
    </row>
    <row r="507" spans="1:23" x14ac:dyDescent="0.2">
      <c r="A507" s="39" t="s">
        <v>523</v>
      </c>
      <c r="B507" s="41">
        <v>506</v>
      </c>
      <c r="C507" s="18"/>
      <c r="D507" s="16" t="s">
        <v>500</v>
      </c>
      <c r="E507" s="16">
        <v>2</v>
      </c>
      <c r="F507" s="40">
        <v>118531</v>
      </c>
      <c r="G507" s="21" t="s">
        <v>502</v>
      </c>
      <c r="H507" s="21" t="str">
        <f>IF(H506="a","b",IF(E507=E508,"a",""))</f>
        <v>a</v>
      </c>
      <c r="I507" s="16"/>
      <c r="J507" s="20" t="s">
        <v>140</v>
      </c>
      <c r="K507" s="20" t="s">
        <v>77</v>
      </c>
      <c r="L507" s="20" t="s">
        <v>519</v>
      </c>
      <c r="M507" s="14" t="s">
        <v>501</v>
      </c>
      <c r="N507" s="14"/>
      <c r="O507" s="14"/>
      <c r="P507" s="15"/>
      <c r="Q507" s="14"/>
      <c r="R5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7" s="14"/>
      <c r="T507" s="14" t="str">
        <f>VLOOKUP(Slidelist[[#This Row],[Species]],Species[#All],2)</f>
        <v>http://purl.obolibrary.org/obo/NCIT_C14225</v>
      </c>
      <c r="U507" s="24" t="str">
        <f>VLOOKUP(Slidelist[[#This Row],[Tissue]],Tissue[#All],3)</f>
        <v>http://purl.obolibrary.org/obo/BTO_0000759</v>
      </c>
      <c r="V507" s="17" t="e">
        <f>("https://gadsweb.corp.novocorp.net/cageside?studynumber="&amp;#REF!)</f>
        <v>#REF!</v>
      </c>
      <c r="W507" s="24"/>
    </row>
    <row r="508" spans="1:23" x14ac:dyDescent="0.2">
      <c r="A508" s="39" t="s">
        <v>523</v>
      </c>
      <c r="B508" s="41">
        <v>507</v>
      </c>
      <c r="C508" s="18"/>
      <c r="D508" s="16" t="s">
        <v>500</v>
      </c>
      <c r="E508" s="16">
        <v>2</v>
      </c>
      <c r="F508" s="40">
        <v>118531</v>
      </c>
      <c r="G508" s="21" t="s">
        <v>502</v>
      </c>
      <c r="H508" s="21" t="str">
        <f t="shared" ref="H508:H587" si="12">IF(H507="a","b",IF(E508=E509,"a",""))</f>
        <v>b</v>
      </c>
      <c r="I508" s="16"/>
      <c r="J508" s="20" t="s">
        <v>140</v>
      </c>
      <c r="K508" s="20" t="s">
        <v>77</v>
      </c>
      <c r="L508" s="20" t="s">
        <v>519</v>
      </c>
      <c r="M508" s="14" t="s">
        <v>501</v>
      </c>
      <c r="N508" s="14"/>
      <c r="O508" s="14"/>
      <c r="P508" s="15"/>
      <c r="Q508" s="14"/>
      <c r="R5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8" s="14"/>
      <c r="T508" s="14" t="str">
        <f>VLOOKUP(Slidelist[[#This Row],[Species]],Species[#All],2)</f>
        <v>http://purl.obolibrary.org/obo/NCIT_C14225</v>
      </c>
      <c r="U508" s="24" t="str">
        <f>VLOOKUP(Slidelist[[#This Row],[Tissue]],Tissue[#All],3)</f>
        <v>http://purl.obolibrary.org/obo/BTO_0000759</v>
      </c>
      <c r="V508" s="17" t="e">
        <f>("https://gadsweb.corp.novocorp.net/cageside?studynumber="&amp;#REF!)</f>
        <v>#REF!</v>
      </c>
      <c r="W508" s="24"/>
    </row>
    <row r="509" spans="1:23" x14ac:dyDescent="0.2">
      <c r="A509" s="39" t="s">
        <v>523</v>
      </c>
      <c r="B509" s="39">
        <v>508</v>
      </c>
      <c r="C509" s="18"/>
      <c r="D509" s="16" t="s">
        <v>500</v>
      </c>
      <c r="E509" s="16">
        <v>3</v>
      </c>
      <c r="F509" s="40">
        <v>118532</v>
      </c>
      <c r="G509" s="21" t="s">
        <v>502</v>
      </c>
      <c r="H509" s="21" t="str">
        <f t="shared" si="12"/>
        <v/>
      </c>
      <c r="I509" s="16"/>
      <c r="J509" s="20" t="s">
        <v>140</v>
      </c>
      <c r="K509" s="20" t="s">
        <v>77</v>
      </c>
      <c r="L509" s="20" t="s">
        <v>519</v>
      </c>
      <c r="M509" s="14" t="s">
        <v>501</v>
      </c>
      <c r="N509" s="14"/>
      <c r="O509" s="14"/>
      <c r="P509" s="15"/>
      <c r="Q509" s="14"/>
      <c r="R5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09" s="14"/>
      <c r="T509" s="14" t="str">
        <f>VLOOKUP(Slidelist[[#This Row],[Species]],Species[#All],2)</f>
        <v>http://purl.obolibrary.org/obo/NCIT_C14225</v>
      </c>
      <c r="U509" s="24" t="str">
        <f>VLOOKUP(Slidelist[[#This Row],[Tissue]],Tissue[#All],3)</f>
        <v>http://purl.obolibrary.org/obo/BTO_0000759</v>
      </c>
      <c r="V509" s="17" t="e">
        <f>("https://gadsweb.corp.novocorp.net/cageside?studynumber="&amp;#REF!)</f>
        <v>#REF!</v>
      </c>
      <c r="W509" s="24"/>
    </row>
    <row r="510" spans="1:23" x14ac:dyDescent="0.2">
      <c r="A510" s="39" t="s">
        <v>523</v>
      </c>
      <c r="B510" s="39">
        <v>509</v>
      </c>
      <c r="C510" s="18"/>
      <c r="D510" s="16" t="s">
        <v>500</v>
      </c>
      <c r="E510" s="16">
        <v>4</v>
      </c>
      <c r="F510" s="40">
        <v>118524</v>
      </c>
      <c r="G510" s="21" t="s">
        <v>502</v>
      </c>
      <c r="H510" s="21" t="str">
        <f t="shared" si="12"/>
        <v/>
      </c>
      <c r="I510" s="16"/>
      <c r="J510" s="20" t="s">
        <v>140</v>
      </c>
      <c r="K510" s="20" t="s">
        <v>77</v>
      </c>
      <c r="L510" s="20" t="s">
        <v>519</v>
      </c>
      <c r="M510" s="14" t="s">
        <v>501</v>
      </c>
      <c r="N510" s="14"/>
      <c r="O510" s="14"/>
      <c r="P510" s="15"/>
      <c r="Q510" s="14"/>
      <c r="R5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0" s="14"/>
      <c r="T510" s="14" t="str">
        <f>VLOOKUP(Slidelist[[#This Row],[Species]],Species[#All],2)</f>
        <v>http://purl.obolibrary.org/obo/NCIT_C14225</v>
      </c>
      <c r="U510" s="24" t="str">
        <f>VLOOKUP(Slidelist[[#This Row],[Tissue]],Tissue[#All],3)</f>
        <v>http://purl.obolibrary.org/obo/BTO_0000759</v>
      </c>
      <c r="V510" s="17" t="e">
        <f>("https://gadsweb.corp.novocorp.net/cageside?studynumber="&amp;#REF!)</f>
        <v>#REF!</v>
      </c>
      <c r="W510" s="24"/>
    </row>
    <row r="511" spans="1:23" x14ac:dyDescent="0.2">
      <c r="A511" s="39" t="s">
        <v>523</v>
      </c>
      <c r="B511" s="41">
        <v>510</v>
      </c>
      <c r="C511" s="18"/>
      <c r="D511" s="16" t="s">
        <v>500</v>
      </c>
      <c r="E511" s="16">
        <v>5</v>
      </c>
      <c r="F511" s="40">
        <v>118533</v>
      </c>
      <c r="G511" s="21" t="s">
        <v>502</v>
      </c>
      <c r="H511" s="21" t="str">
        <f t="shared" si="12"/>
        <v>a</v>
      </c>
      <c r="I511" s="16"/>
      <c r="J511" s="20" t="s">
        <v>140</v>
      </c>
      <c r="K511" s="20" t="s">
        <v>77</v>
      </c>
      <c r="L511" s="20" t="s">
        <v>519</v>
      </c>
      <c r="M511" s="14" t="s">
        <v>501</v>
      </c>
      <c r="N511" s="14"/>
      <c r="O511" s="14"/>
      <c r="P511" s="15"/>
      <c r="Q511" s="14"/>
      <c r="R5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1" s="14"/>
      <c r="T511" s="14" t="str">
        <f>VLOOKUP(Slidelist[[#This Row],[Species]],Species[#All],2)</f>
        <v>http://purl.obolibrary.org/obo/NCIT_C14225</v>
      </c>
      <c r="U511" s="24" t="str">
        <f>VLOOKUP(Slidelist[[#This Row],[Tissue]],Tissue[#All],3)</f>
        <v>http://purl.obolibrary.org/obo/BTO_0000759</v>
      </c>
      <c r="V511" s="17" t="e">
        <f>("https://gadsweb.corp.novocorp.net/cageside?studynumber="&amp;#REF!)</f>
        <v>#REF!</v>
      </c>
      <c r="W511" s="24"/>
    </row>
    <row r="512" spans="1:23" x14ac:dyDescent="0.2">
      <c r="A512" s="39" t="s">
        <v>523</v>
      </c>
      <c r="B512" s="39">
        <v>511</v>
      </c>
      <c r="C512" s="18"/>
      <c r="D512" s="16" t="s">
        <v>500</v>
      </c>
      <c r="E512" s="16">
        <v>5</v>
      </c>
      <c r="F512" s="40">
        <v>118533</v>
      </c>
      <c r="G512" s="21" t="s">
        <v>502</v>
      </c>
      <c r="H512" s="21" t="str">
        <f t="shared" si="12"/>
        <v>b</v>
      </c>
      <c r="I512" s="16"/>
      <c r="J512" s="20" t="s">
        <v>140</v>
      </c>
      <c r="K512" s="20" t="s">
        <v>77</v>
      </c>
      <c r="L512" s="20" t="s">
        <v>519</v>
      </c>
      <c r="M512" s="14" t="s">
        <v>501</v>
      </c>
      <c r="N512" s="14"/>
      <c r="O512" s="14"/>
      <c r="P512" s="15"/>
      <c r="Q512" s="14"/>
      <c r="R5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2" s="14"/>
      <c r="T512" s="14" t="str">
        <f>VLOOKUP(Slidelist[[#This Row],[Species]],Species[#All],2)</f>
        <v>http://purl.obolibrary.org/obo/NCIT_C14225</v>
      </c>
      <c r="U512" s="24" t="str">
        <f>VLOOKUP(Slidelist[[#This Row],[Tissue]],Tissue[#All],3)</f>
        <v>http://purl.obolibrary.org/obo/BTO_0000759</v>
      </c>
      <c r="V512" s="17" t="e">
        <f>("https://gadsweb.corp.novocorp.net/cageside?studynumber="&amp;#REF!)</f>
        <v>#REF!</v>
      </c>
      <c r="W512" s="24"/>
    </row>
    <row r="513" spans="1:23" x14ac:dyDescent="0.2">
      <c r="A513" s="39" t="s">
        <v>523</v>
      </c>
      <c r="B513" s="39">
        <v>512</v>
      </c>
      <c r="C513" s="18"/>
      <c r="D513" s="16" t="s">
        <v>500</v>
      </c>
      <c r="E513" s="16">
        <v>6</v>
      </c>
      <c r="F513" s="40">
        <v>118534</v>
      </c>
      <c r="G513" s="21" t="s">
        <v>502</v>
      </c>
      <c r="H513" s="21" t="str">
        <f t="shared" si="12"/>
        <v>a</v>
      </c>
      <c r="I513" s="16"/>
      <c r="J513" s="20" t="s">
        <v>140</v>
      </c>
      <c r="K513" s="20" t="s">
        <v>77</v>
      </c>
      <c r="L513" s="20" t="s">
        <v>519</v>
      </c>
      <c r="M513" s="14" t="s">
        <v>501</v>
      </c>
      <c r="N513" s="14"/>
      <c r="O513" s="14"/>
      <c r="P513" s="15"/>
      <c r="Q513" s="14"/>
      <c r="R5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3" s="14"/>
      <c r="T513" s="14" t="str">
        <f>VLOOKUP(Slidelist[[#This Row],[Species]],Species[#All],2)</f>
        <v>http://purl.obolibrary.org/obo/NCIT_C14225</v>
      </c>
      <c r="U513" s="24" t="str">
        <f>VLOOKUP(Slidelist[[#This Row],[Tissue]],Tissue[#All],3)</f>
        <v>http://purl.obolibrary.org/obo/BTO_0000759</v>
      </c>
      <c r="V513" s="17" t="e">
        <f>("https://gadsweb.corp.novocorp.net/cageside?studynumber="&amp;#REF!)</f>
        <v>#REF!</v>
      </c>
      <c r="W513" s="24"/>
    </row>
    <row r="514" spans="1:23" x14ac:dyDescent="0.2">
      <c r="A514" s="39" t="s">
        <v>523</v>
      </c>
      <c r="B514" s="41">
        <v>513</v>
      </c>
      <c r="C514" s="18"/>
      <c r="D514" s="16" t="s">
        <v>500</v>
      </c>
      <c r="E514" s="16">
        <v>6</v>
      </c>
      <c r="F514" s="40">
        <v>118534</v>
      </c>
      <c r="G514" s="21" t="s">
        <v>502</v>
      </c>
      <c r="H514" s="21" t="str">
        <f t="shared" si="12"/>
        <v>b</v>
      </c>
      <c r="I514" s="16"/>
      <c r="J514" s="20" t="s">
        <v>140</v>
      </c>
      <c r="K514" s="20" t="s">
        <v>77</v>
      </c>
      <c r="L514" s="20" t="s">
        <v>519</v>
      </c>
      <c r="M514" s="14" t="s">
        <v>501</v>
      </c>
      <c r="N514" s="14"/>
      <c r="O514" s="14"/>
      <c r="P514" s="15"/>
      <c r="Q514" s="14"/>
      <c r="R5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4" s="14"/>
      <c r="T514" s="14" t="str">
        <f>VLOOKUP(Slidelist[[#This Row],[Species]],Species[#All],2)</f>
        <v>http://purl.obolibrary.org/obo/NCIT_C14225</v>
      </c>
      <c r="U514" s="24" t="str">
        <f>VLOOKUP(Slidelist[[#This Row],[Tissue]],Tissue[#All],3)</f>
        <v>http://purl.obolibrary.org/obo/BTO_0000759</v>
      </c>
      <c r="V514" s="17" t="e">
        <f>("https://gadsweb.corp.novocorp.net/cageside?studynumber="&amp;#REF!)</f>
        <v>#REF!</v>
      </c>
      <c r="W514" s="24"/>
    </row>
    <row r="515" spans="1:23" x14ac:dyDescent="0.2">
      <c r="A515" s="39" t="s">
        <v>523</v>
      </c>
      <c r="B515" s="41">
        <v>514</v>
      </c>
      <c r="C515" s="18"/>
      <c r="D515" s="16" t="s">
        <v>500</v>
      </c>
      <c r="E515" s="16">
        <v>7</v>
      </c>
      <c r="F515" s="40">
        <v>118525</v>
      </c>
      <c r="G515" s="21" t="s">
        <v>502</v>
      </c>
      <c r="H515" s="21" t="str">
        <f t="shared" si="12"/>
        <v>a</v>
      </c>
      <c r="I515" s="16"/>
      <c r="J515" s="20" t="s">
        <v>140</v>
      </c>
      <c r="K515" s="20" t="s">
        <v>77</v>
      </c>
      <c r="L515" s="20" t="s">
        <v>519</v>
      </c>
      <c r="M515" s="14" t="s">
        <v>501</v>
      </c>
      <c r="N515" s="14"/>
      <c r="O515" s="14"/>
      <c r="P515" s="15"/>
      <c r="Q515" s="14"/>
      <c r="R5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5" s="14"/>
      <c r="T515" s="14" t="str">
        <f>VLOOKUP(Slidelist[[#This Row],[Species]],Species[#All],2)</f>
        <v>http://purl.obolibrary.org/obo/NCIT_C14225</v>
      </c>
      <c r="U515" s="24" t="str">
        <f>VLOOKUP(Slidelist[[#This Row],[Tissue]],Tissue[#All],3)</f>
        <v>http://purl.obolibrary.org/obo/BTO_0000759</v>
      </c>
      <c r="V515" s="17" t="e">
        <f>("https://gadsweb.corp.novocorp.net/cageside?studynumber="&amp;#REF!)</f>
        <v>#REF!</v>
      </c>
      <c r="W515" s="24"/>
    </row>
    <row r="516" spans="1:23" x14ac:dyDescent="0.2">
      <c r="A516" s="39" t="s">
        <v>523</v>
      </c>
      <c r="B516" s="39">
        <v>515</v>
      </c>
      <c r="C516" s="18"/>
      <c r="D516" s="16" t="s">
        <v>500</v>
      </c>
      <c r="E516" s="16">
        <v>7</v>
      </c>
      <c r="F516" s="40">
        <v>118525</v>
      </c>
      <c r="G516" s="21" t="s">
        <v>502</v>
      </c>
      <c r="H516" s="21" t="str">
        <f t="shared" si="12"/>
        <v>b</v>
      </c>
      <c r="I516" s="16"/>
      <c r="J516" s="20" t="s">
        <v>140</v>
      </c>
      <c r="K516" s="20" t="s">
        <v>77</v>
      </c>
      <c r="L516" s="20" t="s">
        <v>519</v>
      </c>
      <c r="M516" s="14" t="s">
        <v>501</v>
      </c>
      <c r="N516" s="14"/>
      <c r="O516" s="14"/>
      <c r="P516" s="15"/>
      <c r="Q516" s="14"/>
      <c r="R5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6" s="14"/>
      <c r="T516" s="14" t="str">
        <f>VLOOKUP(Slidelist[[#This Row],[Species]],Species[#All],2)</f>
        <v>http://purl.obolibrary.org/obo/NCIT_C14225</v>
      </c>
      <c r="U516" s="24" t="str">
        <f>VLOOKUP(Slidelist[[#This Row],[Tissue]],Tissue[#All],3)</f>
        <v>http://purl.obolibrary.org/obo/BTO_0000759</v>
      </c>
      <c r="V516" s="17" t="e">
        <f>("https://gadsweb.corp.novocorp.net/cageside?studynumber="&amp;#REF!)</f>
        <v>#REF!</v>
      </c>
      <c r="W516" s="24"/>
    </row>
    <row r="517" spans="1:23" x14ac:dyDescent="0.2">
      <c r="A517" s="39" t="s">
        <v>523</v>
      </c>
      <c r="B517" s="39">
        <v>516</v>
      </c>
      <c r="C517" s="18"/>
      <c r="D517" s="16" t="s">
        <v>500</v>
      </c>
      <c r="E517" s="16">
        <v>9</v>
      </c>
      <c r="F517" s="40">
        <v>118535</v>
      </c>
      <c r="G517" s="21" t="s">
        <v>502</v>
      </c>
      <c r="H517" s="21" t="str">
        <f t="shared" si="12"/>
        <v>a</v>
      </c>
      <c r="I517" s="16"/>
      <c r="J517" s="20" t="s">
        <v>140</v>
      </c>
      <c r="K517" s="20" t="s">
        <v>77</v>
      </c>
      <c r="L517" s="20" t="s">
        <v>519</v>
      </c>
      <c r="M517" s="14" t="s">
        <v>501</v>
      </c>
      <c r="N517" s="14"/>
      <c r="O517" s="14"/>
      <c r="P517" s="15"/>
      <c r="Q517" s="14"/>
      <c r="R5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7" s="14"/>
      <c r="T517" s="14" t="str">
        <f>VLOOKUP(Slidelist[[#This Row],[Species]],Species[#All],2)</f>
        <v>http://purl.obolibrary.org/obo/NCIT_C14225</v>
      </c>
      <c r="U517" s="24" t="str">
        <f>VLOOKUP(Slidelist[[#This Row],[Tissue]],Tissue[#All],3)</f>
        <v>http://purl.obolibrary.org/obo/BTO_0000759</v>
      </c>
      <c r="V517" s="17" t="e">
        <f>("https://gadsweb.corp.novocorp.net/cageside?studynumber="&amp;#REF!)</f>
        <v>#REF!</v>
      </c>
      <c r="W517" s="24"/>
    </row>
    <row r="518" spans="1:23" x14ac:dyDescent="0.2">
      <c r="A518" s="39" t="s">
        <v>523</v>
      </c>
      <c r="B518" s="41">
        <v>517</v>
      </c>
      <c r="C518" s="18"/>
      <c r="D518" s="16" t="s">
        <v>500</v>
      </c>
      <c r="E518" s="16">
        <v>9</v>
      </c>
      <c r="F518" s="40">
        <v>118535</v>
      </c>
      <c r="G518" s="21" t="s">
        <v>502</v>
      </c>
      <c r="H518" s="21" t="str">
        <f t="shared" si="12"/>
        <v>b</v>
      </c>
      <c r="I518" s="16"/>
      <c r="J518" s="20" t="s">
        <v>140</v>
      </c>
      <c r="K518" s="20" t="s">
        <v>77</v>
      </c>
      <c r="L518" s="20" t="s">
        <v>519</v>
      </c>
      <c r="M518" s="14" t="s">
        <v>501</v>
      </c>
      <c r="N518" s="14"/>
      <c r="O518" s="14"/>
      <c r="P518" s="15"/>
      <c r="Q518" s="14"/>
      <c r="R5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8" s="14"/>
      <c r="T518" s="14" t="str">
        <f>VLOOKUP(Slidelist[[#This Row],[Species]],Species[#All],2)</f>
        <v>http://purl.obolibrary.org/obo/NCIT_C14225</v>
      </c>
      <c r="U518" s="24" t="str">
        <f>VLOOKUP(Slidelist[[#This Row],[Tissue]],Tissue[#All],3)</f>
        <v>http://purl.obolibrary.org/obo/BTO_0000759</v>
      </c>
      <c r="V518" s="17" t="e">
        <f>("https://gadsweb.corp.novocorp.net/cageside?studynumber="&amp;#REF!)</f>
        <v>#REF!</v>
      </c>
      <c r="W518" s="24"/>
    </row>
    <row r="519" spans="1:23" x14ac:dyDescent="0.2">
      <c r="A519" s="39" t="s">
        <v>523</v>
      </c>
      <c r="B519" s="39">
        <v>518</v>
      </c>
      <c r="C519" s="18"/>
      <c r="D519" s="16" t="s">
        <v>500</v>
      </c>
      <c r="E519" s="16">
        <v>10</v>
      </c>
      <c r="F519" s="40">
        <v>118536</v>
      </c>
      <c r="G519" s="21" t="s">
        <v>502</v>
      </c>
      <c r="H519" s="21" t="str">
        <f t="shared" si="12"/>
        <v>a</v>
      </c>
      <c r="I519" s="16"/>
      <c r="J519" s="20" t="s">
        <v>140</v>
      </c>
      <c r="K519" s="20" t="s">
        <v>77</v>
      </c>
      <c r="L519" s="20" t="s">
        <v>519</v>
      </c>
      <c r="M519" s="14" t="s">
        <v>501</v>
      </c>
      <c r="N519" s="14"/>
      <c r="O519" s="14"/>
      <c r="P519" s="15"/>
      <c r="Q519" s="14"/>
      <c r="R5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19" s="14"/>
      <c r="T519" s="14" t="str">
        <f>VLOOKUP(Slidelist[[#This Row],[Species]],Species[#All],2)</f>
        <v>http://purl.obolibrary.org/obo/NCIT_C14225</v>
      </c>
      <c r="U519" s="24" t="str">
        <f>VLOOKUP(Slidelist[[#This Row],[Tissue]],Tissue[#All],3)</f>
        <v>http://purl.obolibrary.org/obo/BTO_0000759</v>
      </c>
      <c r="V519" s="17" t="e">
        <f>("https://gadsweb.corp.novocorp.net/cageside?studynumber="&amp;#REF!)</f>
        <v>#REF!</v>
      </c>
      <c r="W519" s="24"/>
    </row>
    <row r="520" spans="1:23" x14ac:dyDescent="0.2">
      <c r="A520" s="39" t="s">
        <v>523</v>
      </c>
      <c r="B520" s="39">
        <v>519</v>
      </c>
      <c r="C520" s="18"/>
      <c r="D520" s="16" t="s">
        <v>500</v>
      </c>
      <c r="E520" s="16">
        <v>10</v>
      </c>
      <c r="F520" s="40">
        <v>118536</v>
      </c>
      <c r="G520" s="21" t="s">
        <v>502</v>
      </c>
      <c r="H520" s="21" t="str">
        <f t="shared" si="12"/>
        <v>b</v>
      </c>
      <c r="I520" s="16"/>
      <c r="J520" s="20" t="s">
        <v>140</v>
      </c>
      <c r="K520" s="20" t="s">
        <v>77</v>
      </c>
      <c r="L520" s="20" t="s">
        <v>519</v>
      </c>
      <c r="M520" s="14" t="s">
        <v>501</v>
      </c>
      <c r="N520" s="14"/>
      <c r="O520" s="14"/>
      <c r="P520" s="15"/>
      <c r="Q520" s="14"/>
      <c r="R5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0" s="14"/>
      <c r="T520" s="14" t="str">
        <f>VLOOKUP(Slidelist[[#This Row],[Species]],Species[#All],2)</f>
        <v>http://purl.obolibrary.org/obo/NCIT_C14225</v>
      </c>
      <c r="U520" s="24" t="str">
        <f>VLOOKUP(Slidelist[[#This Row],[Tissue]],Tissue[#All],3)</f>
        <v>http://purl.obolibrary.org/obo/BTO_0000759</v>
      </c>
      <c r="V520" s="17" t="e">
        <f>("https://gadsweb.corp.novocorp.net/cageside?studynumber="&amp;#REF!)</f>
        <v>#REF!</v>
      </c>
      <c r="W520" s="24"/>
    </row>
    <row r="521" spans="1:23" x14ac:dyDescent="0.2">
      <c r="A521" s="39" t="s">
        <v>523</v>
      </c>
      <c r="B521" s="41">
        <v>520</v>
      </c>
      <c r="C521" s="18"/>
      <c r="D521" s="16" t="s">
        <v>500</v>
      </c>
      <c r="E521" s="16">
        <v>11</v>
      </c>
      <c r="F521" s="40">
        <v>118643</v>
      </c>
      <c r="G521" s="21" t="s">
        <v>502</v>
      </c>
      <c r="H521" s="21" t="str">
        <f t="shared" si="12"/>
        <v>a</v>
      </c>
      <c r="I521" s="16"/>
      <c r="J521" s="20" t="s">
        <v>140</v>
      </c>
      <c r="K521" s="20" t="s">
        <v>77</v>
      </c>
      <c r="L521" s="20" t="s">
        <v>519</v>
      </c>
      <c r="M521" s="14" t="s">
        <v>501</v>
      </c>
      <c r="N521" s="14"/>
      <c r="O521" s="14"/>
      <c r="P521" s="15"/>
      <c r="Q521" s="14"/>
      <c r="R5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1" s="14"/>
      <c r="T521" s="14" t="str">
        <f>VLOOKUP(Slidelist[[#This Row],[Species]],Species[#All],2)</f>
        <v>http://purl.obolibrary.org/obo/NCIT_C14225</v>
      </c>
      <c r="U521" s="24" t="str">
        <f>VLOOKUP(Slidelist[[#This Row],[Tissue]],Tissue[#All],3)</f>
        <v>http://purl.obolibrary.org/obo/BTO_0000759</v>
      </c>
      <c r="V521" s="17" t="e">
        <f>("https://gadsweb.corp.novocorp.net/cageside?studynumber="&amp;#REF!)</f>
        <v>#REF!</v>
      </c>
      <c r="W521" s="24"/>
    </row>
    <row r="522" spans="1:23" x14ac:dyDescent="0.2">
      <c r="A522" s="39" t="s">
        <v>523</v>
      </c>
      <c r="B522" s="41">
        <v>521</v>
      </c>
      <c r="C522" s="18"/>
      <c r="D522" s="16" t="s">
        <v>500</v>
      </c>
      <c r="E522" s="16">
        <v>11</v>
      </c>
      <c r="F522" s="40">
        <v>118643</v>
      </c>
      <c r="G522" s="21" t="s">
        <v>502</v>
      </c>
      <c r="H522" s="21" t="str">
        <f t="shared" si="12"/>
        <v>b</v>
      </c>
      <c r="I522" s="16"/>
      <c r="J522" s="20" t="s">
        <v>140</v>
      </c>
      <c r="K522" s="20" t="s">
        <v>77</v>
      </c>
      <c r="L522" s="20" t="s">
        <v>519</v>
      </c>
      <c r="M522" s="14" t="s">
        <v>501</v>
      </c>
      <c r="N522" s="14"/>
      <c r="O522" s="14"/>
      <c r="P522" s="15"/>
      <c r="Q522" s="14"/>
      <c r="R5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2" s="14"/>
      <c r="T522" s="14" t="str">
        <f>VLOOKUP(Slidelist[[#This Row],[Species]],Species[#All],2)</f>
        <v>http://purl.obolibrary.org/obo/NCIT_C14225</v>
      </c>
      <c r="U522" s="24" t="str">
        <f>VLOOKUP(Slidelist[[#This Row],[Tissue]],Tissue[#All],3)</f>
        <v>http://purl.obolibrary.org/obo/BTO_0000759</v>
      </c>
      <c r="V522" s="17" t="e">
        <f>("https://gadsweb.corp.novocorp.net/cageside?studynumber="&amp;#REF!)</f>
        <v>#REF!</v>
      </c>
      <c r="W522" s="24"/>
    </row>
    <row r="523" spans="1:23" x14ac:dyDescent="0.2">
      <c r="A523" s="39" t="s">
        <v>523</v>
      </c>
      <c r="B523" s="39">
        <v>522</v>
      </c>
      <c r="C523" s="18"/>
      <c r="D523" s="16" t="s">
        <v>500</v>
      </c>
      <c r="E523" s="16">
        <v>12</v>
      </c>
      <c r="F523" s="40">
        <v>118537</v>
      </c>
      <c r="G523" s="21" t="s">
        <v>502</v>
      </c>
      <c r="H523" s="21" t="str">
        <f t="shared" si="12"/>
        <v>a</v>
      </c>
      <c r="I523" s="16"/>
      <c r="J523" s="20" t="s">
        <v>140</v>
      </c>
      <c r="K523" s="20" t="s">
        <v>77</v>
      </c>
      <c r="L523" s="20" t="s">
        <v>519</v>
      </c>
      <c r="M523" s="14" t="s">
        <v>501</v>
      </c>
      <c r="N523" s="14"/>
      <c r="O523" s="14"/>
      <c r="P523" s="15"/>
      <c r="Q523" s="14"/>
      <c r="R5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3" s="14"/>
      <c r="T523" s="14" t="str">
        <f>VLOOKUP(Slidelist[[#This Row],[Species]],Species[#All],2)</f>
        <v>http://purl.obolibrary.org/obo/NCIT_C14225</v>
      </c>
      <c r="U523" s="24" t="str">
        <f>VLOOKUP(Slidelist[[#This Row],[Tissue]],Tissue[#All],3)</f>
        <v>http://purl.obolibrary.org/obo/BTO_0000759</v>
      </c>
      <c r="V523" s="17" t="e">
        <f>("https://gadsweb.corp.novocorp.net/cageside?studynumber="&amp;#REF!)</f>
        <v>#REF!</v>
      </c>
      <c r="W523" s="24"/>
    </row>
    <row r="524" spans="1:23" x14ac:dyDescent="0.2">
      <c r="A524" s="39" t="s">
        <v>523</v>
      </c>
      <c r="B524" s="39">
        <v>523</v>
      </c>
      <c r="C524" s="18"/>
      <c r="D524" s="16" t="s">
        <v>500</v>
      </c>
      <c r="E524" s="16">
        <v>12</v>
      </c>
      <c r="F524" s="40">
        <v>118537</v>
      </c>
      <c r="G524" s="21" t="s">
        <v>502</v>
      </c>
      <c r="H524" s="21" t="str">
        <f t="shared" si="12"/>
        <v>b</v>
      </c>
      <c r="I524" s="16"/>
      <c r="J524" s="20" t="s">
        <v>140</v>
      </c>
      <c r="K524" s="20" t="s">
        <v>77</v>
      </c>
      <c r="L524" s="20" t="s">
        <v>519</v>
      </c>
      <c r="M524" s="14" t="s">
        <v>501</v>
      </c>
      <c r="N524" s="14"/>
      <c r="O524" s="14"/>
      <c r="P524" s="15"/>
      <c r="Q524" s="14"/>
      <c r="R5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4" s="14"/>
      <c r="T524" s="14" t="str">
        <f>VLOOKUP(Slidelist[[#This Row],[Species]],Species[#All],2)</f>
        <v>http://purl.obolibrary.org/obo/NCIT_C14225</v>
      </c>
      <c r="U524" s="24" t="str">
        <f>VLOOKUP(Slidelist[[#This Row],[Tissue]],Tissue[#All],3)</f>
        <v>http://purl.obolibrary.org/obo/BTO_0000759</v>
      </c>
      <c r="V524" s="17" t="e">
        <f>("https://gadsweb.corp.novocorp.net/cageside?studynumber="&amp;#REF!)</f>
        <v>#REF!</v>
      </c>
      <c r="W524" s="24"/>
    </row>
    <row r="525" spans="1:23" x14ac:dyDescent="0.2">
      <c r="A525" s="39" t="s">
        <v>523</v>
      </c>
      <c r="B525" s="41">
        <v>524</v>
      </c>
      <c r="C525" s="18"/>
      <c r="D525" s="16" t="s">
        <v>500</v>
      </c>
      <c r="E525" s="16">
        <v>13</v>
      </c>
      <c r="F525" s="40">
        <v>118538</v>
      </c>
      <c r="G525" s="21" t="s">
        <v>502</v>
      </c>
      <c r="H525" s="21" t="str">
        <f t="shared" si="12"/>
        <v>a</v>
      </c>
      <c r="I525" s="16"/>
      <c r="J525" s="20" t="s">
        <v>140</v>
      </c>
      <c r="K525" s="20" t="s">
        <v>77</v>
      </c>
      <c r="L525" s="20" t="s">
        <v>519</v>
      </c>
      <c r="M525" s="14" t="s">
        <v>501</v>
      </c>
      <c r="N525" s="14"/>
      <c r="O525" s="14"/>
      <c r="P525" s="15"/>
      <c r="Q525" s="14"/>
      <c r="R5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5" s="14"/>
      <c r="T525" s="14" t="str">
        <f>VLOOKUP(Slidelist[[#This Row],[Species]],Species[#All],2)</f>
        <v>http://purl.obolibrary.org/obo/NCIT_C14225</v>
      </c>
      <c r="U525" s="24" t="str">
        <f>VLOOKUP(Slidelist[[#This Row],[Tissue]],Tissue[#All],3)</f>
        <v>http://purl.obolibrary.org/obo/BTO_0000759</v>
      </c>
      <c r="V525" s="17" t="e">
        <f>("https://gadsweb.corp.novocorp.net/cageside?studynumber="&amp;#REF!)</f>
        <v>#REF!</v>
      </c>
      <c r="W525" s="24"/>
    </row>
    <row r="526" spans="1:23" x14ac:dyDescent="0.2">
      <c r="A526" s="39" t="s">
        <v>523</v>
      </c>
      <c r="B526" s="39">
        <v>525</v>
      </c>
      <c r="C526" s="18"/>
      <c r="D526" s="16" t="s">
        <v>500</v>
      </c>
      <c r="E526" s="16">
        <v>13</v>
      </c>
      <c r="F526" s="40">
        <v>118538</v>
      </c>
      <c r="G526" s="21" t="s">
        <v>502</v>
      </c>
      <c r="H526" s="21" t="str">
        <f t="shared" si="12"/>
        <v>b</v>
      </c>
      <c r="I526" s="16"/>
      <c r="J526" s="20" t="s">
        <v>140</v>
      </c>
      <c r="K526" s="20" t="s">
        <v>77</v>
      </c>
      <c r="L526" s="20" t="s">
        <v>519</v>
      </c>
      <c r="M526" s="14" t="s">
        <v>501</v>
      </c>
      <c r="N526" s="14"/>
      <c r="O526" s="14"/>
      <c r="P526" s="15"/>
      <c r="Q526" s="14"/>
      <c r="R5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6" s="14"/>
      <c r="T526" s="14" t="str">
        <f>VLOOKUP(Slidelist[[#This Row],[Species]],Species[#All],2)</f>
        <v>http://purl.obolibrary.org/obo/NCIT_C14225</v>
      </c>
      <c r="U526" s="24" t="str">
        <f>VLOOKUP(Slidelist[[#This Row],[Tissue]],Tissue[#All],3)</f>
        <v>http://purl.obolibrary.org/obo/BTO_0000759</v>
      </c>
      <c r="V526" s="17" t="e">
        <f>("https://gadsweb.corp.novocorp.net/cageside?studynumber="&amp;#REF!)</f>
        <v>#REF!</v>
      </c>
      <c r="W526" s="24"/>
    </row>
    <row r="527" spans="1:23" x14ac:dyDescent="0.2">
      <c r="A527" s="39" t="s">
        <v>523</v>
      </c>
      <c r="B527" s="39">
        <v>526</v>
      </c>
      <c r="C527" s="18"/>
      <c r="D527" s="16" t="s">
        <v>500</v>
      </c>
      <c r="E527" s="16">
        <v>14</v>
      </c>
      <c r="F527" s="40">
        <v>118644</v>
      </c>
      <c r="G527" s="21" t="s">
        <v>502</v>
      </c>
      <c r="H527" s="21" t="str">
        <f t="shared" si="12"/>
        <v>a</v>
      </c>
      <c r="I527" s="16"/>
      <c r="J527" s="20" t="s">
        <v>140</v>
      </c>
      <c r="K527" s="20" t="s">
        <v>77</v>
      </c>
      <c r="L527" s="20" t="s">
        <v>519</v>
      </c>
      <c r="M527" s="14" t="s">
        <v>501</v>
      </c>
      <c r="N527" s="14"/>
      <c r="O527" s="14"/>
      <c r="P527" s="15"/>
      <c r="Q527" s="14"/>
      <c r="R5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7" s="14"/>
      <c r="T527" s="14" t="str">
        <f>VLOOKUP(Slidelist[[#This Row],[Species]],Species[#All],2)</f>
        <v>http://purl.obolibrary.org/obo/NCIT_C14225</v>
      </c>
      <c r="U527" s="24" t="str">
        <f>VLOOKUP(Slidelist[[#This Row],[Tissue]],Tissue[#All],3)</f>
        <v>http://purl.obolibrary.org/obo/BTO_0000759</v>
      </c>
      <c r="V527" s="17" t="e">
        <f>("https://gadsweb.corp.novocorp.net/cageside?studynumber="&amp;#REF!)</f>
        <v>#REF!</v>
      </c>
      <c r="W527" s="24"/>
    </row>
    <row r="528" spans="1:23" x14ac:dyDescent="0.2">
      <c r="A528" s="39" t="s">
        <v>523</v>
      </c>
      <c r="B528" s="41">
        <v>527</v>
      </c>
      <c r="C528" s="18"/>
      <c r="D528" s="16" t="s">
        <v>500</v>
      </c>
      <c r="E528" s="16">
        <v>14</v>
      </c>
      <c r="F528" s="40">
        <v>118644</v>
      </c>
      <c r="G528" s="21" t="s">
        <v>502</v>
      </c>
      <c r="H528" s="21" t="str">
        <f t="shared" si="12"/>
        <v>b</v>
      </c>
      <c r="I528" s="16"/>
      <c r="J528" s="20" t="s">
        <v>140</v>
      </c>
      <c r="K528" s="20" t="s">
        <v>77</v>
      </c>
      <c r="L528" s="20" t="s">
        <v>519</v>
      </c>
      <c r="M528" s="14" t="s">
        <v>501</v>
      </c>
      <c r="N528" s="14"/>
      <c r="O528" s="14"/>
      <c r="P528" s="15"/>
      <c r="Q528" s="14"/>
      <c r="R5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8" s="14"/>
      <c r="T528" s="14" t="str">
        <f>VLOOKUP(Slidelist[[#This Row],[Species]],Species[#All],2)</f>
        <v>http://purl.obolibrary.org/obo/NCIT_C14225</v>
      </c>
      <c r="U528" s="24" t="str">
        <f>VLOOKUP(Slidelist[[#This Row],[Tissue]],Tissue[#All],3)</f>
        <v>http://purl.obolibrary.org/obo/BTO_0000759</v>
      </c>
      <c r="V528" s="17" t="e">
        <f>("https://gadsweb.corp.novocorp.net/cageside?studynumber="&amp;#REF!)</f>
        <v>#REF!</v>
      </c>
      <c r="W528" s="24"/>
    </row>
    <row r="529" spans="1:23" x14ac:dyDescent="0.2">
      <c r="A529" s="39" t="s">
        <v>523</v>
      </c>
      <c r="B529" s="41">
        <v>528</v>
      </c>
      <c r="C529" s="18"/>
      <c r="D529" s="16" t="s">
        <v>500</v>
      </c>
      <c r="E529" s="16">
        <v>15</v>
      </c>
      <c r="F529" s="40">
        <v>118645</v>
      </c>
      <c r="G529" s="21" t="s">
        <v>502</v>
      </c>
      <c r="H529" s="21" t="str">
        <f t="shared" si="12"/>
        <v>a</v>
      </c>
      <c r="I529" s="16"/>
      <c r="J529" s="20" t="s">
        <v>140</v>
      </c>
      <c r="K529" s="20" t="s">
        <v>77</v>
      </c>
      <c r="L529" s="20" t="s">
        <v>519</v>
      </c>
      <c r="M529" s="14" t="s">
        <v>501</v>
      </c>
      <c r="N529" s="14"/>
      <c r="O529" s="14"/>
      <c r="P529" s="15"/>
      <c r="Q529" s="14"/>
      <c r="R5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29" s="14"/>
      <c r="T529" s="14" t="str">
        <f>VLOOKUP(Slidelist[[#This Row],[Species]],Species[#All],2)</f>
        <v>http://purl.obolibrary.org/obo/NCIT_C14225</v>
      </c>
      <c r="U529" s="24" t="str">
        <f>VLOOKUP(Slidelist[[#This Row],[Tissue]],Tissue[#All],3)</f>
        <v>http://purl.obolibrary.org/obo/BTO_0000759</v>
      </c>
      <c r="V529" s="17" t="e">
        <f>("https://gadsweb.corp.novocorp.net/cageside?studynumber="&amp;#REF!)</f>
        <v>#REF!</v>
      </c>
      <c r="W529" s="24"/>
    </row>
    <row r="530" spans="1:23" x14ac:dyDescent="0.2">
      <c r="A530" s="39" t="s">
        <v>523</v>
      </c>
      <c r="B530" s="39">
        <v>529</v>
      </c>
      <c r="C530" s="18"/>
      <c r="D530" s="16" t="s">
        <v>500</v>
      </c>
      <c r="E530" s="16">
        <v>15</v>
      </c>
      <c r="F530" s="40">
        <v>118645</v>
      </c>
      <c r="G530" s="21" t="s">
        <v>502</v>
      </c>
      <c r="H530" s="21" t="str">
        <f t="shared" si="12"/>
        <v>b</v>
      </c>
      <c r="I530" s="16"/>
      <c r="J530" s="20" t="s">
        <v>140</v>
      </c>
      <c r="K530" s="20" t="s">
        <v>77</v>
      </c>
      <c r="L530" s="20" t="s">
        <v>519</v>
      </c>
      <c r="M530" s="14" t="s">
        <v>501</v>
      </c>
      <c r="N530" s="14"/>
      <c r="O530" s="14"/>
      <c r="P530" s="15"/>
      <c r="Q530" s="14"/>
      <c r="R5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0" s="14"/>
      <c r="T530" s="14" t="str">
        <f>VLOOKUP(Slidelist[[#This Row],[Species]],Species[#All],2)</f>
        <v>http://purl.obolibrary.org/obo/NCIT_C14225</v>
      </c>
      <c r="U530" s="24" t="str">
        <f>VLOOKUP(Slidelist[[#This Row],[Tissue]],Tissue[#All],3)</f>
        <v>http://purl.obolibrary.org/obo/BTO_0000759</v>
      </c>
      <c r="V530" s="17" t="e">
        <f>("https://gadsweb.corp.novocorp.net/cageside?studynumber="&amp;#REF!)</f>
        <v>#REF!</v>
      </c>
      <c r="W530" s="24"/>
    </row>
    <row r="531" spans="1:23" x14ac:dyDescent="0.2">
      <c r="A531" s="39" t="s">
        <v>523</v>
      </c>
      <c r="B531" s="39">
        <v>530</v>
      </c>
      <c r="C531" s="18"/>
      <c r="D531" s="16" t="s">
        <v>500</v>
      </c>
      <c r="E531" s="16">
        <v>16</v>
      </c>
      <c r="F531" s="40">
        <v>118569</v>
      </c>
      <c r="G531" s="21" t="s">
        <v>502</v>
      </c>
      <c r="H531" s="21" t="str">
        <f t="shared" si="12"/>
        <v/>
      </c>
      <c r="I531" s="16"/>
      <c r="J531" s="20" t="s">
        <v>140</v>
      </c>
      <c r="K531" s="20" t="s">
        <v>77</v>
      </c>
      <c r="L531" s="20" t="s">
        <v>519</v>
      </c>
      <c r="M531" s="14" t="s">
        <v>501</v>
      </c>
      <c r="N531" s="14"/>
      <c r="O531" s="14"/>
      <c r="P531" s="15"/>
      <c r="Q531" s="14"/>
      <c r="R5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1" s="14"/>
      <c r="T531" s="14" t="str">
        <f>VLOOKUP(Slidelist[[#This Row],[Species]],Species[#All],2)</f>
        <v>http://purl.obolibrary.org/obo/NCIT_C14225</v>
      </c>
      <c r="U531" s="24" t="str">
        <f>VLOOKUP(Slidelist[[#This Row],[Tissue]],Tissue[#All],3)</f>
        <v>http://purl.obolibrary.org/obo/BTO_0000759</v>
      </c>
      <c r="V531" s="17" t="e">
        <f>("https://gadsweb.corp.novocorp.net/cageside?studynumber="&amp;#REF!)</f>
        <v>#REF!</v>
      </c>
      <c r="W531" s="24"/>
    </row>
    <row r="532" spans="1:23" x14ac:dyDescent="0.2">
      <c r="A532" s="39" t="s">
        <v>523</v>
      </c>
      <c r="B532" s="41">
        <v>531</v>
      </c>
      <c r="C532" s="18"/>
      <c r="D532" s="16" t="s">
        <v>500</v>
      </c>
      <c r="E532" s="16">
        <v>17</v>
      </c>
      <c r="F532" s="40">
        <v>118526</v>
      </c>
      <c r="G532" s="21" t="s">
        <v>502</v>
      </c>
      <c r="H532" s="21" t="str">
        <f t="shared" si="12"/>
        <v>a</v>
      </c>
      <c r="I532" s="16"/>
      <c r="J532" s="20" t="s">
        <v>140</v>
      </c>
      <c r="K532" s="20" t="s">
        <v>77</v>
      </c>
      <c r="L532" s="20" t="s">
        <v>519</v>
      </c>
      <c r="M532" s="14" t="s">
        <v>501</v>
      </c>
      <c r="N532" s="14"/>
      <c r="O532" s="14"/>
      <c r="P532" s="15"/>
      <c r="Q532" s="14"/>
      <c r="R5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2" s="14"/>
      <c r="T532" s="14" t="str">
        <f>VLOOKUP(Slidelist[[#This Row],[Species]],Species[#All],2)</f>
        <v>http://purl.obolibrary.org/obo/NCIT_C14225</v>
      </c>
      <c r="U532" s="24" t="str">
        <f>VLOOKUP(Slidelist[[#This Row],[Tissue]],Tissue[#All],3)</f>
        <v>http://purl.obolibrary.org/obo/BTO_0000759</v>
      </c>
      <c r="V532" s="17" t="e">
        <f>("https://gadsweb.corp.novocorp.net/cageside?studynumber="&amp;#REF!)</f>
        <v>#REF!</v>
      </c>
      <c r="W532" s="24"/>
    </row>
    <row r="533" spans="1:23" x14ac:dyDescent="0.2">
      <c r="A533" s="39" t="s">
        <v>523</v>
      </c>
      <c r="B533" s="39">
        <v>532</v>
      </c>
      <c r="C533" s="18"/>
      <c r="D533" s="16" t="s">
        <v>500</v>
      </c>
      <c r="E533" s="16">
        <v>17</v>
      </c>
      <c r="F533" s="40">
        <v>118526</v>
      </c>
      <c r="G533" s="21" t="s">
        <v>502</v>
      </c>
      <c r="H533" s="21" t="str">
        <f t="shared" si="12"/>
        <v>b</v>
      </c>
      <c r="I533" s="16"/>
      <c r="J533" s="20" t="s">
        <v>140</v>
      </c>
      <c r="K533" s="20" t="s">
        <v>77</v>
      </c>
      <c r="L533" s="20" t="s">
        <v>519</v>
      </c>
      <c r="M533" s="14" t="s">
        <v>501</v>
      </c>
      <c r="N533" s="14"/>
      <c r="O533" s="14"/>
      <c r="P533" s="15"/>
      <c r="Q533" s="14"/>
      <c r="R5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3" s="14"/>
      <c r="T533" s="14" t="str">
        <f>VLOOKUP(Slidelist[[#This Row],[Species]],Species[#All],2)</f>
        <v>http://purl.obolibrary.org/obo/NCIT_C14225</v>
      </c>
      <c r="U533" s="24" t="str">
        <f>VLOOKUP(Slidelist[[#This Row],[Tissue]],Tissue[#All],3)</f>
        <v>http://purl.obolibrary.org/obo/BTO_0000759</v>
      </c>
      <c r="V533" s="17" t="e">
        <f>("https://gadsweb.corp.novocorp.net/cageside?studynumber="&amp;#REF!)</f>
        <v>#REF!</v>
      </c>
      <c r="W533" s="24"/>
    </row>
    <row r="534" spans="1:23" x14ac:dyDescent="0.2">
      <c r="A534" s="39" t="s">
        <v>523</v>
      </c>
      <c r="B534" s="39">
        <v>533</v>
      </c>
      <c r="C534" s="18"/>
      <c r="D534" s="16" t="s">
        <v>500</v>
      </c>
      <c r="E534" s="16">
        <v>18</v>
      </c>
      <c r="F534" s="40">
        <v>118646</v>
      </c>
      <c r="G534" s="21" t="s">
        <v>502</v>
      </c>
      <c r="H534" s="21" t="str">
        <f t="shared" si="12"/>
        <v>a</v>
      </c>
      <c r="I534" s="16"/>
      <c r="J534" s="20" t="s">
        <v>140</v>
      </c>
      <c r="K534" s="20" t="s">
        <v>77</v>
      </c>
      <c r="L534" s="20" t="s">
        <v>519</v>
      </c>
      <c r="M534" s="14" t="s">
        <v>501</v>
      </c>
      <c r="N534" s="14"/>
      <c r="O534" s="14"/>
      <c r="P534" s="15"/>
      <c r="Q534" s="14"/>
      <c r="R5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4" s="14"/>
      <c r="T534" s="14" t="str">
        <f>VLOOKUP(Slidelist[[#This Row],[Species]],Species[#All],2)</f>
        <v>http://purl.obolibrary.org/obo/NCIT_C14225</v>
      </c>
      <c r="U534" s="24" t="str">
        <f>VLOOKUP(Slidelist[[#This Row],[Tissue]],Tissue[#All],3)</f>
        <v>http://purl.obolibrary.org/obo/BTO_0000759</v>
      </c>
      <c r="V534" s="17" t="e">
        <f>("https://gadsweb.corp.novocorp.net/cageside?studynumber="&amp;#REF!)</f>
        <v>#REF!</v>
      </c>
      <c r="W534" s="24"/>
    </row>
    <row r="535" spans="1:23" x14ac:dyDescent="0.2">
      <c r="A535" s="39" t="s">
        <v>523</v>
      </c>
      <c r="B535" s="41">
        <v>534</v>
      </c>
      <c r="C535" s="18"/>
      <c r="D535" s="16" t="s">
        <v>500</v>
      </c>
      <c r="E535" s="16">
        <v>18</v>
      </c>
      <c r="F535" s="40">
        <v>118646</v>
      </c>
      <c r="G535" s="21" t="s">
        <v>502</v>
      </c>
      <c r="H535" s="21" t="str">
        <f t="shared" si="12"/>
        <v>b</v>
      </c>
      <c r="I535" s="16"/>
      <c r="J535" s="20" t="s">
        <v>140</v>
      </c>
      <c r="K535" s="20" t="s">
        <v>77</v>
      </c>
      <c r="L535" s="20" t="s">
        <v>519</v>
      </c>
      <c r="M535" s="14" t="s">
        <v>501</v>
      </c>
      <c r="N535" s="14"/>
      <c r="O535" s="14"/>
      <c r="P535" s="15"/>
      <c r="Q535" s="14"/>
      <c r="R5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5" s="14"/>
      <c r="T535" s="14" t="str">
        <f>VLOOKUP(Slidelist[[#This Row],[Species]],Species[#All],2)</f>
        <v>http://purl.obolibrary.org/obo/NCIT_C14225</v>
      </c>
      <c r="U535" s="24" t="str">
        <f>VLOOKUP(Slidelist[[#This Row],[Tissue]],Tissue[#All],3)</f>
        <v>http://purl.obolibrary.org/obo/BTO_0000759</v>
      </c>
      <c r="V535" s="17" t="e">
        <f>("https://gadsweb.corp.novocorp.net/cageside?studynumber="&amp;#REF!)</f>
        <v>#REF!</v>
      </c>
      <c r="W535" s="24"/>
    </row>
    <row r="536" spans="1:23" x14ac:dyDescent="0.2">
      <c r="A536" s="39" t="s">
        <v>523</v>
      </c>
      <c r="B536" s="39">
        <v>535</v>
      </c>
      <c r="C536" s="18"/>
      <c r="D536" s="16" t="s">
        <v>500</v>
      </c>
      <c r="E536" s="16">
        <v>19</v>
      </c>
      <c r="F536" s="40">
        <v>118630</v>
      </c>
      <c r="G536" s="21" t="s">
        <v>502</v>
      </c>
      <c r="H536" s="21" t="str">
        <f t="shared" si="12"/>
        <v>a</v>
      </c>
      <c r="I536" s="16"/>
      <c r="J536" s="20" t="s">
        <v>140</v>
      </c>
      <c r="K536" s="20" t="s">
        <v>77</v>
      </c>
      <c r="L536" s="20" t="s">
        <v>519</v>
      </c>
      <c r="M536" s="14" t="s">
        <v>501</v>
      </c>
      <c r="N536" s="14"/>
      <c r="O536" s="14"/>
      <c r="P536" s="15"/>
      <c r="Q536" s="14"/>
      <c r="R5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6" s="14"/>
      <c r="T536" s="14" t="str">
        <f>VLOOKUP(Slidelist[[#This Row],[Species]],Species[#All],2)</f>
        <v>http://purl.obolibrary.org/obo/NCIT_C14225</v>
      </c>
      <c r="U536" s="24" t="str">
        <f>VLOOKUP(Slidelist[[#This Row],[Tissue]],Tissue[#All],3)</f>
        <v>http://purl.obolibrary.org/obo/BTO_0000759</v>
      </c>
      <c r="V536" s="17" t="e">
        <f>("https://gadsweb.corp.novocorp.net/cageside?studynumber="&amp;#REF!)</f>
        <v>#REF!</v>
      </c>
      <c r="W536" s="24"/>
    </row>
    <row r="537" spans="1:23" x14ac:dyDescent="0.2">
      <c r="A537" s="39" t="s">
        <v>523</v>
      </c>
      <c r="B537" s="39">
        <v>536</v>
      </c>
      <c r="C537" s="18"/>
      <c r="D537" s="16" t="s">
        <v>500</v>
      </c>
      <c r="E537" s="16">
        <v>19</v>
      </c>
      <c r="F537" s="40">
        <v>118630</v>
      </c>
      <c r="G537" s="21" t="s">
        <v>502</v>
      </c>
      <c r="H537" s="21" t="str">
        <f t="shared" si="12"/>
        <v>b</v>
      </c>
      <c r="I537" s="16"/>
      <c r="J537" s="20" t="s">
        <v>140</v>
      </c>
      <c r="K537" s="20" t="s">
        <v>77</v>
      </c>
      <c r="L537" s="20" t="s">
        <v>519</v>
      </c>
      <c r="M537" s="14" t="s">
        <v>501</v>
      </c>
      <c r="N537" s="14"/>
      <c r="O537" s="14"/>
      <c r="P537" s="15"/>
      <c r="Q537" s="14"/>
      <c r="R5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7" s="14"/>
      <c r="T537" s="14" t="str">
        <f>VLOOKUP(Slidelist[[#This Row],[Species]],Species[#All],2)</f>
        <v>http://purl.obolibrary.org/obo/NCIT_C14225</v>
      </c>
      <c r="U537" s="24" t="str">
        <f>VLOOKUP(Slidelist[[#This Row],[Tissue]],Tissue[#All],3)</f>
        <v>http://purl.obolibrary.org/obo/BTO_0000759</v>
      </c>
      <c r="V537" s="17" t="e">
        <f>("https://gadsweb.corp.novocorp.net/cageside?studynumber="&amp;#REF!)</f>
        <v>#REF!</v>
      </c>
      <c r="W537" s="24"/>
    </row>
    <row r="538" spans="1:23" x14ac:dyDescent="0.2">
      <c r="A538" s="39" t="s">
        <v>523</v>
      </c>
      <c r="B538" s="41">
        <v>537</v>
      </c>
      <c r="C538" s="18"/>
      <c r="D538" s="16" t="s">
        <v>500</v>
      </c>
      <c r="E538" s="16">
        <v>21</v>
      </c>
      <c r="F538" s="40">
        <v>118647</v>
      </c>
      <c r="G538" s="21" t="s">
        <v>502</v>
      </c>
      <c r="H538" s="21" t="str">
        <f t="shared" si="12"/>
        <v>a</v>
      </c>
      <c r="I538" s="16"/>
      <c r="J538" s="20" t="s">
        <v>140</v>
      </c>
      <c r="K538" s="20" t="s">
        <v>77</v>
      </c>
      <c r="L538" s="20" t="s">
        <v>519</v>
      </c>
      <c r="M538" s="14" t="s">
        <v>501</v>
      </c>
      <c r="N538" s="14"/>
      <c r="O538" s="14"/>
      <c r="P538" s="15"/>
      <c r="Q538" s="14"/>
      <c r="R5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8" s="14"/>
      <c r="T538" s="14" t="str">
        <f>VLOOKUP(Slidelist[[#This Row],[Species]],Species[#All],2)</f>
        <v>http://purl.obolibrary.org/obo/NCIT_C14225</v>
      </c>
      <c r="U538" s="24" t="str">
        <f>VLOOKUP(Slidelist[[#This Row],[Tissue]],Tissue[#All],3)</f>
        <v>http://purl.obolibrary.org/obo/BTO_0000759</v>
      </c>
      <c r="V538" s="17" t="e">
        <f>("https://gadsweb.corp.novocorp.net/cageside?studynumber="&amp;#REF!)</f>
        <v>#REF!</v>
      </c>
      <c r="W538" s="24"/>
    </row>
    <row r="539" spans="1:23" x14ac:dyDescent="0.2">
      <c r="A539" s="39" t="s">
        <v>523</v>
      </c>
      <c r="B539" s="39">
        <v>538</v>
      </c>
      <c r="C539" s="18"/>
      <c r="D539" s="16" t="s">
        <v>500</v>
      </c>
      <c r="E539" s="16">
        <v>21</v>
      </c>
      <c r="F539" s="40">
        <v>118647</v>
      </c>
      <c r="G539" s="21" t="s">
        <v>502</v>
      </c>
      <c r="H539" s="21" t="str">
        <f t="shared" si="12"/>
        <v>b</v>
      </c>
      <c r="I539" s="16"/>
      <c r="J539" s="20" t="s">
        <v>140</v>
      </c>
      <c r="K539" s="20" t="s">
        <v>77</v>
      </c>
      <c r="L539" s="20" t="s">
        <v>519</v>
      </c>
      <c r="M539" s="14" t="s">
        <v>501</v>
      </c>
      <c r="N539" s="14"/>
      <c r="O539" s="14"/>
      <c r="P539" s="15"/>
      <c r="Q539" s="14"/>
      <c r="R5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39" s="14"/>
      <c r="T539" s="14" t="str">
        <f>VLOOKUP(Slidelist[[#This Row],[Species]],Species[#All],2)</f>
        <v>http://purl.obolibrary.org/obo/NCIT_C14225</v>
      </c>
      <c r="U539" s="24" t="str">
        <f>VLOOKUP(Slidelist[[#This Row],[Tissue]],Tissue[#All],3)</f>
        <v>http://purl.obolibrary.org/obo/BTO_0000759</v>
      </c>
      <c r="V539" s="17" t="e">
        <f>("https://gadsweb.corp.novocorp.net/cageside?studynumber="&amp;#REF!)</f>
        <v>#REF!</v>
      </c>
      <c r="W539" s="24"/>
    </row>
    <row r="540" spans="1:23" x14ac:dyDescent="0.2">
      <c r="A540" s="39" t="s">
        <v>523</v>
      </c>
      <c r="B540" s="39">
        <v>539</v>
      </c>
      <c r="C540" s="18"/>
      <c r="D540" s="16" t="s">
        <v>500</v>
      </c>
      <c r="E540" s="16">
        <v>24</v>
      </c>
      <c r="F540" s="40">
        <v>118620</v>
      </c>
      <c r="G540" s="21" t="s">
        <v>502</v>
      </c>
      <c r="H540" s="21" t="str">
        <f t="shared" si="12"/>
        <v>a</v>
      </c>
      <c r="I540" s="16"/>
      <c r="J540" s="20" t="s">
        <v>140</v>
      </c>
      <c r="K540" s="20" t="s">
        <v>77</v>
      </c>
      <c r="L540" s="20" t="s">
        <v>519</v>
      </c>
      <c r="M540" s="14" t="s">
        <v>501</v>
      </c>
      <c r="N540" s="14"/>
      <c r="O540" s="14"/>
      <c r="P540" s="15"/>
      <c r="Q540" s="14"/>
      <c r="R5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0" s="14"/>
      <c r="T540" s="14" t="str">
        <f>VLOOKUP(Slidelist[[#This Row],[Species]],Species[#All],2)</f>
        <v>http://purl.obolibrary.org/obo/NCIT_C14225</v>
      </c>
      <c r="U540" s="24" t="str">
        <f>VLOOKUP(Slidelist[[#This Row],[Tissue]],Tissue[#All],3)</f>
        <v>http://purl.obolibrary.org/obo/BTO_0000759</v>
      </c>
      <c r="V540" s="17" t="e">
        <f>("https://gadsweb.corp.novocorp.net/cageside?studynumber="&amp;#REF!)</f>
        <v>#REF!</v>
      </c>
      <c r="W540" s="24"/>
    </row>
    <row r="541" spans="1:23" x14ac:dyDescent="0.2">
      <c r="A541" s="39" t="s">
        <v>523</v>
      </c>
      <c r="B541" s="41">
        <v>540</v>
      </c>
      <c r="C541" s="18"/>
      <c r="D541" s="16" t="s">
        <v>500</v>
      </c>
      <c r="E541" s="16">
        <v>24</v>
      </c>
      <c r="F541" s="40">
        <v>118620</v>
      </c>
      <c r="G541" s="21" t="s">
        <v>502</v>
      </c>
      <c r="H541" s="21" t="str">
        <f t="shared" si="12"/>
        <v>b</v>
      </c>
      <c r="I541" s="16"/>
      <c r="J541" s="20" t="s">
        <v>140</v>
      </c>
      <c r="K541" s="20" t="s">
        <v>77</v>
      </c>
      <c r="L541" s="20" t="s">
        <v>519</v>
      </c>
      <c r="M541" s="14" t="s">
        <v>501</v>
      </c>
      <c r="N541" s="14"/>
      <c r="O541" s="14"/>
      <c r="P541" s="15"/>
      <c r="Q541" s="14"/>
      <c r="R5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1" s="14"/>
      <c r="T541" s="14" t="str">
        <f>VLOOKUP(Slidelist[[#This Row],[Species]],Species[#All],2)</f>
        <v>http://purl.obolibrary.org/obo/NCIT_C14225</v>
      </c>
      <c r="U541" s="24" t="str">
        <f>VLOOKUP(Slidelist[[#This Row],[Tissue]],Tissue[#All],3)</f>
        <v>http://purl.obolibrary.org/obo/BTO_0000759</v>
      </c>
      <c r="V541" s="17" t="e">
        <f>("https://gadsweb.corp.novocorp.net/cageside?studynumber="&amp;#REF!)</f>
        <v>#REF!</v>
      </c>
      <c r="W541" s="24"/>
    </row>
    <row r="542" spans="1:23" x14ac:dyDescent="0.2">
      <c r="A542" s="39" t="s">
        <v>523</v>
      </c>
      <c r="B542" s="41">
        <v>541</v>
      </c>
      <c r="C542" s="18"/>
      <c r="D542" s="16" t="s">
        <v>500</v>
      </c>
      <c r="E542" s="16">
        <v>27</v>
      </c>
      <c r="F542" s="40">
        <v>118609</v>
      </c>
      <c r="G542" s="21" t="s">
        <v>502</v>
      </c>
      <c r="H542" s="21" t="str">
        <f t="shared" si="12"/>
        <v/>
      </c>
      <c r="I542" s="16"/>
      <c r="J542" s="20" t="s">
        <v>140</v>
      </c>
      <c r="K542" s="20" t="s">
        <v>77</v>
      </c>
      <c r="L542" s="20" t="s">
        <v>519</v>
      </c>
      <c r="M542" s="14" t="s">
        <v>501</v>
      </c>
      <c r="N542" s="14"/>
      <c r="O542" s="14"/>
      <c r="P542" s="15"/>
      <c r="Q542" s="14"/>
      <c r="R5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2" s="14"/>
      <c r="T542" s="14" t="str">
        <f>VLOOKUP(Slidelist[[#This Row],[Species]],Species[#All],2)</f>
        <v>http://purl.obolibrary.org/obo/NCIT_C14225</v>
      </c>
      <c r="U542" s="24" t="str">
        <f>VLOOKUP(Slidelist[[#This Row],[Tissue]],Tissue[#All],3)</f>
        <v>http://purl.obolibrary.org/obo/BTO_0000759</v>
      </c>
      <c r="V542" s="17" t="e">
        <f>("https://gadsweb.corp.novocorp.net/cageside?studynumber="&amp;#REF!)</f>
        <v>#REF!</v>
      </c>
      <c r="W542" s="24"/>
    </row>
    <row r="543" spans="1:23" x14ac:dyDescent="0.2">
      <c r="A543" s="39" t="s">
        <v>523</v>
      </c>
      <c r="B543" s="39">
        <v>542</v>
      </c>
      <c r="C543" s="18"/>
      <c r="D543" s="16" t="s">
        <v>500</v>
      </c>
      <c r="E543" s="16">
        <v>29</v>
      </c>
      <c r="F543" s="40">
        <v>118648</v>
      </c>
      <c r="G543" s="21" t="s">
        <v>502</v>
      </c>
      <c r="H543" s="21" t="str">
        <f t="shared" si="12"/>
        <v>a</v>
      </c>
      <c r="I543" s="16"/>
      <c r="J543" s="20" t="s">
        <v>140</v>
      </c>
      <c r="K543" s="20" t="s">
        <v>77</v>
      </c>
      <c r="L543" s="20" t="s">
        <v>519</v>
      </c>
      <c r="M543" s="14" t="s">
        <v>501</v>
      </c>
      <c r="N543" s="14"/>
      <c r="O543" s="14"/>
      <c r="P543" s="15"/>
      <c r="Q543" s="14"/>
      <c r="R5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3" s="14"/>
      <c r="T543" s="14" t="str">
        <f>VLOOKUP(Slidelist[[#This Row],[Species]],Species[#All],2)</f>
        <v>http://purl.obolibrary.org/obo/NCIT_C14225</v>
      </c>
      <c r="U543" s="24" t="str">
        <f>VLOOKUP(Slidelist[[#This Row],[Tissue]],Tissue[#All],3)</f>
        <v>http://purl.obolibrary.org/obo/BTO_0000759</v>
      </c>
      <c r="V543" s="17" t="e">
        <f>("https://gadsweb.corp.novocorp.net/cageside?studynumber="&amp;#REF!)</f>
        <v>#REF!</v>
      </c>
      <c r="W543" s="24"/>
    </row>
    <row r="544" spans="1:23" x14ac:dyDescent="0.2">
      <c r="A544" s="39" t="s">
        <v>523</v>
      </c>
      <c r="B544" s="39">
        <v>543</v>
      </c>
      <c r="C544" s="18"/>
      <c r="D544" s="16" t="s">
        <v>500</v>
      </c>
      <c r="E544" s="16">
        <v>29</v>
      </c>
      <c r="F544" s="40">
        <v>118648</v>
      </c>
      <c r="G544" s="21" t="s">
        <v>502</v>
      </c>
      <c r="H544" s="21" t="str">
        <f t="shared" si="12"/>
        <v>b</v>
      </c>
      <c r="I544" s="16"/>
      <c r="J544" s="20" t="s">
        <v>140</v>
      </c>
      <c r="K544" s="20" t="s">
        <v>77</v>
      </c>
      <c r="L544" s="20" t="s">
        <v>519</v>
      </c>
      <c r="M544" s="14" t="s">
        <v>501</v>
      </c>
      <c r="N544" s="14"/>
      <c r="O544" s="14"/>
      <c r="P544" s="15"/>
      <c r="Q544" s="14"/>
      <c r="R5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4" s="14"/>
      <c r="T544" s="14" t="str">
        <f>VLOOKUP(Slidelist[[#This Row],[Species]],Species[#All],2)</f>
        <v>http://purl.obolibrary.org/obo/NCIT_C14225</v>
      </c>
      <c r="U544" s="24" t="str">
        <f>VLOOKUP(Slidelist[[#This Row],[Tissue]],Tissue[#All],3)</f>
        <v>http://purl.obolibrary.org/obo/BTO_0000759</v>
      </c>
      <c r="V544" s="17" t="e">
        <f>("https://gadsweb.corp.novocorp.net/cageside?studynumber="&amp;#REF!)</f>
        <v>#REF!</v>
      </c>
      <c r="W544" s="24"/>
    </row>
    <row r="545" spans="1:23" x14ac:dyDescent="0.2">
      <c r="A545" s="39" t="s">
        <v>523</v>
      </c>
      <c r="B545" s="41">
        <v>544</v>
      </c>
      <c r="C545" s="18"/>
      <c r="D545" s="16" t="s">
        <v>500</v>
      </c>
      <c r="E545" s="16">
        <v>30</v>
      </c>
      <c r="F545" s="40">
        <v>118649</v>
      </c>
      <c r="G545" s="21" t="s">
        <v>502</v>
      </c>
      <c r="H545" s="21" t="str">
        <f t="shared" si="12"/>
        <v>a</v>
      </c>
      <c r="I545" s="16"/>
      <c r="J545" s="20" t="s">
        <v>140</v>
      </c>
      <c r="K545" s="20" t="s">
        <v>77</v>
      </c>
      <c r="L545" s="20" t="s">
        <v>519</v>
      </c>
      <c r="M545" s="14" t="s">
        <v>501</v>
      </c>
      <c r="N545" s="14"/>
      <c r="O545" s="14"/>
      <c r="P545" s="15"/>
      <c r="Q545" s="14"/>
      <c r="R5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5" s="14"/>
      <c r="T545" s="14" t="str">
        <f>VLOOKUP(Slidelist[[#This Row],[Species]],Species[#All],2)</f>
        <v>http://purl.obolibrary.org/obo/NCIT_C14225</v>
      </c>
      <c r="U545" s="24" t="str">
        <f>VLOOKUP(Slidelist[[#This Row],[Tissue]],Tissue[#All],3)</f>
        <v>http://purl.obolibrary.org/obo/BTO_0000759</v>
      </c>
      <c r="V545" s="17" t="e">
        <f>("https://gadsweb.corp.novocorp.net/cageside?studynumber="&amp;#REF!)</f>
        <v>#REF!</v>
      </c>
      <c r="W545" s="24"/>
    </row>
    <row r="546" spans="1:23" x14ac:dyDescent="0.2">
      <c r="A546" s="39" t="s">
        <v>523</v>
      </c>
      <c r="B546" s="39">
        <v>545</v>
      </c>
      <c r="C546" s="18"/>
      <c r="D546" s="16" t="s">
        <v>500</v>
      </c>
      <c r="E546" s="16">
        <v>30</v>
      </c>
      <c r="F546" s="40">
        <v>118649</v>
      </c>
      <c r="G546" s="21" t="s">
        <v>502</v>
      </c>
      <c r="H546" s="21" t="str">
        <f t="shared" si="12"/>
        <v>b</v>
      </c>
      <c r="I546" s="16"/>
      <c r="J546" s="20" t="s">
        <v>140</v>
      </c>
      <c r="K546" s="20" t="s">
        <v>77</v>
      </c>
      <c r="L546" s="20" t="s">
        <v>519</v>
      </c>
      <c r="M546" s="14" t="s">
        <v>501</v>
      </c>
      <c r="N546" s="14"/>
      <c r="O546" s="14"/>
      <c r="P546" s="15"/>
      <c r="Q546" s="14"/>
      <c r="R5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6" s="14"/>
      <c r="T546" s="14" t="str">
        <f>VLOOKUP(Slidelist[[#This Row],[Species]],Species[#All],2)</f>
        <v>http://purl.obolibrary.org/obo/NCIT_C14225</v>
      </c>
      <c r="U546" s="24" t="str">
        <f>VLOOKUP(Slidelist[[#This Row],[Tissue]],Tissue[#All],3)</f>
        <v>http://purl.obolibrary.org/obo/BTO_0000759</v>
      </c>
      <c r="V546" s="17" t="e">
        <f>("https://gadsweb.corp.novocorp.net/cageside?studynumber="&amp;#REF!)</f>
        <v>#REF!</v>
      </c>
      <c r="W546" s="24"/>
    </row>
    <row r="547" spans="1:23" x14ac:dyDescent="0.2">
      <c r="A547" s="39" t="s">
        <v>523</v>
      </c>
      <c r="B547" s="39">
        <v>546</v>
      </c>
      <c r="C547" s="18"/>
      <c r="D547" s="16" t="s">
        <v>500</v>
      </c>
      <c r="E547" s="16">
        <v>32</v>
      </c>
      <c r="F547" s="40">
        <v>118559</v>
      </c>
      <c r="G547" s="21" t="s">
        <v>502</v>
      </c>
      <c r="H547" s="21" t="str">
        <f t="shared" si="12"/>
        <v>a</v>
      </c>
      <c r="I547" s="16"/>
      <c r="J547" s="20" t="s">
        <v>140</v>
      </c>
      <c r="K547" s="20" t="s">
        <v>77</v>
      </c>
      <c r="L547" s="20" t="s">
        <v>519</v>
      </c>
      <c r="M547" s="14" t="s">
        <v>501</v>
      </c>
      <c r="N547" s="14"/>
      <c r="O547" s="14"/>
      <c r="P547" s="15"/>
      <c r="Q547" s="14"/>
      <c r="R5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7" s="14"/>
      <c r="T547" s="14" t="str">
        <f>VLOOKUP(Slidelist[[#This Row],[Species]],Species[#All],2)</f>
        <v>http://purl.obolibrary.org/obo/NCIT_C14225</v>
      </c>
      <c r="U547" s="24" t="str">
        <f>VLOOKUP(Slidelist[[#This Row],[Tissue]],Tissue[#All],3)</f>
        <v>http://purl.obolibrary.org/obo/BTO_0000759</v>
      </c>
      <c r="V547" s="17" t="e">
        <f>("https://gadsweb.corp.novocorp.net/cageside?studynumber="&amp;#REF!)</f>
        <v>#REF!</v>
      </c>
      <c r="W547" s="24"/>
    </row>
    <row r="548" spans="1:23" x14ac:dyDescent="0.2">
      <c r="A548" s="39" t="s">
        <v>523</v>
      </c>
      <c r="B548" s="41">
        <v>547</v>
      </c>
      <c r="C548" s="18"/>
      <c r="D548" s="16" t="s">
        <v>500</v>
      </c>
      <c r="E548" s="16">
        <v>32</v>
      </c>
      <c r="F548" s="40">
        <v>118559</v>
      </c>
      <c r="G548" s="21" t="s">
        <v>502</v>
      </c>
      <c r="H548" s="21" t="str">
        <f t="shared" si="12"/>
        <v>b</v>
      </c>
      <c r="I548" s="16"/>
      <c r="J548" s="20" t="s">
        <v>140</v>
      </c>
      <c r="K548" s="20" t="s">
        <v>77</v>
      </c>
      <c r="L548" s="20" t="s">
        <v>519</v>
      </c>
      <c r="M548" s="14" t="s">
        <v>501</v>
      </c>
      <c r="N548" s="14"/>
      <c r="O548" s="14"/>
      <c r="P548" s="15"/>
      <c r="Q548" s="14"/>
      <c r="R5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8" s="14"/>
      <c r="T548" s="14" t="str">
        <f>VLOOKUP(Slidelist[[#This Row],[Species]],Species[#All],2)</f>
        <v>http://purl.obolibrary.org/obo/NCIT_C14225</v>
      </c>
      <c r="U548" s="24" t="str">
        <f>VLOOKUP(Slidelist[[#This Row],[Tissue]],Tissue[#All],3)</f>
        <v>http://purl.obolibrary.org/obo/BTO_0000759</v>
      </c>
      <c r="V548" s="17" t="e">
        <f>("https://gadsweb.corp.novocorp.net/cageside?studynumber="&amp;#REF!)</f>
        <v>#REF!</v>
      </c>
      <c r="W548" s="24"/>
    </row>
    <row r="549" spans="1:23" x14ac:dyDescent="0.2">
      <c r="A549" s="39" t="s">
        <v>523</v>
      </c>
      <c r="B549" s="41">
        <v>548</v>
      </c>
      <c r="C549" s="18"/>
      <c r="D549" s="16" t="s">
        <v>500</v>
      </c>
      <c r="E549" s="16">
        <v>34</v>
      </c>
      <c r="F549" s="40">
        <v>118650</v>
      </c>
      <c r="G549" s="21" t="s">
        <v>502</v>
      </c>
      <c r="H549" s="21" t="str">
        <f t="shared" si="12"/>
        <v>a</v>
      </c>
      <c r="I549" s="16"/>
      <c r="J549" s="20" t="s">
        <v>140</v>
      </c>
      <c r="K549" s="20" t="s">
        <v>77</v>
      </c>
      <c r="L549" s="20" t="s">
        <v>519</v>
      </c>
      <c r="M549" s="14" t="s">
        <v>501</v>
      </c>
      <c r="N549" s="14"/>
      <c r="O549" s="14"/>
      <c r="P549" s="15"/>
      <c r="Q549" s="14"/>
      <c r="R5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49" s="14"/>
      <c r="T549" s="14" t="str">
        <f>VLOOKUP(Slidelist[[#This Row],[Species]],Species[#All],2)</f>
        <v>http://purl.obolibrary.org/obo/NCIT_C14225</v>
      </c>
      <c r="U549" s="24" t="str">
        <f>VLOOKUP(Slidelist[[#This Row],[Tissue]],Tissue[#All],3)</f>
        <v>http://purl.obolibrary.org/obo/BTO_0000759</v>
      </c>
      <c r="V549" s="17" t="e">
        <f>("https://gadsweb.corp.novocorp.net/cageside?studynumber="&amp;#REF!)</f>
        <v>#REF!</v>
      </c>
      <c r="W549" s="24"/>
    </row>
    <row r="550" spans="1:23" x14ac:dyDescent="0.2">
      <c r="A550" s="39" t="s">
        <v>523</v>
      </c>
      <c r="B550" s="39">
        <v>549</v>
      </c>
      <c r="C550" s="18"/>
      <c r="D550" s="16" t="s">
        <v>500</v>
      </c>
      <c r="E550" s="16">
        <v>34</v>
      </c>
      <c r="F550" s="40">
        <v>118650</v>
      </c>
      <c r="G550" s="21" t="s">
        <v>502</v>
      </c>
      <c r="H550" s="21" t="str">
        <f t="shared" si="12"/>
        <v>b</v>
      </c>
      <c r="I550" s="16"/>
      <c r="J550" s="20" t="s">
        <v>140</v>
      </c>
      <c r="K550" s="20" t="s">
        <v>77</v>
      </c>
      <c r="L550" s="20" t="s">
        <v>519</v>
      </c>
      <c r="M550" s="14" t="s">
        <v>501</v>
      </c>
      <c r="N550" s="14"/>
      <c r="O550" s="14"/>
      <c r="P550" s="15"/>
      <c r="Q550" s="14"/>
      <c r="R5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0" s="14"/>
      <c r="T550" s="14" t="str">
        <f>VLOOKUP(Slidelist[[#This Row],[Species]],Species[#All],2)</f>
        <v>http://purl.obolibrary.org/obo/NCIT_C14225</v>
      </c>
      <c r="U550" s="24" t="str">
        <f>VLOOKUP(Slidelist[[#This Row],[Tissue]],Tissue[#All],3)</f>
        <v>http://purl.obolibrary.org/obo/BTO_0000759</v>
      </c>
      <c r="V550" s="17" t="e">
        <f>("https://gadsweb.corp.novocorp.net/cageside?studynumber="&amp;#REF!)</f>
        <v>#REF!</v>
      </c>
      <c r="W550" s="24"/>
    </row>
    <row r="551" spans="1:23" x14ac:dyDescent="0.2">
      <c r="A551" s="39" t="s">
        <v>523</v>
      </c>
      <c r="B551" s="39">
        <v>550</v>
      </c>
      <c r="C551" s="18"/>
      <c r="D551" s="16" t="s">
        <v>500</v>
      </c>
      <c r="E551" s="16">
        <v>35</v>
      </c>
      <c r="F551" s="40">
        <v>118651</v>
      </c>
      <c r="G551" s="21" t="s">
        <v>502</v>
      </c>
      <c r="H551" s="21" t="str">
        <f t="shared" si="12"/>
        <v>a</v>
      </c>
      <c r="I551" s="16"/>
      <c r="J551" s="20" t="s">
        <v>140</v>
      </c>
      <c r="K551" s="20" t="s">
        <v>77</v>
      </c>
      <c r="L551" s="20" t="s">
        <v>519</v>
      </c>
      <c r="M551" s="14" t="s">
        <v>501</v>
      </c>
      <c r="N551" s="14"/>
      <c r="O551" s="14"/>
      <c r="P551" s="15"/>
      <c r="Q551" s="14"/>
      <c r="R5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1" s="14"/>
      <c r="T551" s="14" t="str">
        <f>VLOOKUP(Slidelist[[#This Row],[Species]],Species[#All],2)</f>
        <v>http://purl.obolibrary.org/obo/NCIT_C14225</v>
      </c>
      <c r="U551" s="24" t="str">
        <f>VLOOKUP(Slidelist[[#This Row],[Tissue]],Tissue[#All],3)</f>
        <v>http://purl.obolibrary.org/obo/BTO_0000759</v>
      </c>
      <c r="V551" s="17" t="e">
        <f>("https://gadsweb.corp.novocorp.net/cageside?studynumber="&amp;#REF!)</f>
        <v>#REF!</v>
      </c>
      <c r="W551" s="24"/>
    </row>
    <row r="552" spans="1:23" x14ac:dyDescent="0.2">
      <c r="A552" s="39" t="s">
        <v>523</v>
      </c>
      <c r="B552" s="41">
        <v>551</v>
      </c>
      <c r="C552" s="18"/>
      <c r="D552" s="16" t="s">
        <v>500</v>
      </c>
      <c r="E552" s="16">
        <v>35</v>
      </c>
      <c r="F552" s="40">
        <v>118651</v>
      </c>
      <c r="G552" s="21" t="s">
        <v>502</v>
      </c>
      <c r="H552" s="21" t="str">
        <f t="shared" si="12"/>
        <v>b</v>
      </c>
      <c r="I552" s="16"/>
      <c r="J552" s="20" t="s">
        <v>140</v>
      </c>
      <c r="K552" s="20" t="s">
        <v>77</v>
      </c>
      <c r="L552" s="20" t="s">
        <v>519</v>
      </c>
      <c r="M552" s="14" t="s">
        <v>501</v>
      </c>
      <c r="N552" s="14"/>
      <c r="O552" s="14"/>
      <c r="P552" s="15"/>
      <c r="Q552" s="14"/>
      <c r="R5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2" s="14"/>
      <c r="T552" s="14" t="str">
        <f>VLOOKUP(Slidelist[[#This Row],[Species]],Species[#All],2)</f>
        <v>http://purl.obolibrary.org/obo/NCIT_C14225</v>
      </c>
      <c r="U552" s="24" t="str">
        <f>VLOOKUP(Slidelist[[#This Row],[Tissue]],Tissue[#All],3)</f>
        <v>http://purl.obolibrary.org/obo/BTO_0000759</v>
      </c>
      <c r="V552" s="17" t="e">
        <f>("https://gadsweb.corp.novocorp.net/cageside?studynumber="&amp;#REF!)</f>
        <v>#REF!</v>
      </c>
      <c r="W552" s="24"/>
    </row>
    <row r="553" spans="1:23" x14ac:dyDescent="0.2">
      <c r="A553" s="39" t="s">
        <v>523</v>
      </c>
      <c r="B553" s="39">
        <v>552</v>
      </c>
      <c r="C553" s="18"/>
      <c r="D553" s="16" t="s">
        <v>500</v>
      </c>
      <c r="E553" s="16">
        <v>36</v>
      </c>
      <c r="F553" s="40">
        <v>118652</v>
      </c>
      <c r="G553" s="21" t="s">
        <v>502</v>
      </c>
      <c r="H553" s="21" t="str">
        <f t="shared" si="12"/>
        <v>a</v>
      </c>
      <c r="I553" s="16"/>
      <c r="J553" s="20" t="s">
        <v>140</v>
      </c>
      <c r="K553" s="20" t="s">
        <v>77</v>
      </c>
      <c r="L553" s="20" t="s">
        <v>519</v>
      </c>
      <c r="M553" s="14" t="s">
        <v>501</v>
      </c>
      <c r="N553" s="14"/>
      <c r="O553" s="14"/>
      <c r="P553" s="15"/>
      <c r="Q553" s="14"/>
      <c r="R5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3" s="14"/>
      <c r="T553" s="14" t="str">
        <f>VLOOKUP(Slidelist[[#This Row],[Species]],Species[#All],2)</f>
        <v>http://purl.obolibrary.org/obo/NCIT_C14225</v>
      </c>
      <c r="U553" s="24" t="str">
        <f>VLOOKUP(Slidelist[[#This Row],[Tissue]],Tissue[#All],3)</f>
        <v>http://purl.obolibrary.org/obo/BTO_0000759</v>
      </c>
      <c r="V553" s="17" t="e">
        <f>("https://gadsweb.corp.novocorp.net/cageside?studynumber="&amp;#REF!)</f>
        <v>#REF!</v>
      </c>
      <c r="W553" s="24"/>
    </row>
    <row r="554" spans="1:23" x14ac:dyDescent="0.2">
      <c r="A554" s="39" t="s">
        <v>523</v>
      </c>
      <c r="B554" s="39">
        <v>553</v>
      </c>
      <c r="C554" s="18"/>
      <c r="D554" s="16" t="s">
        <v>500</v>
      </c>
      <c r="E554" s="16">
        <v>36</v>
      </c>
      <c r="F554" s="40">
        <v>118652</v>
      </c>
      <c r="G554" s="21" t="s">
        <v>502</v>
      </c>
      <c r="H554" s="21" t="str">
        <f t="shared" si="12"/>
        <v>b</v>
      </c>
      <c r="I554" s="16"/>
      <c r="J554" s="20" t="s">
        <v>140</v>
      </c>
      <c r="K554" s="20" t="s">
        <v>77</v>
      </c>
      <c r="L554" s="20" t="s">
        <v>519</v>
      </c>
      <c r="M554" s="14" t="s">
        <v>501</v>
      </c>
      <c r="N554" s="14"/>
      <c r="O554" s="14"/>
      <c r="P554" s="15"/>
      <c r="Q554" s="14"/>
      <c r="R5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4" s="14"/>
      <c r="T554" s="14" t="str">
        <f>VLOOKUP(Slidelist[[#This Row],[Species]],Species[#All],2)</f>
        <v>http://purl.obolibrary.org/obo/NCIT_C14225</v>
      </c>
      <c r="U554" s="24" t="str">
        <f>VLOOKUP(Slidelist[[#This Row],[Tissue]],Tissue[#All],3)</f>
        <v>http://purl.obolibrary.org/obo/BTO_0000759</v>
      </c>
      <c r="V554" s="17" t="e">
        <f>("https://gadsweb.corp.novocorp.net/cageside?studynumber="&amp;#REF!)</f>
        <v>#REF!</v>
      </c>
      <c r="W554" s="24"/>
    </row>
    <row r="555" spans="1:23" x14ac:dyDescent="0.2">
      <c r="A555" s="39" t="s">
        <v>523</v>
      </c>
      <c r="B555" s="41">
        <v>554</v>
      </c>
      <c r="C555" s="18"/>
      <c r="D555" s="16" t="s">
        <v>500</v>
      </c>
      <c r="E555" s="16">
        <v>40</v>
      </c>
      <c r="F555" s="40">
        <v>118653</v>
      </c>
      <c r="G555" s="21" t="s">
        <v>502</v>
      </c>
      <c r="H555" s="21" t="str">
        <f t="shared" si="12"/>
        <v>a</v>
      </c>
      <c r="I555" s="16"/>
      <c r="J555" s="20" t="s">
        <v>140</v>
      </c>
      <c r="K555" s="20" t="s">
        <v>77</v>
      </c>
      <c r="L555" s="20" t="s">
        <v>519</v>
      </c>
      <c r="M555" s="14" t="s">
        <v>501</v>
      </c>
      <c r="N555" s="14"/>
      <c r="O555" s="14"/>
      <c r="P555" s="15"/>
      <c r="Q555" s="14"/>
      <c r="R5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5" s="14"/>
      <c r="T555" s="14" t="str">
        <f>VLOOKUP(Slidelist[[#This Row],[Species]],Species[#All],2)</f>
        <v>http://purl.obolibrary.org/obo/NCIT_C14225</v>
      </c>
      <c r="U555" s="24" t="str">
        <f>VLOOKUP(Slidelist[[#This Row],[Tissue]],Tissue[#All],3)</f>
        <v>http://purl.obolibrary.org/obo/BTO_0000759</v>
      </c>
      <c r="V555" s="17" t="e">
        <f>("https://gadsweb.corp.novocorp.net/cageside?studynumber="&amp;#REF!)</f>
        <v>#REF!</v>
      </c>
      <c r="W555" s="24"/>
    </row>
    <row r="556" spans="1:23" x14ac:dyDescent="0.2">
      <c r="A556" s="39" t="s">
        <v>523</v>
      </c>
      <c r="B556" s="41">
        <v>555</v>
      </c>
      <c r="C556" s="18"/>
      <c r="D556" s="16" t="s">
        <v>500</v>
      </c>
      <c r="E556" s="16">
        <v>40</v>
      </c>
      <c r="F556" s="40">
        <v>118653</v>
      </c>
      <c r="G556" s="21" t="s">
        <v>502</v>
      </c>
      <c r="H556" s="21" t="str">
        <f t="shared" si="12"/>
        <v>b</v>
      </c>
      <c r="I556" s="16"/>
      <c r="J556" s="20" t="s">
        <v>140</v>
      </c>
      <c r="K556" s="20" t="s">
        <v>77</v>
      </c>
      <c r="L556" s="20" t="s">
        <v>519</v>
      </c>
      <c r="M556" s="14" t="s">
        <v>501</v>
      </c>
      <c r="N556" s="14"/>
      <c r="O556" s="14"/>
      <c r="P556" s="15"/>
      <c r="Q556" s="14"/>
      <c r="R5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6" s="14"/>
      <c r="T556" s="14" t="str">
        <f>VLOOKUP(Slidelist[[#This Row],[Species]],Species[#All],2)</f>
        <v>http://purl.obolibrary.org/obo/NCIT_C14225</v>
      </c>
      <c r="U556" s="24" t="str">
        <f>VLOOKUP(Slidelist[[#This Row],[Tissue]],Tissue[#All],3)</f>
        <v>http://purl.obolibrary.org/obo/BTO_0000759</v>
      </c>
      <c r="V556" s="17" t="e">
        <f>("https://gadsweb.corp.novocorp.net/cageside?studynumber="&amp;#REF!)</f>
        <v>#REF!</v>
      </c>
      <c r="W556" s="24"/>
    </row>
    <row r="557" spans="1:23" x14ac:dyDescent="0.2">
      <c r="A557" s="39" t="s">
        <v>523</v>
      </c>
      <c r="B557" s="39">
        <v>556</v>
      </c>
      <c r="C557" s="18"/>
      <c r="D557" s="16" t="s">
        <v>500</v>
      </c>
      <c r="E557" s="16">
        <v>42</v>
      </c>
      <c r="F557" s="40">
        <v>118601</v>
      </c>
      <c r="G557" s="21" t="s">
        <v>502</v>
      </c>
      <c r="H557" s="21" t="str">
        <f t="shared" si="12"/>
        <v>a</v>
      </c>
      <c r="I557" s="16"/>
      <c r="J557" s="20" t="s">
        <v>140</v>
      </c>
      <c r="K557" s="20" t="s">
        <v>77</v>
      </c>
      <c r="L557" s="20" t="s">
        <v>519</v>
      </c>
      <c r="M557" s="14" t="s">
        <v>501</v>
      </c>
      <c r="N557" s="14"/>
      <c r="O557" s="14"/>
      <c r="P557" s="15"/>
      <c r="Q557" s="14"/>
      <c r="R5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7" s="14"/>
      <c r="T557" s="14" t="str">
        <f>VLOOKUP(Slidelist[[#This Row],[Species]],Species[#All],2)</f>
        <v>http://purl.obolibrary.org/obo/NCIT_C14225</v>
      </c>
      <c r="U557" s="24" t="str">
        <f>VLOOKUP(Slidelist[[#This Row],[Tissue]],Tissue[#All],3)</f>
        <v>http://purl.obolibrary.org/obo/BTO_0000759</v>
      </c>
      <c r="V557" s="17" t="e">
        <f>("https://gadsweb.corp.novocorp.net/cageside?studynumber="&amp;#REF!)</f>
        <v>#REF!</v>
      </c>
      <c r="W557" s="24"/>
    </row>
    <row r="558" spans="1:23" x14ac:dyDescent="0.2">
      <c r="A558" s="39" t="s">
        <v>523</v>
      </c>
      <c r="B558" s="39">
        <v>557</v>
      </c>
      <c r="C558" s="18"/>
      <c r="D558" s="16" t="s">
        <v>500</v>
      </c>
      <c r="E558" s="16">
        <v>42</v>
      </c>
      <c r="F558" s="40">
        <v>118601</v>
      </c>
      <c r="G558" s="21" t="s">
        <v>502</v>
      </c>
      <c r="H558" s="21" t="str">
        <f t="shared" si="12"/>
        <v>b</v>
      </c>
      <c r="I558" s="16"/>
      <c r="J558" s="20" t="s">
        <v>140</v>
      </c>
      <c r="K558" s="20" t="s">
        <v>77</v>
      </c>
      <c r="L558" s="20" t="s">
        <v>519</v>
      </c>
      <c r="M558" s="14" t="s">
        <v>501</v>
      </c>
      <c r="N558" s="14"/>
      <c r="O558" s="14"/>
      <c r="P558" s="15"/>
      <c r="Q558" s="14"/>
      <c r="R5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8" s="14"/>
      <c r="T558" s="14" t="str">
        <f>VLOOKUP(Slidelist[[#This Row],[Species]],Species[#All],2)</f>
        <v>http://purl.obolibrary.org/obo/NCIT_C14225</v>
      </c>
      <c r="U558" s="24" t="str">
        <f>VLOOKUP(Slidelist[[#This Row],[Tissue]],Tissue[#All],3)</f>
        <v>http://purl.obolibrary.org/obo/BTO_0000759</v>
      </c>
      <c r="V558" s="17" t="e">
        <f>("https://gadsweb.corp.novocorp.net/cageside?studynumber="&amp;#REF!)</f>
        <v>#REF!</v>
      </c>
      <c r="W558" s="24"/>
    </row>
    <row r="559" spans="1:23" x14ac:dyDescent="0.2">
      <c r="A559" s="39" t="s">
        <v>523</v>
      </c>
      <c r="B559" s="41">
        <v>558</v>
      </c>
      <c r="C559" s="18"/>
      <c r="D559" s="16" t="s">
        <v>500</v>
      </c>
      <c r="E559" s="16">
        <v>46</v>
      </c>
      <c r="F559" s="40">
        <v>118591</v>
      </c>
      <c r="G559" s="21" t="s">
        <v>502</v>
      </c>
      <c r="H559" s="21" t="str">
        <f t="shared" si="12"/>
        <v>a</v>
      </c>
      <c r="I559" s="16"/>
      <c r="J559" s="20" t="s">
        <v>140</v>
      </c>
      <c r="K559" s="20" t="s">
        <v>77</v>
      </c>
      <c r="L559" s="20" t="s">
        <v>519</v>
      </c>
      <c r="M559" s="14" t="s">
        <v>501</v>
      </c>
      <c r="N559" s="14"/>
      <c r="O559" s="14"/>
      <c r="P559" s="15"/>
      <c r="Q559" s="14"/>
      <c r="R5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59" s="14"/>
      <c r="T559" s="14" t="str">
        <f>VLOOKUP(Slidelist[[#This Row],[Species]],Species[#All],2)</f>
        <v>http://purl.obolibrary.org/obo/NCIT_C14225</v>
      </c>
      <c r="U559" s="24" t="str">
        <f>VLOOKUP(Slidelist[[#This Row],[Tissue]],Tissue[#All],3)</f>
        <v>http://purl.obolibrary.org/obo/BTO_0000759</v>
      </c>
      <c r="V559" s="17" t="e">
        <f>("https://gadsweb.corp.novocorp.net/cageside?studynumber="&amp;#REF!)</f>
        <v>#REF!</v>
      </c>
      <c r="W559" s="24"/>
    </row>
    <row r="560" spans="1:23" x14ac:dyDescent="0.2">
      <c r="A560" s="39" t="s">
        <v>523</v>
      </c>
      <c r="B560" s="39">
        <v>559</v>
      </c>
      <c r="C560" s="18"/>
      <c r="D560" s="16" t="s">
        <v>500</v>
      </c>
      <c r="E560" s="16">
        <v>46</v>
      </c>
      <c r="F560" s="40">
        <v>118591</v>
      </c>
      <c r="G560" s="21" t="s">
        <v>502</v>
      </c>
      <c r="H560" s="21" t="str">
        <f t="shared" si="12"/>
        <v>b</v>
      </c>
      <c r="I560" s="16"/>
      <c r="J560" s="20" t="s">
        <v>140</v>
      </c>
      <c r="K560" s="20" t="s">
        <v>77</v>
      </c>
      <c r="L560" s="20" t="s">
        <v>519</v>
      </c>
      <c r="M560" s="14" t="s">
        <v>501</v>
      </c>
      <c r="N560" s="14"/>
      <c r="O560" s="14"/>
      <c r="P560" s="15"/>
      <c r="Q560" s="14"/>
      <c r="R5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0" s="14"/>
      <c r="T560" s="14" t="str">
        <f>VLOOKUP(Slidelist[[#This Row],[Species]],Species[#All],2)</f>
        <v>http://purl.obolibrary.org/obo/NCIT_C14225</v>
      </c>
      <c r="U560" s="24" t="str">
        <f>VLOOKUP(Slidelist[[#This Row],[Tissue]],Tissue[#All],3)</f>
        <v>http://purl.obolibrary.org/obo/BTO_0000759</v>
      </c>
      <c r="V560" s="17" t="e">
        <f>("https://gadsweb.corp.novocorp.net/cageside?studynumber="&amp;#REF!)</f>
        <v>#REF!</v>
      </c>
      <c r="W560" s="24"/>
    </row>
    <row r="561" spans="1:23" x14ac:dyDescent="0.2">
      <c r="A561" s="39" t="s">
        <v>523</v>
      </c>
      <c r="B561" s="39">
        <v>560</v>
      </c>
      <c r="C561" s="18"/>
      <c r="D561" s="16" t="s">
        <v>500</v>
      </c>
      <c r="E561" s="16">
        <v>47</v>
      </c>
      <c r="F561" s="40">
        <v>118622</v>
      </c>
      <c r="G561" s="21" t="s">
        <v>502</v>
      </c>
      <c r="H561" s="21" t="str">
        <f t="shared" si="12"/>
        <v>a</v>
      </c>
      <c r="I561" s="16"/>
      <c r="J561" s="20" t="s">
        <v>140</v>
      </c>
      <c r="K561" s="20" t="s">
        <v>77</v>
      </c>
      <c r="L561" s="20" t="s">
        <v>519</v>
      </c>
      <c r="M561" s="14" t="s">
        <v>501</v>
      </c>
      <c r="N561" s="14"/>
      <c r="O561" s="14"/>
      <c r="P561" s="15"/>
      <c r="Q561" s="14"/>
      <c r="R5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1" s="14"/>
      <c r="T561" s="14" t="str">
        <f>VLOOKUP(Slidelist[[#This Row],[Species]],Species[#All],2)</f>
        <v>http://purl.obolibrary.org/obo/NCIT_C14225</v>
      </c>
      <c r="U561" s="24" t="str">
        <f>VLOOKUP(Slidelist[[#This Row],[Tissue]],Tissue[#All],3)</f>
        <v>http://purl.obolibrary.org/obo/BTO_0000759</v>
      </c>
      <c r="V561" s="17" t="e">
        <f>("https://gadsweb.corp.novocorp.net/cageside?studynumber="&amp;#REF!)</f>
        <v>#REF!</v>
      </c>
      <c r="W561" s="24"/>
    </row>
    <row r="562" spans="1:23" x14ac:dyDescent="0.2">
      <c r="A562" s="39" t="s">
        <v>523</v>
      </c>
      <c r="B562" s="41">
        <v>561</v>
      </c>
      <c r="C562" s="18"/>
      <c r="D562" s="16" t="s">
        <v>500</v>
      </c>
      <c r="E562" s="16">
        <v>47</v>
      </c>
      <c r="F562" s="40">
        <v>118622</v>
      </c>
      <c r="G562" s="21" t="s">
        <v>502</v>
      </c>
      <c r="H562" s="21" t="str">
        <f t="shared" si="12"/>
        <v>b</v>
      </c>
      <c r="I562" s="16"/>
      <c r="J562" s="20" t="s">
        <v>140</v>
      </c>
      <c r="K562" s="20" t="s">
        <v>77</v>
      </c>
      <c r="L562" s="20" t="s">
        <v>519</v>
      </c>
      <c r="M562" s="14" t="s">
        <v>501</v>
      </c>
      <c r="N562" s="14"/>
      <c r="O562" s="14"/>
      <c r="P562" s="15"/>
      <c r="Q562" s="14"/>
      <c r="R5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2" s="14"/>
      <c r="T562" s="14" t="str">
        <f>VLOOKUP(Slidelist[[#This Row],[Species]],Species[#All],2)</f>
        <v>http://purl.obolibrary.org/obo/NCIT_C14225</v>
      </c>
      <c r="U562" s="24" t="str">
        <f>VLOOKUP(Slidelist[[#This Row],[Tissue]],Tissue[#All],3)</f>
        <v>http://purl.obolibrary.org/obo/BTO_0000759</v>
      </c>
      <c r="V562" s="17" t="e">
        <f>("https://gadsweb.corp.novocorp.net/cageside?studynumber="&amp;#REF!)</f>
        <v>#REF!</v>
      </c>
      <c r="W562" s="24"/>
    </row>
    <row r="563" spans="1:23" x14ac:dyDescent="0.2">
      <c r="A563" s="39" t="s">
        <v>523</v>
      </c>
      <c r="B563" s="41">
        <v>562</v>
      </c>
      <c r="C563" s="18"/>
      <c r="D563" s="16" t="s">
        <v>500</v>
      </c>
      <c r="E563" s="16">
        <v>48</v>
      </c>
      <c r="F563" s="40">
        <v>118592</v>
      </c>
      <c r="G563" s="21" t="s">
        <v>502</v>
      </c>
      <c r="H563" s="21" t="str">
        <f t="shared" si="12"/>
        <v/>
      </c>
      <c r="I563" s="16"/>
      <c r="J563" s="20" t="s">
        <v>140</v>
      </c>
      <c r="K563" s="20" t="s">
        <v>77</v>
      </c>
      <c r="L563" s="20" t="s">
        <v>519</v>
      </c>
      <c r="M563" s="14" t="s">
        <v>501</v>
      </c>
      <c r="N563" s="14"/>
      <c r="O563" s="14"/>
      <c r="P563" s="15"/>
      <c r="Q563" s="14"/>
      <c r="R5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3" s="14"/>
      <c r="T563" s="14" t="str">
        <f>VLOOKUP(Slidelist[[#This Row],[Species]],Species[#All],2)</f>
        <v>http://purl.obolibrary.org/obo/NCIT_C14225</v>
      </c>
      <c r="U563" s="24" t="str">
        <f>VLOOKUP(Slidelist[[#This Row],[Tissue]],Tissue[#All],3)</f>
        <v>http://purl.obolibrary.org/obo/BTO_0000759</v>
      </c>
      <c r="V563" s="17" t="e">
        <f>("https://gadsweb.corp.novocorp.net/cageside?studynumber="&amp;#REF!)</f>
        <v>#REF!</v>
      </c>
      <c r="W563" s="24"/>
    </row>
    <row r="564" spans="1:23" x14ac:dyDescent="0.2">
      <c r="A564" s="39" t="s">
        <v>523</v>
      </c>
      <c r="B564" s="39">
        <v>563</v>
      </c>
      <c r="C564" s="18"/>
      <c r="D564" s="16" t="s">
        <v>500</v>
      </c>
      <c r="E564" s="16">
        <v>49</v>
      </c>
      <c r="F564" s="40">
        <v>118654</v>
      </c>
      <c r="G564" s="21" t="s">
        <v>502</v>
      </c>
      <c r="H564" s="21" t="str">
        <f t="shared" si="12"/>
        <v>a</v>
      </c>
      <c r="I564" s="16"/>
      <c r="J564" s="20" t="s">
        <v>140</v>
      </c>
      <c r="K564" s="20" t="s">
        <v>77</v>
      </c>
      <c r="L564" s="20" t="s">
        <v>519</v>
      </c>
      <c r="M564" s="14" t="s">
        <v>501</v>
      </c>
      <c r="N564" s="14"/>
      <c r="O564" s="14"/>
      <c r="P564" s="15"/>
      <c r="Q564" s="14"/>
      <c r="R5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4" s="14"/>
      <c r="T564" s="14" t="str">
        <f>VLOOKUP(Slidelist[[#This Row],[Species]],Species[#All],2)</f>
        <v>http://purl.obolibrary.org/obo/NCIT_C14225</v>
      </c>
      <c r="U564" s="24" t="str">
        <f>VLOOKUP(Slidelist[[#This Row],[Tissue]],Tissue[#All],3)</f>
        <v>http://purl.obolibrary.org/obo/BTO_0000759</v>
      </c>
      <c r="V564" s="17" t="e">
        <f>("https://gadsweb.corp.novocorp.net/cageside?studynumber="&amp;#REF!)</f>
        <v>#REF!</v>
      </c>
      <c r="W564" s="24"/>
    </row>
    <row r="565" spans="1:23" x14ac:dyDescent="0.2">
      <c r="A565" s="39" t="s">
        <v>523</v>
      </c>
      <c r="B565" s="39">
        <v>564</v>
      </c>
      <c r="C565" s="18"/>
      <c r="D565" s="16" t="s">
        <v>500</v>
      </c>
      <c r="E565" s="16">
        <v>49</v>
      </c>
      <c r="F565" s="40">
        <v>118654</v>
      </c>
      <c r="G565" s="21" t="s">
        <v>502</v>
      </c>
      <c r="H565" s="21" t="str">
        <f t="shared" si="12"/>
        <v>b</v>
      </c>
      <c r="I565" s="16"/>
      <c r="J565" s="20" t="s">
        <v>140</v>
      </c>
      <c r="K565" s="20" t="s">
        <v>77</v>
      </c>
      <c r="L565" s="20" t="s">
        <v>519</v>
      </c>
      <c r="M565" s="14" t="s">
        <v>501</v>
      </c>
      <c r="N565" s="14"/>
      <c r="O565" s="14"/>
      <c r="P565" s="15"/>
      <c r="Q565" s="14"/>
      <c r="R5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5" s="14"/>
      <c r="T565" s="14" t="str">
        <f>VLOOKUP(Slidelist[[#This Row],[Species]],Species[#All],2)</f>
        <v>http://purl.obolibrary.org/obo/NCIT_C14225</v>
      </c>
      <c r="U565" s="24" t="str">
        <f>VLOOKUP(Slidelist[[#This Row],[Tissue]],Tissue[#All],3)</f>
        <v>http://purl.obolibrary.org/obo/BTO_0000759</v>
      </c>
      <c r="V565" s="17" t="e">
        <f>("https://gadsweb.corp.novocorp.net/cageside?studynumber="&amp;#REF!)</f>
        <v>#REF!</v>
      </c>
      <c r="W565" s="24"/>
    </row>
    <row r="566" spans="1:23" x14ac:dyDescent="0.2">
      <c r="A566" s="39" t="s">
        <v>523</v>
      </c>
      <c r="B566" s="41">
        <v>565</v>
      </c>
      <c r="C566" s="18"/>
      <c r="D566" s="16" t="s">
        <v>500</v>
      </c>
      <c r="E566" s="16">
        <v>55</v>
      </c>
      <c r="F566" s="40">
        <v>118655</v>
      </c>
      <c r="G566" s="21" t="s">
        <v>502</v>
      </c>
      <c r="H566" s="21" t="str">
        <f t="shared" si="12"/>
        <v>a</v>
      </c>
      <c r="I566" s="16"/>
      <c r="J566" s="20" t="s">
        <v>140</v>
      </c>
      <c r="K566" s="20" t="s">
        <v>77</v>
      </c>
      <c r="L566" s="20" t="s">
        <v>519</v>
      </c>
      <c r="M566" s="14" t="s">
        <v>501</v>
      </c>
      <c r="N566" s="14"/>
      <c r="O566" s="14"/>
      <c r="P566" s="15"/>
      <c r="Q566" s="14"/>
      <c r="R5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6" s="14"/>
      <c r="T566" s="14" t="str">
        <f>VLOOKUP(Slidelist[[#This Row],[Species]],Species[#All],2)</f>
        <v>http://purl.obolibrary.org/obo/NCIT_C14225</v>
      </c>
      <c r="U566" s="24" t="str">
        <f>VLOOKUP(Slidelist[[#This Row],[Tissue]],Tissue[#All],3)</f>
        <v>http://purl.obolibrary.org/obo/BTO_0000759</v>
      </c>
      <c r="V566" s="17" t="e">
        <f>("https://gadsweb.corp.novocorp.net/cageside?studynumber="&amp;#REF!)</f>
        <v>#REF!</v>
      </c>
      <c r="W566" s="24"/>
    </row>
    <row r="567" spans="1:23" x14ac:dyDescent="0.2">
      <c r="A567" s="39" t="s">
        <v>523</v>
      </c>
      <c r="B567" s="39">
        <v>566</v>
      </c>
      <c r="C567" s="18"/>
      <c r="D567" s="16" t="s">
        <v>500</v>
      </c>
      <c r="E567" s="16">
        <v>55</v>
      </c>
      <c r="F567" s="40">
        <v>118655</v>
      </c>
      <c r="G567" s="21" t="s">
        <v>502</v>
      </c>
      <c r="H567" s="21" t="str">
        <f t="shared" si="12"/>
        <v>b</v>
      </c>
      <c r="I567" s="16"/>
      <c r="J567" s="20" t="s">
        <v>140</v>
      </c>
      <c r="K567" s="20" t="s">
        <v>77</v>
      </c>
      <c r="L567" s="20" t="s">
        <v>519</v>
      </c>
      <c r="M567" s="14" t="s">
        <v>501</v>
      </c>
      <c r="N567" s="14"/>
      <c r="O567" s="14"/>
      <c r="P567" s="15"/>
      <c r="Q567" s="14"/>
      <c r="R5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7" s="14"/>
      <c r="T567" s="14" t="str">
        <f>VLOOKUP(Slidelist[[#This Row],[Species]],Species[#All],2)</f>
        <v>http://purl.obolibrary.org/obo/NCIT_C14225</v>
      </c>
      <c r="U567" s="24" t="str">
        <f>VLOOKUP(Slidelist[[#This Row],[Tissue]],Tissue[#All],3)</f>
        <v>http://purl.obolibrary.org/obo/BTO_0000759</v>
      </c>
      <c r="V567" s="17" t="e">
        <f>("https://gadsweb.corp.novocorp.net/cageside?studynumber="&amp;#REF!)</f>
        <v>#REF!</v>
      </c>
      <c r="W567" s="24"/>
    </row>
    <row r="568" spans="1:23" x14ac:dyDescent="0.2">
      <c r="A568" s="39" t="s">
        <v>523</v>
      </c>
      <c r="B568" s="39">
        <v>567</v>
      </c>
      <c r="C568" s="18"/>
      <c r="D568" s="16" t="s">
        <v>500</v>
      </c>
      <c r="E568" s="16">
        <v>56</v>
      </c>
      <c r="F568" s="40">
        <v>118623</v>
      </c>
      <c r="G568" s="21" t="s">
        <v>502</v>
      </c>
      <c r="H568" s="21" t="str">
        <f t="shared" si="12"/>
        <v>a</v>
      </c>
      <c r="I568" s="16"/>
      <c r="J568" s="20" t="s">
        <v>140</v>
      </c>
      <c r="K568" s="20" t="s">
        <v>77</v>
      </c>
      <c r="L568" s="20" t="s">
        <v>519</v>
      </c>
      <c r="M568" s="14" t="s">
        <v>501</v>
      </c>
      <c r="N568" s="14"/>
      <c r="O568" s="14"/>
      <c r="P568" s="15"/>
      <c r="Q568" s="14"/>
      <c r="R5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8" s="14"/>
      <c r="T568" s="14" t="str">
        <f>VLOOKUP(Slidelist[[#This Row],[Species]],Species[#All],2)</f>
        <v>http://purl.obolibrary.org/obo/NCIT_C14225</v>
      </c>
      <c r="U568" s="24" t="str">
        <f>VLOOKUP(Slidelist[[#This Row],[Tissue]],Tissue[#All],3)</f>
        <v>http://purl.obolibrary.org/obo/BTO_0000759</v>
      </c>
      <c r="V568" s="17" t="e">
        <f>("https://gadsweb.corp.novocorp.net/cageside?studynumber="&amp;#REF!)</f>
        <v>#REF!</v>
      </c>
      <c r="W568" s="24"/>
    </row>
    <row r="569" spans="1:23" x14ac:dyDescent="0.2">
      <c r="A569" s="39" t="s">
        <v>523</v>
      </c>
      <c r="B569" s="41">
        <v>568</v>
      </c>
      <c r="C569" s="18"/>
      <c r="D569" s="16" t="s">
        <v>500</v>
      </c>
      <c r="E569" s="16">
        <v>56</v>
      </c>
      <c r="F569" s="40">
        <v>118623</v>
      </c>
      <c r="G569" s="21" t="s">
        <v>502</v>
      </c>
      <c r="H569" s="21" t="str">
        <f t="shared" si="12"/>
        <v>b</v>
      </c>
      <c r="I569" s="16"/>
      <c r="J569" s="20" t="s">
        <v>140</v>
      </c>
      <c r="K569" s="20" t="s">
        <v>77</v>
      </c>
      <c r="L569" s="20" t="s">
        <v>519</v>
      </c>
      <c r="M569" s="14" t="s">
        <v>501</v>
      </c>
      <c r="N569" s="14"/>
      <c r="O569" s="14"/>
      <c r="P569" s="15"/>
      <c r="Q569" s="14"/>
      <c r="R5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69" s="14"/>
      <c r="T569" s="14" t="str">
        <f>VLOOKUP(Slidelist[[#This Row],[Species]],Species[#All],2)</f>
        <v>http://purl.obolibrary.org/obo/NCIT_C14225</v>
      </c>
      <c r="U569" s="24" t="str">
        <f>VLOOKUP(Slidelist[[#This Row],[Tissue]],Tissue[#All],3)</f>
        <v>http://purl.obolibrary.org/obo/BTO_0000759</v>
      </c>
      <c r="V569" s="17" t="e">
        <f>("https://gadsweb.corp.novocorp.net/cageside?studynumber="&amp;#REF!)</f>
        <v>#REF!</v>
      </c>
      <c r="W569" s="24"/>
    </row>
    <row r="570" spans="1:23" x14ac:dyDescent="0.2">
      <c r="A570" s="39" t="s">
        <v>523</v>
      </c>
      <c r="B570" s="41">
        <v>569</v>
      </c>
      <c r="C570" s="18"/>
      <c r="D570" s="16" t="s">
        <v>500</v>
      </c>
      <c r="E570" s="16">
        <v>57</v>
      </c>
      <c r="F570" s="40">
        <v>118551</v>
      </c>
      <c r="G570" s="21" t="s">
        <v>502</v>
      </c>
      <c r="H570" s="21" t="str">
        <f t="shared" si="12"/>
        <v>a</v>
      </c>
      <c r="I570" s="16"/>
      <c r="J570" s="20" t="s">
        <v>140</v>
      </c>
      <c r="K570" s="20" t="s">
        <v>77</v>
      </c>
      <c r="L570" s="20" t="s">
        <v>519</v>
      </c>
      <c r="M570" s="14" t="s">
        <v>501</v>
      </c>
      <c r="N570" s="14"/>
      <c r="O570" s="14"/>
      <c r="P570" s="15"/>
      <c r="Q570" s="14"/>
      <c r="R5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0" s="14"/>
      <c r="T570" s="14" t="str">
        <f>VLOOKUP(Slidelist[[#This Row],[Species]],Species[#All],2)</f>
        <v>http://purl.obolibrary.org/obo/NCIT_C14225</v>
      </c>
      <c r="U570" s="24" t="str">
        <f>VLOOKUP(Slidelist[[#This Row],[Tissue]],Tissue[#All],3)</f>
        <v>http://purl.obolibrary.org/obo/BTO_0000759</v>
      </c>
      <c r="V570" s="17" t="e">
        <f>("https://gadsweb.corp.novocorp.net/cageside?studynumber="&amp;#REF!)</f>
        <v>#REF!</v>
      </c>
      <c r="W570" s="24"/>
    </row>
    <row r="571" spans="1:23" x14ac:dyDescent="0.2">
      <c r="A571" s="39" t="s">
        <v>523</v>
      </c>
      <c r="B571" s="39">
        <v>570</v>
      </c>
      <c r="C571" s="18"/>
      <c r="D571" s="16" t="s">
        <v>500</v>
      </c>
      <c r="E571" s="16">
        <v>57</v>
      </c>
      <c r="F571" s="40">
        <v>118551</v>
      </c>
      <c r="G571" s="21" t="s">
        <v>502</v>
      </c>
      <c r="H571" s="21" t="str">
        <f t="shared" si="12"/>
        <v>b</v>
      </c>
      <c r="I571" s="16"/>
      <c r="J571" s="20" t="s">
        <v>140</v>
      </c>
      <c r="K571" s="20" t="s">
        <v>77</v>
      </c>
      <c r="L571" s="20" t="s">
        <v>519</v>
      </c>
      <c r="M571" s="14" t="s">
        <v>501</v>
      </c>
      <c r="N571" s="14"/>
      <c r="O571" s="14"/>
      <c r="P571" s="15"/>
      <c r="Q571" s="14"/>
      <c r="R5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1" s="14"/>
      <c r="T571" s="14" t="str">
        <f>VLOOKUP(Slidelist[[#This Row],[Species]],Species[#All],2)</f>
        <v>http://purl.obolibrary.org/obo/NCIT_C14225</v>
      </c>
      <c r="U571" s="24" t="str">
        <f>VLOOKUP(Slidelist[[#This Row],[Tissue]],Tissue[#All],3)</f>
        <v>http://purl.obolibrary.org/obo/BTO_0000759</v>
      </c>
      <c r="V571" s="17" t="e">
        <f>("https://gadsweb.corp.novocorp.net/cageside?studynumber="&amp;#REF!)</f>
        <v>#REF!</v>
      </c>
      <c r="W571" s="24"/>
    </row>
    <row r="572" spans="1:23" x14ac:dyDescent="0.2">
      <c r="A572" s="39" t="s">
        <v>523</v>
      </c>
      <c r="B572" s="39">
        <v>571</v>
      </c>
      <c r="C572" s="18"/>
      <c r="D572" s="16" t="s">
        <v>500</v>
      </c>
      <c r="E572" s="16">
        <v>61</v>
      </c>
      <c r="F572" s="40">
        <v>118656</v>
      </c>
      <c r="G572" s="21" t="s">
        <v>502</v>
      </c>
      <c r="H572" s="21" t="str">
        <f t="shared" si="12"/>
        <v/>
      </c>
      <c r="I572" s="16"/>
      <c r="J572" s="20" t="s">
        <v>140</v>
      </c>
      <c r="K572" s="20" t="s">
        <v>77</v>
      </c>
      <c r="L572" s="20" t="s">
        <v>519</v>
      </c>
      <c r="M572" s="14" t="s">
        <v>501</v>
      </c>
      <c r="N572" s="14"/>
      <c r="O572" s="14"/>
      <c r="P572" s="15"/>
      <c r="Q572" s="14"/>
      <c r="R5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2" s="14"/>
      <c r="T572" s="14" t="str">
        <f>VLOOKUP(Slidelist[[#This Row],[Species]],Species[#All],2)</f>
        <v>http://purl.obolibrary.org/obo/NCIT_C14225</v>
      </c>
      <c r="U572" s="24" t="str">
        <f>VLOOKUP(Slidelist[[#This Row],[Tissue]],Tissue[#All],3)</f>
        <v>http://purl.obolibrary.org/obo/BTO_0000759</v>
      </c>
      <c r="V572" s="17" t="e">
        <f>("https://gadsweb.corp.novocorp.net/cageside?studynumber="&amp;#REF!)</f>
        <v>#REF!</v>
      </c>
      <c r="W572" s="24"/>
    </row>
    <row r="573" spans="1:23" x14ac:dyDescent="0.2">
      <c r="A573" s="39" t="s">
        <v>523</v>
      </c>
      <c r="B573" s="41">
        <v>572</v>
      </c>
      <c r="C573" s="18"/>
      <c r="D573" s="16" t="s">
        <v>500</v>
      </c>
      <c r="E573" s="16">
        <v>63</v>
      </c>
      <c r="F573" s="40">
        <v>118657</v>
      </c>
      <c r="G573" s="21" t="s">
        <v>502</v>
      </c>
      <c r="H573" s="21" t="str">
        <f t="shared" si="12"/>
        <v>a</v>
      </c>
      <c r="I573" s="16"/>
      <c r="J573" s="20" t="s">
        <v>140</v>
      </c>
      <c r="K573" s="20" t="s">
        <v>77</v>
      </c>
      <c r="L573" s="20" t="s">
        <v>519</v>
      </c>
      <c r="M573" s="14" t="s">
        <v>501</v>
      </c>
      <c r="N573" s="14"/>
      <c r="O573" s="14"/>
      <c r="P573" s="15"/>
      <c r="Q573" s="14"/>
      <c r="R5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3" s="14"/>
      <c r="T573" s="14" t="str">
        <f>VLOOKUP(Slidelist[[#This Row],[Species]],Species[#All],2)</f>
        <v>http://purl.obolibrary.org/obo/NCIT_C14225</v>
      </c>
      <c r="U573" s="24" t="str">
        <f>VLOOKUP(Slidelist[[#This Row],[Tissue]],Tissue[#All],3)</f>
        <v>http://purl.obolibrary.org/obo/BTO_0000759</v>
      </c>
      <c r="V573" s="17" t="e">
        <f>("https://gadsweb.corp.novocorp.net/cageside?studynumber="&amp;#REF!)</f>
        <v>#REF!</v>
      </c>
      <c r="W573" s="24"/>
    </row>
    <row r="574" spans="1:23" x14ac:dyDescent="0.2">
      <c r="A574" s="39" t="s">
        <v>523</v>
      </c>
      <c r="B574" s="39">
        <v>573</v>
      </c>
      <c r="C574" s="18"/>
      <c r="D574" s="16" t="s">
        <v>500</v>
      </c>
      <c r="E574" s="16">
        <v>63</v>
      </c>
      <c r="F574" s="40">
        <v>118657</v>
      </c>
      <c r="G574" s="21" t="s">
        <v>502</v>
      </c>
      <c r="H574" s="21" t="str">
        <f t="shared" si="12"/>
        <v>b</v>
      </c>
      <c r="I574" s="16"/>
      <c r="J574" s="20" t="s">
        <v>140</v>
      </c>
      <c r="K574" s="20" t="s">
        <v>77</v>
      </c>
      <c r="L574" s="20" t="s">
        <v>519</v>
      </c>
      <c r="M574" s="14" t="s">
        <v>501</v>
      </c>
      <c r="N574" s="14"/>
      <c r="O574" s="14"/>
      <c r="P574" s="15"/>
      <c r="Q574" s="14"/>
      <c r="R5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4" s="14"/>
      <c r="T574" s="14" t="str">
        <f>VLOOKUP(Slidelist[[#This Row],[Species]],Species[#All],2)</f>
        <v>http://purl.obolibrary.org/obo/NCIT_C14225</v>
      </c>
      <c r="U574" s="24" t="str">
        <f>VLOOKUP(Slidelist[[#This Row],[Tissue]],Tissue[#All],3)</f>
        <v>http://purl.obolibrary.org/obo/BTO_0000759</v>
      </c>
      <c r="V574" s="17" t="e">
        <f>("https://gadsweb.corp.novocorp.net/cageside?studynumber="&amp;#REF!)</f>
        <v>#REF!</v>
      </c>
      <c r="W574" s="24"/>
    </row>
    <row r="575" spans="1:23" x14ac:dyDescent="0.2">
      <c r="A575" s="39" t="s">
        <v>523</v>
      </c>
      <c r="B575" s="39">
        <v>574</v>
      </c>
      <c r="C575" s="18"/>
      <c r="D575" s="16" t="s">
        <v>500</v>
      </c>
      <c r="E575" s="16">
        <v>64</v>
      </c>
      <c r="F575" s="40">
        <v>118610</v>
      </c>
      <c r="G575" s="21" t="s">
        <v>502</v>
      </c>
      <c r="H575" s="21" t="str">
        <f t="shared" si="12"/>
        <v>a</v>
      </c>
      <c r="I575" s="16"/>
      <c r="J575" s="20" t="s">
        <v>140</v>
      </c>
      <c r="K575" s="20" t="s">
        <v>77</v>
      </c>
      <c r="L575" s="20" t="s">
        <v>519</v>
      </c>
      <c r="M575" s="14" t="s">
        <v>501</v>
      </c>
      <c r="N575" s="14"/>
      <c r="O575" s="14"/>
      <c r="P575" s="15"/>
      <c r="Q575" s="14"/>
      <c r="R5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5" s="14"/>
      <c r="T575" s="14" t="str">
        <f>VLOOKUP(Slidelist[[#This Row],[Species]],Species[#All],2)</f>
        <v>http://purl.obolibrary.org/obo/NCIT_C14225</v>
      </c>
      <c r="U575" s="24" t="str">
        <f>VLOOKUP(Slidelist[[#This Row],[Tissue]],Tissue[#All],3)</f>
        <v>http://purl.obolibrary.org/obo/BTO_0000759</v>
      </c>
      <c r="V575" s="17" t="e">
        <f>("https://gadsweb.corp.novocorp.net/cageside?studynumber="&amp;#REF!)</f>
        <v>#REF!</v>
      </c>
      <c r="W575" s="24"/>
    </row>
    <row r="576" spans="1:23" x14ac:dyDescent="0.2">
      <c r="A576" s="39" t="s">
        <v>523</v>
      </c>
      <c r="B576" s="41">
        <v>575</v>
      </c>
      <c r="C576" s="18"/>
      <c r="D576" s="16" t="s">
        <v>500</v>
      </c>
      <c r="E576" s="16">
        <v>64</v>
      </c>
      <c r="F576" s="40">
        <v>118610</v>
      </c>
      <c r="G576" s="21" t="s">
        <v>502</v>
      </c>
      <c r="H576" s="21" t="str">
        <f t="shared" si="12"/>
        <v>b</v>
      </c>
      <c r="I576" s="16"/>
      <c r="J576" s="20" t="s">
        <v>140</v>
      </c>
      <c r="K576" s="20" t="s">
        <v>77</v>
      </c>
      <c r="L576" s="20" t="s">
        <v>519</v>
      </c>
      <c r="M576" s="14" t="s">
        <v>501</v>
      </c>
      <c r="N576" s="14"/>
      <c r="O576" s="14"/>
      <c r="P576" s="15"/>
      <c r="Q576" s="14"/>
      <c r="R5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6" s="14"/>
      <c r="T576" s="14" t="str">
        <f>VLOOKUP(Slidelist[[#This Row],[Species]],Species[#All],2)</f>
        <v>http://purl.obolibrary.org/obo/NCIT_C14225</v>
      </c>
      <c r="U576" s="24" t="str">
        <f>VLOOKUP(Slidelist[[#This Row],[Tissue]],Tissue[#All],3)</f>
        <v>http://purl.obolibrary.org/obo/BTO_0000759</v>
      </c>
      <c r="V576" s="17" t="e">
        <f>("https://gadsweb.corp.novocorp.net/cageside?studynumber="&amp;#REF!)</f>
        <v>#REF!</v>
      </c>
      <c r="W576" s="24"/>
    </row>
    <row r="577" spans="1:23" x14ac:dyDescent="0.2">
      <c r="A577" s="39" t="s">
        <v>523</v>
      </c>
      <c r="B577" s="39">
        <v>576</v>
      </c>
      <c r="C577" s="18"/>
      <c r="D577" s="16" t="s">
        <v>500</v>
      </c>
      <c r="E577" s="16">
        <v>65</v>
      </c>
      <c r="F577" s="40">
        <v>118658</v>
      </c>
      <c r="G577" s="21" t="s">
        <v>502</v>
      </c>
      <c r="H577" s="21" t="str">
        <f t="shared" si="12"/>
        <v>a</v>
      </c>
      <c r="I577" s="16"/>
      <c r="J577" s="20" t="s">
        <v>140</v>
      </c>
      <c r="K577" s="20" t="s">
        <v>77</v>
      </c>
      <c r="L577" s="20" t="s">
        <v>519</v>
      </c>
      <c r="M577" s="14" t="s">
        <v>501</v>
      </c>
      <c r="N577" s="14"/>
      <c r="O577" s="14"/>
      <c r="P577" s="15"/>
      <c r="Q577" s="14"/>
      <c r="R5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7" s="14"/>
      <c r="T577" s="14" t="str">
        <f>VLOOKUP(Slidelist[[#This Row],[Species]],Species[#All],2)</f>
        <v>http://purl.obolibrary.org/obo/NCIT_C14225</v>
      </c>
      <c r="U577" s="24" t="str">
        <f>VLOOKUP(Slidelist[[#This Row],[Tissue]],Tissue[#All],3)</f>
        <v>http://purl.obolibrary.org/obo/BTO_0000759</v>
      </c>
      <c r="V577" s="17" t="e">
        <f>("https://gadsweb.corp.novocorp.net/cageside?studynumber="&amp;#REF!)</f>
        <v>#REF!</v>
      </c>
      <c r="W577" s="24"/>
    </row>
    <row r="578" spans="1:23" x14ac:dyDescent="0.2">
      <c r="A578" s="39" t="s">
        <v>523</v>
      </c>
      <c r="B578" s="39">
        <v>577</v>
      </c>
      <c r="C578" s="18"/>
      <c r="D578" s="16" t="s">
        <v>500</v>
      </c>
      <c r="E578" s="16">
        <v>65</v>
      </c>
      <c r="F578" s="40">
        <v>118658</v>
      </c>
      <c r="G578" s="21" t="s">
        <v>502</v>
      </c>
      <c r="H578" s="21" t="str">
        <f t="shared" si="12"/>
        <v>b</v>
      </c>
      <c r="I578" s="16"/>
      <c r="J578" s="20" t="s">
        <v>140</v>
      </c>
      <c r="K578" s="20" t="s">
        <v>77</v>
      </c>
      <c r="L578" s="20" t="s">
        <v>519</v>
      </c>
      <c r="M578" s="14" t="s">
        <v>501</v>
      </c>
      <c r="N578" s="14"/>
      <c r="O578" s="14"/>
      <c r="P578" s="15"/>
      <c r="Q578" s="14"/>
      <c r="R5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8" s="14"/>
      <c r="T578" s="14" t="str">
        <f>VLOOKUP(Slidelist[[#This Row],[Species]],Species[#All],2)</f>
        <v>http://purl.obolibrary.org/obo/NCIT_C14225</v>
      </c>
      <c r="U578" s="24" t="str">
        <f>VLOOKUP(Slidelist[[#This Row],[Tissue]],Tissue[#All],3)</f>
        <v>http://purl.obolibrary.org/obo/BTO_0000759</v>
      </c>
      <c r="V578" s="17" t="e">
        <f>("https://gadsweb.corp.novocorp.net/cageside?studynumber="&amp;#REF!)</f>
        <v>#REF!</v>
      </c>
      <c r="W578" s="24"/>
    </row>
    <row r="579" spans="1:23" x14ac:dyDescent="0.2">
      <c r="A579" s="39" t="s">
        <v>523</v>
      </c>
      <c r="B579" s="41">
        <v>578</v>
      </c>
      <c r="C579" s="18"/>
      <c r="D579" s="16" t="s">
        <v>500</v>
      </c>
      <c r="E579" s="16">
        <v>66</v>
      </c>
      <c r="F579" s="40">
        <v>118570</v>
      </c>
      <c r="G579" s="21" t="s">
        <v>502</v>
      </c>
      <c r="H579" s="21" t="str">
        <f t="shared" si="12"/>
        <v/>
      </c>
      <c r="I579" s="16"/>
      <c r="J579" s="20" t="s">
        <v>140</v>
      </c>
      <c r="K579" s="20" t="s">
        <v>77</v>
      </c>
      <c r="L579" s="20" t="s">
        <v>519</v>
      </c>
      <c r="M579" s="14" t="s">
        <v>501</v>
      </c>
      <c r="N579" s="14"/>
      <c r="O579" s="14"/>
      <c r="P579" s="15"/>
      <c r="Q579" s="14"/>
      <c r="R5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79" s="14"/>
      <c r="T579" s="14" t="str">
        <f>VLOOKUP(Slidelist[[#This Row],[Species]],Species[#All],2)</f>
        <v>http://purl.obolibrary.org/obo/NCIT_C14225</v>
      </c>
      <c r="U579" s="24" t="str">
        <f>VLOOKUP(Slidelist[[#This Row],[Tissue]],Tissue[#All],3)</f>
        <v>http://purl.obolibrary.org/obo/BTO_0000759</v>
      </c>
      <c r="V579" s="17" t="e">
        <f>("https://gadsweb.corp.novocorp.net/cageside?studynumber="&amp;#REF!)</f>
        <v>#REF!</v>
      </c>
      <c r="W579" s="24"/>
    </row>
    <row r="580" spans="1:23" x14ac:dyDescent="0.2">
      <c r="A580" s="39" t="s">
        <v>523</v>
      </c>
      <c r="B580" s="39">
        <v>579</v>
      </c>
      <c r="C580" s="18"/>
      <c r="D580" s="16" t="s">
        <v>500</v>
      </c>
      <c r="E580" s="16">
        <v>67</v>
      </c>
      <c r="F580" s="40">
        <v>118602</v>
      </c>
      <c r="G580" s="21" t="s">
        <v>502</v>
      </c>
      <c r="H580" s="21" t="str">
        <f t="shared" si="12"/>
        <v>a</v>
      </c>
      <c r="I580" s="16"/>
      <c r="J580" s="20" t="s">
        <v>140</v>
      </c>
      <c r="K580" s="20" t="s">
        <v>77</v>
      </c>
      <c r="L580" s="20" t="s">
        <v>519</v>
      </c>
      <c r="M580" s="14" t="s">
        <v>501</v>
      </c>
      <c r="N580" s="14"/>
      <c r="O580" s="14"/>
      <c r="P580" s="15"/>
      <c r="Q580" s="14"/>
      <c r="R5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0" s="14"/>
      <c r="T580" s="14" t="str">
        <f>VLOOKUP(Slidelist[[#This Row],[Species]],Species[#All],2)</f>
        <v>http://purl.obolibrary.org/obo/NCIT_C14225</v>
      </c>
      <c r="U580" s="24" t="str">
        <f>VLOOKUP(Slidelist[[#This Row],[Tissue]],Tissue[#All],3)</f>
        <v>http://purl.obolibrary.org/obo/BTO_0000759</v>
      </c>
      <c r="V580" s="17" t="e">
        <f>("https://gadsweb.corp.novocorp.net/cageside?studynumber="&amp;#REF!)</f>
        <v>#REF!</v>
      </c>
      <c r="W580" s="24"/>
    </row>
    <row r="581" spans="1:23" x14ac:dyDescent="0.2">
      <c r="A581" s="39" t="s">
        <v>523</v>
      </c>
      <c r="B581" s="39">
        <v>580</v>
      </c>
      <c r="C581" s="18"/>
      <c r="D581" s="16" t="s">
        <v>500</v>
      </c>
      <c r="E581" s="16">
        <v>67</v>
      </c>
      <c r="F581" s="40">
        <v>118602</v>
      </c>
      <c r="G581" s="21" t="s">
        <v>502</v>
      </c>
      <c r="H581" s="21" t="str">
        <f t="shared" si="12"/>
        <v>b</v>
      </c>
      <c r="I581" s="16"/>
      <c r="J581" s="20" t="s">
        <v>140</v>
      </c>
      <c r="K581" s="20" t="s">
        <v>77</v>
      </c>
      <c r="L581" s="20" t="s">
        <v>519</v>
      </c>
      <c r="M581" s="14" t="s">
        <v>501</v>
      </c>
      <c r="N581" s="14"/>
      <c r="O581" s="14"/>
      <c r="P581" s="15"/>
      <c r="Q581" s="14"/>
      <c r="R5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1" s="14"/>
      <c r="T581" s="14" t="str">
        <f>VLOOKUP(Slidelist[[#This Row],[Species]],Species[#All],2)</f>
        <v>http://purl.obolibrary.org/obo/NCIT_C14225</v>
      </c>
      <c r="U581" s="24" t="str">
        <f>VLOOKUP(Slidelist[[#This Row],[Tissue]],Tissue[#All],3)</f>
        <v>http://purl.obolibrary.org/obo/BTO_0000759</v>
      </c>
      <c r="V581" s="17" t="e">
        <f>("https://gadsweb.corp.novocorp.net/cageside?studynumber="&amp;#REF!)</f>
        <v>#REF!</v>
      </c>
      <c r="W581" s="24"/>
    </row>
    <row r="582" spans="1:23" x14ac:dyDescent="0.2">
      <c r="A582" s="39" t="s">
        <v>523</v>
      </c>
      <c r="B582" s="41">
        <v>581</v>
      </c>
      <c r="C582" s="18"/>
      <c r="D582" s="16" t="s">
        <v>500</v>
      </c>
      <c r="E582" s="16">
        <v>71</v>
      </c>
      <c r="F582" s="40">
        <v>118659</v>
      </c>
      <c r="G582" s="21" t="s">
        <v>502</v>
      </c>
      <c r="H582" s="21" t="str">
        <f t="shared" si="12"/>
        <v/>
      </c>
      <c r="I582" s="16"/>
      <c r="J582" s="20" t="s">
        <v>140</v>
      </c>
      <c r="K582" s="20" t="s">
        <v>77</v>
      </c>
      <c r="L582" s="20" t="s">
        <v>519</v>
      </c>
      <c r="M582" s="14" t="s">
        <v>501</v>
      </c>
      <c r="N582" s="14"/>
      <c r="O582" s="14"/>
      <c r="P582" s="15"/>
      <c r="Q582" s="14"/>
      <c r="R5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2" s="14"/>
      <c r="T582" s="14" t="str">
        <f>VLOOKUP(Slidelist[[#This Row],[Species]],Species[#All],2)</f>
        <v>http://purl.obolibrary.org/obo/NCIT_C14225</v>
      </c>
      <c r="U582" s="24" t="str">
        <f>VLOOKUP(Slidelist[[#This Row],[Tissue]],Tissue[#All],3)</f>
        <v>http://purl.obolibrary.org/obo/BTO_0000759</v>
      </c>
      <c r="V582" s="17" t="e">
        <f>("https://gadsweb.corp.novocorp.net/cageside?studynumber="&amp;#REF!)</f>
        <v>#REF!</v>
      </c>
      <c r="W582" s="24"/>
    </row>
    <row r="583" spans="1:23" x14ac:dyDescent="0.2">
      <c r="A583" s="39" t="s">
        <v>523</v>
      </c>
      <c r="B583" s="41">
        <v>582</v>
      </c>
      <c r="C583" s="18"/>
      <c r="D583" s="16" t="s">
        <v>500</v>
      </c>
      <c r="E583" s="16">
        <v>72</v>
      </c>
      <c r="F583" s="40">
        <v>118611</v>
      </c>
      <c r="G583" s="21" t="s">
        <v>502</v>
      </c>
      <c r="H583" s="21" t="str">
        <f t="shared" si="12"/>
        <v>a</v>
      </c>
      <c r="I583" s="16"/>
      <c r="J583" s="20" t="s">
        <v>140</v>
      </c>
      <c r="K583" s="20" t="s">
        <v>77</v>
      </c>
      <c r="L583" s="20" t="s">
        <v>519</v>
      </c>
      <c r="M583" s="14" t="s">
        <v>501</v>
      </c>
      <c r="N583" s="14"/>
      <c r="O583" s="14"/>
      <c r="P583" s="15"/>
      <c r="Q583" s="14"/>
      <c r="R5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3" s="14"/>
      <c r="T583" s="14" t="str">
        <f>VLOOKUP(Slidelist[[#This Row],[Species]],Species[#All],2)</f>
        <v>http://purl.obolibrary.org/obo/NCIT_C14225</v>
      </c>
      <c r="U583" s="24" t="str">
        <f>VLOOKUP(Slidelist[[#This Row],[Tissue]],Tissue[#All],3)</f>
        <v>http://purl.obolibrary.org/obo/BTO_0000759</v>
      </c>
      <c r="V583" s="17" t="e">
        <f>("https://gadsweb.corp.novocorp.net/cageside?studynumber="&amp;#REF!)</f>
        <v>#REF!</v>
      </c>
      <c r="W583" s="24"/>
    </row>
    <row r="584" spans="1:23" x14ac:dyDescent="0.2">
      <c r="A584" s="39" t="s">
        <v>523</v>
      </c>
      <c r="B584" s="39">
        <v>583</v>
      </c>
      <c r="C584" s="18"/>
      <c r="D584" s="16" t="s">
        <v>500</v>
      </c>
      <c r="E584" s="16">
        <v>72</v>
      </c>
      <c r="F584" s="40">
        <v>118611</v>
      </c>
      <c r="G584" s="21" t="s">
        <v>502</v>
      </c>
      <c r="H584" s="21" t="str">
        <f t="shared" si="12"/>
        <v>b</v>
      </c>
      <c r="I584" s="16"/>
      <c r="J584" s="20" t="s">
        <v>140</v>
      </c>
      <c r="K584" s="20" t="s">
        <v>77</v>
      </c>
      <c r="L584" s="20" t="s">
        <v>519</v>
      </c>
      <c r="M584" s="14" t="s">
        <v>501</v>
      </c>
      <c r="N584" s="14"/>
      <c r="O584" s="14"/>
      <c r="P584" s="15"/>
      <c r="Q584" s="14"/>
      <c r="R5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4" s="14"/>
      <c r="T584" s="14" t="str">
        <f>VLOOKUP(Slidelist[[#This Row],[Species]],Species[#All],2)</f>
        <v>http://purl.obolibrary.org/obo/NCIT_C14225</v>
      </c>
      <c r="U584" s="24" t="str">
        <f>VLOOKUP(Slidelist[[#This Row],[Tissue]],Tissue[#All],3)</f>
        <v>http://purl.obolibrary.org/obo/BTO_0000759</v>
      </c>
      <c r="V584" s="17" t="e">
        <f>("https://gadsweb.corp.novocorp.net/cageside?studynumber="&amp;#REF!)</f>
        <v>#REF!</v>
      </c>
      <c r="W584" s="24"/>
    </row>
    <row r="585" spans="1:23" x14ac:dyDescent="0.2">
      <c r="A585" s="39" t="s">
        <v>523</v>
      </c>
      <c r="B585" s="39">
        <v>584</v>
      </c>
      <c r="C585" s="18"/>
      <c r="D585" s="16" t="s">
        <v>500</v>
      </c>
      <c r="E585" s="16">
        <v>77</v>
      </c>
      <c r="F585" s="40">
        <v>118660</v>
      </c>
      <c r="G585" s="21" t="s">
        <v>502</v>
      </c>
      <c r="H585" s="21" t="str">
        <f t="shared" si="12"/>
        <v/>
      </c>
      <c r="I585" s="16"/>
      <c r="J585" s="20" t="s">
        <v>140</v>
      </c>
      <c r="K585" s="20" t="s">
        <v>77</v>
      </c>
      <c r="L585" s="20" t="s">
        <v>519</v>
      </c>
      <c r="M585" s="14" t="s">
        <v>501</v>
      </c>
      <c r="N585" s="14"/>
      <c r="O585" s="14"/>
      <c r="P585" s="15"/>
      <c r="Q585" s="14"/>
      <c r="R5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5" s="14"/>
      <c r="T585" s="14" t="str">
        <f>VLOOKUP(Slidelist[[#This Row],[Species]],Species[#All],2)</f>
        <v>http://purl.obolibrary.org/obo/NCIT_C14225</v>
      </c>
      <c r="U585" s="24" t="str">
        <f>VLOOKUP(Slidelist[[#This Row],[Tissue]],Tissue[#All],3)</f>
        <v>http://purl.obolibrary.org/obo/BTO_0000759</v>
      </c>
      <c r="V585" s="17" t="e">
        <f>("https://gadsweb.corp.novocorp.net/cageside?studynumber="&amp;#REF!)</f>
        <v>#REF!</v>
      </c>
      <c r="W585" s="24"/>
    </row>
    <row r="586" spans="1:23" x14ac:dyDescent="0.2">
      <c r="A586" s="39" t="s">
        <v>523</v>
      </c>
      <c r="B586" s="41">
        <v>585</v>
      </c>
      <c r="C586" s="18"/>
      <c r="D586" s="16" t="s">
        <v>500</v>
      </c>
      <c r="E586" s="16">
        <v>78</v>
      </c>
      <c r="F586" s="40">
        <v>118581</v>
      </c>
      <c r="G586" s="21" t="s">
        <v>502</v>
      </c>
      <c r="H586" s="21" t="str">
        <f t="shared" si="12"/>
        <v/>
      </c>
      <c r="I586" s="16"/>
      <c r="J586" s="20" t="s">
        <v>140</v>
      </c>
      <c r="K586" s="20" t="s">
        <v>77</v>
      </c>
      <c r="L586" s="20" t="s">
        <v>519</v>
      </c>
      <c r="M586" s="14" t="s">
        <v>501</v>
      </c>
      <c r="N586" s="14"/>
      <c r="O586" s="14"/>
      <c r="P586" s="15"/>
      <c r="Q586" s="14"/>
      <c r="R5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6" s="14"/>
      <c r="T586" s="14" t="str">
        <f>VLOOKUP(Slidelist[[#This Row],[Species]],Species[#All],2)</f>
        <v>http://purl.obolibrary.org/obo/NCIT_C14225</v>
      </c>
      <c r="U586" s="24" t="str">
        <f>VLOOKUP(Slidelist[[#This Row],[Tissue]],Tissue[#All],3)</f>
        <v>http://purl.obolibrary.org/obo/BTO_0000759</v>
      </c>
      <c r="V586" s="17" t="e">
        <f>("https://gadsweb.corp.novocorp.net/cageside?studynumber="&amp;#REF!)</f>
        <v>#REF!</v>
      </c>
      <c r="W586" s="24"/>
    </row>
    <row r="587" spans="1:23" x14ac:dyDescent="0.2">
      <c r="A587" s="39" t="s">
        <v>523</v>
      </c>
      <c r="B587" s="39">
        <v>586</v>
      </c>
      <c r="C587" s="18"/>
      <c r="D587" s="16" t="s">
        <v>500</v>
      </c>
      <c r="E587" s="16">
        <v>81</v>
      </c>
      <c r="F587" s="40">
        <v>118661</v>
      </c>
      <c r="G587" s="21" t="s">
        <v>502</v>
      </c>
      <c r="H587" s="21" t="str">
        <f t="shared" si="12"/>
        <v/>
      </c>
      <c r="I587" s="16"/>
      <c r="J587" s="20" t="s">
        <v>140</v>
      </c>
      <c r="K587" s="20" t="s">
        <v>77</v>
      </c>
      <c r="L587" s="20" t="s">
        <v>519</v>
      </c>
      <c r="M587" s="14" t="s">
        <v>501</v>
      </c>
      <c r="N587" s="14"/>
      <c r="O587" s="14"/>
      <c r="P587" s="15"/>
      <c r="Q587" s="14"/>
      <c r="R5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7" s="14"/>
      <c r="T587" s="14" t="str">
        <f>VLOOKUP(Slidelist[[#This Row],[Species]],Species[#All],2)</f>
        <v>http://purl.obolibrary.org/obo/NCIT_C14225</v>
      </c>
      <c r="U587" s="24" t="str">
        <f>VLOOKUP(Slidelist[[#This Row],[Tissue]],Tissue[#All],3)</f>
        <v>http://purl.obolibrary.org/obo/BTO_0000759</v>
      </c>
      <c r="V587" s="17" t="e">
        <f>("https://gadsweb.corp.novocorp.net/cageside?studynumber="&amp;#REF!)</f>
        <v>#REF!</v>
      </c>
      <c r="W587" s="24"/>
    </row>
    <row r="588" spans="1:23" x14ac:dyDescent="0.2">
      <c r="A588" s="39" t="s">
        <v>523</v>
      </c>
      <c r="B588" s="39">
        <v>587</v>
      </c>
      <c r="C588" s="18"/>
      <c r="D588" s="16" t="s">
        <v>500</v>
      </c>
      <c r="E588" s="16">
        <v>82</v>
      </c>
      <c r="F588" s="40">
        <v>118662</v>
      </c>
      <c r="G588" s="21" t="s">
        <v>502</v>
      </c>
      <c r="H588" s="21" t="str">
        <f t="shared" ref="H588:H654" si="13">IF(H587="a","b",IF(E588=E589,"a",""))</f>
        <v/>
      </c>
      <c r="I588" s="16"/>
      <c r="J588" s="20" t="s">
        <v>140</v>
      </c>
      <c r="K588" s="20" t="s">
        <v>77</v>
      </c>
      <c r="L588" s="20" t="s">
        <v>519</v>
      </c>
      <c r="M588" s="14" t="s">
        <v>501</v>
      </c>
      <c r="N588" s="14"/>
      <c r="O588" s="14"/>
      <c r="P588" s="15"/>
      <c r="Q588" s="14"/>
      <c r="R5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8" s="14"/>
      <c r="T588" s="14" t="str">
        <f>VLOOKUP(Slidelist[[#This Row],[Species]],Species[#All],2)</f>
        <v>http://purl.obolibrary.org/obo/NCIT_C14225</v>
      </c>
      <c r="U588" s="24" t="str">
        <f>VLOOKUP(Slidelist[[#This Row],[Tissue]],Tissue[#All],3)</f>
        <v>http://purl.obolibrary.org/obo/BTO_0000759</v>
      </c>
      <c r="V588" s="17" t="e">
        <f>("https://gadsweb.corp.novocorp.net/cageside?studynumber="&amp;#REF!)</f>
        <v>#REF!</v>
      </c>
      <c r="W588" s="24"/>
    </row>
    <row r="589" spans="1:23" x14ac:dyDescent="0.2">
      <c r="A589" s="39" t="s">
        <v>523</v>
      </c>
      <c r="B589" s="41">
        <v>588</v>
      </c>
      <c r="C589" s="18"/>
      <c r="D589" s="16" t="s">
        <v>500</v>
      </c>
      <c r="E589" s="16">
        <v>83</v>
      </c>
      <c r="F589" s="40">
        <v>104782</v>
      </c>
      <c r="G589" s="21" t="s">
        <v>502</v>
      </c>
      <c r="H589" s="21" t="str">
        <f t="shared" si="13"/>
        <v/>
      </c>
      <c r="I589" s="16"/>
      <c r="J589" s="20" t="s">
        <v>140</v>
      </c>
      <c r="K589" s="20" t="s">
        <v>77</v>
      </c>
      <c r="L589" s="20" t="s">
        <v>519</v>
      </c>
      <c r="M589" s="14" t="s">
        <v>501</v>
      </c>
      <c r="N589" s="14"/>
      <c r="O589" s="14"/>
      <c r="P589" s="15"/>
      <c r="Q589" s="14"/>
      <c r="R5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89" s="14"/>
      <c r="T589" s="14" t="str">
        <f>VLOOKUP(Slidelist[[#This Row],[Species]],Species[#All],2)</f>
        <v>http://purl.obolibrary.org/obo/NCIT_C14225</v>
      </c>
      <c r="U589" s="24" t="str">
        <f>VLOOKUP(Slidelist[[#This Row],[Tissue]],Tissue[#All],3)</f>
        <v>http://purl.obolibrary.org/obo/BTO_0000759</v>
      </c>
      <c r="V589" s="17" t="e">
        <f>("https://gadsweb.corp.novocorp.net/cageside?studynumber="&amp;#REF!)</f>
        <v>#REF!</v>
      </c>
      <c r="W589" s="24"/>
    </row>
    <row r="590" spans="1:23" x14ac:dyDescent="0.2">
      <c r="A590" s="39" t="s">
        <v>523</v>
      </c>
      <c r="B590" s="41">
        <v>589</v>
      </c>
      <c r="C590" s="18"/>
      <c r="D590" s="16" t="s">
        <v>500</v>
      </c>
      <c r="E590" s="16">
        <v>85</v>
      </c>
      <c r="F590" s="40">
        <v>104783</v>
      </c>
      <c r="G590" s="21" t="s">
        <v>502</v>
      </c>
      <c r="H590" s="21" t="str">
        <f t="shared" si="13"/>
        <v/>
      </c>
      <c r="I590" s="16"/>
      <c r="J590" s="20" t="s">
        <v>140</v>
      </c>
      <c r="K590" s="20" t="s">
        <v>77</v>
      </c>
      <c r="L590" s="20" t="s">
        <v>519</v>
      </c>
      <c r="M590" s="14" t="s">
        <v>501</v>
      </c>
      <c r="N590" s="14"/>
      <c r="O590" s="14"/>
      <c r="P590" s="15"/>
      <c r="Q590" s="14"/>
      <c r="R5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0" s="14"/>
      <c r="T590" s="14" t="str">
        <f>VLOOKUP(Slidelist[[#This Row],[Species]],Species[#All],2)</f>
        <v>http://purl.obolibrary.org/obo/NCIT_C14225</v>
      </c>
      <c r="U590" s="24" t="str">
        <f>VLOOKUP(Slidelist[[#This Row],[Tissue]],Tissue[#All],3)</f>
        <v>http://purl.obolibrary.org/obo/BTO_0000759</v>
      </c>
      <c r="V590" s="17" t="e">
        <f>("https://gadsweb.corp.novocorp.net/cageside?studynumber="&amp;#REF!)</f>
        <v>#REF!</v>
      </c>
      <c r="W590" s="24"/>
    </row>
    <row r="591" spans="1:23" x14ac:dyDescent="0.2">
      <c r="A591" s="39" t="s">
        <v>523</v>
      </c>
      <c r="B591" s="39">
        <v>590</v>
      </c>
      <c r="C591" s="18"/>
      <c r="D591" s="16" t="s">
        <v>500</v>
      </c>
      <c r="E591" s="16">
        <v>87</v>
      </c>
      <c r="F591" s="40">
        <v>118663</v>
      </c>
      <c r="G591" s="21" t="s">
        <v>502</v>
      </c>
      <c r="H591" s="21" t="str">
        <f t="shared" si="13"/>
        <v>a</v>
      </c>
      <c r="I591" s="16"/>
      <c r="J591" s="20" t="s">
        <v>140</v>
      </c>
      <c r="K591" s="20" t="s">
        <v>77</v>
      </c>
      <c r="L591" s="20" t="s">
        <v>519</v>
      </c>
      <c r="M591" s="14" t="s">
        <v>501</v>
      </c>
      <c r="N591" s="14"/>
      <c r="O591" s="14"/>
      <c r="P591" s="15"/>
      <c r="Q591" s="14"/>
      <c r="R5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1" s="14"/>
      <c r="T591" s="14" t="str">
        <f>VLOOKUP(Slidelist[[#This Row],[Species]],Species[#All],2)</f>
        <v>http://purl.obolibrary.org/obo/NCIT_C14225</v>
      </c>
      <c r="U591" s="24" t="str">
        <f>VLOOKUP(Slidelist[[#This Row],[Tissue]],Tissue[#All],3)</f>
        <v>http://purl.obolibrary.org/obo/BTO_0000759</v>
      </c>
      <c r="V591" s="17" t="e">
        <f>("https://gadsweb.corp.novocorp.net/cageside?studynumber="&amp;#REF!)</f>
        <v>#REF!</v>
      </c>
      <c r="W591" s="24"/>
    </row>
    <row r="592" spans="1:23" x14ac:dyDescent="0.2">
      <c r="A592" s="39" t="s">
        <v>523</v>
      </c>
      <c r="B592" s="39">
        <v>591</v>
      </c>
      <c r="C592" s="18"/>
      <c r="D592" s="16" t="s">
        <v>500</v>
      </c>
      <c r="E592" s="16">
        <v>87</v>
      </c>
      <c r="F592" s="40">
        <v>118663</v>
      </c>
      <c r="G592" s="21" t="s">
        <v>502</v>
      </c>
      <c r="H592" s="21" t="str">
        <f t="shared" si="13"/>
        <v>b</v>
      </c>
      <c r="I592" s="16"/>
      <c r="J592" s="20" t="s">
        <v>140</v>
      </c>
      <c r="K592" s="20" t="s">
        <v>77</v>
      </c>
      <c r="L592" s="20" t="s">
        <v>519</v>
      </c>
      <c r="M592" s="14" t="s">
        <v>501</v>
      </c>
      <c r="N592" s="14"/>
      <c r="O592" s="14"/>
      <c r="P592" s="15"/>
      <c r="Q592" s="14"/>
      <c r="R5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2" s="14"/>
      <c r="T592" s="14" t="str">
        <f>VLOOKUP(Slidelist[[#This Row],[Species]],Species[#All],2)</f>
        <v>http://purl.obolibrary.org/obo/NCIT_C14225</v>
      </c>
      <c r="U592" s="24" t="str">
        <f>VLOOKUP(Slidelist[[#This Row],[Tissue]],Tissue[#All],3)</f>
        <v>http://purl.obolibrary.org/obo/BTO_0000759</v>
      </c>
      <c r="V592" s="17" t="e">
        <f>("https://gadsweb.corp.novocorp.net/cageside?studynumber="&amp;#REF!)</f>
        <v>#REF!</v>
      </c>
      <c r="W592" s="24"/>
    </row>
    <row r="593" spans="1:23" x14ac:dyDescent="0.2">
      <c r="A593" s="39" t="s">
        <v>523</v>
      </c>
      <c r="B593" s="41">
        <v>592</v>
      </c>
      <c r="C593" s="18"/>
      <c r="D593" s="16" t="s">
        <v>500</v>
      </c>
      <c r="E593" s="16">
        <v>88</v>
      </c>
      <c r="F593" s="40">
        <v>118612</v>
      </c>
      <c r="G593" s="21" t="s">
        <v>502</v>
      </c>
      <c r="H593" s="21" t="str">
        <f t="shared" si="13"/>
        <v/>
      </c>
      <c r="I593" s="16"/>
      <c r="J593" s="20" t="s">
        <v>140</v>
      </c>
      <c r="K593" s="20" t="s">
        <v>77</v>
      </c>
      <c r="L593" s="20" t="s">
        <v>519</v>
      </c>
      <c r="M593" s="14" t="s">
        <v>501</v>
      </c>
      <c r="N593" s="14"/>
      <c r="O593" s="14"/>
      <c r="P593" s="15"/>
      <c r="Q593" s="14"/>
      <c r="R5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3" s="14"/>
      <c r="T593" s="14" t="str">
        <f>VLOOKUP(Slidelist[[#This Row],[Species]],Species[#All],2)</f>
        <v>http://purl.obolibrary.org/obo/NCIT_C14225</v>
      </c>
      <c r="U593" s="24" t="str">
        <f>VLOOKUP(Slidelist[[#This Row],[Tissue]],Tissue[#All],3)</f>
        <v>http://purl.obolibrary.org/obo/BTO_0000759</v>
      </c>
      <c r="V593" s="17" t="e">
        <f>("https://gadsweb.corp.novocorp.net/cageside?studynumber="&amp;#REF!)</f>
        <v>#REF!</v>
      </c>
      <c r="W593" s="24"/>
    </row>
    <row r="594" spans="1:23" x14ac:dyDescent="0.2">
      <c r="A594" s="39" t="s">
        <v>523</v>
      </c>
      <c r="B594" s="39">
        <v>593</v>
      </c>
      <c r="C594" s="18"/>
      <c r="D594" s="16" t="s">
        <v>500</v>
      </c>
      <c r="E594" s="16">
        <v>89</v>
      </c>
      <c r="F594" s="40">
        <v>118664</v>
      </c>
      <c r="G594" s="21" t="s">
        <v>502</v>
      </c>
      <c r="H594" s="21" t="str">
        <f t="shared" si="13"/>
        <v>a</v>
      </c>
      <c r="I594" s="16"/>
      <c r="J594" s="20" t="s">
        <v>140</v>
      </c>
      <c r="K594" s="20" t="s">
        <v>77</v>
      </c>
      <c r="L594" s="20" t="s">
        <v>519</v>
      </c>
      <c r="M594" s="14" t="s">
        <v>501</v>
      </c>
      <c r="N594" s="14"/>
      <c r="O594" s="14"/>
      <c r="P594" s="15"/>
      <c r="Q594" s="14"/>
      <c r="R5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4" s="14"/>
      <c r="T594" s="14" t="str">
        <f>VLOOKUP(Slidelist[[#This Row],[Species]],Species[#All],2)</f>
        <v>http://purl.obolibrary.org/obo/NCIT_C14225</v>
      </c>
      <c r="U594" s="24" t="str">
        <f>VLOOKUP(Slidelist[[#This Row],[Tissue]],Tissue[#All],3)</f>
        <v>http://purl.obolibrary.org/obo/BTO_0000759</v>
      </c>
      <c r="V594" s="17" t="e">
        <f>("https://gadsweb.corp.novocorp.net/cageside?studynumber="&amp;#REF!)</f>
        <v>#REF!</v>
      </c>
      <c r="W594" s="24"/>
    </row>
    <row r="595" spans="1:23" x14ac:dyDescent="0.2">
      <c r="A595" s="39" t="s">
        <v>523</v>
      </c>
      <c r="B595" s="39">
        <v>594</v>
      </c>
      <c r="C595" s="18"/>
      <c r="D595" s="16" t="s">
        <v>500</v>
      </c>
      <c r="E595" s="16">
        <v>89</v>
      </c>
      <c r="F595" s="40">
        <v>118664</v>
      </c>
      <c r="G595" s="21" t="s">
        <v>502</v>
      </c>
      <c r="H595" s="21" t="str">
        <f t="shared" si="13"/>
        <v>b</v>
      </c>
      <c r="I595" s="16"/>
      <c r="J595" s="20" t="s">
        <v>140</v>
      </c>
      <c r="K595" s="20" t="s">
        <v>77</v>
      </c>
      <c r="L595" s="20" t="s">
        <v>519</v>
      </c>
      <c r="M595" s="14" t="s">
        <v>501</v>
      </c>
      <c r="N595" s="14"/>
      <c r="O595" s="14"/>
      <c r="P595" s="15"/>
      <c r="Q595" s="14"/>
      <c r="R5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5" s="14"/>
      <c r="T595" s="14" t="str">
        <f>VLOOKUP(Slidelist[[#This Row],[Species]],Species[#All],2)</f>
        <v>http://purl.obolibrary.org/obo/NCIT_C14225</v>
      </c>
      <c r="U595" s="24" t="str">
        <f>VLOOKUP(Slidelist[[#This Row],[Tissue]],Tissue[#All],3)</f>
        <v>http://purl.obolibrary.org/obo/BTO_0000759</v>
      </c>
      <c r="V595" s="17" t="e">
        <f>("https://gadsweb.corp.novocorp.net/cageside?studynumber="&amp;#REF!)</f>
        <v>#REF!</v>
      </c>
      <c r="W595" s="24"/>
    </row>
    <row r="596" spans="1:23" x14ac:dyDescent="0.2">
      <c r="A596" s="39" t="s">
        <v>523</v>
      </c>
      <c r="B596" s="41">
        <v>595</v>
      </c>
      <c r="C596" s="18"/>
      <c r="D596" s="16" t="s">
        <v>500</v>
      </c>
      <c r="E596" s="16">
        <v>90</v>
      </c>
      <c r="F596" s="40">
        <v>118665</v>
      </c>
      <c r="G596" s="21" t="s">
        <v>502</v>
      </c>
      <c r="H596" s="21" t="str">
        <f t="shared" si="13"/>
        <v>a</v>
      </c>
      <c r="I596" s="16"/>
      <c r="J596" s="20" t="s">
        <v>140</v>
      </c>
      <c r="K596" s="20" t="s">
        <v>77</v>
      </c>
      <c r="L596" s="20" t="s">
        <v>519</v>
      </c>
      <c r="M596" s="14" t="s">
        <v>501</v>
      </c>
      <c r="N596" s="14"/>
      <c r="O596" s="14"/>
      <c r="P596" s="15"/>
      <c r="Q596" s="14"/>
      <c r="R5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6" s="14"/>
      <c r="T596" s="14" t="str">
        <f>VLOOKUP(Slidelist[[#This Row],[Species]],Species[#All],2)</f>
        <v>http://purl.obolibrary.org/obo/NCIT_C14225</v>
      </c>
      <c r="U596" s="24" t="str">
        <f>VLOOKUP(Slidelist[[#This Row],[Tissue]],Tissue[#All],3)</f>
        <v>http://purl.obolibrary.org/obo/BTO_0000759</v>
      </c>
      <c r="V596" s="17" t="e">
        <f>("https://gadsweb.corp.novocorp.net/cageside?studynumber="&amp;#REF!)</f>
        <v>#REF!</v>
      </c>
      <c r="W596" s="24"/>
    </row>
    <row r="597" spans="1:23" x14ac:dyDescent="0.2">
      <c r="A597" s="39" t="s">
        <v>523</v>
      </c>
      <c r="B597" s="41">
        <v>596</v>
      </c>
      <c r="C597" s="18"/>
      <c r="D597" s="16" t="s">
        <v>500</v>
      </c>
      <c r="E597" s="16">
        <v>90</v>
      </c>
      <c r="F597" s="40">
        <v>118665</v>
      </c>
      <c r="G597" s="21" t="s">
        <v>502</v>
      </c>
      <c r="H597" s="21" t="str">
        <f t="shared" si="13"/>
        <v>b</v>
      </c>
      <c r="I597" s="16"/>
      <c r="J597" s="20" t="s">
        <v>140</v>
      </c>
      <c r="K597" s="20" t="s">
        <v>77</v>
      </c>
      <c r="L597" s="20" t="s">
        <v>519</v>
      </c>
      <c r="M597" s="14" t="s">
        <v>501</v>
      </c>
      <c r="N597" s="14"/>
      <c r="O597" s="14"/>
      <c r="P597" s="15"/>
      <c r="Q597" s="14"/>
      <c r="R5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7" s="14"/>
      <c r="T597" s="14" t="str">
        <f>VLOOKUP(Slidelist[[#This Row],[Species]],Species[#All],2)</f>
        <v>http://purl.obolibrary.org/obo/NCIT_C14225</v>
      </c>
      <c r="U597" s="24" t="str">
        <f>VLOOKUP(Slidelist[[#This Row],[Tissue]],Tissue[#All],3)</f>
        <v>http://purl.obolibrary.org/obo/BTO_0000759</v>
      </c>
      <c r="V597" s="17" t="e">
        <f>("https://gadsweb.corp.novocorp.net/cageside?studynumber="&amp;#REF!)</f>
        <v>#REF!</v>
      </c>
      <c r="W597" s="24"/>
    </row>
    <row r="598" spans="1:23" x14ac:dyDescent="0.2">
      <c r="A598" s="39" t="s">
        <v>523</v>
      </c>
      <c r="B598" s="39">
        <v>597</v>
      </c>
      <c r="C598" s="18"/>
      <c r="D598" s="16" t="s">
        <v>500</v>
      </c>
      <c r="E598" s="16">
        <v>91</v>
      </c>
      <c r="F598" s="40">
        <v>118666</v>
      </c>
      <c r="G598" s="21" t="s">
        <v>502</v>
      </c>
      <c r="H598" s="21" t="str">
        <f t="shared" si="13"/>
        <v>a</v>
      </c>
      <c r="I598" s="16"/>
      <c r="J598" s="20" t="s">
        <v>140</v>
      </c>
      <c r="K598" s="20" t="s">
        <v>77</v>
      </c>
      <c r="L598" s="20" t="s">
        <v>519</v>
      </c>
      <c r="M598" s="14" t="s">
        <v>501</v>
      </c>
      <c r="N598" s="14"/>
      <c r="O598" s="14"/>
      <c r="P598" s="15"/>
      <c r="Q598" s="14"/>
      <c r="R5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8" s="14"/>
      <c r="T598" s="14" t="str">
        <f>VLOOKUP(Slidelist[[#This Row],[Species]],Species[#All],2)</f>
        <v>http://purl.obolibrary.org/obo/NCIT_C14225</v>
      </c>
      <c r="U598" s="24" t="str">
        <f>VLOOKUP(Slidelist[[#This Row],[Tissue]],Tissue[#All],3)</f>
        <v>http://purl.obolibrary.org/obo/BTO_0000759</v>
      </c>
      <c r="V598" s="17" t="e">
        <f>("https://gadsweb.corp.novocorp.net/cageside?studynumber="&amp;#REF!)</f>
        <v>#REF!</v>
      </c>
      <c r="W598" s="24"/>
    </row>
    <row r="599" spans="1:23" x14ac:dyDescent="0.2">
      <c r="A599" s="39" t="s">
        <v>523</v>
      </c>
      <c r="B599" s="39">
        <v>598</v>
      </c>
      <c r="C599" s="18"/>
      <c r="D599" s="16" t="s">
        <v>500</v>
      </c>
      <c r="E599" s="16">
        <v>91</v>
      </c>
      <c r="F599" s="40">
        <v>118666</v>
      </c>
      <c r="G599" s="21" t="s">
        <v>502</v>
      </c>
      <c r="H599" s="21" t="str">
        <f t="shared" si="13"/>
        <v>b</v>
      </c>
      <c r="I599" s="16"/>
      <c r="J599" s="20" t="s">
        <v>140</v>
      </c>
      <c r="K599" s="20" t="s">
        <v>77</v>
      </c>
      <c r="L599" s="20" t="s">
        <v>519</v>
      </c>
      <c r="M599" s="14" t="s">
        <v>501</v>
      </c>
      <c r="N599" s="14"/>
      <c r="O599" s="14"/>
      <c r="P599" s="15"/>
      <c r="Q599" s="14"/>
      <c r="R5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599" s="14"/>
      <c r="T599" s="14" t="str">
        <f>VLOOKUP(Slidelist[[#This Row],[Species]],Species[#All],2)</f>
        <v>http://purl.obolibrary.org/obo/NCIT_C14225</v>
      </c>
      <c r="U599" s="24" t="str">
        <f>VLOOKUP(Slidelist[[#This Row],[Tissue]],Tissue[#All],3)</f>
        <v>http://purl.obolibrary.org/obo/BTO_0000759</v>
      </c>
      <c r="V599" s="17" t="e">
        <f>("https://gadsweb.corp.novocorp.net/cageside?studynumber="&amp;#REF!)</f>
        <v>#REF!</v>
      </c>
      <c r="W599" s="24"/>
    </row>
    <row r="600" spans="1:23" x14ac:dyDescent="0.2">
      <c r="A600" s="39" t="s">
        <v>523</v>
      </c>
      <c r="B600" s="41">
        <v>599</v>
      </c>
      <c r="C600" s="18"/>
      <c r="D600" s="16" t="s">
        <v>500</v>
      </c>
      <c r="E600" s="16">
        <v>92</v>
      </c>
      <c r="F600" s="40">
        <v>118667</v>
      </c>
      <c r="G600" s="21" t="s">
        <v>502</v>
      </c>
      <c r="H600" s="21" t="str">
        <f t="shared" si="13"/>
        <v/>
      </c>
      <c r="I600" s="16"/>
      <c r="J600" s="20" t="s">
        <v>140</v>
      </c>
      <c r="K600" s="20" t="s">
        <v>77</v>
      </c>
      <c r="L600" s="20" t="s">
        <v>519</v>
      </c>
      <c r="M600" s="14" t="s">
        <v>501</v>
      </c>
      <c r="N600" s="14"/>
      <c r="O600" s="14"/>
      <c r="P600" s="15"/>
      <c r="Q600" s="14"/>
      <c r="R6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0" s="14"/>
      <c r="T600" s="14" t="str">
        <f>VLOOKUP(Slidelist[[#This Row],[Species]],Species[#All],2)</f>
        <v>http://purl.obolibrary.org/obo/NCIT_C14225</v>
      </c>
      <c r="U600" s="24" t="str">
        <f>VLOOKUP(Slidelist[[#This Row],[Tissue]],Tissue[#All],3)</f>
        <v>http://purl.obolibrary.org/obo/BTO_0000759</v>
      </c>
      <c r="V600" s="17" t="e">
        <f>("https://gadsweb.corp.novocorp.net/cageside?studynumber="&amp;#REF!)</f>
        <v>#REF!</v>
      </c>
      <c r="W600" s="24"/>
    </row>
    <row r="601" spans="1:23" x14ac:dyDescent="0.2">
      <c r="A601" s="39" t="s">
        <v>523</v>
      </c>
      <c r="B601" s="39">
        <v>600</v>
      </c>
      <c r="C601" s="18"/>
      <c r="D601" s="16" t="s">
        <v>500</v>
      </c>
      <c r="E601" s="16">
        <v>93</v>
      </c>
      <c r="F601" s="40">
        <v>104785</v>
      </c>
      <c r="G601" s="21" t="s">
        <v>502</v>
      </c>
      <c r="H601" s="21" t="str">
        <f t="shared" si="13"/>
        <v/>
      </c>
      <c r="I601" s="16"/>
      <c r="J601" s="20" t="s">
        <v>140</v>
      </c>
      <c r="K601" s="20" t="s">
        <v>77</v>
      </c>
      <c r="L601" s="20" t="s">
        <v>519</v>
      </c>
      <c r="M601" s="14" t="s">
        <v>501</v>
      </c>
      <c r="N601" s="14"/>
      <c r="O601" s="14"/>
      <c r="P601" s="15"/>
      <c r="Q601" s="14"/>
      <c r="R6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1" s="14"/>
      <c r="T601" s="14" t="str">
        <f>VLOOKUP(Slidelist[[#This Row],[Species]],Species[#All],2)</f>
        <v>http://purl.obolibrary.org/obo/NCIT_C14225</v>
      </c>
      <c r="U601" s="24" t="str">
        <f>VLOOKUP(Slidelist[[#This Row],[Tissue]],Tissue[#All],3)</f>
        <v>http://purl.obolibrary.org/obo/BTO_0000759</v>
      </c>
      <c r="V601" s="17" t="e">
        <f>("https://gadsweb.corp.novocorp.net/cageside?studynumber="&amp;#REF!)</f>
        <v>#REF!</v>
      </c>
      <c r="W601" s="24"/>
    </row>
    <row r="602" spans="1:23" x14ac:dyDescent="0.2">
      <c r="A602" s="39" t="s">
        <v>523</v>
      </c>
      <c r="B602" s="39">
        <v>601</v>
      </c>
      <c r="C602" s="18"/>
      <c r="D602" s="16" t="s">
        <v>500</v>
      </c>
      <c r="E602" s="16">
        <v>94</v>
      </c>
      <c r="F602" s="40">
        <v>118552</v>
      </c>
      <c r="G602" s="21" t="s">
        <v>502</v>
      </c>
      <c r="H602" s="21" t="str">
        <f t="shared" si="13"/>
        <v/>
      </c>
      <c r="I602" s="16"/>
      <c r="J602" s="20" t="s">
        <v>140</v>
      </c>
      <c r="K602" s="20" t="s">
        <v>77</v>
      </c>
      <c r="L602" s="20" t="s">
        <v>519</v>
      </c>
      <c r="M602" s="14" t="s">
        <v>501</v>
      </c>
      <c r="N602" s="14"/>
      <c r="O602" s="14"/>
      <c r="P602" s="15"/>
      <c r="Q602" s="14"/>
      <c r="R6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2" s="14"/>
      <c r="T602" s="14" t="str">
        <f>VLOOKUP(Slidelist[[#This Row],[Species]],Species[#All],2)</f>
        <v>http://purl.obolibrary.org/obo/NCIT_C14225</v>
      </c>
      <c r="U602" s="24" t="str">
        <f>VLOOKUP(Slidelist[[#This Row],[Tissue]],Tissue[#All],3)</f>
        <v>http://purl.obolibrary.org/obo/BTO_0000759</v>
      </c>
      <c r="V602" s="17" t="e">
        <f>("https://gadsweb.corp.novocorp.net/cageside?studynumber="&amp;#REF!)</f>
        <v>#REF!</v>
      </c>
      <c r="W602" s="24"/>
    </row>
    <row r="603" spans="1:23" x14ac:dyDescent="0.2">
      <c r="A603" s="39" t="s">
        <v>523</v>
      </c>
      <c r="B603" s="41">
        <v>602</v>
      </c>
      <c r="C603" s="18"/>
      <c r="D603" s="16" t="s">
        <v>500</v>
      </c>
      <c r="E603" s="16">
        <v>95</v>
      </c>
      <c r="F603" s="40">
        <v>118631</v>
      </c>
      <c r="G603" s="21" t="s">
        <v>502</v>
      </c>
      <c r="H603" s="21" t="str">
        <f t="shared" si="13"/>
        <v>a</v>
      </c>
      <c r="I603" s="16"/>
      <c r="J603" s="20" t="s">
        <v>140</v>
      </c>
      <c r="K603" s="20" t="s">
        <v>77</v>
      </c>
      <c r="L603" s="20" t="s">
        <v>519</v>
      </c>
      <c r="M603" s="14" t="s">
        <v>501</v>
      </c>
      <c r="N603" s="14"/>
      <c r="O603" s="14"/>
      <c r="P603" s="15"/>
      <c r="Q603" s="14"/>
      <c r="R6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3" s="14"/>
      <c r="T603" s="14" t="str">
        <f>VLOOKUP(Slidelist[[#This Row],[Species]],Species[#All],2)</f>
        <v>http://purl.obolibrary.org/obo/NCIT_C14225</v>
      </c>
      <c r="U603" s="24" t="str">
        <f>VLOOKUP(Slidelist[[#This Row],[Tissue]],Tissue[#All],3)</f>
        <v>http://purl.obolibrary.org/obo/BTO_0000759</v>
      </c>
      <c r="V603" s="17" t="e">
        <f>("https://gadsweb.corp.novocorp.net/cageside?studynumber="&amp;#REF!)</f>
        <v>#REF!</v>
      </c>
      <c r="W603" s="24"/>
    </row>
    <row r="604" spans="1:23" x14ac:dyDescent="0.2">
      <c r="A604" s="39" t="s">
        <v>523</v>
      </c>
      <c r="B604" s="41">
        <v>603</v>
      </c>
      <c r="C604" s="18"/>
      <c r="D604" s="16" t="s">
        <v>500</v>
      </c>
      <c r="E604" s="16">
        <v>95</v>
      </c>
      <c r="F604" s="40">
        <v>118631</v>
      </c>
      <c r="G604" s="21" t="s">
        <v>502</v>
      </c>
      <c r="H604" s="21" t="str">
        <f t="shared" si="13"/>
        <v>b</v>
      </c>
      <c r="I604" s="16"/>
      <c r="J604" s="20" t="s">
        <v>140</v>
      </c>
      <c r="K604" s="20" t="s">
        <v>77</v>
      </c>
      <c r="L604" s="20" t="s">
        <v>519</v>
      </c>
      <c r="M604" s="14" t="s">
        <v>501</v>
      </c>
      <c r="N604" s="14"/>
      <c r="O604" s="14"/>
      <c r="P604" s="15"/>
      <c r="Q604" s="14"/>
      <c r="R6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4" s="14"/>
      <c r="T604" s="14" t="str">
        <f>VLOOKUP(Slidelist[[#This Row],[Species]],Species[#All],2)</f>
        <v>http://purl.obolibrary.org/obo/NCIT_C14225</v>
      </c>
      <c r="U604" s="24" t="str">
        <f>VLOOKUP(Slidelist[[#This Row],[Tissue]],Tissue[#All],3)</f>
        <v>http://purl.obolibrary.org/obo/BTO_0000759</v>
      </c>
      <c r="V604" s="17" t="e">
        <f>("https://gadsweb.corp.novocorp.net/cageside?studynumber="&amp;#REF!)</f>
        <v>#REF!</v>
      </c>
      <c r="W604" s="24"/>
    </row>
    <row r="605" spans="1:23" x14ac:dyDescent="0.2">
      <c r="A605" s="39" t="s">
        <v>523</v>
      </c>
      <c r="B605" s="39">
        <v>604</v>
      </c>
      <c r="C605" s="18"/>
      <c r="D605" s="16" t="s">
        <v>500</v>
      </c>
      <c r="E605" s="16">
        <v>96</v>
      </c>
      <c r="F605" s="40">
        <v>118668</v>
      </c>
      <c r="G605" s="21" t="s">
        <v>502</v>
      </c>
      <c r="H605" s="21" t="str">
        <f t="shared" si="13"/>
        <v>a</v>
      </c>
      <c r="I605" s="16"/>
      <c r="J605" s="20" t="s">
        <v>140</v>
      </c>
      <c r="K605" s="20" t="s">
        <v>77</v>
      </c>
      <c r="L605" s="20" t="s">
        <v>519</v>
      </c>
      <c r="M605" s="14" t="s">
        <v>501</v>
      </c>
      <c r="N605" s="14"/>
      <c r="O605" s="14"/>
      <c r="P605" s="15"/>
      <c r="Q605" s="14"/>
      <c r="R6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5" s="14"/>
      <c r="T605" s="14" t="str">
        <f>VLOOKUP(Slidelist[[#This Row],[Species]],Species[#All],2)</f>
        <v>http://purl.obolibrary.org/obo/NCIT_C14225</v>
      </c>
      <c r="U605" s="24" t="str">
        <f>VLOOKUP(Slidelist[[#This Row],[Tissue]],Tissue[#All],3)</f>
        <v>http://purl.obolibrary.org/obo/BTO_0000759</v>
      </c>
      <c r="V605" s="17" t="e">
        <f>("https://gadsweb.corp.novocorp.net/cageside?studynumber="&amp;#REF!)</f>
        <v>#REF!</v>
      </c>
      <c r="W605" s="24"/>
    </row>
    <row r="606" spans="1:23" x14ac:dyDescent="0.2">
      <c r="A606" s="39" t="s">
        <v>523</v>
      </c>
      <c r="B606" s="39">
        <v>605</v>
      </c>
      <c r="C606" s="18"/>
      <c r="D606" s="16" t="s">
        <v>500</v>
      </c>
      <c r="E606" s="16">
        <v>96</v>
      </c>
      <c r="F606" s="40">
        <v>118668</v>
      </c>
      <c r="G606" s="21" t="s">
        <v>502</v>
      </c>
      <c r="H606" s="21" t="str">
        <f t="shared" si="13"/>
        <v>b</v>
      </c>
      <c r="I606" s="16"/>
      <c r="J606" s="20" t="s">
        <v>140</v>
      </c>
      <c r="K606" s="20" t="s">
        <v>77</v>
      </c>
      <c r="L606" s="20" t="s">
        <v>519</v>
      </c>
      <c r="M606" s="14" t="s">
        <v>501</v>
      </c>
      <c r="N606" s="14"/>
      <c r="O606" s="14"/>
      <c r="P606" s="15"/>
      <c r="Q606" s="14"/>
      <c r="R6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6" s="14"/>
      <c r="T606" s="14" t="str">
        <f>VLOOKUP(Slidelist[[#This Row],[Species]],Species[#All],2)</f>
        <v>http://purl.obolibrary.org/obo/NCIT_C14225</v>
      </c>
      <c r="U606" s="24" t="str">
        <f>VLOOKUP(Slidelist[[#This Row],[Tissue]],Tissue[#All],3)</f>
        <v>http://purl.obolibrary.org/obo/BTO_0000759</v>
      </c>
      <c r="V606" s="17" t="e">
        <f>("https://gadsweb.corp.novocorp.net/cageside?studynumber="&amp;#REF!)</f>
        <v>#REF!</v>
      </c>
      <c r="W606" s="24"/>
    </row>
    <row r="607" spans="1:23" x14ac:dyDescent="0.2">
      <c r="A607" s="39" t="s">
        <v>523</v>
      </c>
      <c r="B607" s="41">
        <v>606</v>
      </c>
      <c r="C607" s="18"/>
      <c r="D607" s="16" t="s">
        <v>500</v>
      </c>
      <c r="E607" s="16">
        <v>97</v>
      </c>
      <c r="F607" s="40">
        <v>118669</v>
      </c>
      <c r="G607" s="21" t="s">
        <v>502</v>
      </c>
      <c r="H607" s="21" t="str">
        <f t="shared" si="13"/>
        <v>a</v>
      </c>
      <c r="I607" s="16"/>
      <c r="J607" s="20" t="s">
        <v>140</v>
      </c>
      <c r="K607" s="20" t="s">
        <v>77</v>
      </c>
      <c r="L607" s="20" t="s">
        <v>519</v>
      </c>
      <c r="M607" s="14" t="s">
        <v>501</v>
      </c>
      <c r="N607" s="14"/>
      <c r="O607" s="14"/>
      <c r="P607" s="15"/>
      <c r="Q607" s="14"/>
      <c r="R6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7" s="14"/>
      <c r="T607" s="14" t="str">
        <f>VLOOKUP(Slidelist[[#This Row],[Species]],Species[#All],2)</f>
        <v>http://purl.obolibrary.org/obo/NCIT_C14225</v>
      </c>
      <c r="U607" s="24" t="str">
        <f>VLOOKUP(Slidelist[[#This Row],[Tissue]],Tissue[#All],3)</f>
        <v>http://purl.obolibrary.org/obo/BTO_0000759</v>
      </c>
      <c r="V607" s="17" t="e">
        <f>("https://gadsweb.corp.novocorp.net/cageside?studynumber="&amp;#REF!)</f>
        <v>#REF!</v>
      </c>
      <c r="W607" s="24"/>
    </row>
    <row r="608" spans="1:23" x14ac:dyDescent="0.2">
      <c r="A608" s="39" t="s">
        <v>523</v>
      </c>
      <c r="B608" s="39">
        <v>607</v>
      </c>
      <c r="C608" s="18"/>
      <c r="D608" s="16" t="s">
        <v>500</v>
      </c>
      <c r="E608" s="16">
        <v>97</v>
      </c>
      <c r="F608" s="40">
        <v>118669</v>
      </c>
      <c r="G608" s="21" t="s">
        <v>502</v>
      </c>
      <c r="H608" s="21" t="str">
        <f t="shared" si="13"/>
        <v>b</v>
      </c>
      <c r="I608" s="16"/>
      <c r="J608" s="20" t="s">
        <v>140</v>
      </c>
      <c r="K608" s="20" t="s">
        <v>77</v>
      </c>
      <c r="L608" s="20" t="s">
        <v>519</v>
      </c>
      <c r="M608" s="14" t="s">
        <v>501</v>
      </c>
      <c r="N608" s="14"/>
      <c r="O608" s="14"/>
      <c r="P608" s="15"/>
      <c r="Q608" s="14"/>
      <c r="R6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8" s="14"/>
      <c r="T608" s="14" t="str">
        <f>VLOOKUP(Slidelist[[#This Row],[Species]],Species[#All],2)</f>
        <v>http://purl.obolibrary.org/obo/NCIT_C14225</v>
      </c>
      <c r="U608" s="24" t="str">
        <f>VLOOKUP(Slidelist[[#This Row],[Tissue]],Tissue[#All],3)</f>
        <v>http://purl.obolibrary.org/obo/BTO_0000759</v>
      </c>
      <c r="V608" s="17" t="e">
        <f>("https://gadsweb.corp.novocorp.net/cageside?studynumber="&amp;#REF!)</f>
        <v>#REF!</v>
      </c>
      <c r="W608" s="24"/>
    </row>
    <row r="609" spans="1:23" x14ac:dyDescent="0.2">
      <c r="A609" s="39" t="s">
        <v>523</v>
      </c>
      <c r="B609" s="39">
        <v>608</v>
      </c>
      <c r="C609" s="18"/>
      <c r="D609" s="16" t="s">
        <v>500</v>
      </c>
      <c r="E609" s="16">
        <v>98</v>
      </c>
      <c r="F609" s="40">
        <v>104789</v>
      </c>
      <c r="G609" s="21" t="s">
        <v>502</v>
      </c>
      <c r="H609" s="21" t="str">
        <f t="shared" si="13"/>
        <v/>
      </c>
      <c r="I609" s="16"/>
      <c r="J609" s="20" t="s">
        <v>140</v>
      </c>
      <c r="K609" s="20" t="s">
        <v>77</v>
      </c>
      <c r="L609" s="20" t="s">
        <v>519</v>
      </c>
      <c r="M609" s="14" t="s">
        <v>501</v>
      </c>
      <c r="N609" s="14"/>
      <c r="O609" s="14"/>
      <c r="P609" s="15"/>
      <c r="Q609" s="14"/>
      <c r="R6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09" s="14"/>
      <c r="T609" s="14" t="str">
        <f>VLOOKUP(Slidelist[[#This Row],[Species]],Species[#All],2)</f>
        <v>http://purl.obolibrary.org/obo/NCIT_C14225</v>
      </c>
      <c r="U609" s="24" t="str">
        <f>VLOOKUP(Slidelist[[#This Row],[Tissue]],Tissue[#All],3)</f>
        <v>http://purl.obolibrary.org/obo/BTO_0000759</v>
      </c>
      <c r="V609" s="17" t="e">
        <f>("https://gadsweb.corp.novocorp.net/cageside?studynumber="&amp;#REF!)</f>
        <v>#REF!</v>
      </c>
      <c r="W609" s="24"/>
    </row>
    <row r="610" spans="1:23" x14ac:dyDescent="0.2">
      <c r="A610" s="39" t="s">
        <v>523</v>
      </c>
      <c r="B610" s="41">
        <v>609</v>
      </c>
      <c r="C610" s="18"/>
      <c r="D610" s="16" t="s">
        <v>500</v>
      </c>
      <c r="E610" s="16">
        <v>99</v>
      </c>
      <c r="F610" s="40">
        <v>118624</v>
      </c>
      <c r="G610" s="21" t="s">
        <v>502</v>
      </c>
      <c r="H610" s="21" t="str">
        <f t="shared" si="13"/>
        <v/>
      </c>
      <c r="I610" s="16"/>
      <c r="J610" s="20" t="s">
        <v>140</v>
      </c>
      <c r="K610" s="20" t="s">
        <v>77</v>
      </c>
      <c r="L610" s="20" t="s">
        <v>519</v>
      </c>
      <c r="M610" s="14" t="s">
        <v>501</v>
      </c>
      <c r="N610" s="14"/>
      <c r="O610" s="14"/>
      <c r="P610" s="15"/>
      <c r="Q610" s="14"/>
      <c r="R6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0" s="14"/>
      <c r="T610" s="14" t="str">
        <f>VLOOKUP(Slidelist[[#This Row],[Species]],Species[#All],2)</f>
        <v>http://purl.obolibrary.org/obo/NCIT_C14225</v>
      </c>
      <c r="U610" s="24" t="str">
        <f>VLOOKUP(Slidelist[[#This Row],[Tissue]],Tissue[#All],3)</f>
        <v>http://purl.obolibrary.org/obo/BTO_0000759</v>
      </c>
      <c r="V610" s="17" t="e">
        <f>("https://gadsweb.corp.novocorp.net/cageside?studynumber="&amp;#REF!)</f>
        <v>#REF!</v>
      </c>
      <c r="W610" s="24"/>
    </row>
    <row r="611" spans="1:23" x14ac:dyDescent="0.2">
      <c r="A611" s="39" t="s">
        <v>523</v>
      </c>
      <c r="B611" s="41">
        <v>610</v>
      </c>
      <c r="C611" s="18"/>
      <c r="D611" s="16" t="s">
        <v>500</v>
      </c>
      <c r="E611" s="16">
        <v>100</v>
      </c>
      <c r="F611" s="40">
        <v>118582</v>
      </c>
      <c r="G611" s="21" t="s">
        <v>502</v>
      </c>
      <c r="H611" s="21" t="str">
        <f t="shared" si="13"/>
        <v/>
      </c>
      <c r="I611" s="16"/>
      <c r="J611" s="20" t="s">
        <v>140</v>
      </c>
      <c r="K611" s="20" t="s">
        <v>77</v>
      </c>
      <c r="L611" s="20" t="s">
        <v>519</v>
      </c>
      <c r="M611" s="14" t="s">
        <v>501</v>
      </c>
      <c r="N611" s="14"/>
      <c r="O611" s="14"/>
      <c r="P611" s="15"/>
      <c r="Q611" s="14"/>
      <c r="R6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1" s="14"/>
      <c r="T611" s="14" t="str">
        <f>VLOOKUP(Slidelist[[#This Row],[Species]],Species[#All],2)</f>
        <v>http://purl.obolibrary.org/obo/NCIT_C14225</v>
      </c>
      <c r="U611" s="24" t="str">
        <f>VLOOKUP(Slidelist[[#This Row],[Tissue]],Tissue[#All],3)</f>
        <v>http://purl.obolibrary.org/obo/BTO_0000759</v>
      </c>
      <c r="V611" s="17" t="e">
        <f>("https://gadsweb.corp.novocorp.net/cageside?studynumber="&amp;#REF!)</f>
        <v>#REF!</v>
      </c>
      <c r="W611" s="24"/>
    </row>
    <row r="612" spans="1:23" x14ac:dyDescent="0.2">
      <c r="A612" s="39" t="s">
        <v>523</v>
      </c>
      <c r="B612" s="39">
        <v>611</v>
      </c>
      <c r="C612" s="18"/>
      <c r="D612" s="16" t="s">
        <v>500</v>
      </c>
      <c r="E612" s="16">
        <v>101</v>
      </c>
      <c r="F612" s="40">
        <v>118613</v>
      </c>
      <c r="G612" s="21" t="s">
        <v>502</v>
      </c>
      <c r="H612" s="21" t="str">
        <f t="shared" si="13"/>
        <v>a</v>
      </c>
      <c r="I612" s="16"/>
      <c r="J612" s="20" t="s">
        <v>140</v>
      </c>
      <c r="K612" s="20" t="s">
        <v>77</v>
      </c>
      <c r="L612" s="20" t="s">
        <v>519</v>
      </c>
      <c r="M612" s="14" t="s">
        <v>501</v>
      </c>
      <c r="N612" s="14"/>
      <c r="O612" s="14"/>
      <c r="P612" s="15"/>
      <c r="Q612" s="14"/>
      <c r="R6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2" s="14"/>
      <c r="T612" s="14" t="str">
        <f>VLOOKUP(Slidelist[[#This Row],[Species]],Species[#All],2)</f>
        <v>http://purl.obolibrary.org/obo/NCIT_C14225</v>
      </c>
      <c r="U612" s="24" t="str">
        <f>VLOOKUP(Slidelist[[#This Row],[Tissue]],Tissue[#All],3)</f>
        <v>http://purl.obolibrary.org/obo/BTO_0000759</v>
      </c>
      <c r="V612" s="17" t="e">
        <f>("https://gadsweb.corp.novocorp.net/cageside?studynumber="&amp;#REF!)</f>
        <v>#REF!</v>
      </c>
      <c r="W612" s="24"/>
    </row>
    <row r="613" spans="1:23" x14ac:dyDescent="0.2">
      <c r="A613" s="39" t="s">
        <v>523</v>
      </c>
      <c r="B613" s="39">
        <v>612</v>
      </c>
      <c r="C613" s="18"/>
      <c r="D613" s="16" t="s">
        <v>500</v>
      </c>
      <c r="E613" s="16">
        <v>101</v>
      </c>
      <c r="F613" s="40">
        <v>118613</v>
      </c>
      <c r="G613" s="21" t="s">
        <v>502</v>
      </c>
      <c r="H613" s="21" t="str">
        <f t="shared" si="13"/>
        <v>b</v>
      </c>
      <c r="I613" s="16"/>
      <c r="J613" s="20" t="s">
        <v>140</v>
      </c>
      <c r="K613" s="20" t="s">
        <v>77</v>
      </c>
      <c r="L613" s="20" t="s">
        <v>519</v>
      </c>
      <c r="M613" s="14" t="s">
        <v>501</v>
      </c>
      <c r="N613" s="14"/>
      <c r="O613" s="14"/>
      <c r="P613" s="15"/>
      <c r="Q613" s="14"/>
      <c r="R6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3" s="14"/>
      <c r="T613" s="14" t="str">
        <f>VLOOKUP(Slidelist[[#This Row],[Species]],Species[#All],2)</f>
        <v>http://purl.obolibrary.org/obo/NCIT_C14225</v>
      </c>
      <c r="U613" s="24" t="str">
        <f>VLOOKUP(Slidelist[[#This Row],[Tissue]],Tissue[#All],3)</f>
        <v>http://purl.obolibrary.org/obo/BTO_0000759</v>
      </c>
      <c r="V613" s="17" t="e">
        <f>("https://gadsweb.corp.novocorp.net/cageside?studynumber="&amp;#REF!)</f>
        <v>#REF!</v>
      </c>
      <c r="W613" s="24"/>
    </row>
    <row r="614" spans="1:23" x14ac:dyDescent="0.2">
      <c r="A614" s="39" t="s">
        <v>523</v>
      </c>
      <c r="B614" s="41">
        <v>613</v>
      </c>
      <c r="C614" s="18"/>
      <c r="D614" s="16" t="s">
        <v>500</v>
      </c>
      <c r="E614" s="16">
        <v>104</v>
      </c>
      <c r="F614" s="40">
        <v>118670</v>
      </c>
      <c r="G614" s="21" t="s">
        <v>502</v>
      </c>
      <c r="H614" s="21" t="str">
        <f t="shared" si="13"/>
        <v>a</v>
      </c>
      <c r="I614" s="16"/>
      <c r="J614" s="20" t="s">
        <v>140</v>
      </c>
      <c r="K614" s="20" t="s">
        <v>77</v>
      </c>
      <c r="L614" s="20" t="s">
        <v>519</v>
      </c>
      <c r="M614" s="14" t="s">
        <v>501</v>
      </c>
      <c r="N614" s="14"/>
      <c r="O614" s="14"/>
      <c r="P614" s="15"/>
      <c r="Q614" s="14"/>
      <c r="R6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4" s="14"/>
      <c r="T614" s="14" t="str">
        <f>VLOOKUP(Slidelist[[#This Row],[Species]],Species[#All],2)</f>
        <v>http://purl.obolibrary.org/obo/NCIT_C14225</v>
      </c>
      <c r="U614" s="24" t="str">
        <f>VLOOKUP(Slidelist[[#This Row],[Tissue]],Tissue[#All],3)</f>
        <v>http://purl.obolibrary.org/obo/BTO_0000759</v>
      </c>
      <c r="V614" s="17" t="e">
        <f>("https://gadsweb.corp.novocorp.net/cageside?studynumber="&amp;#REF!)</f>
        <v>#REF!</v>
      </c>
      <c r="W614" s="24"/>
    </row>
    <row r="615" spans="1:23" x14ac:dyDescent="0.2">
      <c r="A615" s="39" t="s">
        <v>523</v>
      </c>
      <c r="B615" s="39">
        <v>614</v>
      </c>
      <c r="C615" s="18"/>
      <c r="D615" s="16" t="s">
        <v>500</v>
      </c>
      <c r="E615" s="16">
        <v>104</v>
      </c>
      <c r="F615" s="40">
        <v>118670</v>
      </c>
      <c r="G615" s="21" t="s">
        <v>502</v>
      </c>
      <c r="H615" s="21" t="str">
        <f t="shared" si="13"/>
        <v>b</v>
      </c>
      <c r="I615" s="16"/>
      <c r="J615" s="20" t="s">
        <v>140</v>
      </c>
      <c r="K615" s="20" t="s">
        <v>77</v>
      </c>
      <c r="L615" s="20" t="s">
        <v>519</v>
      </c>
      <c r="M615" s="14" t="s">
        <v>501</v>
      </c>
      <c r="N615" s="14"/>
      <c r="O615" s="14"/>
      <c r="P615" s="15"/>
      <c r="Q615" s="14"/>
      <c r="R6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5" s="14"/>
      <c r="T615" s="14" t="str">
        <f>VLOOKUP(Slidelist[[#This Row],[Species]],Species[#All],2)</f>
        <v>http://purl.obolibrary.org/obo/NCIT_C14225</v>
      </c>
      <c r="U615" s="24" t="str">
        <f>VLOOKUP(Slidelist[[#This Row],[Tissue]],Tissue[#All],3)</f>
        <v>http://purl.obolibrary.org/obo/BTO_0000759</v>
      </c>
      <c r="V615" s="17" t="e">
        <f>("https://gadsweb.corp.novocorp.net/cageside?studynumber="&amp;#REF!)</f>
        <v>#REF!</v>
      </c>
      <c r="W615" s="24"/>
    </row>
    <row r="616" spans="1:23" x14ac:dyDescent="0.2">
      <c r="A616" s="39" t="s">
        <v>523</v>
      </c>
      <c r="B616" s="39">
        <v>615</v>
      </c>
      <c r="C616" s="18"/>
      <c r="D616" s="16" t="s">
        <v>500</v>
      </c>
      <c r="E616" s="16">
        <v>106</v>
      </c>
      <c r="F616" s="40">
        <v>118593</v>
      </c>
      <c r="G616" s="21" t="s">
        <v>502</v>
      </c>
      <c r="H616" s="21" t="str">
        <f t="shared" si="13"/>
        <v>a</v>
      </c>
      <c r="I616" s="16"/>
      <c r="J616" s="20" t="s">
        <v>140</v>
      </c>
      <c r="K616" s="20" t="s">
        <v>77</v>
      </c>
      <c r="L616" s="20" t="s">
        <v>519</v>
      </c>
      <c r="M616" s="14" t="s">
        <v>501</v>
      </c>
      <c r="N616" s="14"/>
      <c r="O616" s="14"/>
      <c r="P616" s="15"/>
      <c r="Q616" s="14"/>
      <c r="R6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6" s="14"/>
      <c r="T616" s="14" t="str">
        <f>VLOOKUP(Slidelist[[#This Row],[Species]],Species[#All],2)</f>
        <v>http://purl.obolibrary.org/obo/NCIT_C14225</v>
      </c>
      <c r="U616" s="24" t="str">
        <f>VLOOKUP(Slidelist[[#This Row],[Tissue]],Tissue[#All],3)</f>
        <v>http://purl.obolibrary.org/obo/BTO_0000759</v>
      </c>
      <c r="V616" s="17" t="e">
        <f>("https://gadsweb.corp.novocorp.net/cageside?studynumber="&amp;#REF!)</f>
        <v>#REF!</v>
      </c>
      <c r="W616" s="24"/>
    </row>
    <row r="617" spans="1:23" x14ac:dyDescent="0.2">
      <c r="A617" s="39" t="s">
        <v>523</v>
      </c>
      <c r="B617" s="41">
        <v>616</v>
      </c>
      <c r="C617" s="18"/>
      <c r="D617" s="16" t="s">
        <v>500</v>
      </c>
      <c r="E617" s="16">
        <v>106</v>
      </c>
      <c r="F617" s="40">
        <v>118593</v>
      </c>
      <c r="G617" s="21" t="s">
        <v>502</v>
      </c>
      <c r="H617" s="21" t="str">
        <f t="shared" si="13"/>
        <v>b</v>
      </c>
      <c r="I617" s="16"/>
      <c r="J617" s="20" t="s">
        <v>140</v>
      </c>
      <c r="K617" s="20" t="s">
        <v>77</v>
      </c>
      <c r="L617" s="20" t="s">
        <v>519</v>
      </c>
      <c r="M617" s="14" t="s">
        <v>501</v>
      </c>
      <c r="N617" s="14"/>
      <c r="O617" s="14"/>
      <c r="P617" s="15"/>
      <c r="Q617" s="14"/>
      <c r="R6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7" s="14"/>
      <c r="T617" s="14" t="str">
        <f>VLOOKUP(Slidelist[[#This Row],[Species]],Species[#All],2)</f>
        <v>http://purl.obolibrary.org/obo/NCIT_C14225</v>
      </c>
      <c r="U617" s="24" t="str">
        <f>VLOOKUP(Slidelist[[#This Row],[Tissue]],Tissue[#All],3)</f>
        <v>http://purl.obolibrary.org/obo/BTO_0000759</v>
      </c>
      <c r="V617" s="17" t="e">
        <f>("https://gadsweb.corp.novocorp.net/cageside?studynumber="&amp;#REF!)</f>
        <v>#REF!</v>
      </c>
      <c r="W617" s="24"/>
    </row>
    <row r="618" spans="1:23" x14ac:dyDescent="0.2">
      <c r="A618" s="39" t="s">
        <v>523</v>
      </c>
      <c r="B618" s="39">
        <v>617</v>
      </c>
      <c r="C618" s="18"/>
      <c r="D618" s="16" t="s">
        <v>500</v>
      </c>
      <c r="E618" s="16">
        <v>107</v>
      </c>
      <c r="F618" s="40">
        <v>118603</v>
      </c>
      <c r="G618" s="21" t="s">
        <v>502</v>
      </c>
      <c r="H618" s="21" t="str">
        <f t="shared" si="13"/>
        <v>a</v>
      </c>
      <c r="I618" s="16"/>
      <c r="J618" s="20" t="s">
        <v>140</v>
      </c>
      <c r="K618" s="20" t="s">
        <v>77</v>
      </c>
      <c r="L618" s="20" t="s">
        <v>519</v>
      </c>
      <c r="M618" s="14" t="s">
        <v>501</v>
      </c>
      <c r="N618" s="14"/>
      <c r="O618" s="14"/>
      <c r="P618" s="15"/>
      <c r="Q618" s="14"/>
      <c r="R6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8" s="14"/>
      <c r="T618" s="14" t="str">
        <f>VLOOKUP(Slidelist[[#This Row],[Species]],Species[#All],2)</f>
        <v>http://purl.obolibrary.org/obo/NCIT_C14225</v>
      </c>
      <c r="U618" s="24" t="str">
        <f>VLOOKUP(Slidelist[[#This Row],[Tissue]],Tissue[#All],3)</f>
        <v>http://purl.obolibrary.org/obo/BTO_0000759</v>
      </c>
      <c r="V618" s="17" t="e">
        <f>("https://gadsweb.corp.novocorp.net/cageside?studynumber="&amp;#REF!)</f>
        <v>#REF!</v>
      </c>
      <c r="W618" s="24"/>
    </row>
    <row r="619" spans="1:23" x14ac:dyDescent="0.2">
      <c r="A619" s="39" t="s">
        <v>523</v>
      </c>
      <c r="B619" s="39">
        <v>618</v>
      </c>
      <c r="C619" s="18"/>
      <c r="D619" s="16" t="s">
        <v>500</v>
      </c>
      <c r="E619" s="16">
        <v>107</v>
      </c>
      <c r="F619" s="40">
        <v>118603</v>
      </c>
      <c r="G619" s="21" t="s">
        <v>502</v>
      </c>
      <c r="H619" s="21" t="str">
        <f t="shared" si="13"/>
        <v>b</v>
      </c>
      <c r="I619" s="16"/>
      <c r="J619" s="20" t="s">
        <v>140</v>
      </c>
      <c r="K619" s="20" t="s">
        <v>77</v>
      </c>
      <c r="L619" s="20" t="s">
        <v>519</v>
      </c>
      <c r="M619" s="14" t="s">
        <v>501</v>
      </c>
      <c r="N619" s="14"/>
      <c r="O619" s="14"/>
      <c r="P619" s="15"/>
      <c r="Q619" s="14"/>
      <c r="R6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19" s="14"/>
      <c r="T619" s="14" t="str">
        <f>VLOOKUP(Slidelist[[#This Row],[Species]],Species[#All],2)</f>
        <v>http://purl.obolibrary.org/obo/NCIT_C14225</v>
      </c>
      <c r="U619" s="24" t="str">
        <f>VLOOKUP(Slidelist[[#This Row],[Tissue]],Tissue[#All],3)</f>
        <v>http://purl.obolibrary.org/obo/BTO_0000759</v>
      </c>
      <c r="V619" s="17" t="e">
        <f>("https://gadsweb.corp.novocorp.net/cageside?studynumber="&amp;#REF!)</f>
        <v>#REF!</v>
      </c>
      <c r="W619" s="24"/>
    </row>
    <row r="620" spans="1:23" x14ac:dyDescent="0.2">
      <c r="A620" s="39" t="s">
        <v>523</v>
      </c>
      <c r="B620" s="41">
        <v>619</v>
      </c>
      <c r="C620" s="18"/>
      <c r="D620" s="16" t="s">
        <v>500</v>
      </c>
      <c r="E620" s="16">
        <v>108</v>
      </c>
      <c r="F620" s="40">
        <v>118595</v>
      </c>
      <c r="G620" s="21" t="s">
        <v>502</v>
      </c>
      <c r="H620" s="21" t="str">
        <f t="shared" si="13"/>
        <v/>
      </c>
      <c r="I620" s="16"/>
      <c r="J620" s="20" t="s">
        <v>140</v>
      </c>
      <c r="K620" s="20" t="s">
        <v>77</v>
      </c>
      <c r="L620" s="20" t="s">
        <v>519</v>
      </c>
      <c r="M620" s="14" t="s">
        <v>501</v>
      </c>
      <c r="N620" s="14"/>
      <c r="O620" s="14"/>
      <c r="P620" s="15"/>
      <c r="Q620" s="14"/>
      <c r="R6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0" s="14"/>
      <c r="T620" s="14" t="str">
        <f>VLOOKUP(Slidelist[[#This Row],[Species]],Species[#All],2)</f>
        <v>http://purl.obolibrary.org/obo/NCIT_C14225</v>
      </c>
      <c r="U620" s="24" t="str">
        <f>VLOOKUP(Slidelist[[#This Row],[Tissue]],Tissue[#All],3)</f>
        <v>http://purl.obolibrary.org/obo/BTO_0000759</v>
      </c>
      <c r="V620" s="17" t="e">
        <f>("https://gadsweb.corp.novocorp.net/cageside?studynumber="&amp;#REF!)</f>
        <v>#REF!</v>
      </c>
      <c r="W620" s="24"/>
    </row>
    <row r="621" spans="1:23" x14ac:dyDescent="0.2">
      <c r="A621" s="39" t="s">
        <v>523</v>
      </c>
      <c r="B621" s="39">
        <v>620</v>
      </c>
      <c r="C621" s="18"/>
      <c r="D621" s="16" t="s">
        <v>500</v>
      </c>
      <c r="E621" s="16">
        <v>109</v>
      </c>
      <c r="F621" s="40">
        <v>118671</v>
      </c>
      <c r="G621" s="21" t="s">
        <v>502</v>
      </c>
      <c r="H621" s="21" t="str">
        <f t="shared" si="13"/>
        <v>a</v>
      </c>
      <c r="I621" s="16"/>
      <c r="J621" s="20" t="s">
        <v>140</v>
      </c>
      <c r="K621" s="20" t="s">
        <v>77</v>
      </c>
      <c r="L621" s="20" t="s">
        <v>519</v>
      </c>
      <c r="M621" s="14" t="s">
        <v>501</v>
      </c>
      <c r="N621" s="14"/>
      <c r="O621" s="14"/>
      <c r="P621" s="15"/>
      <c r="Q621" s="14"/>
      <c r="R6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1" s="14"/>
      <c r="T621" s="14" t="str">
        <f>VLOOKUP(Slidelist[[#This Row],[Species]],Species[#All],2)</f>
        <v>http://purl.obolibrary.org/obo/NCIT_C14225</v>
      </c>
      <c r="U621" s="24" t="str">
        <f>VLOOKUP(Slidelist[[#This Row],[Tissue]],Tissue[#All],3)</f>
        <v>http://purl.obolibrary.org/obo/BTO_0000759</v>
      </c>
      <c r="V621" s="17" t="e">
        <f>("https://gadsweb.corp.novocorp.net/cageside?studynumber="&amp;#REF!)</f>
        <v>#REF!</v>
      </c>
      <c r="W621" s="24"/>
    </row>
    <row r="622" spans="1:23" x14ac:dyDescent="0.2">
      <c r="A622" s="39" t="s">
        <v>523</v>
      </c>
      <c r="B622" s="39">
        <v>621</v>
      </c>
      <c r="C622" s="18"/>
      <c r="D622" s="16" t="s">
        <v>500</v>
      </c>
      <c r="E622" s="16">
        <v>109</v>
      </c>
      <c r="F622" s="40">
        <v>118671</v>
      </c>
      <c r="G622" s="21" t="s">
        <v>502</v>
      </c>
      <c r="H622" s="21" t="str">
        <f t="shared" si="13"/>
        <v>b</v>
      </c>
      <c r="I622" s="16"/>
      <c r="J622" s="20" t="s">
        <v>140</v>
      </c>
      <c r="K622" s="20" t="s">
        <v>77</v>
      </c>
      <c r="L622" s="20" t="s">
        <v>519</v>
      </c>
      <c r="M622" s="14" t="s">
        <v>501</v>
      </c>
      <c r="N622" s="14"/>
      <c r="O622" s="14"/>
      <c r="P622" s="15"/>
      <c r="Q622" s="14"/>
      <c r="R6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2" s="14"/>
      <c r="T622" s="14" t="str">
        <f>VLOOKUP(Slidelist[[#This Row],[Species]],Species[#All],2)</f>
        <v>http://purl.obolibrary.org/obo/NCIT_C14225</v>
      </c>
      <c r="U622" s="24" t="str">
        <f>VLOOKUP(Slidelist[[#This Row],[Tissue]],Tissue[#All],3)</f>
        <v>http://purl.obolibrary.org/obo/BTO_0000759</v>
      </c>
      <c r="V622" s="17" t="e">
        <f>("https://gadsweb.corp.novocorp.net/cageside?studynumber="&amp;#REF!)</f>
        <v>#REF!</v>
      </c>
      <c r="W622" s="24"/>
    </row>
    <row r="623" spans="1:23" x14ac:dyDescent="0.2">
      <c r="A623" s="39" t="s">
        <v>523</v>
      </c>
      <c r="B623" s="41">
        <v>622</v>
      </c>
      <c r="C623" s="18"/>
      <c r="D623" s="16" t="s">
        <v>500</v>
      </c>
      <c r="E623" s="16">
        <v>111</v>
      </c>
      <c r="F623" s="40">
        <v>118672</v>
      </c>
      <c r="G623" s="21" t="s">
        <v>502</v>
      </c>
      <c r="H623" s="21" t="str">
        <f t="shared" si="13"/>
        <v>a</v>
      </c>
      <c r="I623" s="16"/>
      <c r="J623" s="20" t="s">
        <v>140</v>
      </c>
      <c r="K623" s="20" t="s">
        <v>77</v>
      </c>
      <c r="L623" s="20" t="s">
        <v>519</v>
      </c>
      <c r="M623" s="14" t="s">
        <v>501</v>
      </c>
      <c r="N623" s="14"/>
      <c r="O623" s="14"/>
      <c r="P623" s="15"/>
      <c r="Q623" s="14"/>
      <c r="R6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3" s="14"/>
      <c r="T623" s="14" t="str">
        <f>VLOOKUP(Slidelist[[#This Row],[Species]],Species[#All],2)</f>
        <v>http://purl.obolibrary.org/obo/NCIT_C14225</v>
      </c>
      <c r="U623" s="24" t="str">
        <f>VLOOKUP(Slidelist[[#This Row],[Tissue]],Tissue[#All],3)</f>
        <v>http://purl.obolibrary.org/obo/BTO_0000759</v>
      </c>
      <c r="V623" s="17" t="e">
        <f>("https://gadsweb.corp.novocorp.net/cageside?studynumber="&amp;#REF!)</f>
        <v>#REF!</v>
      </c>
      <c r="W623" s="24"/>
    </row>
    <row r="624" spans="1:23" x14ac:dyDescent="0.2">
      <c r="A624" s="39" t="s">
        <v>523</v>
      </c>
      <c r="B624" s="41">
        <v>623</v>
      </c>
      <c r="C624" s="18"/>
      <c r="D624" s="16" t="s">
        <v>500</v>
      </c>
      <c r="E624" s="16">
        <v>111</v>
      </c>
      <c r="F624" s="40">
        <v>118672</v>
      </c>
      <c r="G624" s="21" t="s">
        <v>502</v>
      </c>
      <c r="H624" s="21" t="str">
        <f t="shared" si="13"/>
        <v>b</v>
      </c>
      <c r="I624" s="16"/>
      <c r="J624" s="20" t="s">
        <v>140</v>
      </c>
      <c r="K624" s="20" t="s">
        <v>77</v>
      </c>
      <c r="L624" s="20" t="s">
        <v>519</v>
      </c>
      <c r="M624" s="14" t="s">
        <v>501</v>
      </c>
      <c r="N624" s="14"/>
      <c r="O624" s="14"/>
      <c r="P624" s="15"/>
      <c r="Q624" s="14"/>
      <c r="R6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4" s="14"/>
      <c r="T624" s="14" t="str">
        <f>VLOOKUP(Slidelist[[#This Row],[Species]],Species[#All],2)</f>
        <v>http://purl.obolibrary.org/obo/NCIT_C14225</v>
      </c>
      <c r="U624" s="24" t="str">
        <f>VLOOKUP(Slidelist[[#This Row],[Tissue]],Tissue[#All],3)</f>
        <v>http://purl.obolibrary.org/obo/BTO_0000759</v>
      </c>
      <c r="V624" s="17" t="e">
        <f>("https://gadsweb.corp.novocorp.net/cageside?studynumber="&amp;#REF!)</f>
        <v>#REF!</v>
      </c>
      <c r="W624" s="24"/>
    </row>
    <row r="625" spans="1:23" x14ac:dyDescent="0.2">
      <c r="A625" s="39" t="s">
        <v>523</v>
      </c>
      <c r="B625" s="39">
        <v>624</v>
      </c>
      <c r="C625" s="18"/>
      <c r="D625" s="16" t="s">
        <v>500</v>
      </c>
      <c r="E625" s="16">
        <v>112</v>
      </c>
      <c r="F625" s="40">
        <v>118632</v>
      </c>
      <c r="G625" s="21" t="s">
        <v>502</v>
      </c>
      <c r="H625" s="21" t="str">
        <f t="shared" si="13"/>
        <v/>
      </c>
      <c r="I625" s="16"/>
      <c r="J625" s="20" t="s">
        <v>140</v>
      </c>
      <c r="K625" s="20" t="s">
        <v>77</v>
      </c>
      <c r="L625" s="20" t="s">
        <v>519</v>
      </c>
      <c r="M625" s="14" t="s">
        <v>501</v>
      </c>
      <c r="N625" s="14"/>
      <c r="O625" s="14"/>
      <c r="P625" s="15"/>
      <c r="Q625" s="14"/>
      <c r="R6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5" s="14"/>
      <c r="T625" s="14" t="str">
        <f>VLOOKUP(Slidelist[[#This Row],[Species]],Species[#All],2)</f>
        <v>http://purl.obolibrary.org/obo/NCIT_C14225</v>
      </c>
      <c r="U625" s="24" t="str">
        <f>VLOOKUP(Slidelist[[#This Row],[Tissue]],Tissue[#All],3)</f>
        <v>http://purl.obolibrary.org/obo/BTO_0000759</v>
      </c>
      <c r="V625" s="17" t="e">
        <f>("https://gadsweb.corp.novocorp.net/cageside?studynumber="&amp;#REF!)</f>
        <v>#REF!</v>
      </c>
      <c r="W625" s="24"/>
    </row>
    <row r="626" spans="1:23" x14ac:dyDescent="0.2">
      <c r="A626" s="39" t="s">
        <v>523</v>
      </c>
      <c r="B626" s="39">
        <v>625</v>
      </c>
      <c r="C626" s="18"/>
      <c r="D626" s="16" t="s">
        <v>500</v>
      </c>
      <c r="E626" s="16">
        <v>113</v>
      </c>
      <c r="F626" s="40">
        <v>118578</v>
      </c>
      <c r="G626" s="21" t="s">
        <v>502</v>
      </c>
      <c r="H626" s="21" t="str">
        <f t="shared" si="13"/>
        <v/>
      </c>
      <c r="I626" s="16"/>
      <c r="J626" s="20" t="s">
        <v>140</v>
      </c>
      <c r="K626" s="20" t="s">
        <v>77</v>
      </c>
      <c r="L626" s="20" t="s">
        <v>519</v>
      </c>
      <c r="M626" s="14" t="s">
        <v>501</v>
      </c>
      <c r="N626" s="14"/>
      <c r="O626" s="14"/>
      <c r="P626" s="15"/>
      <c r="Q626" s="14"/>
      <c r="R6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6" s="14"/>
      <c r="T626" s="14" t="str">
        <f>VLOOKUP(Slidelist[[#This Row],[Species]],Species[#All],2)</f>
        <v>http://purl.obolibrary.org/obo/NCIT_C14225</v>
      </c>
      <c r="U626" s="24" t="str">
        <f>VLOOKUP(Slidelist[[#This Row],[Tissue]],Tissue[#All],3)</f>
        <v>http://purl.obolibrary.org/obo/BTO_0000759</v>
      </c>
      <c r="V626" s="17" t="e">
        <f>("https://gadsweb.corp.novocorp.net/cageside?studynumber="&amp;#REF!)</f>
        <v>#REF!</v>
      </c>
      <c r="W626" s="24"/>
    </row>
    <row r="627" spans="1:23" x14ac:dyDescent="0.2">
      <c r="A627" s="39" t="s">
        <v>523</v>
      </c>
      <c r="B627" s="41">
        <v>626</v>
      </c>
      <c r="C627" s="18"/>
      <c r="D627" s="16" t="s">
        <v>500</v>
      </c>
      <c r="E627" s="16">
        <v>114</v>
      </c>
      <c r="F627" s="40">
        <v>118560</v>
      </c>
      <c r="G627" s="21" t="s">
        <v>502</v>
      </c>
      <c r="H627" s="21" t="str">
        <f t="shared" si="13"/>
        <v/>
      </c>
      <c r="I627" s="16"/>
      <c r="J627" s="20" t="s">
        <v>140</v>
      </c>
      <c r="K627" s="20" t="s">
        <v>77</v>
      </c>
      <c r="L627" s="20" t="s">
        <v>519</v>
      </c>
      <c r="M627" s="14" t="s">
        <v>501</v>
      </c>
      <c r="N627" s="14"/>
      <c r="O627" s="14"/>
      <c r="P627" s="15"/>
      <c r="Q627" s="14"/>
      <c r="R6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7" s="14"/>
      <c r="T627" s="14" t="str">
        <f>VLOOKUP(Slidelist[[#This Row],[Species]],Species[#All],2)</f>
        <v>http://purl.obolibrary.org/obo/NCIT_C14225</v>
      </c>
      <c r="U627" s="24" t="str">
        <f>VLOOKUP(Slidelist[[#This Row],[Tissue]],Tissue[#All],3)</f>
        <v>http://purl.obolibrary.org/obo/BTO_0000759</v>
      </c>
      <c r="V627" s="17" t="e">
        <f>("https://gadsweb.corp.novocorp.net/cageside?studynumber="&amp;#REF!)</f>
        <v>#REF!</v>
      </c>
      <c r="W627" s="24"/>
    </row>
    <row r="628" spans="1:23" x14ac:dyDescent="0.2">
      <c r="A628" s="39" t="s">
        <v>523</v>
      </c>
      <c r="B628" s="39">
        <v>627</v>
      </c>
      <c r="C628" s="18"/>
      <c r="D628" s="16" t="s">
        <v>500</v>
      </c>
      <c r="E628" s="16">
        <v>117</v>
      </c>
      <c r="F628" s="40">
        <v>118673</v>
      </c>
      <c r="G628" s="21" t="s">
        <v>502</v>
      </c>
      <c r="H628" s="21" t="str">
        <f t="shared" si="13"/>
        <v>a</v>
      </c>
      <c r="I628" s="16"/>
      <c r="J628" s="20" t="s">
        <v>140</v>
      </c>
      <c r="K628" s="20" t="s">
        <v>77</v>
      </c>
      <c r="L628" s="20" t="s">
        <v>519</v>
      </c>
      <c r="M628" s="14" t="s">
        <v>501</v>
      </c>
      <c r="N628" s="14"/>
      <c r="O628" s="14"/>
      <c r="P628" s="15"/>
      <c r="Q628" s="14"/>
      <c r="R6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8" s="14"/>
      <c r="T628" s="14" t="str">
        <f>VLOOKUP(Slidelist[[#This Row],[Species]],Species[#All],2)</f>
        <v>http://purl.obolibrary.org/obo/NCIT_C14225</v>
      </c>
      <c r="U628" s="24" t="str">
        <f>VLOOKUP(Slidelist[[#This Row],[Tissue]],Tissue[#All],3)</f>
        <v>http://purl.obolibrary.org/obo/BTO_0000759</v>
      </c>
      <c r="V628" s="17" t="e">
        <f>("https://gadsweb.corp.novocorp.net/cageside?studynumber="&amp;#REF!)</f>
        <v>#REF!</v>
      </c>
      <c r="W628" s="24"/>
    </row>
    <row r="629" spans="1:23" x14ac:dyDescent="0.2">
      <c r="A629" s="39" t="s">
        <v>523</v>
      </c>
      <c r="B629" s="39">
        <v>628</v>
      </c>
      <c r="C629" s="18"/>
      <c r="D629" s="16" t="s">
        <v>500</v>
      </c>
      <c r="E629" s="16">
        <v>117</v>
      </c>
      <c r="F629" s="40">
        <v>118673</v>
      </c>
      <c r="G629" s="21" t="s">
        <v>502</v>
      </c>
      <c r="H629" s="21" t="str">
        <f t="shared" si="13"/>
        <v>b</v>
      </c>
      <c r="I629" s="16"/>
      <c r="J629" s="20" t="s">
        <v>140</v>
      </c>
      <c r="K629" s="20" t="s">
        <v>77</v>
      </c>
      <c r="L629" s="20" t="s">
        <v>519</v>
      </c>
      <c r="M629" s="14" t="s">
        <v>501</v>
      </c>
      <c r="N629" s="14"/>
      <c r="O629" s="14"/>
      <c r="P629" s="15"/>
      <c r="Q629" s="14"/>
      <c r="R6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29" s="14"/>
      <c r="T629" s="14" t="str">
        <f>VLOOKUP(Slidelist[[#This Row],[Species]],Species[#All],2)</f>
        <v>http://purl.obolibrary.org/obo/NCIT_C14225</v>
      </c>
      <c r="U629" s="24" t="str">
        <f>VLOOKUP(Slidelist[[#This Row],[Tissue]],Tissue[#All],3)</f>
        <v>http://purl.obolibrary.org/obo/BTO_0000759</v>
      </c>
      <c r="V629" s="17" t="e">
        <f>("https://gadsweb.corp.novocorp.net/cageside?studynumber="&amp;#REF!)</f>
        <v>#REF!</v>
      </c>
      <c r="W629" s="24"/>
    </row>
    <row r="630" spans="1:23" x14ac:dyDescent="0.2">
      <c r="A630" s="39" t="s">
        <v>523</v>
      </c>
      <c r="B630" s="41">
        <v>629</v>
      </c>
      <c r="C630" s="18"/>
      <c r="D630" s="16" t="s">
        <v>500</v>
      </c>
      <c r="E630" s="16">
        <v>118</v>
      </c>
      <c r="F630" s="40">
        <v>118577</v>
      </c>
      <c r="G630" s="21" t="s">
        <v>502</v>
      </c>
      <c r="H630" s="21" t="str">
        <f t="shared" si="13"/>
        <v/>
      </c>
      <c r="I630" s="16"/>
      <c r="J630" s="20" t="s">
        <v>140</v>
      </c>
      <c r="K630" s="20" t="s">
        <v>77</v>
      </c>
      <c r="L630" s="20" t="s">
        <v>519</v>
      </c>
      <c r="M630" s="14" t="s">
        <v>501</v>
      </c>
      <c r="N630" s="14"/>
      <c r="O630" s="14"/>
      <c r="P630" s="15"/>
      <c r="Q630" s="14"/>
      <c r="R6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0" s="14"/>
      <c r="T630" s="14" t="str">
        <f>VLOOKUP(Slidelist[[#This Row],[Species]],Species[#All],2)</f>
        <v>http://purl.obolibrary.org/obo/NCIT_C14225</v>
      </c>
      <c r="U630" s="24" t="str">
        <f>VLOOKUP(Slidelist[[#This Row],[Tissue]],Tissue[#All],3)</f>
        <v>http://purl.obolibrary.org/obo/BTO_0000759</v>
      </c>
      <c r="V630" s="17" t="e">
        <f>("https://gadsweb.corp.novocorp.net/cageside?studynumber="&amp;#REF!)</f>
        <v>#REF!</v>
      </c>
      <c r="W630" s="24"/>
    </row>
    <row r="631" spans="1:23" x14ac:dyDescent="0.2">
      <c r="A631" s="39" t="s">
        <v>523</v>
      </c>
      <c r="B631" s="41">
        <v>630</v>
      </c>
      <c r="C631" s="18"/>
      <c r="D631" s="16" t="s">
        <v>500</v>
      </c>
      <c r="E631" s="16">
        <v>119</v>
      </c>
      <c r="F631" s="40">
        <v>118674</v>
      </c>
      <c r="G631" s="21" t="s">
        <v>502</v>
      </c>
      <c r="H631" s="21" t="str">
        <f t="shared" si="13"/>
        <v>a</v>
      </c>
      <c r="I631" s="16"/>
      <c r="J631" s="20" t="s">
        <v>140</v>
      </c>
      <c r="K631" s="20" t="s">
        <v>77</v>
      </c>
      <c r="L631" s="20" t="s">
        <v>519</v>
      </c>
      <c r="M631" s="14" t="s">
        <v>501</v>
      </c>
      <c r="N631" s="14"/>
      <c r="O631" s="14"/>
      <c r="P631" s="15"/>
      <c r="Q631" s="14"/>
      <c r="R6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1" s="14"/>
      <c r="T631" s="14" t="str">
        <f>VLOOKUP(Slidelist[[#This Row],[Species]],Species[#All],2)</f>
        <v>http://purl.obolibrary.org/obo/NCIT_C14225</v>
      </c>
      <c r="U631" s="24" t="str">
        <f>VLOOKUP(Slidelist[[#This Row],[Tissue]],Tissue[#All],3)</f>
        <v>http://purl.obolibrary.org/obo/BTO_0000759</v>
      </c>
      <c r="V631" s="17" t="e">
        <f>("https://gadsweb.corp.novocorp.net/cageside?studynumber="&amp;#REF!)</f>
        <v>#REF!</v>
      </c>
      <c r="W631" s="24"/>
    </row>
    <row r="632" spans="1:23" x14ac:dyDescent="0.2">
      <c r="A632" s="39" t="s">
        <v>523</v>
      </c>
      <c r="B632" s="39">
        <v>631</v>
      </c>
      <c r="C632" s="18"/>
      <c r="D632" s="16" t="s">
        <v>500</v>
      </c>
      <c r="E632" s="16">
        <v>119</v>
      </c>
      <c r="F632" s="40">
        <v>118674</v>
      </c>
      <c r="G632" s="21" t="s">
        <v>502</v>
      </c>
      <c r="H632" s="21" t="str">
        <f t="shared" si="13"/>
        <v>b</v>
      </c>
      <c r="I632" s="16"/>
      <c r="J632" s="20" t="s">
        <v>140</v>
      </c>
      <c r="K632" s="20" t="s">
        <v>77</v>
      </c>
      <c r="L632" s="20" t="s">
        <v>519</v>
      </c>
      <c r="M632" s="14" t="s">
        <v>501</v>
      </c>
      <c r="N632" s="14"/>
      <c r="O632" s="14"/>
      <c r="P632" s="15"/>
      <c r="Q632" s="14"/>
      <c r="R6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2" s="14"/>
      <c r="T632" s="14" t="str">
        <f>VLOOKUP(Slidelist[[#This Row],[Species]],Species[#All],2)</f>
        <v>http://purl.obolibrary.org/obo/NCIT_C14225</v>
      </c>
      <c r="U632" s="24" t="str">
        <f>VLOOKUP(Slidelist[[#This Row],[Tissue]],Tissue[#All],3)</f>
        <v>http://purl.obolibrary.org/obo/BTO_0000759</v>
      </c>
      <c r="V632" s="17" t="e">
        <f>("https://gadsweb.corp.novocorp.net/cageside?studynumber="&amp;#REF!)</f>
        <v>#REF!</v>
      </c>
      <c r="W632" s="24"/>
    </row>
    <row r="633" spans="1:23" x14ac:dyDescent="0.2">
      <c r="A633" s="39" t="s">
        <v>523</v>
      </c>
      <c r="B633" s="39">
        <v>632</v>
      </c>
      <c r="C633" s="18"/>
      <c r="D633" s="16" t="s">
        <v>500</v>
      </c>
      <c r="E633" s="16">
        <v>120</v>
      </c>
      <c r="F633" s="40">
        <v>118675</v>
      </c>
      <c r="G633" s="21" t="s">
        <v>502</v>
      </c>
      <c r="H633" s="21" t="str">
        <f t="shared" si="13"/>
        <v/>
      </c>
      <c r="I633" s="16"/>
      <c r="J633" s="20" t="s">
        <v>140</v>
      </c>
      <c r="K633" s="20" t="s">
        <v>77</v>
      </c>
      <c r="L633" s="20" t="s">
        <v>519</v>
      </c>
      <c r="M633" s="14" t="s">
        <v>501</v>
      </c>
      <c r="N633" s="14"/>
      <c r="O633" s="14"/>
      <c r="P633" s="15"/>
      <c r="Q633" s="14"/>
      <c r="R6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3" s="14"/>
      <c r="T633" s="14" t="str">
        <f>VLOOKUP(Slidelist[[#This Row],[Species]],Species[#All],2)</f>
        <v>http://purl.obolibrary.org/obo/NCIT_C14225</v>
      </c>
      <c r="U633" s="24" t="str">
        <f>VLOOKUP(Slidelist[[#This Row],[Tissue]],Tissue[#All],3)</f>
        <v>http://purl.obolibrary.org/obo/BTO_0000759</v>
      </c>
      <c r="V633" s="17" t="e">
        <f>("https://gadsweb.corp.novocorp.net/cageside?studynumber="&amp;#REF!)</f>
        <v>#REF!</v>
      </c>
      <c r="W633" s="24"/>
    </row>
    <row r="634" spans="1:23" x14ac:dyDescent="0.2">
      <c r="A634" s="39" t="s">
        <v>523</v>
      </c>
      <c r="B634" s="41">
        <v>633</v>
      </c>
      <c r="C634" s="18"/>
      <c r="D634" s="16" t="s">
        <v>500</v>
      </c>
      <c r="E634" s="16">
        <v>121</v>
      </c>
      <c r="F634" s="40">
        <v>118676</v>
      </c>
      <c r="G634" s="21" t="s">
        <v>502</v>
      </c>
      <c r="H634" s="21" t="str">
        <f t="shared" si="13"/>
        <v/>
      </c>
      <c r="I634" s="16"/>
      <c r="J634" s="20" t="s">
        <v>140</v>
      </c>
      <c r="K634" s="20" t="s">
        <v>77</v>
      </c>
      <c r="L634" s="20" t="s">
        <v>519</v>
      </c>
      <c r="M634" s="14" t="s">
        <v>501</v>
      </c>
      <c r="N634" s="14"/>
      <c r="O634" s="14"/>
      <c r="P634" s="15"/>
      <c r="Q634" s="14"/>
      <c r="R6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4" s="14"/>
      <c r="T634" s="14" t="str">
        <f>VLOOKUP(Slidelist[[#This Row],[Species]],Species[#All],2)</f>
        <v>http://purl.obolibrary.org/obo/NCIT_C14225</v>
      </c>
      <c r="U634" s="24" t="str">
        <f>VLOOKUP(Slidelist[[#This Row],[Tissue]],Tissue[#All],3)</f>
        <v>http://purl.obolibrary.org/obo/BTO_0000759</v>
      </c>
      <c r="V634" s="17" t="e">
        <f>("https://gadsweb.corp.novocorp.net/cageside?studynumber="&amp;#REF!)</f>
        <v>#REF!</v>
      </c>
      <c r="W634" s="24"/>
    </row>
    <row r="635" spans="1:23" x14ac:dyDescent="0.2">
      <c r="A635" s="39" t="s">
        <v>523</v>
      </c>
      <c r="B635" s="39">
        <v>634</v>
      </c>
      <c r="C635" s="18"/>
      <c r="D635" s="16" t="s">
        <v>500</v>
      </c>
      <c r="E635" s="16">
        <v>122</v>
      </c>
      <c r="F635" s="40">
        <v>118583</v>
      </c>
      <c r="G635" s="21" t="s">
        <v>502</v>
      </c>
      <c r="H635" s="21" t="str">
        <f t="shared" si="13"/>
        <v/>
      </c>
      <c r="I635" s="16"/>
      <c r="J635" s="20" t="s">
        <v>140</v>
      </c>
      <c r="K635" s="20" t="s">
        <v>77</v>
      </c>
      <c r="L635" s="20" t="s">
        <v>519</v>
      </c>
      <c r="M635" s="14" t="s">
        <v>501</v>
      </c>
      <c r="N635" s="14"/>
      <c r="O635" s="14"/>
      <c r="P635" s="15"/>
      <c r="Q635" s="14"/>
      <c r="R6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5" s="14"/>
      <c r="T635" s="14" t="str">
        <f>VLOOKUP(Slidelist[[#This Row],[Species]],Species[#All],2)</f>
        <v>http://purl.obolibrary.org/obo/NCIT_C14225</v>
      </c>
      <c r="U635" s="24" t="str">
        <f>VLOOKUP(Slidelist[[#This Row],[Tissue]],Tissue[#All],3)</f>
        <v>http://purl.obolibrary.org/obo/BTO_0000759</v>
      </c>
      <c r="V635" s="17" t="e">
        <f>("https://gadsweb.corp.novocorp.net/cageside?studynumber="&amp;#REF!)</f>
        <v>#REF!</v>
      </c>
      <c r="W635" s="24"/>
    </row>
    <row r="636" spans="1:23" x14ac:dyDescent="0.2">
      <c r="A636" s="39" t="s">
        <v>523</v>
      </c>
      <c r="B636" s="39">
        <v>635</v>
      </c>
      <c r="C636" s="18"/>
      <c r="D636" s="16" t="s">
        <v>500</v>
      </c>
      <c r="E636" s="16">
        <v>124</v>
      </c>
      <c r="F636" s="40">
        <v>118677</v>
      </c>
      <c r="G636" s="21" t="s">
        <v>502</v>
      </c>
      <c r="H636" s="21" t="str">
        <f t="shared" si="13"/>
        <v>a</v>
      </c>
      <c r="I636" s="16"/>
      <c r="J636" s="20" t="s">
        <v>140</v>
      </c>
      <c r="K636" s="20" t="s">
        <v>77</v>
      </c>
      <c r="L636" s="20" t="s">
        <v>519</v>
      </c>
      <c r="M636" s="14" t="s">
        <v>501</v>
      </c>
      <c r="N636" s="14"/>
      <c r="O636" s="14"/>
      <c r="P636" s="15"/>
      <c r="Q636" s="14"/>
      <c r="R6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6" s="14"/>
      <c r="T636" s="14" t="str">
        <f>VLOOKUP(Slidelist[[#This Row],[Species]],Species[#All],2)</f>
        <v>http://purl.obolibrary.org/obo/NCIT_C14225</v>
      </c>
      <c r="U636" s="24" t="str">
        <f>VLOOKUP(Slidelist[[#This Row],[Tissue]],Tissue[#All],3)</f>
        <v>http://purl.obolibrary.org/obo/BTO_0000759</v>
      </c>
      <c r="V636" s="17" t="e">
        <f>("https://gadsweb.corp.novocorp.net/cageside?studynumber="&amp;#REF!)</f>
        <v>#REF!</v>
      </c>
      <c r="W636" s="24"/>
    </row>
    <row r="637" spans="1:23" x14ac:dyDescent="0.2">
      <c r="A637" s="39" t="s">
        <v>523</v>
      </c>
      <c r="B637" s="41">
        <v>636</v>
      </c>
      <c r="C637" s="18"/>
      <c r="D637" s="16" t="s">
        <v>500</v>
      </c>
      <c r="E637" s="16">
        <v>124</v>
      </c>
      <c r="F637" s="40">
        <v>118677</v>
      </c>
      <c r="G637" s="21" t="s">
        <v>502</v>
      </c>
      <c r="H637" s="21" t="str">
        <f t="shared" si="13"/>
        <v>b</v>
      </c>
      <c r="I637" s="16"/>
      <c r="J637" s="20" t="s">
        <v>140</v>
      </c>
      <c r="K637" s="20" t="s">
        <v>77</v>
      </c>
      <c r="L637" s="20" t="s">
        <v>519</v>
      </c>
      <c r="M637" s="14" t="s">
        <v>501</v>
      </c>
      <c r="N637" s="14"/>
      <c r="O637" s="14"/>
      <c r="P637" s="15"/>
      <c r="Q637" s="14"/>
      <c r="R6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7" s="14"/>
      <c r="T637" s="14" t="str">
        <f>VLOOKUP(Slidelist[[#This Row],[Species]],Species[#All],2)</f>
        <v>http://purl.obolibrary.org/obo/NCIT_C14225</v>
      </c>
      <c r="U637" s="24" t="str">
        <f>VLOOKUP(Slidelist[[#This Row],[Tissue]],Tissue[#All],3)</f>
        <v>http://purl.obolibrary.org/obo/BTO_0000759</v>
      </c>
      <c r="V637" s="17" t="e">
        <f>("https://gadsweb.corp.novocorp.net/cageside?studynumber="&amp;#REF!)</f>
        <v>#REF!</v>
      </c>
      <c r="W637" s="24"/>
    </row>
    <row r="638" spans="1:23" x14ac:dyDescent="0.2">
      <c r="A638" s="39" t="s">
        <v>523</v>
      </c>
      <c r="B638" s="41">
        <v>637</v>
      </c>
      <c r="C638" s="18"/>
      <c r="D638" s="16" t="s">
        <v>500</v>
      </c>
      <c r="E638" s="16">
        <v>125</v>
      </c>
      <c r="F638" s="40">
        <v>118678</v>
      </c>
      <c r="G638" s="21" t="s">
        <v>502</v>
      </c>
      <c r="H638" s="21" t="str">
        <f t="shared" si="13"/>
        <v/>
      </c>
      <c r="I638" s="16"/>
      <c r="J638" s="20" t="s">
        <v>140</v>
      </c>
      <c r="K638" s="20" t="s">
        <v>77</v>
      </c>
      <c r="L638" s="20" t="s">
        <v>519</v>
      </c>
      <c r="M638" s="14" t="s">
        <v>501</v>
      </c>
      <c r="N638" s="14"/>
      <c r="O638" s="14"/>
      <c r="P638" s="15"/>
      <c r="Q638" s="14"/>
      <c r="R6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8" s="14"/>
      <c r="T638" s="14" t="str">
        <f>VLOOKUP(Slidelist[[#This Row],[Species]],Species[#All],2)</f>
        <v>http://purl.obolibrary.org/obo/NCIT_C14225</v>
      </c>
      <c r="U638" s="24" t="str">
        <f>VLOOKUP(Slidelist[[#This Row],[Tissue]],Tissue[#All],3)</f>
        <v>http://purl.obolibrary.org/obo/BTO_0000759</v>
      </c>
      <c r="V638" s="17" t="e">
        <f>("https://gadsweb.corp.novocorp.net/cageside?studynumber="&amp;#REF!)</f>
        <v>#REF!</v>
      </c>
      <c r="W638" s="24"/>
    </row>
    <row r="639" spans="1:23" x14ac:dyDescent="0.2">
      <c r="A639" s="39" t="s">
        <v>523</v>
      </c>
      <c r="B639" s="39">
        <v>638</v>
      </c>
      <c r="C639" s="18"/>
      <c r="D639" s="16" t="s">
        <v>500</v>
      </c>
      <c r="E639" s="16">
        <v>126</v>
      </c>
      <c r="F639" s="40">
        <v>118625</v>
      </c>
      <c r="G639" s="21" t="s">
        <v>502</v>
      </c>
      <c r="H639" s="21" t="str">
        <f t="shared" si="13"/>
        <v/>
      </c>
      <c r="I639" s="16"/>
      <c r="J639" s="20" t="s">
        <v>140</v>
      </c>
      <c r="K639" s="20" t="s">
        <v>77</v>
      </c>
      <c r="L639" s="20" t="s">
        <v>519</v>
      </c>
      <c r="M639" s="14" t="s">
        <v>501</v>
      </c>
      <c r="N639" s="14"/>
      <c r="O639" s="14"/>
      <c r="P639" s="15"/>
      <c r="Q639" s="14"/>
      <c r="R6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39" s="14"/>
      <c r="T639" s="14" t="str">
        <f>VLOOKUP(Slidelist[[#This Row],[Species]],Species[#All],2)</f>
        <v>http://purl.obolibrary.org/obo/NCIT_C14225</v>
      </c>
      <c r="U639" s="24" t="str">
        <f>VLOOKUP(Slidelist[[#This Row],[Tissue]],Tissue[#All],3)</f>
        <v>http://purl.obolibrary.org/obo/BTO_0000759</v>
      </c>
      <c r="V639" s="17" t="e">
        <f>("https://gadsweb.corp.novocorp.net/cageside?studynumber="&amp;#REF!)</f>
        <v>#REF!</v>
      </c>
      <c r="W639" s="24"/>
    </row>
    <row r="640" spans="1:23" x14ac:dyDescent="0.2">
      <c r="A640" s="39" t="s">
        <v>523</v>
      </c>
      <c r="B640" s="39">
        <v>639</v>
      </c>
      <c r="C640" s="18"/>
      <c r="D640" s="16" t="s">
        <v>500</v>
      </c>
      <c r="E640" s="16">
        <v>128</v>
      </c>
      <c r="F640" s="40">
        <v>118527</v>
      </c>
      <c r="G640" s="21" t="s">
        <v>502</v>
      </c>
      <c r="H640" s="21" t="str">
        <f t="shared" si="13"/>
        <v/>
      </c>
      <c r="I640" s="16"/>
      <c r="J640" s="20" t="s">
        <v>140</v>
      </c>
      <c r="K640" s="20" t="s">
        <v>77</v>
      </c>
      <c r="L640" s="20" t="s">
        <v>519</v>
      </c>
      <c r="M640" s="14" t="s">
        <v>501</v>
      </c>
      <c r="N640" s="14"/>
      <c r="O640" s="14"/>
      <c r="P640" s="15"/>
      <c r="Q640" s="14"/>
      <c r="R6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0" s="14"/>
      <c r="T640" s="14" t="str">
        <f>VLOOKUP(Slidelist[[#This Row],[Species]],Species[#All],2)</f>
        <v>http://purl.obolibrary.org/obo/NCIT_C14225</v>
      </c>
      <c r="U640" s="24" t="str">
        <f>VLOOKUP(Slidelist[[#This Row],[Tissue]],Tissue[#All],3)</f>
        <v>http://purl.obolibrary.org/obo/BTO_0000759</v>
      </c>
      <c r="V640" s="17" t="e">
        <f>("https://gadsweb.corp.novocorp.net/cageside?studynumber="&amp;#REF!)</f>
        <v>#REF!</v>
      </c>
      <c r="W640" s="24"/>
    </row>
    <row r="641" spans="1:23" x14ac:dyDescent="0.2">
      <c r="A641" s="39" t="s">
        <v>523</v>
      </c>
      <c r="B641" s="41">
        <v>640</v>
      </c>
      <c r="C641" s="18"/>
      <c r="D641" s="16" t="s">
        <v>500</v>
      </c>
      <c r="E641" s="16">
        <v>129</v>
      </c>
      <c r="F641" s="40">
        <v>118596</v>
      </c>
      <c r="G641" s="21" t="s">
        <v>502</v>
      </c>
      <c r="H641" s="21" t="str">
        <f t="shared" si="13"/>
        <v/>
      </c>
      <c r="I641" s="16"/>
      <c r="J641" s="20" t="s">
        <v>140</v>
      </c>
      <c r="K641" s="20" t="s">
        <v>77</v>
      </c>
      <c r="L641" s="20" t="s">
        <v>519</v>
      </c>
      <c r="M641" s="14" t="s">
        <v>501</v>
      </c>
      <c r="N641" s="14"/>
      <c r="O641" s="14"/>
      <c r="P641" s="15"/>
      <c r="Q641" s="14"/>
      <c r="R6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1" s="14"/>
      <c r="T641" s="14" t="str">
        <f>VLOOKUP(Slidelist[[#This Row],[Species]],Species[#All],2)</f>
        <v>http://purl.obolibrary.org/obo/NCIT_C14225</v>
      </c>
      <c r="U641" s="24" t="str">
        <f>VLOOKUP(Slidelist[[#This Row],[Tissue]],Tissue[#All],3)</f>
        <v>http://purl.obolibrary.org/obo/BTO_0000759</v>
      </c>
      <c r="V641" s="17" t="e">
        <f>("https://gadsweb.corp.novocorp.net/cageside?studynumber="&amp;#REF!)</f>
        <v>#REF!</v>
      </c>
      <c r="W641" s="24"/>
    </row>
    <row r="642" spans="1:23" x14ac:dyDescent="0.2">
      <c r="A642" s="39" t="s">
        <v>523</v>
      </c>
      <c r="B642" s="39">
        <v>641</v>
      </c>
      <c r="C642" s="18"/>
      <c r="D642" s="16" t="s">
        <v>500</v>
      </c>
      <c r="E642" s="16">
        <v>130</v>
      </c>
      <c r="F642" s="40">
        <v>118679</v>
      </c>
      <c r="G642" s="21" t="s">
        <v>502</v>
      </c>
      <c r="H642" s="21" t="str">
        <f t="shared" si="13"/>
        <v/>
      </c>
      <c r="I642" s="16"/>
      <c r="J642" s="20" t="s">
        <v>140</v>
      </c>
      <c r="K642" s="20" t="s">
        <v>77</v>
      </c>
      <c r="L642" s="20" t="s">
        <v>519</v>
      </c>
      <c r="M642" s="14" t="s">
        <v>501</v>
      </c>
      <c r="N642" s="14"/>
      <c r="O642" s="14"/>
      <c r="P642" s="15"/>
      <c r="Q642" s="14"/>
      <c r="R6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2" s="14"/>
      <c r="T642" s="14" t="str">
        <f>VLOOKUP(Slidelist[[#This Row],[Species]],Species[#All],2)</f>
        <v>http://purl.obolibrary.org/obo/NCIT_C14225</v>
      </c>
      <c r="U642" s="24" t="str">
        <f>VLOOKUP(Slidelist[[#This Row],[Tissue]],Tissue[#All],3)</f>
        <v>http://purl.obolibrary.org/obo/BTO_0000759</v>
      </c>
      <c r="V642" s="17" t="e">
        <f>("https://gadsweb.corp.novocorp.net/cageside?studynumber="&amp;#REF!)</f>
        <v>#REF!</v>
      </c>
      <c r="W642" s="24"/>
    </row>
    <row r="643" spans="1:23" x14ac:dyDescent="0.2">
      <c r="A643" s="39" t="s">
        <v>523</v>
      </c>
      <c r="B643" s="39">
        <v>642</v>
      </c>
      <c r="C643" s="18"/>
      <c r="D643" s="16" t="s">
        <v>500</v>
      </c>
      <c r="E643" s="16">
        <v>132</v>
      </c>
      <c r="F643" s="40">
        <v>118680</v>
      </c>
      <c r="G643" s="21" t="s">
        <v>502</v>
      </c>
      <c r="H643" s="21" t="str">
        <f t="shared" si="13"/>
        <v/>
      </c>
      <c r="I643" s="16"/>
      <c r="J643" s="20" t="s">
        <v>140</v>
      </c>
      <c r="K643" s="20" t="s">
        <v>77</v>
      </c>
      <c r="L643" s="20" t="s">
        <v>519</v>
      </c>
      <c r="M643" s="14" t="s">
        <v>501</v>
      </c>
      <c r="N643" s="14"/>
      <c r="O643" s="14"/>
      <c r="P643" s="15"/>
      <c r="Q643" s="14"/>
      <c r="R6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3" s="14"/>
      <c r="T643" s="14" t="str">
        <f>VLOOKUP(Slidelist[[#This Row],[Species]],Species[#All],2)</f>
        <v>http://purl.obolibrary.org/obo/NCIT_C14225</v>
      </c>
      <c r="U643" s="24" t="str">
        <f>VLOOKUP(Slidelist[[#This Row],[Tissue]],Tissue[#All],3)</f>
        <v>http://purl.obolibrary.org/obo/BTO_0000759</v>
      </c>
      <c r="V643" s="17" t="e">
        <f>("https://gadsweb.corp.novocorp.net/cageside?studynumber="&amp;#REF!)</f>
        <v>#REF!</v>
      </c>
      <c r="W643" s="24"/>
    </row>
    <row r="644" spans="1:23" x14ac:dyDescent="0.2">
      <c r="A644" s="39" t="s">
        <v>523</v>
      </c>
      <c r="B644" s="41">
        <v>643</v>
      </c>
      <c r="C644" s="18"/>
      <c r="D644" s="16" t="s">
        <v>500</v>
      </c>
      <c r="E644" s="16">
        <v>133</v>
      </c>
      <c r="F644" s="40">
        <v>118681</v>
      </c>
      <c r="G644" s="21" t="s">
        <v>502</v>
      </c>
      <c r="H644" s="21" t="str">
        <f t="shared" si="13"/>
        <v/>
      </c>
      <c r="I644" s="16"/>
      <c r="J644" s="20" t="s">
        <v>140</v>
      </c>
      <c r="K644" s="20" t="s">
        <v>77</v>
      </c>
      <c r="L644" s="20" t="s">
        <v>519</v>
      </c>
      <c r="M644" s="14" t="s">
        <v>501</v>
      </c>
      <c r="N644" s="14"/>
      <c r="O644" s="14"/>
      <c r="P644" s="15"/>
      <c r="Q644" s="14"/>
      <c r="R6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4" s="14"/>
      <c r="T644" s="14" t="str">
        <f>VLOOKUP(Slidelist[[#This Row],[Species]],Species[#All],2)</f>
        <v>http://purl.obolibrary.org/obo/NCIT_C14225</v>
      </c>
      <c r="U644" s="24" t="str">
        <f>VLOOKUP(Slidelist[[#This Row],[Tissue]],Tissue[#All],3)</f>
        <v>http://purl.obolibrary.org/obo/BTO_0000759</v>
      </c>
      <c r="V644" s="17" t="e">
        <f>("https://gadsweb.corp.novocorp.net/cageside?studynumber="&amp;#REF!)</f>
        <v>#REF!</v>
      </c>
      <c r="W644" s="24"/>
    </row>
    <row r="645" spans="1:23" x14ac:dyDescent="0.2">
      <c r="A645" s="39" t="s">
        <v>523</v>
      </c>
      <c r="B645" s="41">
        <v>644</v>
      </c>
      <c r="C645" s="18"/>
      <c r="D645" s="16" t="s">
        <v>500</v>
      </c>
      <c r="E645" s="16">
        <v>135</v>
      </c>
      <c r="F645" s="40">
        <v>118597</v>
      </c>
      <c r="G645" s="21" t="s">
        <v>502</v>
      </c>
      <c r="H645" s="21" t="str">
        <f t="shared" si="13"/>
        <v/>
      </c>
      <c r="I645" s="16"/>
      <c r="J645" s="20" t="s">
        <v>140</v>
      </c>
      <c r="K645" s="20" t="s">
        <v>77</v>
      </c>
      <c r="L645" s="20" t="s">
        <v>519</v>
      </c>
      <c r="M645" s="14" t="s">
        <v>501</v>
      </c>
      <c r="N645" s="14"/>
      <c r="O645" s="14"/>
      <c r="P645" s="15"/>
      <c r="Q645" s="14"/>
      <c r="R6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5" s="14"/>
      <c r="T645" s="14" t="str">
        <f>VLOOKUP(Slidelist[[#This Row],[Species]],Species[#All],2)</f>
        <v>http://purl.obolibrary.org/obo/NCIT_C14225</v>
      </c>
      <c r="U645" s="24" t="str">
        <f>VLOOKUP(Slidelist[[#This Row],[Tissue]],Tissue[#All],3)</f>
        <v>http://purl.obolibrary.org/obo/BTO_0000759</v>
      </c>
      <c r="V645" s="17" t="e">
        <f>("https://gadsweb.corp.novocorp.net/cageside?studynumber="&amp;#REF!)</f>
        <v>#REF!</v>
      </c>
      <c r="W645" s="24"/>
    </row>
    <row r="646" spans="1:23" x14ac:dyDescent="0.2">
      <c r="A646" s="39" t="s">
        <v>523</v>
      </c>
      <c r="B646" s="39">
        <v>645</v>
      </c>
      <c r="C646" s="18"/>
      <c r="D646" s="16" t="s">
        <v>500</v>
      </c>
      <c r="E646" s="16">
        <v>136</v>
      </c>
      <c r="F646" s="40">
        <v>118682</v>
      </c>
      <c r="G646" s="21" t="s">
        <v>502</v>
      </c>
      <c r="H646" s="21" t="str">
        <f t="shared" si="13"/>
        <v>a</v>
      </c>
      <c r="I646" s="16"/>
      <c r="J646" s="20" t="s">
        <v>140</v>
      </c>
      <c r="K646" s="20" t="s">
        <v>77</v>
      </c>
      <c r="L646" s="20" t="s">
        <v>519</v>
      </c>
      <c r="M646" s="14" t="s">
        <v>501</v>
      </c>
      <c r="N646" s="14"/>
      <c r="O646" s="14"/>
      <c r="P646" s="15"/>
      <c r="Q646" s="14"/>
      <c r="R6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6" s="14"/>
      <c r="T646" s="14" t="str">
        <f>VLOOKUP(Slidelist[[#This Row],[Species]],Species[#All],2)</f>
        <v>http://purl.obolibrary.org/obo/NCIT_C14225</v>
      </c>
      <c r="U646" s="24" t="str">
        <f>VLOOKUP(Slidelist[[#This Row],[Tissue]],Tissue[#All],3)</f>
        <v>http://purl.obolibrary.org/obo/BTO_0000759</v>
      </c>
      <c r="V646" s="17" t="e">
        <f>("https://gadsweb.corp.novocorp.net/cageside?studynumber="&amp;#REF!)</f>
        <v>#REF!</v>
      </c>
      <c r="W646" s="24"/>
    </row>
    <row r="647" spans="1:23" x14ac:dyDescent="0.2">
      <c r="A647" s="39" t="s">
        <v>523</v>
      </c>
      <c r="B647" s="39">
        <v>646</v>
      </c>
      <c r="C647" s="18"/>
      <c r="D647" s="16" t="s">
        <v>500</v>
      </c>
      <c r="E647" s="16">
        <v>136</v>
      </c>
      <c r="F647" s="40">
        <v>118682</v>
      </c>
      <c r="G647" s="21" t="s">
        <v>502</v>
      </c>
      <c r="H647" s="21" t="str">
        <f t="shared" si="13"/>
        <v>b</v>
      </c>
      <c r="I647" s="16"/>
      <c r="J647" s="20" t="s">
        <v>140</v>
      </c>
      <c r="K647" s="20" t="s">
        <v>77</v>
      </c>
      <c r="L647" s="20" t="s">
        <v>519</v>
      </c>
      <c r="M647" s="14" t="s">
        <v>501</v>
      </c>
      <c r="N647" s="14"/>
      <c r="O647" s="14"/>
      <c r="P647" s="15"/>
      <c r="Q647" s="14"/>
      <c r="R6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7" s="14"/>
      <c r="T647" s="14" t="str">
        <f>VLOOKUP(Slidelist[[#This Row],[Species]],Species[#All],2)</f>
        <v>http://purl.obolibrary.org/obo/NCIT_C14225</v>
      </c>
      <c r="U647" s="24" t="str">
        <f>VLOOKUP(Slidelist[[#This Row],[Tissue]],Tissue[#All],3)</f>
        <v>http://purl.obolibrary.org/obo/BTO_0000759</v>
      </c>
      <c r="V647" s="17" t="e">
        <f>("https://gadsweb.corp.novocorp.net/cageside?studynumber="&amp;#REF!)</f>
        <v>#REF!</v>
      </c>
      <c r="W647" s="24"/>
    </row>
    <row r="648" spans="1:23" x14ac:dyDescent="0.2">
      <c r="A648" s="39" t="s">
        <v>523</v>
      </c>
      <c r="B648" s="41">
        <v>647</v>
      </c>
      <c r="C648" s="18"/>
      <c r="D648" s="16" t="s">
        <v>500</v>
      </c>
      <c r="E648" s="16">
        <v>137</v>
      </c>
      <c r="F648" s="40">
        <v>118626</v>
      </c>
      <c r="G648" s="21" t="s">
        <v>502</v>
      </c>
      <c r="H648" s="21" t="str">
        <f t="shared" si="13"/>
        <v/>
      </c>
      <c r="I648" s="16"/>
      <c r="J648" s="20" t="s">
        <v>140</v>
      </c>
      <c r="K648" s="20" t="s">
        <v>77</v>
      </c>
      <c r="L648" s="20" t="s">
        <v>519</v>
      </c>
      <c r="M648" s="14" t="s">
        <v>501</v>
      </c>
      <c r="N648" s="14"/>
      <c r="O648" s="14"/>
      <c r="P648" s="15"/>
      <c r="Q648" s="14"/>
      <c r="R6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8" s="14"/>
      <c r="T648" s="14" t="str">
        <f>VLOOKUP(Slidelist[[#This Row],[Species]],Species[#All],2)</f>
        <v>http://purl.obolibrary.org/obo/NCIT_C14225</v>
      </c>
      <c r="U648" s="24" t="str">
        <f>VLOOKUP(Slidelist[[#This Row],[Tissue]],Tissue[#All],3)</f>
        <v>http://purl.obolibrary.org/obo/BTO_0000759</v>
      </c>
      <c r="V648" s="17" t="e">
        <f>("https://gadsweb.corp.novocorp.net/cageside?studynumber="&amp;#REF!)</f>
        <v>#REF!</v>
      </c>
      <c r="W648" s="24"/>
    </row>
    <row r="649" spans="1:23" x14ac:dyDescent="0.2">
      <c r="A649" s="39" t="s">
        <v>523</v>
      </c>
      <c r="B649" s="39">
        <v>648</v>
      </c>
      <c r="C649" s="18"/>
      <c r="D649" s="16" t="s">
        <v>500</v>
      </c>
      <c r="E649" s="16">
        <v>139</v>
      </c>
      <c r="F649" s="40">
        <v>118614</v>
      </c>
      <c r="G649" s="21" t="s">
        <v>502</v>
      </c>
      <c r="H649" s="21" t="str">
        <f t="shared" si="13"/>
        <v/>
      </c>
      <c r="I649" s="16"/>
      <c r="J649" s="20" t="s">
        <v>140</v>
      </c>
      <c r="K649" s="20" t="s">
        <v>77</v>
      </c>
      <c r="L649" s="20" t="s">
        <v>519</v>
      </c>
      <c r="M649" s="14" t="s">
        <v>501</v>
      </c>
      <c r="N649" s="14"/>
      <c r="O649" s="14"/>
      <c r="P649" s="15"/>
      <c r="Q649" s="14"/>
      <c r="R6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49" s="14"/>
      <c r="T649" s="14" t="str">
        <f>VLOOKUP(Slidelist[[#This Row],[Species]],Species[#All],2)</f>
        <v>http://purl.obolibrary.org/obo/NCIT_C14225</v>
      </c>
      <c r="U649" s="24" t="str">
        <f>VLOOKUP(Slidelist[[#This Row],[Tissue]],Tissue[#All],3)</f>
        <v>http://purl.obolibrary.org/obo/BTO_0000759</v>
      </c>
      <c r="V649" s="17" t="e">
        <f>("https://gadsweb.corp.novocorp.net/cageside?studynumber="&amp;#REF!)</f>
        <v>#REF!</v>
      </c>
      <c r="W649" s="24"/>
    </row>
    <row r="650" spans="1:23" x14ac:dyDescent="0.2">
      <c r="A650" s="39" t="s">
        <v>523</v>
      </c>
      <c r="B650" s="39">
        <v>649</v>
      </c>
      <c r="C650" s="18"/>
      <c r="D650" s="16" t="s">
        <v>500</v>
      </c>
      <c r="E650" s="16">
        <v>140</v>
      </c>
      <c r="F650" s="40">
        <v>118683</v>
      </c>
      <c r="G650" s="21" t="s">
        <v>502</v>
      </c>
      <c r="H650" s="21" t="str">
        <f t="shared" si="13"/>
        <v/>
      </c>
      <c r="I650" s="16"/>
      <c r="J650" s="20" t="s">
        <v>140</v>
      </c>
      <c r="K650" s="20" t="s">
        <v>77</v>
      </c>
      <c r="L650" s="20" t="s">
        <v>519</v>
      </c>
      <c r="M650" s="14" t="s">
        <v>501</v>
      </c>
      <c r="N650" s="14"/>
      <c r="O650" s="14"/>
      <c r="P650" s="15"/>
      <c r="Q650" s="14"/>
      <c r="R6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0" s="14"/>
      <c r="T650" s="14" t="str">
        <f>VLOOKUP(Slidelist[[#This Row],[Species]],Species[#All],2)</f>
        <v>http://purl.obolibrary.org/obo/NCIT_C14225</v>
      </c>
      <c r="U650" s="24" t="str">
        <f>VLOOKUP(Slidelist[[#This Row],[Tissue]],Tissue[#All],3)</f>
        <v>http://purl.obolibrary.org/obo/BTO_0000759</v>
      </c>
      <c r="V650" s="17" t="e">
        <f>("https://gadsweb.corp.novocorp.net/cageside?studynumber="&amp;#REF!)</f>
        <v>#REF!</v>
      </c>
      <c r="W650" s="24"/>
    </row>
    <row r="651" spans="1:23" x14ac:dyDescent="0.2">
      <c r="A651" s="39" t="s">
        <v>523</v>
      </c>
      <c r="B651" s="41">
        <v>650</v>
      </c>
      <c r="C651" s="18"/>
      <c r="D651" s="16" t="s">
        <v>500</v>
      </c>
      <c r="E651" s="16">
        <v>141</v>
      </c>
      <c r="F651" s="40">
        <v>118528</v>
      </c>
      <c r="G651" s="21" t="s">
        <v>502</v>
      </c>
      <c r="H651" s="21" t="str">
        <f t="shared" si="13"/>
        <v/>
      </c>
      <c r="I651" s="16"/>
      <c r="J651" s="20" t="s">
        <v>140</v>
      </c>
      <c r="K651" s="20" t="s">
        <v>77</v>
      </c>
      <c r="L651" s="20" t="s">
        <v>519</v>
      </c>
      <c r="M651" s="14" t="s">
        <v>501</v>
      </c>
      <c r="N651" s="14"/>
      <c r="O651" s="14"/>
      <c r="P651" s="15"/>
      <c r="Q651" s="14"/>
      <c r="R6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1" s="14"/>
      <c r="T651" s="14" t="str">
        <f>VLOOKUP(Slidelist[[#This Row],[Species]],Species[#All],2)</f>
        <v>http://purl.obolibrary.org/obo/NCIT_C14225</v>
      </c>
      <c r="U651" s="24" t="str">
        <f>VLOOKUP(Slidelist[[#This Row],[Tissue]],Tissue[#All],3)</f>
        <v>http://purl.obolibrary.org/obo/BTO_0000759</v>
      </c>
      <c r="V651" s="17" t="e">
        <f>("https://gadsweb.corp.novocorp.net/cageside?studynumber="&amp;#REF!)</f>
        <v>#REF!</v>
      </c>
      <c r="W651" s="24"/>
    </row>
    <row r="652" spans="1:23" x14ac:dyDescent="0.2">
      <c r="A652" s="39" t="s">
        <v>523</v>
      </c>
      <c r="B652" s="41">
        <v>651</v>
      </c>
      <c r="C652" s="18"/>
      <c r="D652" s="16" t="s">
        <v>500</v>
      </c>
      <c r="E652" s="16">
        <v>143</v>
      </c>
      <c r="F652" s="40">
        <v>118598</v>
      </c>
      <c r="G652" s="21" t="s">
        <v>502</v>
      </c>
      <c r="H652" s="21" t="str">
        <f t="shared" si="13"/>
        <v/>
      </c>
      <c r="I652" s="16"/>
      <c r="J652" s="20" t="s">
        <v>140</v>
      </c>
      <c r="K652" s="20" t="s">
        <v>77</v>
      </c>
      <c r="L652" s="20" t="s">
        <v>519</v>
      </c>
      <c r="M652" s="14" t="s">
        <v>501</v>
      </c>
      <c r="N652" s="14"/>
      <c r="O652" s="14"/>
      <c r="P652" s="15"/>
      <c r="Q652" s="14"/>
      <c r="R6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2" s="14"/>
      <c r="T652" s="14" t="str">
        <f>VLOOKUP(Slidelist[[#This Row],[Species]],Species[#All],2)</f>
        <v>http://purl.obolibrary.org/obo/NCIT_C14225</v>
      </c>
      <c r="U652" s="24" t="str">
        <f>VLOOKUP(Slidelist[[#This Row],[Tissue]],Tissue[#All],3)</f>
        <v>http://purl.obolibrary.org/obo/BTO_0000759</v>
      </c>
      <c r="V652" s="17" t="e">
        <f>("https://gadsweb.corp.novocorp.net/cageside?studynumber="&amp;#REF!)</f>
        <v>#REF!</v>
      </c>
      <c r="W652" s="24"/>
    </row>
    <row r="653" spans="1:23" x14ac:dyDescent="0.2">
      <c r="A653" s="39" t="s">
        <v>523</v>
      </c>
      <c r="B653" s="39">
        <v>652</v>
      </c>
      <c r="C653" s="18"/>
      <c r="D653" s="16" t="s">
        <v>500</v>
      </c>
      <c r="E653" s="16">
        <v>144</v>
      </c>
      <c r="F653" s="40">
        <v>118684</v>
      </c>
      <c r="G653" s="21" t="s">
        <v>502</v>
      </c>
      <c r="H653" s="21" t="str">
        <f t="shared" si="13"/>
        <v>a</v>
      </c>
      <c r="I653" s="16"/>
      <c r="J653" s="20" t="s">
        <v>140</v>
      </c>
      <c r="K653" s="20" t="s">
        <v>77</v>
      </c>
      <c r="L653" s="20" t="s">
        <v>519</v>
      </c>
      <c r="M653" s="14" t="s">
        <v>501</v>
      </c>
      <c r="N653" s="14"/>
      <c r="O653" s="14"/>
      <c r="P653" s="15"/>
      <c r="Q653" s="14"/>
      <c r="R6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3" s="14"/>
      <c r="T653" s="14" t="str">
        <f>VLOOKUP(Slidelist[[#This Row],[Species]],Species[#All],2)</f>
        <v>http://purl.obolibrary.org/obo/NCIT_C14225</v>
      </c>
      <c r="U653" s="24" t="str">
        <f>VLOOKUP(Slidelist[[#This Row],[Tissue]],Tissue[#All],3)</f>
        <v>http://purl.obolibrary.org/obo/BTO_0000759</v>
      </c>
      <c r="V653" s="17" t="e">
        <f>("https://gadsweb.corp.novocorp.net/cageside?studynumber="&amp;#REF!)</f>
        <v>#REF!</v>
      </c>
      <c r="W653" s="24"/>
    </row>
    <row r="654" spans="1:23" x14ac:dyDescent="0.2">
      <c r="A654" s="39" t="s">
        <v>523</v>
      </c>
      <c r="B654" s="39">
        <v>653</v>
      </c>
      <c r="C654" s="18"/>
      <c r="D654" s="16" t="s">
        <v>500</v>
      </c>
      <c r="E654" s="16">
        <v>144</v>
      </c>
      <c r="F654" s="40">
        <v>118684</v>
      </c>
      <c r="G654" s="21" t="s">
        <v>502</v>
      </c>
      <c r="H654" s="21" t="str">
        <f t="shared" si="13"/>
        <v>b</v>
      </c>
      <c r="I654" s="16"/>
      <c r="J654" s="20" t="s">
        <v>140</v>
      </c>
      <c r="K654" s="20" t="s">
        <v>77</v>
      </c>
      <c r="L654" s="20" t="s">
        <v>519</v>
      </c>
      <c r="M654" s="14" t="s">
        <v>501</v>
      </c>
      <c r="N654" s="14"/>
      <c r="O654" s="14"/>
      <c r="P654" s="15"/>
      <c r="Q654" s="14"/>
      <c r="R6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4" s="14"/>
      <c r="T654" s="14" t="str">
        <f>VLOOKUP(Slidelist[[#This Row],[Species]],Species[#All],2)</f>
        <v>http://purl.obolibrary.org/obo/NCIT_C14225</v>
      </c>
      <c r="U654" s="24" t="str">
        <f>VLOOKUP(Slidelist[[#This Row],[Tissue]],Tissue[#All],3)</f>
        <v>http://purl.obolibrary.org/obo/BTO_0000759</v>
      </c>
      <c r="V654" s="17" t="e">
        <f>("https://gadsweb.corp.novocorp.net/cageside?studynumber="&amp;#REF!)</f>
        <v>#REF!</v>
      </c>
      <c r="W654" s="24"/>
    </row>
    <row r="655" spans="1:23" x14ac:dyDescent="0.2">
      <c r="A655" s="39" t="s">
        <v>523</v>
      </c>
      <c r="B655" s="41">
        <v>654</v>
      </c>
      <c r="C655" s="18"/>
      <c r="D655" s="16" t="s">
        <v>500</v>
      </c>
      <c r="E655" s="16">
        <v>146</v>
      </c>
      <c r="F655" s="40">
        <v>118685</v>
      </c>
      <c r="G655" s="21" t="s">
        <v>502</v>
      </c>
      <c r="H655" s="21" t="str">
        <f t="shared" ref="H655:H720" si="14">IF(H654="a","b",IF(E655=E656,"a",""))</f>
        <v>a</v>
      </c>
      <c r="I655" s="16"/>
      <c r="J655" s="20" t="s">
        <v>140</v>
      </c>
      <c r="K655" s="20" t="s">
        <v>77</v>
      </c>
      <c r="L655" s="20" t="s">
        <v>519</v>
      </c>
      <c r="M655" s="14" t="s">
        <v>501</v>
      </c>
      <c r="N655" s="14"/>
      <c r="O655" s="14"/>
      <c r="P655" s="15"/>
      <c r="Q655" s="14"/>
      <c r="R6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5" s="14"/>
      <c r="T655" s="14" t="str">
        <f>VLOOKUP(Slidelist[[#This Row],[Species]],Species[#All],2)</f>
        <v>http://purl.obolibrary.org/obo/NCIT_C14225</v>
      </c>
      <c r="U655" s="24" t="str">
        <f>VLOOKUP(Slidelist[[#This Row],[Tissue]],Tissue[#All],3)</f>
        <v>http://purl.obolibrary.org/obo/BTO_0000759</v>
      </c>
      <c r="V655" s="17" t="e">
        <f>("https://gadsweb.corp.novocorp.net/cageside?studynumber="&amp;#REF!)</f>
        <v>#REF!</v>
      </c>
      <c r="W655" s="24"/>
    </row>
    <row r="656" spans="1:23" x14ac:dyDescent="0.2">
      <c r="A656" s="39" t="s">
        <v>523</v>
      </c>
      <c r="B656" s="39">
        <v>655</v>
      </c>
      <c r="C656" s="18"/>
      <c r="D656" s="16" t="s">
        <v>500</v>
      </c>
      <c r="E656" s="16">
        <v>146</v>
      </c>
      <c r="F656" s="40">
        <v>118685</v>
      </c>
      <c r="G656" s="21" t="s">
        <v>502</v>
      </c>
      <c r="H656" s="21" t="str">
        <f t="shared" si="14"/>
        <v>b</v>
      </c>
      <c r="I656" s="16"/>
      <c r="J656" s="20" t="s">
        <v>140</v>
      </c>
      <c r="K656" s="20" t="s">
        <v>77</v>
      </c>
      <c r="L656" s="20" t="s">
        <v>519</v>
      </c>
      <c r="M656" s="14" t="s">
        <v>501</v>
      </c>
      <c r="N656" s="14"/>
      <c r="O656" s="14"/>
      <c r="P656" s="15"/>
      <c r="Q656" s="14"/>
      <c r="R6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6" s="14"/>
      <c r="T656" s="14" t="str">
        <f>VLOOKUP(Slidelist[[#This Row],[Species]],Species[#All],2)</f>
        <v>http://purl.obolibrary.org/obo/NCIT_C14225</v>
      </c>
      <c r="U656" s="24" t="str">
        <f>VLOOKUP(Slidelist[[#This Row],[Tissue]],Tissue[#All],3)</f>
        <v>http://purl.obolibrary.org/obo/BTO_0000759</v>
      </c>
      <c r="V656" s="17" t="e">
        <f>("https://gadsweb.corp.novocorp.net/cageside?studynumber="&amp;#REF!)</f>
        <v>#REF!</v>
      </c>
      <c r="W656" s="24"/>
    </row>
    <row r="657" spans="1:23" x14ac:dyDescent="0.2">
      <c r="A657" s="39" t="s">
        <v>523</v>
      </c>
      <c r="B657" s="39">
        <v>656</v>
      </c>
      <c r="C657" s="18"/>
      <c r="D657" s="16" t="s">
        <v>500</v>
      </c>
      <c r="E657" s="16">
        <v>147</v>
      </c>
      <c r="F657" s="40">
        <v>118686</v>
      </c>
      <c r="G657" s="21" t="s">
        <v>502</v>
      </c>
      <c r="H657" s="21" t="str">
        <f t="shared" si="14"/>
        <v>a</v>
      </c>
      <c r="I657" s="16"/>
      <c r="J657" s="20" t="s">
        <v>140</v>
      </c>
      <c r="K657" s="20" t="s">
        <v>77</v>
      </c>
      <c r="L657" s="20" t="s">
        <v>519</v>
      </c>
      <c r="M657" s="14" t="s">
        <v>501</v>
      </c>
      <c r="N657" s="14"/>
      <c r="O657" s="14"/>
      <c r="P657" s="15"/>
      <c r="Q657" s="14"/>
      <c r="R6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7" s="14"/>
      <c r="T657" s="14" t="str">
        <f>VLOOKUP(Slidelist[[#This Row],[Species]],Species[#All],2)</f>
        <v>http://purl.obolibrary.org/obo/NCIT_C14225</v>
      </c>
      <c r="U657" s="24" t="str">
        <f>VLOOKUP(Slidelist[[#This Row],[Tissue]],Tissue[#All],3)</f>
        <v>http://purl.obolibrary.org/obo/BTO_0000759</v>
      </c>
      <c r="V657" s="17" t="e">
        <f>("https://gadsweb.corp.novocorp.net/cageside?studynumber="&amp;#REF!)</f>
        <v>#REF!</v>
      </c>
      <c r="W657" s="24"/>
    </row>
    <row r="658" spans="1:23" x14ac:dyDescent="0.2">
      <c r="A658" s="39" t="s">
        <v>523</v>
      </c>
      <c r="B658" s="41">
        <v>657</v>
      </c>
      <c r="C658" s="18"/>
      <c r="D658" s="16" t="s">
        <v>500</v>
      </c>
      <c r="E658" s="16">
        <v>147</v>
      </c>
      <c r="F658" s="40">
        <v>118686</v>
      </c>
      <c r="G658" s="21" t="s">
        <v>502</v>
      </c>
      <c r="H658" s="21" t="str">
        <f t="shared" si="14"/>
        <v>b</v>
      </c>
      <c r="I658" s="16"/>
      <c r="J658" s="20" t="s">
        <v>140</v>
      </c>
      <c r="K658" s="20" t="s">
        <v>77</v>
      </c>
      <c r="L658" s="20" t="s">
        <v>519</v>
      </c>
      <c r="M658" s="14" t="s">
        <v>501</v>
      </c>
      <c r="N658" s="14"/>
      <c r="O658" s="14"/>
      <c r="P658" s="15"/>
      <c r="Q658" s="14"/>
      <c r="R6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8" s="14"/>
      <c r="T658" s="14" t="str">
        <f>VLOOKUP(Slidelist[[#This Row],[Species]],Species[#All],2)</f>
        <v>http://purl.obolibrary.org/obo/NCIT_C14225</v>
      </c>
      <c r="U658" s="24" t="str">
        <f>VLOOKUP(Slidelist[[#This Row],[Tissue]],Tissue[#All],3)</f>
        <v>http://purl.obolibrary.org/obo/BTO_0000759</v>
      </c>
      <c r="V658" s="17" t="e">
        <f>("https://gadsweb.corp.novocorp.net/cageside?studynumber="&amp;#REF!)</f>
        <v>#REF!</v>
      </c>
      <c r="W658" s="24"/>
    </row>
    <row r="659" spans="1:23" x14ac:dyDescent="0.2">
      <c r="A659" s="39" t="s">
        <v>523</v>
      </c>
      <c r="B659" s="39">
        <v>658</v>
      </c>
      <c r="C659" s="18"/>
      <c r="D659" s="16" t="s">
        <v>500</v>
      </c>
      <c r="E659" s="16">
        <v>148</v>
      </c>
      <c r="F659" s="40">
        <v>118716</v>
      </c>
      <c r="G659" s="21" t="s">
        <v>502</v>
      </c>
      <c r="H659" s="21" t="str">
        <f t="shared" si="14"/>
        <v/>
      </c>
      <c r="I659" s="16"/>
      <c r="J659" s="20" t="s">
        <v>140</v>
      </c>
      <c r="K659" s="20" t="s">
        <v>77</v>
      </c>
      <c r="L659" s="20" t="s">
        <v>519</v>
      </c>
      <c r="M659" s="14" t="s">
        <v>501</v>
      </c>
      <c r="N659" s="14"/>
      <c r="O659" s="14"/>
      <c r="P659" s="15"/>
      <c r="Q659" s="14"/>
      <c r="R6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59" s="14"/>
      <c r="T659" s="14" t="str">
        <f>VLOOKUP(Slidelist[[#This Row],[Species]],Species[#All],2)</f>
        <v>http://purl.obolibrary.org/obo/NCIT_C14225</v>
      </c>
      <c r="U659" s="24" t="str">
        <f>VLOOKUP(Slidelist[[#This Row],[Tissue]],Tissue[#All],3)</f>
        <v>http://purl.obolibrary.org/obo/BTO_0000759</v>
      </c>
      <c r="V659" s="17" t="e">
        <f>("https://gadsweb.corp.novocorp.net/cageside?studynumber="&amp;#REF!)</f>
        <v>#REF!</v>
      </c>
      <c r="W659" s="24"/>
    </row>
    <row r="660" spans="1:23" x14ac:dyDescent="0.2">
      <c r="A660" s="39" t="s">
        <v>523</v>
      </c>
      <c r="B660" s="39">
        <v>659</v>
      </c>
      <c r="C660" s="18"/>
      <c r="D660" s="16" t="s">
        <v>500</v>
      </c>
      <c r="E660" s="16">
        <v>149</v>
      </c>
      <c r="F660" s="40">
        <v>118543</v>
      </c>
      <c r="G660" s="21" t="s">
        <v>502</v>
      </c>
      <c r="H660" s="21" t="str">
        <f t="shared" si="14"/>
        <v/>
      </c>
      <c r="I660" s="16"/>
      <c r="J660" s="20" t="s">
        <v>140</v>
      </c>
      <c r="K660" s="20" t="s">
        <v>77</v>
      </c>
      <c r="L660" s="20" t="s">
        <v>519</v>
      </c>
      <c r="M660" s="14" t="s">
        <v>501</v>
      </c>
      <c r="N660" s="14"/>
      <c r="O660" s="14"/>
      <c r="P660" s="15"/>
      <c r="Q660" s="14"/>
      <c r="R6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0" s="14"/>
      <c r="T660" s="14" t="str">
        <f>VLOOKUP(Slidelist[[#This Row],[Species]],Species[#All],2)</f>
        <v>http://purl.obolibrary.org/obo/NCIT_C14225</v>
      </c>
      <c r="U660" s="24" t="str">
        <f>VLOOKUP(Slidelist[[#This Row],[Tissue]],Tissue[#All],3)</f>
        <v>http://purl.obolibrary.org/obo/BTO_0000759</v>
      </c>
      <c r="V660" s="17" t="e">
        <f>("https://gadsweb.corp.novocorp.net/cageside?studynumber="&amp;#REF!)</f>
        <v>#REF!</v>
      </c>
      <c r="W660" s="24"/>
    </row>
    <row r="661" spans="1:23" x14ac:dyDescent="0.2">
      <c r="A661" s="39" t="s">
        <v>523</v>
      </c>
      <c r="B661" s="41">
        <v>660</v>
      </c>
      <c r="C661" s="18"/>
      <c r="D661" s="16" t="s">
        <v>500</v>
      </c>
      <c r="E661" s="16">
        <v>151</v>
      </c>
      <c r="F661" s="40">
        <v>118544</v>
      </c>
      <c r="G661" s="21" t="s">
        <v>502</v>
      </c>
      <c r="H661" s="21" t="str">
        <f t="shared" si="14"/>
        <v/>
      </c>
      <c r="I661" s="16"/>
      <c r="J661" s="20" t="s">
        <v>140</v>
      </c>
      <c r="K661" s="20" t="s">
        <v>77</v>
      </c>
      <c r="L661" s="20" t="s">
        <v>519</v>
      </c>
      <c r="M661" s="14" t="s">
        <v>501</v>
      </c>
      <c r="N661" s="14"/>
      <c r="O661" s="14"/>
      <c r="P661" s="15"/>
      <c r="Q661" s="14"/>
      <c r="R6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1" s="14"/>
      <c r="T661" s="14" t="str">
        <f>VLOOKUP(Slidelist[[#This Row],[Species]],Species[#All],2)</f>
        <v>http://purl.obolibrary.org/obo/NCIT_C14225</v>
      </c>
      <c r="U661" s="24" t="str">
        <f>VLOOKUP(Slidelist[[#This Row],[Tissue]],Tissue[#All],3)</f>
        <v>http://purl.obolibrary.org/obo/BTO_0000759</v>
      </c>
      <c r="V661" s="17" t="e">
        <f>("https://gadsweb.corp.novocorp.net/cageside?studynumber="&amp;#REF!)</f>
        <v>#REF!</v>
      </c>
      <c r="W661" s="24"/>
    </row>
    <row r="662" spans="1:23" x14ac:dyDescent="0.2">
      <c r="A662" s="39" t="s">
        <v>523</v>
      </c>
      <c r="B662" s="39">
        <v>661</v>
      </c>
      <c r="C662" s="18"/>
      <c r="D662" s="16" t="s">
        <v>500</v>
      </c>
      <c r="E662" s="16">
        <v>152</v>
      </c>
      <c r="F662" s="40">
        <v>118553</v>
      </c>
      <c r="G662" s="21" t="s">
        <v>502</v>
      </c>
      <c r="H662" s="21" t="str">
        <f t="shared" si="14"/>
        <v/>
      </c>
      <c r="I662" s="16"/>
      <c r="J662" s="20" t="s">
        <v>140</v>
      </c>
      <c r="K662" s="20" t="s">
        <v>77</v>
      </c>
      <c r="L662" s="20" t="s">
        <v>519</v>
      </c>
      <c r="M662" s="14" t="s">
        <v>501</v>
      </c>
      <c r="N662" s="14"/>
      <c r="O662" s="14"/>
      <c r="P662" s="15"/>
      <c r="Q662" s="14"/>
      <c r="R66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2" s="14"/>
      <c r="T662" s="14" t="str">
        <f>VLOOKUP(Slidelist[[#This Row],[Species]],Species[#All],2)</f>
        <v>http://purl.obolibrary.org/obo/NCIT_C14225</v>
      </c>
      <c r="U662" s="24" t="str">
        <f>VLOOKUP(Slidelist[[#This Row],[Tissue]],Tissue[#All],3)</f>
        <v>http://purl.obolibrary.org/obo/BTO_0000759</v>
      </c>
      <c r="V662" s="17" t="e">
        <f>("https://gadsweb.corp.novocorp.net/cageside?studynumber="&amp;#REF!)</f>
        <v>#REF!</v>
      </c>
      <c r="W662" s="24"/>
    </row>
    <row r="663" spans="1:23" x14ac:dyDescent="0.2">
      <c r="A663" s="39" t="s">
        <v>523</v>
      </c>
      <c r="B663" s="39">
        <v>662</v>
      </c>
      <c r="C663" s="18"/>
      <c r="D663" s="16" t="s">
        <v>500</v>
      </c>
      <c r="E663" s="16">
        <v>153</v>
      </c>
      <c r="F663" s="40">
        <v>118554</v>
      </c>
      <c r="G663" s="21" t="s">
        <v>502</v>
      </c>
      <c r="H663" s="21" t="str">
        <f t="shared" si="14"/>
        <v/>
      </c>
      <c r="I663" s="16"/>
      <c r="J663" s="20" t="s">
        <v>140</v>
      </c>
      <c r="K663" s="20" t="s">
        <v>77</v>
      </c>
      <c r="L663" s="20" t="s">
        <v>519</v>
      </c>
      <c r="M663" s="14" t="s">
        <v>501</v>
      </c>
      <c r="N663" s="14"/>
      <c r="O663" s="14"/>
      <c r="P663" s="15"/>
      <c r="Q663" s="14"/>
      <c r="R66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3" s="14"/>
      <c r="T663" s="14" t="str">
        <f>VLOOKUP(Slidelist[[#This Row],[Species]],Species[#All],2)</f>
        <v>http://purl.obolibrary.org/obo/NCIT_C14225</v>
      </c>
      <c r="U663" s="24" t="str">
        <f>VLOOKUP(Slidelist[[#This Row],[Tissue]],Tissue[#All],3)</f>
        <v>http://purl.obolibrary.org/obo/BTO_0000759</v>
      </c>
      <c r="V663" s="17" t="e">
        <f>("https://gadsweb.corp.novocorp.net/cageside?studynumber="&amp;#REF!)</f>
        <v>#REF!</v>
      </c>
      <c r="W663" s="24"/>
    </row>
    <row r="664" spans="1:23" x14ac:dyDescent="0.2">
      <c r="A664" s="39" t="s">
        <v>523</v>
      </c>
      <c r="B664" s="41">
        <v>663</v>
      </c>
      <c r="C664" s="18"/>
      <c r="D664" s="16" t="s">
        <v>500</v>
      </c>
      <c r="E664" s="16">
        <v>154</v>
      </c>
      <c r="F664" s="40">
        <v>118627</v>
      </c>
      <c r="G664" s="21" t="s">
        <v>502</v>
      </c>
      <c r="H664" s="21" t="str">
        <f t="shared" si="14"/>
        <v/>
      </c>
      <c r="I664" s="16"/>
      <c r="J664" s="20" t="s">
        <v>140</v>
      </c>
      <c r="K664" s="20" t="s">
        <v>77</v>
      </c>
      <c r="L664" s="20" t="s">
        <v>519</v>
      </c>
      <c r="M664" s="14" t="s">
        <v>501</v>
      </c>
      <c r="N664" s="14"/>
      <c r="O664" s="14"/>
      <c r="P664" s="15"/>
      <c r="Q664" s="14"/>
      <c r="R66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4" s="14"/>
      <c r="T664" s="14" t="str">
        <f>VLOOKUP(Slidelist[[#This Row],[Species]],Species[#All],2)</f>
        <v>http://purl.obolibrary.org/obo/NCIT_C14225</v>
      </c>
      <c r="U664" s="24" t="str">
        <f>VLOOKUP(Slidelist[[#This Row],[Tissue]],Tissue[#All],3)</f>
        <v>http://purl.obolibrary.org/obo/BTO_0000759</v>
      </c>
      <c r="V664" s="17" t="e">
        <f>("https://gadsweb.corp.novocorp.net/cageside?studynumber="&amp;#REF!)</f>
        <v>#REF!</v>
      </c>
      <c r="W664" s="24"/>
    </row>
    <row r="665" spans="1:23" x14ac:dyDescent="0.2">
      <c r="A665" s="39" t="s">
        <v>523</v>
      </c>
      <c r="B665" s="41">
        <v>664</v>
      </c>
      <c r="C665" s="18"/>
      <c r="D665" s="16" t="s">
        <v>500</v>
      </c>
      <c r="E665" s="16">
        <v>155</v>
      </c>
      <c r="F665" s="40">
        <v>118715</v>
      </c>
      <c r="G665" s="21" t="s">
        <v>502</v>
      </c>
      <c r="H665" s="21" t="str">
        <f t="shared" si="14"/>
        <v/>
      </c>
      <c r="I665" s="16"/>
      <c r="J665" s="20" t="s">
        <v>140</v>
      </c>
      <c r="K665" s="20" t="s">
        <v>77</v>
      </c>
      <c r="L665" s="20" t="s">
        <v>519</v>
      </c>
      <c r="M665" s="14" t="s">
        <v>501</v>
      </c>
      <c r="N665" s="14"/>
      <c r="O665" s="14"/>
      <c r="P665" s="15"/>
      <c r="Q665" s="14"/>
      <c r="R66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5" s="14"/>
      <c r="T665" s="14" t="str">
        <f>VLOOKUP(Slidelist[[#This Row],[Species]],Species[#All],2)</f>
        <v>http://purl.obolibrary.org/obo/NCIT_C14225</v>
      </c>
      <c r="U665" s="24" t="str">
        <f>VLOOKUP(Slidelist[[#This Row],[Tissue]],Tissue[#All],3)</f>
        <v>http://purl.obolibrary.org/obo/BTO_0000759</v>
      </c>
      <c r="V665" s="17" t="e">
        <f>("https://gadsweb.corp.novocorp.net/cageside?studynumber="&amp;#REF!)</f>
        <v>#REF!</v>
      </c>
      <c r="W665" s="24"/>
    </row>
    <row r="666" spans="1:23" x14ac:dyDescent="0.2">
      <c r="A666" s="39" t="s">
        <v>523</v>
      </c>
      <c r="B666" s="39">
        <v>665</v>
      </c>
      <c r="C666" s="18"/>
      <c r="D666" s="16" t="s">
        <v>500</v>
      </c>
      <c r="E666" s="16">
        <v>156</v>
      </c>
      <c r="F666" s="40">
        <v>118545</v>
      </c>
      <c r="G666" s="21" t="s">
        <v>502</v>
      </c>
      <c r="H666" s="21" t="str">
        <f t="shared" si="14"/>
        <v/>
      </c>
      <c r="I666" s="16"/>
      <c r="J666" s="20" t="s">
        <v>140</v>
      </c>
      <c r="K666" s="20" t="s">
        <v>77</v>
      </c>
      <c r="L666" s="20" t="s">
        <v>519</v>
      </c>
      <c r="M666" s="14" t="s">
        <v>501</v>
      </c>
      <c r="N666" s="14"/>
      <c r="O666" s="14"/>
      <c r="P666" s="15"/>
      <c r="Q666" s="14"/>
      <c r="R66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6" s="14"/>
      <c r="T666" s="14" t="str">
        <f>VLOOKUP(Slidelist[[#This Row],[Species]],Species[#All],2)</f>
        <v>http://purl.obolibrary.org/obo/NCIT_C14225</v>
      </c>
      <c r="U666" s="24" t="str">
        <f>VLOOKUP(Slidelist[[#This Row],[Tissue]],Tissue[#All],3)</f>
        <v>http://purl.obolibrary.org/obo/BTO_0000759</v>
      </c>
      <c r="V666" s="17" t="e">
        <f>("https://gadsweb.corp.novocorp.net/cageside?studynumber="&amp;#REF!)</f>
        <v>#REF!</v>
      </c>
      <c r="W666" s="24"/>
    </row>
    <row r="667" spans="1:23" x14ac:dyDescent="0.2">
      <c r="A667" s="39" t="s">
        <v>523</v>
      </c>
      <c r="B667" s="39">
        <v>666</v>
      </c>
      <c r="C667" s="18"/>
      <c r="D667" s="16" t="s">
        <v>500</v>
      </c>
      <c r="E667" s="16">
        <v>157</v>
      </c>
      <c r="F667" s="40">
        <v>118604</v>
      </c>
      <c r="G667" s="21" t="s">
        <v>502</v>
      </c>
      <c r="H667" s="21" t="str">
        <f t="shared" si="14"/>
        <v/>
      </c>
      <c r="I667" s="16"/>
      <c r="J667" s="20" t="s">
        <v>140</v>
      </c>
      <c r="K667" s="20" t="s">
        <v>77</v>
      </c>
      <c r="L667" s="20" t="s">
        <v>519</v>
      </c>
      <c r="M667" s="14" t="s">
        <v>501</v>
      </c>
      <c r="N667" s="14"/>
      <c r="O667" s="14"/>
      <c r="P667" s="15"/>
      <c r="Q667" s="14"/>
      <c r="R66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7" s="14"/>
      <c r="T667" s="14" t="str">
        <f>VLOOKUP(Slidelist[[#This Row],[Species]],Species[#All],2)</f>
        <v>http://purl.obolibrary.org/obo/NCIT_C14225</v>
      </c>
      <c r="U667" s="24" t="str">
        <f>VLOOKUP(Slidelist[[#This Row],[Tissue]],Tissue[#All],3)</f>
        <v>http://purl.obolibrary.org/obo/BTO_0000759</v>
      </c>
      <c r="V667" s="17" t="e">
        <f>("https://gadsweb.corp.novocorp.net/cageside?studynumber="&amp;#REF!)</f>
        <v>#REF!</v>
      </c>
      <c r="W667" s="24"/>
    </row>
    <row r="668" spans="1:23" x14ac:dyDescent="0.2">
      <c r="A668" s="39" t="s">
        <v>523</v>
      </c>
      <c r="B668" s="41">
        <v>667</v>
      </c>
      <c r="C668" s="18"/>
      <c r="D668" s="16" t="s">
        <v>500</v>
      </c>
      <c r="E668" s="16">
        <v>158</v>
      </c>
      <c r="F668" s="40">
        <v>118571</v>
      </c>
      <c r="G668" s="21" t="s">
        <v>502</v>
      </c>
      <c r="H668" s="21" t="str">
        <f t="shared" si="14"/>
        <v/>
      </c>
      <c r="I668" s="16"/>
      <c r="J668" s="20" t="s">
        <v>140</v>
      </c>
      <c r="K668" s="20" t="s">
        <v>77</v>
      </c>
      <c r="L668" s="20" t="s">
        <v>519</v>
      </c>
      <c r="M668" s="14" t="s">
        <v>501</v>
      </c>
      <c r="N668" s="14"/>
      <c r="O668" s="14"/>
      <c r="P668" s="15"/>
      <c r="Q668" s="14"/>
      <c r="R66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8" s="14"/>
      <c r="T668" s="14" t="str">
        <f>VLOOKUP(Slidelist[[#This Row],[Species]],Species[#All],2)</f>
        <v>http://purl.obolibrary.org/obo/NCIT_C14225</v>
      </c>
      <c r="U668" s="24" t="str">
        <f>VLOOKUP(Slidelist[[#This Row],[Tissue]],Tissue[#All],3)</f>
        <v>http://purl.obolibrary.org/obo/BTO_0000759</v>
      </c>
      <c r="V668" s="17" t="e">
        <f>("https://gadsweb.corp.novocorp.net/cageside?studynumber="&amp;#REF!)</f>
        <v>#REF!</v>
      </c>
      <c r="W668" s="24"/>
    </row>
    <row r="669" spans="1:23" x14ac:dyDescent="0.2">
      <c r="A669" s="39" t="s">
        <v>523</v>
      </c>
      <c r="B669" s="39">
        <v>668</v>
      </c>
      <c r="C669" s="18"/>
      <c r="D669" s="16" t="s">
        <v>500</v>
      </c>
      <c r="E669" s="16">
        <v>159</v>
      </c>
      <c r="F669" s="40">
        <v>118687</v>
      </c>
      <c r="G669" s="21" t="s">
        <v>502</v>
      </c>
      <c r="H669" s="21" t="str">
        <f t="shared" si="14"/>
        <v/>
      </c>
      <c r="I669" s="16"/>
      <c r="J669" s="20" t="s">
        <v>140</v>
      </c>
      <c r="K669" s="20" t="s">
        <v>77</v>
      </c>
      <c r="L669" s="20" t="s">
        <v>519</v>
      </c>
      <c r="M669" s="14" t="s">
        <v>501</v>
      </c>
      <c r="N669" s="14"/>
      <c r="O669" s="14"/>
      <c r="P669" s="15"/>
      <c r="Q669" s="14"/>
      <c r="R66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69" s="14"/>
      <c r="T669" s="14" t="str">
        <f>VLOOKUP(Slidelist[[#This Row],[Species]],Species[#All],2)</f>
        <v>http://purl.obolibrary.org/obo/NCIT_C14225</v>
      </c>
      <c r="U669" s="24" t="str">
        <f>VLOOKUP(Slidelist[[#This Row],[Tissue]],Tissue[#All],3)</f>
        <v>http://purl.obolibrary.org/obo/BTO_0000759</v>
      </c>
      <c r="V669" s="17" t="e">
        <f>("https://gadsweb.corp.novocorp.net/cageside?studynumber="&amp;#REF!)</f>
        <v>#REF!</v>
      </c>
      <c r="W669" s="24"/>
    </row>
    <row r="670" spans="1:23" x14ac:dyDescent="0.2">
      <c r="A670" s="39" t="s">
        <v>523</v>
      </c>
      <c r="B670" s="39">
        <v>669</v>
      </c>
      <c r="C670" s="18"/>
      <c r="D670" s="16" t="s">
        <v>500</v>
      </c>
      <c r="E670" s="16">
        <v>160</v>
      </c>
      <c r="F670" s="40">
        <v>118688</v>
      </c>
      <c r="G670" s="21" t="s">
        <v>502</v>
      </c>
      <c r="H670" s="21" t="str">
        <f t="shared" si="14"/>
        <v/>
      </c>
      <c r="I670" s="16"/>
      <c r="J670" s="20" t="s">
        <v>140</v>
      </c>
      <c r="K670" s="20" t="s">
        <v>77</v>
      </c>
      <c r="L670" s="20" t="s">
        <v>519</v>
      </c>
      <c r="M670" s="14" t="s">
        <v>501</v>
      </c>
      <c r="N670" s="14"/>
      <c r="O670" s="14"/>
      <c r="P670" s="15"/>
      <c r="Q670" s="14"/>
      <c r="R67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0" s="14"/>
      <c r="T670" s="14" t="str">
        <f>VLOOKUP(Slidelist[[#This Row],[Species]],Species[#All],2)</f>
        <v>http://purl.obolibrary.org/obo/NCIT_C14225</v>
      </c>
      <c r="U670" s="24" t="str">
        <f>VLOOKUP(Slidelist[[#This Row],[Tissue]],Tissue[#All],3)</f>
        <v>http://purl.obolibrary.org/obo/BTO_0000759</v>
      </c>
      <c r="V670" s="17" t="e">
        <f>("https://gadsweb.corp.novocorp.net/cageside?studynumber="&amp;#REF!)</f>
        <v>#REF!</v>
      </c>
      <c r="W670" s="24"/>
    </row>
    <row r="671" spans="1:23" x14ac:dyDescent="0.2">
      <c r="A671" s="39" t="s">
        <v>523</v>
      </c>
      <c r="B671" s="41">
        <v>670</v>
      </c>
      <c r="C671" s="18"/>
      <c r="D671" s="16" t="s">
        <v>500</v>
      </c>
      <c r="E671" s="16">
        <v>161</v>
      </c>
      <c r="F671" s="40">
        <v>118689</v>
      </c>
      <c r="G671" s="21" t="s">
        <v>502</v>
      </c>
      <c r="H671" s="21" t="str">
        <f t="shared" si="14"/>
        <v/>
      </c>
      <c r="I671" s="16"/>
      <c r="J671" s="20" t="s">
        <v>140</v>
      </c>
      <c r="K671" s="20" t="s">
        <v>77</v>
      </c>
      <c r="L671" s="20" t="s">
        <v>519</v>
      </c>
      <c r="M671" s="14" t="s">
        <v>501</v>
      </c>
      <c r="N671" s="14"/>
      <c r="O671" s="14"/>
      <c r="P671" s="15"/>
      <c r="Q671" s="14"/>
      <c r="R67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1" s="14"/>
      <c r="T671" s="14" t="str">
        <f>VLOOKUP(Slidelist[[#This Row],[Species]],Species[#All],2)</f>
        <v>http://purl.obolibrary.org/obo/NCIT_C14225</v>
      </c>
      <c r="U671" s="24" t="str">
        <f>VLOOKUP(Slidelist[[#This Row],[Tissue]],Tissue[#All],3)</f>
        <v>http://purl.obolibrary.org/obo/BTO_0000759</v>
      </c>
      <c r="V671" s="17" t="e">
        <f>("https://gadsweb.corp.novocorp.net/cageside?studynumber="&amp;#REF!)</f>
        <v>#REF!</v>
      </c>
      <c r="W671" s="24"/>
    </row>
    <row r="672" spans="1:23" x14ac:dyDescent="0.2">
      <c r="A672" s="39" t="s">
        <v>523</v>
      </c>
      <c r="B672" s="41">
        <v>671</v>
      </c>
      <c r="C672" s="18"/>
      <c r="D672" s="16" t="s">
        <v>500</v>
      </c>
      <c r="E672" s="16">
        <v>162</v>
      </c>
      <c r="F672" s="40">
        <v>118690</v>
      </c>
      <c r="G672" s="21" t="s">
        <v>502</v>
      </c>
      <c r="H672" s="21" t="str">
        <f t="shared" si="14"/>
        <v/>
      </c>
      <c r="I672" s="16"/>
      <c r="J672" s="20" t="s">
        <v>140</v>
      </c>
      <c r="K672" s="20" t="s">
        <v>77</v>
      </c>
      <c r="L672" s="20" t="s">
        <v>519</v>
      </c>
      <c r="M672" s="14" t="s">
        <v>501</v>
      </c>
      <c r="N672" s="14"/>
      <c r="O672" s="14"/>
      <c r="P672" s="15"/>
      <c r="Q672" s="14"/>
      <c r="R67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2" s="14"/>
      <c r="T672" s="14" t="str">
        <f>VLOOKUP(Slidelist[[#This Row],[Species]],Species[#All],2)</f>
        <v>http://purl.obolibrary.org/obo/NCIT_C14225</v>
      </c>
      <c r="U672" s="24" t="str">
        <f>VLOOKUP(Slidelist[[#This Row],[Tissue]],Tissue[#All],3)</f>
        <v>http://purl.obolibrary.org/obo/BTO_0000759</v>
      </c>
      <c r="V672" s="17" t="e">
        <f>("https://gadsweb.corp.novocorp.net/cageside?studynumber="&amp;#REF!)</f>
        <v>#REF!</v>
      </c>
      <c r="W672" s="24"/>
    </row>
    <row r="673" spans="1:23" x14ac:dyDescent="0.2">
      <c r="A673" s="39" t="s">
        <v>523</v>
      </c>
      <c r="B673" s="39">
        <v>672</v>
      </c>
      <c r="C673" s="18"/>
      <c r="D673" s="16" t="s">
        <v>500</v>
      </c>
      <c r="E673" s="16">
        <v>164</v>
      </c>
      <c r="F673" s="40">
        <v>118691</v>
      </c>
      <c r="G673" s="21" t="s">
        <v>502</v>
      </c>
      <c r="H673" s="21" t="str">
        <f t="shared" si="14"/>
        <v/>
      </c>
      <c r="I673" s="16"/>
      <c r="J673" s="20" t="s">
        <v>140</v>
      </c>
      <c r="K673" s="20" t="s">
        <v>77</v>
      </c>
      <c r="L673" s="20" t="s">
        <v>519</v>
      </c>
      <c r="M673" s="14" t="s">
        <v>501</v>
      </c>
      <c r="N673" s="14"/>
      <c r="O673" s="14"/>
      <c r="P673" s="15"/>
      <c r="Q673" s="14"/>
      <c r="R67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3" s="14"/>
      <c r="T673" s="14" t="str">
        <f>VLOOKUP(Slidelist[[#This Row],[Species]],Species[#All],2)</f>
        <v>http://purl.obolibrary.org/obo/NCIT_C14225</v>
      </c>
      <c r="U673" s="24" t="str">
        <f>VLOOKUP(Slidelist[[#This Row],[Tissue]],Tissue[#All],3)</f>
        <v>http://purl.obolibrary.org/obo/BTO_0000759</v>
      </c>
      <c r="V673" s="17" t="e">
        <f>("https://gadsweb.corp.novocorp.net/cageside?studynumber="&amp;#REF!)</f>
        <v>#REF!</v>
      </c>
      <c r="W673" s="24"/>
    </row>
    <row r="674" spans="1:23" x14ac:dyDescent="0.2">
      <c r="A674" s="39" t="s">
        <v>523</v>
      </c>
      <c r="B674" s="39">
        <v>673</v>
      </c>
      <c r="C674" s="18"/>
      <c r="D674" s="16" t="s">
        <v>500</v>
      </c>
      <c r="E674" s="16">
        <v>165</v>
      </c>
      <c r="F674" s="40">
        <v>118584</v>
      </c>
      <c r="G674" s="21" t="s">
        <v>502</v>
      </c>
      <c r="H674" s="21" t="str">
        <f t="shared" si="14"/>
        <v/>
      </c>
      <c r="I674" s="16"/>
      <c r="J674" s="20" t="s">
        <v>140</v>
      </c>
      <c r="K674" s="20" t="s">
        <v>77</v>
      </c>
      <c r="L674" s="20" t="s">
        <v>519</v>
      </c>
      <c r="M674" s="14" t="s">
        <v>501</v>
      </c>
      <c r="N674" s="14"/>
      <c r="O674" s="14"/>
      <c r="P674" s="15"/>
      <c r="Q674" s="14"/>
      <c r="R67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4" s="14"/>
      <c r="T674" s="14" t="str">
        <f>VLOOKUP(Slidelist[[#This Row],[Species]],Species[#All],2)</f>
        <v>http://purl.obolibrary.org/obo/NCIT_C14225</v>
      </c>
      <c r="U674" s="24" t="str">
        <f>VLOOKUP(Slidelist[[#This Row],[Tissue]],Tissue[#All],3)</f>
        <v>http://purl.obolibrary.org/obo/BTO_0000759</v>
      </c>
      <c r="V674" s="17" t="e">
        <f>("https://gadsweb.corp.novocorp.net/cageside?studynumber="&amp;#REF!)</f>
        <v>#REF!</v>
      </c>
      <c r="W674" s="24"/>
    </row>
    <row r="675" spans="1:23" x14ac:dyDescent="0.2">
      <c r="A675" s="39" t="s">
        <v>523</v>
      </c>
      <c r="B675" s="41">
        <v>674</v>
      </c>
      <c r="C675" s="18"/>
      <c r="D675" s="16" t="s">
        <v>500</v>
      </c>
      <c r="E675" s="16">
        <v>166</v>
      </c>
      <c r="F675" s="40">
        <v>118692</v>
      </c>
      <c r="G675" s="21" t="s">
        <v>502</v>
      </c>
      <c r="H675" s="21" t="str">
        <f t="shared" si="14"/>
        <v/>
      </c>
      <c r="I675" s="16"/>
      <c r="J675" s="20" t="s">
        <v>140</v>
      </c>
      <c r="K675" s="20" t="s">
        <v>77</v>
      </c>
      <c r="L675" s="20" t="s">
        <v>519</v>
      </c>
      <c r="M675" s="14" t="s">
        <v>501</v>
      </c>
      <c r="N675" s="14"/>
      <c r="O675" s="14"/>
      <c r="P675" s="15"/>
      <c r="Q675" s="14"/>
      <c r="R67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5" s="14"/>
      <c r="T675" s="14" t="str">
        <f>VLOOKUP(Slidelist[[#This Row],[Species]],Species[#All],2)</f>
        <v>http://purl.obolibrary.org/obo/NCIT_C14225</v>
      </c>
      <c r="U675" s="24" t="str">
        <f>VLOOKUP(Slidelist[[#This Row],[Tissue]],Tissue[#All],3)</f>
        <v>http://purl.obolibrary.org/obo/BTO_0000759</v>
      </c>
      <c r="V675" s="17" t="e">
        <f>("https://gadsweb.corp.novocorp.net/cageside?studynumber="&amp;#REF!)</f>
        <v>#REF!</v>
      </c>
      <c r="W675" s="24"/>
    </row>
    <row r="676" spans="1:23" x14ac:dyDescent="0.2">
      <c r="A676" s="39" t="s">
        <v>523</v>
      </c>
      <c r="B676" s="39">
        <v>675</v>
      </c>
      <c r="C676" s="18"/>
      <c r="D676" s="16" t="s">
        <v>500</v>
      </c>
      <c r="E676" s="16">
        <v>167</v>
      </c>
      <c r="F676" s="40">
        <v>118693</v>
      </c>
      <c r="G676" s="21" t="s">
        <v>502</v>
      </c>
      <c r="H676" s="21" t="str">
        <f t="shared" si="14"/>
        <v/>
      </c>
      <c r="I676" s="16"/>
      <c r="J676" s="20" t="s">
        <v>140</v>
      </c>
      <c r="K676" s="20" t="s">
        <v>77</v>
      </c>
      <c r="L676" s="20" t="s">
        <v>519</v>
      </c>
      <c r="M676" s="14" t="s">
        <v>501</v>
      </c>
      <c r="N676" s="14"/>
      <c r="O676" s="14"/>
      <c r="P676" s="15"/>
      <c r="Q676" s="14"/>
      <c r="R67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6" s="14"/>
      <c r="T676" s="14" t="str">
        <f>VLOOKUP(Slidelist[[#This Row],[Species]],Species[#All],2)</f>
        <v>http://purl.obolibrary.org/obo/NCIT_C14225</v>
      </c>
      <c r="U676" s="24" t="str">
        <f>VLOOKUP(Slidelist[[#This Row],[Tissue]],Tissue[#All],3)</f>
        <v>http://purl.obolibrary.org/obo/BTO_0000759</v>
      </c>
      <c r="V676" s="17" t="e">
        <f>("https://gadsweb.corp.novocorp.net/cageside?studynumber="&amp;#REF!)</f>
        <v>#REF!</v>
      </c>
      <c r="W676" s="24"/>
    </row>
    <row r="677" spans="1:23" x14ac:dyDescent="0.2">
      <c r="A677" s="39" t="s">
        <v>523</v>
      </c>
      <c r="B677" s="39">
        <v>676</v>
      </c>
      <c r="C677" s="18"/>
      <c r="D677" s="16" t="s">
        <v>500</v>
      </c>
      <c r="E677" s="16">
        <v>168</v>
      </c>
      <c r="F677" s="40">
        <v>118718</v>
      </c>
      <c r="G677" s="21" t="s">
        <v>502</v>
      </c>
      <c r="H677" s="21" t="str">
        <f t="shared" si="14"/>
        <v/>
      </c>
      <c r="I677" s="16"/>
      <c r="J677" s="20" t="s">
        <v>140</v>
      </c>
      <c r="K677" s="20" t="s">
        <v>77</v>
      </c>
      <c r="L677" s="20" t="s">
        <v>519</v>
      </c>
      <c r="M677" s="14" t="s">
        <v>501</v>
      </c>
      <c r="N677" s="14"/>
      <c r="O677" s="14"/>
      <c r="P677" s="15"/>
      <c r="Q677" s="14"/>
      <c r="R67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7" s="14"/>
      <c r="T677" s="14" t="str">
        <f>VLOOKUP(Slidelist[[#This Row],[Species]],Species[#All],2)</f>
        <v>http://purl.obolibrary.org/obo/NCIT_C14225</v>
      </c>
      <c r="U677" s="24" t="str">
        <f>VLOOKUP(Slidelist[[#This Row],[Tissue]],Tissue[#All],3)</f>
        <v>http://purl.obolibrary.org/obo/BTO_0000759</v>
      </c>
      <c r="V677" s="17" t="e">
        <f>("https://gadsweb.corp.novocorp.net/cageside?studynumber="&amp;#REF!)</f>
        <v>#REF!</v>
      </c>
      <c r="W677" s="24"/>
    </row>
    <row r="678" spans="1:23" x14ac:dyDescent="0.2">
      <c r="A678" s="39" t="s">
        <v>523</v>
      </c>
      <c r="B678" s="41">
        <v>677</v>
      </c>
      <c r="C678" s="18"/>
      <c r="D678" s="16" t="s">
        <v>500</v>
      </c>
      <c r="E678" s="16">
        <v>170</v>
      </c>
      <c r="F678" s="40">
        <v>118548</v>
      </c>
      <c r="G678" s="21" t="s">
        <v>502</v>
      </c>
      <c r="H678" s="21" t="str">
        <f t="shared" si="14"/>
        <v/>
      </c>
      <c r="I678" s="16"/>
      <c r="J678" s="20" t="s">
        <v>140</v>
      </c>
      <c r="K678" s="20" t="s">
        <v>77</v>
      </c>
      <c r="L678" s="20" t="s">
        <v>519</v>
      </c>
      <c r="M678" s="14" t="s">
        <v>501</v>
      </c>
      <c r="N678" s="14"/>
      <c r="O678" s="14"/>
      <c r="P678" s="15"/>
      <c r="Q678" s="14"/>
      <c r="R67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8" s="14"/>
      <c r="T678" s="14" t="str">
        <f>VLOOKUP(Slidelist[[#This Row],[Species]],Species[#All],2)</f>
        <v>http://purl.obolibrary.org/obo/NCIT_C14225</v>
      </c>
      <c r="U678" s="24" t="str">
        <f>VLOOKUP(Slidelist[[#This Row],[Tissue]],Tissue[#All],3)</f>
        <v>http://purl.obolibrary.org/obo/BTO_0000759</v>
      </c>
      <c r="V678" s="17" t="e">
        <f>("https://gadsweb.corp.novocorp.net/cageside?studynumber="&amp;#REF!)</f>
        <v>#REF!</v>
      </c>
      <c r="W678" s="24"/>
    </row>
    <row r="679" spans="1:23" x14ac:dyDescent="0.2">
      <c r="A679" s="39" t="s">
        <v>523</v>
      </c>
      <c r="B679" s="41">
        <v>678</v>
      </c>
      <c r="C679" s="18"/>
      <c r="D679" s="16" t="s">
        <v>500</v>
      </c>
      <c r="E679" s="16">
        <v>171</v>
      </c>
      <c r="F679" s="40">
        <v>118585</v>
      </c>
      <c r="G679" s="21" t="s">
        <v>502</v>
      </c>
      <c r="H679" s="21" t="str">
        <f t="shared" si="14"/>
        <v/>
      </c>
      <c r="I679" s="16"/>
      <c r="J679" s="20" t="s">
        <v>140</v>
      </c>
      <c r="K679" s="20" t="s">
        <v>77</v>
      </c>
      <c r="L679" s="20" t="s">
        <v>519</v>
      </c>
      <c r="M679" s="14" t="s">
        <v>501</v>
      </c>
      <c r="N679" s="14"/>
      <c r="O679" s="14"/>
      <c r="P679" s="15"/>
      <c r="Q679" s="14"/>
      <c r="R67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79" s="14"/>
      <c r="T679" s="14" t="str">
        <f>VLOOKUP(Slidelist[[#This Row],[Species]],Species[#All],2)</f>
        <v>http://purl.obolibrary.org/obo/NCIT_C14225</v>
      </c>
      <c r="U679" s="24" t="str">
        <f>VLOOKUP(Slidelist[[#This Row],[Tissue]],Tissue[#All],3)</f>
        <v>http://purl.obolibrary.org/obo/BTO_0000759</v>
      </c>
      <c r="V679" s="17" t="e">
        <f>("https://gadsweb.corp.novocorp.net/cageside?studynumber="&amp;#REF!)</f>
        <v>#REF!</v>
      </c>
      <c r="W679" s="24"/>
    </row>
    <row r="680" spans="1:23" x14ac:dyDescent="0.2">
      <c r="A680" s="39" t="s">
        <v>523</v>
      </c>
      <c r="B680" s="39">
        <v>679</v>
      </c>
      <c r="C680" s="18"/>
      <c r="D680" s="16" t="s">
        <v>500</v>
      </c>
      <c r="E680" s="16">
        <v>173</v>
      </c>
      <c r="F680" s="40">
        <v>118694</v>
      </c>
      <c r="G680" s="21" t="s">
        <v>502</v>
      </c>
      <c r="H680" s="21" t="str">
        <f t="shared" si="14"/>
        <v/>
      </c>
      <c r="I680" s="16"/>
      <c r="J680" s="20" t="s">
        <v>140</v>
      </c>
      <c r="K680" s="20" t="s">
        <v>77</v>
      </c>
      <c r="L680" s="20" t="s">
        <v>519</v>
      </c>
      <c r="M680" s="14" t="s">
        <v>501</v>
      </c>
      <c r="N680" s="14"/>
      <c r="O680" s="14"/>
      <c r="P680" s="15"/>
      <c r="Q680" s="14"/>
      <c r="R68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0" s="14"/>
      <c r="T680" s="14" t="str">
        <f>VLOOKUP(Slidelist[[#This Row],[Species]],Species[#All],2)</f>
        <v>http://purl.obolibrary.org/obo/NCIT_C14225</v>
      </c>
      <c r="U680" s="24" t="str">
        <f>VLOOKUP(Slidelist[[#This Row],[Tissue]],Tissue[#All],3)</f>
        <v>http://purl.obolibrary.org/obo/BTO_0000759</v>
      </c>
      <c r="V680" s="17" t="e">
        <f>("https://gadsweb.corp.novocorp.net/cageside?studynumber="&amp;#REF!)</f>
        <v>#REF!</v>
      </c>
      <c r="W680" s="24"/>
    </row>
    <row r="681" spans="1:23" x14ac:dyDescent="0.2">
      <c r="A681" s="39" t="s">
        <v>523</v>
      </c>
      <c r="B681" s="39">
        <v>680</v>
      </c>
      <c r="C681" s="18"/>
      <c r="D681" s="16" t="s">
        <v>500</v>
      </c>
      <c r="E681" s="16">
        <v>179</v>
      </c>
      <c r="F681" s="40">
        <v>118575</v>
      </c>
      <c r="G681" s="21" t="s">
        <v>502</v>
      </c>
      <c r="H681" s="21" t="str">
        <f t="shared" si="14"/>
        <v/>
      </c>
      <c r="I681" s="16"/>
      <c r="J681" s="20" t="s">
        <v>140</v>
      </c>
      <c r="K681" s="20" t="s">
        <v>77</v>
      </c>
      <c r="L681" s="20" t="s">
        <v>519</v>
      </c>
      <c r="M681" s="14" t="s">
        <v>501</v>
      </c>
      <c r="N681" s="14"/>
      <c r="O681" s="14"/>
      <c r="P681" s="15"/>
      <c r="Q681" s="14"/>
      <c r="R68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1" s="14"/>
      <c r="T681" s="14" t="str">
        <f>VLOOKUP(Slidelist[[#This Row],[Species]],Species[#All],2)</f>
        <v>http://purl.obolibrary.org/obo/NCIT_C14225</v>
      </c>
      <c r="U681" s="24" t="str">
        <f>VLOOKUP(Slidelist[[#This Row],[Tissue]],Tissue[#All],3)</f>
        <v>http://purl.obolibrary.org/obo/BTO_0000759</v>
      </c>
      <c r="V681" s="17" t="e">
        <f>("https://gadsweb.corp.novocorp.net/cageside?studynumber="&amp;#REF!)</f>
        <v>#REF!</v>
      </c>
      <c r="W681" s="24"/>
    </row>
    <row r="682" spans="1:23" x14ac:dyDescent="0.2">
      <c r="A682" s="39" t="s">
        <v>523</v>
      </c>
      <c r="B682" s="41">
        <v>681</v>
      </c>
      <c r="C682" s="18"/>
      <c r="D682" s="16" t="s">
        <v>500</v>
      </c>
      <c r="E682" s="16">
        <v>183</v>
      </c>
      <c r="F682" s="40">
        <v>118561</v>
      </c>
      <c r="G682" s="21" t="s">
        <v>502</v>
      </c>
      <c r="H682" s="21" t="str">
        <f t="shared" si="14"/>
        <v/>
      </c>
      <c r="I682" s="16"/>
      <c r="J682" s="20" t="s">
        <v>140</v>
      </c>
      <c r="K682" s="20" t="s">
        <v>77</v>
      </c>
      <c r="L682" s="20" t="s">
        <v>519</v>
      </c>
      <c r="M682" s="14" t="s">
        <v>501</v>
      </c>
      <c r="N682" s="14"/>
      <c r="O682" s="14"/>
      <c r="P682" s="15"/>
      <c r="Q682" s="14"/>
      <c r="R68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2" s="14"/>
      <c r="T682" s="14" t="str">
        <f>VLOOKUP(Slidelist[[#This Row],[Species]],Species[#All],2)</f>
        <v>http://purl.obolibrary.org/obo/NCIT_C14225</v>
      </c>
      <c r="U682" s="24" t="str">
        <f>VLOOKUP(Slidelist[[#This Row],[Tissue]],Tissue[#All],3)</f>
        <v>http://purl.obolibrary.org/obo/BTO_0000759</v>
      </c>
      <c r="V682" s="17" t="e">
        <f>("https://gadsweb.corp.novocorp.net/cageside?studynumber="&amp;#REF!)</f>
        <v>#REF!</v>
      </c>
      <c r="W682" s="24"/>
    </row>
    <row r="683" spans="1:23" x14ac:dyDescent="0.2">
      <c r="A683" s="39" t="s">
        <v>523</v>
      </c>
      <c r="B683" s="39">
        <v>682</v>
      </c>
      <c r="C683" s="18"/>
      <c r="D683" s="16" t="s">
        <v>500</v>
      </c>
      <c r="E683" s="16">
        <v>189</v>
      </c>
      <c r="F683" s="40">
        <v>118540</v>
      </c>
      <c r="G683" s="21" t="s">
        <v>502</v>
      </c>
      <c r="H683" s="21" t="str">
        <f t="shared" si="14"/>
        <v/>
      </c>
      <c r="I683" s="16"/>
      <c r="J683" s="20" t="s">
        <v>140</v>
      </c>
      <c r="K683" s="20" t="s">
        <v>77</v>
      </c>
      <c r="L683" s="20" t="s">
        <v>519</v>
      </c>
      <c r="M683" s="14" t="s">
        <v>501</v>
      </c>
      <c r="N683" s="14"/>
      <c r="O683" s="14"/>
      <c r="P683" s="15"/>
      <c r="Q683" s="14"/>
      <c r="R68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3" s="14"/>
      <c r="T683" s="14" t="str">
        <f>VLOOKUP(Slidelist[[#This Row],[Species]],Species[#All],2)</f>
        <v>http://purl.obolibrary.org/obo/NCIT_C14225</v>
      </c>
      <c r="U683" s="24" t="str">
        <f>VLOOKUP(Slidelist[[#This Row],[Tissue]],Tissue[#All],3)</f>
        <v>http://purl.obolibrary.org/obo/BTO_0000759</v>
      </c>
      <c r="V683" s="17" t="e">
        <f>("https://gadsweb.corp.novocorp.net/cageside?studynumber="&amp;#REF!)</f>
        <v>#REF!</v>
      </c>
      <c r="W683" s="24"/>
    </row>
    <row r="684" spans="1:23" x14ac:dyDescent="0.2">
      <c r="A684" s="39" t="s">
        <v>523</v>
      </c>
      <c r="B684" s="39">
        <v>683</v>
      </c>
      <c r="C684" s="18"/>
      <c r="D684" s="16" t="s">
        <v>500</v>
      </c>
      <c r="E684" s="16">
        <v>191</v>
      </c>
      <c r="F684" s="40">
        <v>118586</v>
      </c>
      <c r="G684" s="21" t="s">
        <v>502</v>
      </c>
      <c r="H684" s="21" t="str">
        <f t="shared" si="14"/>
        <v/>
      </c>
      <c r="I684" s="16"/>
      <c r="J684" s="20" t="s">
        <v>140</v>
      </c>
      <c r="K684" s="20" t="s">
        <v>77</v>
      </c>
      <c r="L684" s="20" t="s">
        <v>519</v>
      </c>
      <c r="M684" s="14" t="s">
        <v>501</v>
      </c>
      <c r="N684" s="14"/>
      <c r="O684" s="14"/>
      <c r="P684" s="15"/>
      <c r="Q684" s="14"/>
      <c r="R68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4" s="14"/>
      <c r="T684" s="14" t="str">
        <f>VLOOKUP(Slidelist[[#This Row],[Species]],Species[#All],2)</f>
        <v>http://purl.obolibrary.org/obo/NCIT_C14225</v>
      </c>
      <c r="U684" s="24" t="str">
        <f>VLOOKUP(Slidelist[[#This Row],[Tissue]],Tissue[#All],3)</f>
        <v>http://purl.obolibrary.org/obo/BTO_0000759</v>
      </c>
      <c r="V684" s="17" t="e">
        <f>("https://gadsweb.corp.novocorp.net/cageside?studynumber="&amp;#REF!)</f>
        <v>#REF!</v>
      </c>
      <c r="W684" s="24"/>
    </row>
    <row r="685" spans="1:23" x14ac:dyDescent="0.2">
      <c r="A685" s="39" t="s">
        <v>523</v>
      </c>
      <c r="B685" s="41">
        <v>684</v>
      </c>
      <c r="C685" s="18"/>
      <c r="D685" s="16" t="s">
        <v>500</v>
      </c>
      <c r="E685" s="16">
        <v>193</v>
      </c>
      <c r="F685" s="40">
        <v>118546</v>
      </c>
      <c r="G685" s="21" t="s">
        <v>502</v>
      </c>
      <c r="H685" s="21" t="str">
        <f t="shared" si="14"/>
        <v/>
      </c>
      <c r="I685" s="16"/>
      <c r="J685" s="20" t="s">
        <v>140</v>
      </c>
      <c r="K685" s="20" t="s">
        <v>77</v>
      </c>
      <c r="L685" s="20" t="s">
        <v>519</v>
      </c>
      <c r="M685" s="14" t="s">
        <v>501</v>
      </c>
      <c r="N685" s="14"/>
      <c r="O685" s="14"/>
      <c r="P685" s="15"/>
      <c r="Q685" s="14"/>
      <c r="R68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5" s="14"/>
      <c r="T685" s="14" t="str">
        <f>VLOOKUP(Slidelist[[#This Row],[Species]],Species[#All],2)</f>
        <v>http://purl.obolibrary.org/obo/NCIT_C14225</v>
      </c>
      <c r="U685" s="24" t="str">
        <f>VLOOKUP(Slidelist[[#This Row],[Tissue]],Tissue[#All],3)</f>
        <v>http://purl.obolibrary.org/obo/BTO_0000759</v>
      </c>
      <c r="V685" s="17" t="e">
        <f>("https://gadsweb.corp.novocorp.net/cageside?studynumber="&amp;#REF!)</f>
        <v>#REF!</v>
      </c>
      <c r="W685" s="24"/>
    </row>
    <row r="686" spans="1:23" x14ac:dyDescent="0.2">
      <c r="A686" s="39" t="s">
        <v>523</v>
      </c>
      <c r="B686" s="41">
        <v>685</v>
      </c>
      <c r="C686" s="18"/>
      <c r="D686" s="16" t="s">
        <v>500</v>
      </c>
      <c r="E686" s="16">
        <v>200</v>
      </c>
      <c r="F686" s="40">
        <v>118633</v>
      </c>
      <c r="G686" s="21" t="s">
        <v>502</v>
      </c>
      <c r="H686" s="21" t="str">
        <f t="shared" si="14"/>
        <v/>
      </c>
      <c r="I686" s="16"/>
      <c r="J686" s="20" t="s">
        <v>140</v>
      </c>
      <c r="K686" s="20" t="s">
        <v>77</v>
      </c>
      <c r="L686" s="20" t="s">
        <v>519</v>
      </c>
      <c r="M686" s="14" t="s">
        <v>501</v>
      </c>
      <c r="N686" s="14"/>
      <c r="O686" s="14"/>
      <c r="P686" s="15"/>
      <c r="Q686" s="14"/>
      <c r="R68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6" s="14"/>
      <c r="T686" s="14" t="str">
        <f>VLOOKUP(Slidelist[[#This Row],[Species]],Species[#All],2)</f>
        <v>http://purl.obolibrary.org/obo/NCIT_C14225</v>
      </c>
      <c r="U686" s="24" t="str">
        <f>VLOOKUP(Slidelist[[#This Row],[Tissue]],Tissue[#All],3)</f>
        <v>http://purl.obolibrary.org/obo/BTO_0000759</v>
      </c>
      <c r="V686" s="17" t="e">
        <f>("https://gadsweb.corp.novocorp.net/cageside?studynumber="&amp;#REF!)</f>
        <v>#REF!</v>
      </c>
      <c r="W686" s="24"/>
    </row>
    <row r="687" spans="1:23" x14ac:dyDescent="0.2">
      <c r="A687" s="39" t="s">
        <v>523</v>
      </c>
      <c r="B687" s="39">
        <v>686</v>
      </c>
      <c r="C687" s="18"/>
      <c r="D687" s="16" t="s">
        <v>500</v>
      </c>
      <c r="E687" s="16">
        <v>203</v>
      </c>
      <c r="F687" s="40">
        <v>118696</v>
      </c>
      <c r="G687" s="21" t="s">
        <v>502</v>
      </c>
      <c r="H687" s="21" t="str">
        <f t="shared" si="14"/>
        <v/>
      </c>
      <c r="I687" s="16"/>
      <c r="J687" s="20" t="s">
        <v>140</v>
      </c>
      <c r="K687" s="20" t="s">
        <v>77</v>
      </c>
      <c r="L687" s="20" t="s">
        <v>519</v>
      </c>
      <c r="M687" s="14" t="s">
        <v>501</v>
      </c>
      <c r="N687" s="14"/>
      <c r="O687" s="14"/>
      <c r="P687" s="15"/>
      <c r="Q687" s="14"/>
      <c r="R68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7" s="14"/>
      <c r="T687" s="14" t="str">
        <f>VLOOKUP(Slidelist[[#This Row],[Species]],Species[#All],2)</f>
        <v>http://purl.obolibrary.org/obo/NCIT_C14225</v>
      </c>
      <c r="U687" s="24" t="str">
        <f>VLOOKUP(Slidelist[[#This Row],[Tissue]],Tissue[#All],3)</f>
        <v>http://purl.obolibrary.org/obo/BTO_0000759</v>
      </c>
      <c r="V687" s="17" t="e">
        <f>("https://gadsweb.corp.novocorp.net/cageside?studynumber="&amp;#REF!)</f>
        <v>#REF!</v>
      </c>
      <c r="W687" s="24"/>
    </row>
    <row r="688" spans="1:23" x14ac:dyDescent="0.2">
      <c r="A688" s="39" t="s">
        <v>523</v>
      </c>
      <c r="B688" s="39">
        <v>687</v>
      </c>
      <c r="C688" s="18"/>
      <c r="D688" s="16" t="s">
        <v>500</v>
      </c>
      <c r="E688" s="16">
        <v>211</v>
      </c>
      <c r="F688" s="40">
        <v>118579</v>
      </c>
      <c r="G688" s="21" t="s">
        <v>502</v>
      </c>
      <c r="H688" s="21" t="str">
        <f t="shared" si="14"/>
        <v/>
      </c>
      <c r="I688" s="16"/>
      <c r="J688" s="20" t="s">
        <v>140</v>
      </c>
      <c r="K688" s="20" t="s">
        <v>77</v>
      </c>
      <c r="L688" s="20" t="s">
        <v>519</v>
      </c>
      <c r="M688" s="14" t="s">
        <v>501</v>
      </c>
      <c r="N688" s="14"/>
      <c r="O688" s="14"/>
      <c r="P688" s="15"/>
      <c r="Q688" s="14"/>
      <c r="R68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8" s="14"/>
      <c r="T688" s="14" t="str">
        <f>VLOOKUP(Slidelist[[#This Row],[Species]],Species[#All],2)</f>
        <v>http://purl.obolibrary.org/obo/NCIT_C14225</v>
      </c>
      <c r="U688" s="24" t="str">
        <f>VLOOKUP(Slidelist[[#This Row],[Tissue]],Tissue[#All],3)</f>
        <v>http://purl.obolibrary.org/obo/BTO_0000759</v>
      </c>
      <c r="V688" s="17" t="e">
        <f>("https://gadsweb.corp.novocorp.net/cageside?studynumber="&amp;#REF!)</f>
        <v>#REF!</v>
      </c>
      <c r="W688" s="24"/>
    </row>
    <row r="689" spans="1:23" x14ac:dyDescent="0.2">
      <c r="A689" s="39" t="s">
        <v>523</v>
      </c>
      <c r="B689" s="41">
        <v>688</v>
      </c>
      <c r="C689" s="18"/>
      <c r="D689" s="16" t="s">
        <v>500</v>
      </c>
      <c r="E689" s="16">
        <v>213</v>
      </c>
      <c r="F689" s="40">
        <v>118615</v>
      </c>
      <c r="G689" s="21" t="s">
        <v>502</v>
      </c>
      <c r="H689" s="21" t="str">
        <f t="shared" si="14"/>
        <v/>
      </c>
      <c r="I689" s="16"/>
      <c r="J689" s="20" t="s">
        <v>140</v>
      </c>
      <c r="K689" s="20" t="s">
        <v>77</v>
      </c>
      <c r="L689" s="20" t="s">
        <v>519</v>
      </c>
      <c r="M689" s="14" t="s">
        <v>501</v>
      </c>
      <c r="N689" s="14"/>
      <c r="O689" s="14"/>
      <c r="P689" s="15"/>
      <c r="Q689" s="14"/>
      <c r="R68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89" s="14"/>
      <c r="T689" s="14" t="str">
        <f>VLOOKUP(Slidelist[[#This Row],[Species]],Species[#All],2)</f>
        <v>http://purl.obolibrary.org/obo/NCIT_C14225</v>
      </c>
      <c r="U689" s="24" t="str">
        <f>VLOOKUP(Slidelist[[#This Row],[Tissue]],Tissue[#All],3)</f>
        <v>http://purl.obolibrary.org/obo/BTO_0000759</v>
      </c>
      <c r="V689" s="17" t="e">
        <f>("https://gadsweb.corp.novocorp.net/cageside?studynumber="&amp;#REF!)</f>
        <v>#REF!</v>
      </c>
      <c r="W689" s="24"/>
    </row>
    <row r="690" spans="1:23" x14ac:dyDescent="0.2">
      <c r="A690" s="39" t="s">
        <v>523</v>
      </c>
      <c r="B690" s="39">
        <v>689</v>
      </c>
      <c r="C690" s="18"/>
      <c r="D690" s="16" t="s">
        <v>500</v>
      </c>
      <c r="E690" s="16">
        <v>216</v>
      </c>
      <c r="F690" s="40">
        <v>118520</v>
      </c>
      <c r="G690" s="21" t="s">
        <v>502</v>
      </c>
      <c r="H690" s="21" t="str">
        <f t="shared" si="14"/>
        <v/>
      </c>
      <c r="I690" s="16"/>
      <c r="J690" s="20" t="s">
        <v>140</v>
      </c>
      <c r="K690" s="20" t="s">
        <v>77</v>
      </c>
      <c r="L690" s="20" t="s">
        <v>519</v>
      </c>
      <c r="M690" s="14" t="s">
        <v>501</v>
      </c>
      <c r="N690" s="14"/>
      <c r="O690" s="14"/>
      <c r="P690" s="15"/>
      <c r="Q690" s="14"/>
      <c r="R69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0" s="14"/>
      <c r="T690" s="14" t="str">
        <f>VLOOKUP(Slidelist[[#This Row],[Species]],Species[#All],2)</f>
        <v>http://purl.obolibrary.org/obo/NCIT_C14225</v>
      </c>
      <c r="U690" s="24" t="str">
        <f>VLOOKUP(Slidelist[[#This Row],[Tissue]],Tissue[#All],3)</f>
        <v>http://purl.obolibrary.org/obo/BTO_0000759</v>
      </c>
      <c r="V690" s="17" t="e">
        <f>("https://gadsweb.corp.novocorp.net/cageside?studynumber="&amp;#REF!)</f>
        <v>#REF!</v>
      </c>
      <c r="W690" s="24"/>
    </row>
    <row r="691" spans="1:23" x14ac:dyDescent="0.2">
      <c r="A691" s="39" t="s">
        <v>523</v>
      </c>
      <c r="B691" s="39">
        <v>690</v>
      </c>
      <c r="C691" s="18"/>
      <c r="D691" s="16" t="s">
        <v>500</v>
      </c>
      <c r="E691" s="16">
        <v>217</v>
      </c>
      <c r="F691" s="40">
        <v>118572</v>
      </c>
      <c r="G691" s="21" t="s">
        <v>502</v>
      </c>
      <c r="H691" s="21" t="str">
        <f t="shared" si="14"/>
        <v/>
      </c>
      <c r="I691" s="16"/>
      <c r="J691" s="20" t="s">
        <v>140</v>
      </c>
      <c r="K691" s="20" t="s">
        <v>77</v>
      </c>
      <c r="L691" s="20" t="s">
        <v>519</v>
      </c>
      <c r="M691" s="14" t="s">
        <v>501</v>
      </c>
      <c r="N691" s="14"/>
      <c r="O691" s="14"/>
      <c r="P691" s="15"/>
      <c r="Q691" s="14"/>
      <c r="R69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1" s="14"/>
      <c r="T691" s="14" t="str">
        <f>VLOOKUP(Slidelist[[#This Row],[Species]],Species[#All],2)</f>
        <v>http://purl.obolibrary.org/obo/NCIT_C14225</v>
      </c>
      <c r="U691" s="24" t="str">
        <f>VLOOKUP(Slidelist[[#This Row],[Tissue]],Tissue[#All],3)</f>
        <v>http://purl.obolibrary.org/obo/BTO_0000759</v>
      </c>
      <c r="V691" s="17" t="e">
        <f>("https://gadsweb.corp.novocorp.net/cageside?studynumber="&amp;#REF!)</f>
        <v>#REF!</v>
      </c>
      <c r="W691" s="24"/>
    </row>
    <row r="692" spans="1:23" x14ac:dyDescent="0.2">
      <c r="A692" s="39" t="s">
        <v>523</v>
      </c>
      <c r="B692" s="41">
        <v>691</v>
      </c>
      <c r="C692" s="18"/>
      <c r="D692" s="16" t="s">
        <v>500</v>
      </c>
      <c r="E692" s="16">
        <v>218</v>
      </c>
      <c r="F692" s="40">
        <v>118562</v>
      </c>
      <c r="G692" s="21" t="s">
        <v>502</v>
      </c>
      <c r="H692" s="21" t="str">
        <f t="shared" si="14"/>
        <v/>
      </c>
      <c r="I692" s="16"/>
      <c r="J692" s="20" t="s">
        <v>140</v>
      </c>
      <c r="K692" s="20" t="s">
        <v>77</v>
      </c>
      <c r="L692" s="20" t="s">
        <v>519</v>
      </c>
      <c r="M692" s="14" t="s">
        <v>501</v>
      </c>
      <c r="N692" s="14"/>
      <c r="O692" s="14"/>
      <c r="P692" s="15"/>
      <c r="Q692" s="14"/>
      <c r="R69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2" s="14"/>
      <c r="T692" s="14" t="str">
        <f>VLOOKUP(Slidelist[[#This Row],[Species]],Species[#All],2)</f>
        <v>http://purl.obolibrary.org/obo/NCIT_C14225</v>
      </c>
      <c r="U692" s="24" t="str">
        <f>VLOOKUP(Slidelist[[#This Row],[Tissue]],Tissue[#All],3)</f>
        <v>http://purl.obolibrary.org/obo/BTO_0000759</v>
      </c>
      <c r="V692" s="17" t="e">
        <f>("https://gadsweb.corp.novocorp.net/cageside?studynumber="&amp;#REF!)</f>
        <v>#REF!</v>
      </c>
      <c r="W692" s="24"/>
    </row>
    <row r="693" spans="1:23" x14ac:dyDescent="0.2">
      <c r="A693" s="39" t="s">
        <v>523</v>
      </c>
      <c r="B693" s="41">
        <v>692</v>
      </c>
      <c r="C693" s="18"/>
      <c r="D693" s="16" t="s">
        <v>500</v>
      </c>
      <c r="E693" s="16">
        <v>219</v>
      </c>
      <c r="F693" s="40">
        <v>118697</v>
      </c>
      <c r="G693" s="21" t="s">
        <v>502</v>
      </c>
      <c r="H693" s="21" t="str">
        <f t="shared" si="14"/>
        <v/>
      </c>
      <c r="I693" s="16"/>
      <c r="J693" s="20" t="s">
        <v>140</v>
      </c>
      <c r="K693" s="20" t="s">
        <v>77</v>
      </c>
      <c r="L693" s="20" t="s">
        <v>519</v>
      </c>
      <c r="M693" s="14" t="s">
        <v>501</v>
      </c>
      <c r="N693" s="14"/>
      <c r="O693" s="14"/>
      <c r="P693" s="15"/>
      <c r="Q693" s="14"/>
      <c r="R69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3" s="14"/>
      <c r="T693" s="14" t="str">
        <f>VLOOKUP(Slidelist[[#This Row],[Species]],Species[#All],2)</f>
        <v>http://purl.obolibrary.org/obo/NCIT_C14225</v>
      </c>
      <c r="U693" s="24" t="str">
        <f>VLOOKUP(Slidelist[[#This Row],[Tissue]],Tissue[#All],3)</f>
        <v>http://purl.obolibrary.org/obo/BTO_0000759</v>
      </c>
      <c r="V693" s="17" t="e">
        <f>("https://gadsweb.corp.novocorp.net/cageside?studynumber="&amp;#REF!)</f>
        <v>#REF!</v>
      </c>
      <c r="W693" s="24"/>
    </row>
    <row r="694" spans="1:23" x14ac:dyDescent="0.2">
      <c r="A694" s="39" t="s">
        <v>523</v>
      </c>
      <c r="B694" s="39">
        <v>693</v>
      </c>
      <c r="C694" s="18"/>
      <c r="D694" s="16" t="s">
        <v>500</v>
      </c>
      <c r="E694" s="16">
        <v>220</v>
      </c>
      <c r="F694" s="40">
        <v>118563</v>
      </c>
      <c r="G694" s="21" t="s">
        <v>502</v>
      </c>
      <c r="H694" s="21" t="str">
        <f t="shared" si="14"/>
        <v/>
      </c>
      <c r="I694" s="16"/>
      <c r="J694" s="20" t="s">
        <v>140</v>
      </c>
      <c r="K694" s="20" t="s">
        <v>77</v>
      </c>
      <c r="L694" s="20" t="s">
        <v>519</v>
      </c>
      <c r="M694" s="14" t="s">
        <v>501</v>
      </c>
      <c r="N694" s="14"/>
      <c r="O694" s="14"/>
      <c r="P694" s="15"/>
      <c r="Q694" s="14"/>
      <c r="R69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4" s="14"/>
      <c r="T694" s="14" t="str">
        <f>VLOOKUP(Slidelist[[#This Row],[Species]],Species[#All],2)</f>
        <v>http://purl.obolibrary.org/obo/NCIT_C14225</v>
      </c>
      <c r="U694" s="24" t="str">
        <f>VLOOKUP(Slidelist[[#This Row],[Tissue]],Tissue[#All],3)</f>
        <v>http://purl.obolibrary.org/obo/BTO_0000759</v>
      </c>
      <c r="V694" s="17" t="e">
        <f>("https://gadsweb.corp.novocorp.net/cageside?studynumber="&amp;#REF!)</f>
        <v>#REF!</v>
      </c>
      <c r="W694" s="24"/>
    </row>
    <row r="695" spans="1:23" x14ac:dyDescent="0.2">
      <c r="A695" s="39" t="s">
        <v>523</v>
      </c>
      <c r="B695" s="39">
        <v>694</v>
      </c>
      <c r="C695" s="18"/>
      <c r="D695" s="16" t="s">
        <v>500</v>
      </c>
      <c r="E695" s="16">
        <v>221</v>
      </c>
      <c r="F695" s="40">
        <v>118547</v>
      </c>
      <c r="G695" s="21" t="s">
        <v>502</v>
      </c>
      <c r="H695" s="21" t="str">
        <f t="shared" si="14"/>
        <v/>
      </c>
      <c r="I695" s="16"/>
      <c r="J695" s="20" t="s">
        <v>140</v>
      </c>
      <c r="K695" s="20" t="s">
        <v>77</v>
      </c>
      <c r="L695" s="20" t="s">
        <v>519</v>
      </c>
      <c r="M695" s="14" t="s">
        <v>501</v>
      </c>
      <c r="N695" s="14"/>
      <c r="O695" s="14"/>
      <c r="P695" s="15"/>
      <c r="Q695" s="14"/>
      <c r="R69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5" s="14"/>
      <c r="T695" s="14" t="str">
        <f>VLOOKUP(Slidelist[[#This Row],[Species]],Species[#All],2)</f>
        <v>http://purl.obolibrary.org/obo/NCIT_C14225</v>
      </c>
      <c r="U695" s="24" t="str">
        <f>VLOOKUP(Slidelist[[#This Row],[Tissue]],Tissue[#All],3)</f>
        <v>http://purl.obolibrary.org/obo/BTO_0000759</v>
      </c>
      <c r="V695" s="17" t="e">
        <f>("https://gadsweb.corp.novocorp.net/cageside?studynumber="&amp;#REF!)</f>
        <v>#REF!</v>
      </c>
      <c r="W695" s="24"/>
    </row>
    <row r="696" spans="1:23" x14ac:dyDescent="0.2">
      <c r="A696" s="39" t="s">
        <v>523</v>
      </c>
      <c r="B696" s="41">
        <v>695</v>
      </c>
      <c r="C696" s="18"/>
      <c r="D696" s="16" t="s">
        <v>500</v>
      </c>
      <c r="E696" s="16">
        <v>227</v>
      </c>
      <c r="F696" s="40">
        <v>118698</v>
      </c>
      <c r="G696" s="21" t="s">
        <v>502</v>
      </c>
      <c r="H696" s="21" t="str">
        <f t="shared" si="14"/>
        <v/>
      </c>
      <c r="I696" s="16"/>
      <c r="J696" s="20" t="s">
        <v>140</v>
      </c>
      <c r="K696" s="20" t="s">
        <v>77</v>
      </c>
      <c r="L696" s="20" t="s">
        <v>519</v>
      </c>
      <c r="M696" s="14" t="s">
        <v>501</v>
      </c>
      <c r="N696" s="14"/>
      <c r="O696" s="14"/>
      <c r="P696" s="15"/>
      <c r="Q696" s="14"/>
      <c r="R69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6" s="14"/>
      <c r="T696" s="14" t="str">
        <f>VLOOKUP(Slidelist[[#This Row],[Species]],Species[#All],2)</f>
        <v>http://purl.obolibrary.org/obo/NCIT_C14225</v>
      </c>
      <c r="U696" s="24" t="str">
        <f>VLOOKUP(Slidelist[[#This Row],[Tissue]],Tissue[#All],3)</f>
        <v>http://purl.obolibrary.org/obo/BTO_0000759</v>
      </c>
      <c r="V696" s="17" t="e">
        <f>("https://gadsweb.corp.novocorp.net/cageside?studynumber="&amp;#REF!)</f>
        <v>#REF!</v>
      </c>
      <c r="W696" s="24"/>
    </row>
    <row r="697" spans="1:23" x14ac:dyDescent="0.2">
      <c r="A697" s="39" t="s">
        <v>523</v>
      </c>
      <c r="B697" s="39">
        <v>696</v>
      </c>
      <c r="C697" s="18"/>
      <c r="D697" s="16" t="s">
        <v>500</v>
      </c>
      <c r="E697" s="16">
        <v>229</v>
      </c>
      <c r="F697" s="40">
        <v>118634</v>
      </c>
      <c r="G697" s="21" t="s">
        <v>502</v>
      </c>
      <c r="H697" s="21" t="str">
        <f t="shared" si="14"/>
        <v/>
      </c>
      <c r="I697" s="16"/>
      <c r="J697" s="20" t="s">
        <v>140</v>
      </c>
      <c r="K697" s="20" t="s">
        <v>77</v>
      </c>
      <c r="L697" s="20" t="s">
        <v>519</v>
      </c>
      <c r="M697" s="14" t="s">
        <v>501</v>
      </c>
      <c r="N697" s="14"/>
      <c r="O697" s="14"/>
      <c r="P697" s="15"/>
      <c r="Q697" s="14"/>
      <c r="R69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7" s="14"/>
      <c r="T697" s="14" t="str">
        <f>VLOOKUP(Slidelist[[#This Row],[Species]],Species[#All],2)</f>
        <v>http://purl.obolibrary.org/obo/NCIT_C14225</v>
      </c>
      <c r="U697" s="24" t="str">
        <f>VLOOKUP(Slidelist[[#This Row],[Tissue]],Tissue[#All],3)</f>
        <v>http://purl.obolibrary.org/obo/BTO_0000759</v>
      </c>
      <c r="V697" s="17" t="e">
        <f>("https://gadsweb.corp.novocorp.net/cageside?studynumber="&amp;#REF!)</f>
        <v>#REF!</v>
      </c>
      <c r="W697" s="24"/>
    </row>
    <row r="698" spans="1:23" x14ac:dyDescent="0.2">
      <c r="A698" s="39" t="s">
        <v>523</v>
      </c>
      <c r="B698" s="39">
        <v>697</v>
      </c>
      <c r="C698" s="18"/>
      <c r="D698" s="16" t="s">
        <v>500</v>
      </c>
      <c r="E698" s="16">
        <v>238</v>
      </c>
      <c r="F698" s="40">
        <v>118699</v>
      </c>
      <c r="G698" s="21" t="s">
        <v>502</v>
      </c>
      <c r="H698" s="21" t="str">
        <f t="shared" si="14"/>
        <v>a</v>
      </c>
      <c r="I698" s="16"/>
      <c r="J698" s="20" t="s">
        <v>140</v>
      </c>
      <c r="K698" s="20" t="s">
        <v>77</v>
      </c>
      <c r="L698" s="20" t="s">
        <v>519</v>
      </c>
      <c r="M698" s="14" t="s">
        <v>501</v>
      </c>
      <c r="N698" s="14"/>
      <c r="O698" s="14"/>
      <c r="P698" s="15"/>
      <c r="Q698" s="14"/>
      <c r="R69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8" s="14"/>
      <c r="T698" s="14" t="str">
        <f>VLOOKUP(Slidelist[[#This Row],[Species]],Species[#All],2)</f>
        <v>http://purl.obolibrary.org/obo/NCIT_C14225</v>
      </c>
      <c r="U698" s="24" t="str">
        <f>VLOOKUP(Slidelist[[#This Row],[Tissue]],Tissue[#All],3)</f>
        <v>http://purl.obolibrary.org/obo/BTO_0000759</v>
      </c>
      <c r="V698" s="17" t="e">
        <f>("https://gadsweb.corp.novocorp.net/cageside?studynumber="&amp;#REF!)</f>
        <v>#REF!</v>
      </c>
      <c r="W698" s="24"/>
    </row>
    <row r="699" spans="1:23" x14ac:dyDescent="0.2">
      <c r="A699" s="39" t="s">
        <v>523</v>
      </c>
      <c r="B699" s="41">
        <v>698</v>
      </c>
      <c r="C699" s="18"/>
      <c r="D699" s="16" t="s">
        <v>500</v>
      </c>
      <c r="E699" s="16">
        <v>238</v>
      </c>
      <c r="F699" s="40">
        <v>118699</v>
      </c>
      <c r="G699" s="21" t="s">
        <v>502</v>
      </c>
      <c r="H699" s="21" t="str">
        <f t="shared" si="14"/>
        <v>b</v>
      </c>
      <c r="I699" s="16"/>
      <c r="J699" s="20" t="s">
        <v>140</v>
      </c>
      <c r="K699" s="20" t="s">
        <v>77</v>
      </c>
      <c r="L699" s="20" t="s">
        <v>519</v>
      </c>
      <c r="M699" s="14" t="s">
        <v>501</v>
      </c>
      <c r="N699" s="14"/>
      <c r="O699" s="14"/>
      <c r="P699" s="15"/>
      <c r="Q699" s="14"/>
      <c r="R69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699" s="14"/>
      <c r="T699" s="14" t="str">
        <f>VLOOKUP(Slidelist[[#This Row],[Species]],Species[#All],2)</f>
        <v>http://purl.obolibrary.org/obo/NCIT_C14225</v>
      </c>
      <c r="U699" s="24" t="str">
        <f>VLOOKUP(Slidelist[[#This Row],[Tissue]],Tissue[#All],3)</f>
        <v>http://purl.obolibrary.org/obo/BTO_0000759</v>
      </c>
      <c r="V699" s="17" t="e">
        <f>("https://gadsweb.corp.novocorp.net/cageside?studynumber="&amp;#REF!)</f>
        <v>#REF!</v>
      </c>
      <c r="W699" s="24"/>
    </row>
    <row r="700" spans="1:23" x14ac:dyDescent="0.2">
      <c r="A700" s="39" t="s">
        <v>523</v>
      </c>
      <c r="B700" s="39">
        <v>699</v>
      </c>
      <c r="C700" s="18"/>
      <c r="D700" s="16" t="s">
        <v>500</v>
      </c>
      <c r="E700" s="16">
        <v>240</v>
      </c>
      <c r="F700" s="40">
        <v>118635</v>
      </c>
      <c r="G700" s="21" t="s">
        <v>502</v>
      </c>
      <c r="H700" s="21" t="str">
        <f t="shared" si="14"/>
        <v/>
      </c>
      <c r="I700" s="16"/>
      <c r="J700" s="20" t="s">
        <v>140</v>
      </c>
      <c r="K700" s="20" t="s">
        <v>77</v>
      </c>
      <c r="L700" s="20" t="s">
        <v>519</v>
      </c>
      <c r="M700" s="14" t="s">
        <v>501</v>
      </c>
      <c r="N700" s="14"/>
      <c r="O700" s="14"/>
      <c r="P700" s="15"/>
      <c r="Q700" s="14"/>
      <c r="R70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0" s="14"/>
      <c r="T700" s="14" t="str">
        <f>VLOOKUP(Slidelist[[#This Row],[Species]],Species[#All],2)</f>
        <v>http://purl.obolibrary.org/obo/NCIT_C14225</v>
      </c>
      <c r="U700" s="24" t="str">
        <f>VLOOKUP(Slidelist[[#This Row],[Tissue]],Tissue[#All],3)</f>
        <v>http://purl.obolibrary.org/obo/BTO_0000759</v>
      </c>
      <c r="V700" s="17" t="e">
        <f>("https://gadsweb.corp.novocorp.net/cageside?studynumber="&amp;#REF!)</f>
        <v>#REF!</v>
      </c>
      <c r="W700" s="24"/>
    </row>
    <row r="701" spans="1:23" x14ac:dyDescent="0.2">
      <c r="A701" s="39" t="s">
        <v>523</v>
      </c>
      <c r="B701" s="39">
        <v>700</v>
      </c>
      <c r="C701" s="18"/>
      <c r="D701" s="16" t="s">
        <v>500</v>
      </c>
      <c r="E701" s="16">
        <v>242</v>
      </c>
      <c r="F701" s="40">
        <v>118522</v>
      </c>
      <c r="G701" s="21" t="s">
        <v>502</v>
      </c>
      <c r="H701" s="21" t="str">
        <f t="shared" si="14"/>
        <v/>
      </c>
      <c r="I701" s="16"/>
      <c r="J701" s="20" t="s">
        <v>140</v>
      </c>
      <c r="K701" s="20" t="s">
        <v>77</v>
      </c>
      <c r="L701" s="20" t="s">
        <v>519</v>
      </c>
      <c r="M701" s="14" t="s">
        <v>501</v>
      </c>
      <c r="N701" s="14"/>
      <c r="O701" s="14"/>
      <c r="P701" s="15"/>
      <c r="Q701" s="14"/>
      <c r="R70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1" s="14"/>
      <c r="T701" s="14" t="str">
        <f>VLOOKUP(Slidelist[[#This Row],[Species]],Species[#All],2)</f>
        <v>http://purl.obolibrary.org/obo/NCIT_C14225</v>
      </c>
      <c r="U701" s="24" t="str">
        <f>VLOOKUP(Slidelist[[#This Row],[Tissue]],Tissue[#All],3)</f>
        <v>http://purl.obolibrary.org/obo/BTO_0000759</v>
      </c>
      <c r="V701" s="17" t="e">
        <f>("https://gadsweb.corp.novocorp.net/cageside?studynumber="&amp;#REF!)</f>
        <v>#REF!</v>
      </c>
      <c r="W701" s="24"/>
    </row>
    <row r="702" spans="1:23" x14ac:dyDescent="0.2">
      <c r="A702" s="39" t="s">
        <v>523</v>
      </c>
      <c r="B702" s="41">
        <v>701</v>
      </c>
      <c r="C702" s="18"/>
      <c r="D702" s="16" t="s">
        <v>500</v>
      </c>
      <c r="E702" s="16">
        <v>245</v>
      </c>
      <c r="F702" s="40">
        <v>118700</v>
      </c>
      <c r="G702" s="21" t="s">
        <v>502</v>
      </c>
      <c r="H702" s="21" t="str">
        <f t="shared" si="14"/>
        <v/>
      </c>
      <c r="I702" s="16"/>
      <c r="J702" s="20" t="s">
        <v>140</v>
      </c>
      <c r="K702" s="20" t="s">
        <v>77</v>
      </c>
      <c r="L702" s="20" t="s">
        <v>519</v>
      </c>
      <c r="M702" s="14" t="s">
        <v>501</v>
      </c>
      <c r="N702" s="14"/>
      <c r="O702" s="14"/>
      <c r="P702" s="15"/>
      <c r="Q702" s="14"/>
      <c r="R70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2" s="14"/>
      <c r="T702" s="14" t="str">
        <f>VLOOKUP(Slidelist[[#This Row],[Species]],Species[#All],2)</f>
        <v>http://purl.obolibrary.org/obo/NCIT_C14225</v>
      </c>
      <c r="U702" s="24" t="str">
        <f>VLOOKUP(Slidelist[[#This Row],[Tissue]],Tissue[#All],3)</f>
        <v>http://purl.obolibrary.org/obo/BTO_0000759</v>
      </c>
      <c r="V702" s="17" t="e">
        <f>("https://gadsweb.corp.novocorp.net/cageside?studynumber="&amp;#REF!)</f>
        <v>#REF!</v>
      </c>
      <c r="W702" s="24"/>
    </row>
    <row r="703" spans="1:23" x14ac:dyDescent="0.2">
      <c r="A703" s="39" t="s">
        <v>523</v>
      </c>
      <c r="B703" s="39">
        <v>702</v>
      </c>
      <c r="C703" s="18"/>
      <c r="D703" s="16" t="s">
        <v>500</v>
      </c>
      <c r="E703" s="16">
        <v>246</v>
      </c>
      <c r="F703" s="40">
        <v>118530</v>
      </c>
      <c r="G703" s="21" t="s">
        <v>502</v>
      </c>
      <c r="H703" s="21" t="str">
        <f t="shared" si="14"/>
        <v/>
      </c>
      <c r="I703" s="16"/>
      <c r="J703" s="20" t="s">
        <v>140</v>
      </c>
      <c r="K703" s="20" t="s">
        <v>77</v>
      </c>
      <c r="L703" s="20" t="s">
        <v>519</v>
      </c>
      <c r="M703" s="14" t="s">
        <v>501</v>
      </c>
      <c r="N703" s="14"/>
      <c r="O703" s="14"/>
      <c r="P703" s="15"/>
      <c r="Q703" s="14"/>
      <c r="R70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3" s="14"/>
      <c r="T703" s="14" t="str">
        <f>VLOOKUP(Slidelist[[#This Row],[Species]],Species[#All],2)</f>
        <v>http://purl.obolibrary.org/obo/NCIT_C14225</v>
      </c>
      <c r="U703" s="24" t="str">
        <f>VLOOKUP(Slidelist[[#This Row],[Tissue]],Tissue[#All],3)</f>
        <v>http://purl.obolibrary.org/obo/BTO_0000759</v>
      </c>
      <c r="V703" s="17" t="e">
        <f>("https://gadsweb.corp.novocorp.net/cageside?studynumber="&amp;#REF!)</f>
        <v>#REF!</v>
      </c>
      <c r="W703" s="24"/>
    </row>
    <row r="704" spans="1:23" x14ac:dyDescent="0.2">
      <c r="A704" s="39" t="s">
        <v>523</v>
      </c>
      <c r="B704" s="39">
        <v>703</v>
      </c>
      <c r="C704" s="18"/>
      <c r="D704" s="16" t="s">
        <v>500</v>
      </c>
      <c r="E704" s="16">
        <v>248</v>
      </c>
      <c r="F704" s="40">
        <v>118605</v>
      </c>
      <c r="G704" s="21" t="s">
        <v>502</v>
      </c>
      <c r="H704" s="21" t="str">
        <f t="shared" si="14"/>
        <v/>
      </c>
      <c r="I704" s="16"/>
      <c r="J704" s="20" t="s">
        <v>140</v>
      </c>
      <c r="K704" s="20" t="s">
        <v>77</v>
      </c>
      <c r="L704" s="20" t="s">
        <v>519</v>
      </c>
      <c r="M704" s="14" t="s">
        <v>501</v>
      </c>
      <c r="N704" s="14"/>
      <c r="O704" s="14"/>
      <c r="P704" s="15"/>
      <c r="Q704" s="14"/>
      <c r="R70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4" s="14"/>
      <c r="T704" s="14" t="str">
        <f>VLOOKUP(Slidelist[[#This Row],[Species]],Species[#All],2)</f>
        <v>http://purl.obolibrary.org/obo/NCIT_C14225</v>
      </c>
      <c r="U704" s="24" t="str">
        <f>VLOOKUP(Slidelist[[#This Row],[Tissue]],Tissue[#All],3)</f>
        <v>http://purl.obolibrary.org/obo/BTO_0000759</v>
      </c>
      <c r="V704" s="17" t="e">
        <f>("https://gadsweb.corp.novocorp.net/cageside?studynumber="&amp;#REF!)</f>
        <v>#REF!</v>
      </c>
      <c r="W704" s="24"/>
    </row>
    <row r="705" spans="1:23" x14ac:dyDescent="0.2">
      <c r="A705" s="39" t="s">
        <v>523</v>
      </c>
      <c r="B705" s="41">
        <v>704</v>
      </c>
      <c r="C705" s="18"/>
      <c r="D705" s="16" t="s">
        <v>500</v>
      </c>
      <c r="E705" s="16">
        <v>249</v>
      </c>
      <c r="F705" s="40">
        <v>118701</v>
      </c>
      <c r="G705" s="21" t="s">
        <v>502</v>
      </c>
      <c r="H705" s="21" t="str">
        <f t="shared" si="14"/>
        <v/>
      </c>
      <c r="I705" s="16"/>
      <c r="J705" s="20" t="s">
        <v>140</v>
      </c>
      <c r="K705" s="20" t="s">
        <v>77</v>
      </c>
      <c r="L705" s="20" t="s">
        <v>519</v>
      </c>
      <c r="M705" s="14" t="s">
        <v>501</v>
      </c>
      <c r="N705" s="14"/>
      <c r="O705" s="14"/>
      <c r="P705" s="15"/>
      <c r="Q705" s="14"/>
      <c r="R70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5" s="14"/>
      <c r="T705" s="14" t="str">
        <f>VLOOKUP(Slidelist[[#This Row],[Species]],Species[#All],2)</f>
        <v>http://purl.obolibrary.org/obo/NCIT_C14225</v>
      </c>
      <c r="U705" s="24" t="str">
        <f>VLOOKUP(Slidelist[[#This Row],[Tissue]],Tissue[#All],3)</f>
        <v>http://purl.obolibrary.org/obo/BTO_0000759</v>
      </c>
      <c r="V705" s="17" t="e">
        <f>("https://gadsweb.corp.novocorp.net/cageside?studynumber="&amp;#REF!)</f>
        <v>#REF!</v>
      </c>
      <c r="W705" s="24"/>
    </row>
    <row r="706" spans="1:23" x14ac:dyDescent="0.2">
      <c r="A706" s="39" t="s">
        <v>523</v>
      </c>
      <c r="B706" s="41">
        <v>705</v>
      </c>
      <c r="C706" s="18"/>
      <c r="D706" s="16" t="s">
        <v>500</v>
      </c>
      <c r="E706" s="16">
        <v>265</v>
      </c>
      <c r="F706" s="40">
        <v>118587</v>
      </c>
      <c r="G706" s="21" t="s">
        <v>502</v>
      </c>
      <c r="H706" s="21" t="str">
        <f t="shared" si="14"/>
        <v/>
      </c>
      <c r="I706" s="16"/>
      <c r="J706" s="20" t="s">
        <v>140</v>
      </c>
      <c r="K706" s="20" t="s">
        <v>77</v>
      </c>
      <c r="L706" s="20" t="s">
        <v>519</v>
      </c>
      <c r="M706" s="14" t="s">
        <v>501</v>
      </c>
      <c r="N706" s="14"/>
      <c r="O706" s="14"/>
      <c r="P706" s="15"/>
      <c r="Q706" s="14"/>
      <c r="R70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6" s="14"/>
      <c r="T706" s="14" t="str">
        <f>VLOOKUP(Slidelist[[#This Row],[Species]],Species[#All],2)</f>
        <v>http://purl.obolibrary.org/obo/NCIT_C14225</v>
      </c>
      <c r="U706" s="24" t="str">
        <f>VLOOKUP(Slidelist[[#This Row],[Tissue]],Tissue[#All],3)</f>
        <v>http://purl.obolibrary.org/obo/BTO_0000759</v>
      </c>
      <c r="V706" s="17" t="e">
        <f>("https://gadsweb.corp.novocorp.net/cageside?studynumber="&amp;#REF!)</f>
        <v>#REF!</v>
      </c>
      <c r="W706" s="24"/>
    </row>
    <row r="707" spans="1:23" x14ac:dyDescent="0.2">
      <c r="A707" s="39" t="s">
        <v>523</v>
      </c>
      <c r="B707" s="39">
        <v>706</v>
      </c>
      <c r="C707" s="18"/>
      <c r="D707" s="16" t="s">
        <v>500</v>
      </c>
      <c r="E707" s="16">
        <v>266</v>
      </c>
      <c r="F707" s="40">
        <v>118702</v>
      </c>
      <c r="G707" s="21" t="s">
        <v>502</v>
      </c>
      <c r="H707" s="21" t="str">
        <f t="shared" si="14"/>
        <v/>
      </c>
      <c r="I707" s="16"/>
      <c r="J707" s="20" t="s">
        <v>140</v>
      </c>
      <c r="K707" s="20" t="s">
        <v>77</v>
      </c>
      <c r="L707" s="20" t="s">
        <v>519</v>
      </c>
      <c r="M707" s="14" t="s">
        <v>501</v>
      </c>
      <c r="N707" s="14"/>
      <c r="O707" s="14"/>
      <c r="P707" s="15"/>
      <c r="Q707" s="14"/>
      <c r="R70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7" s="14"/>
      <c r="T707" s="14" t="str">
        <f>VLOOKUP(Slidelist[[#This Row],[Species]],Species[#All],2)</f>
        <v>http://purl.obolibrary.org/obo/NCIT_C14225</v>
      </c>
      <c r="U707" s="24" t="str">
        <f>VLOOKUP(Slidelist[[#This Row],[Tissue]],Tissue[#All],3)</f>
        <v>http://purl.obolibrary.org/obo/BTO_0000759</v>
      </c>
      <c r="V707" s="17" t="e">
        <f>("https://gadsweb.corp.novocorp.net/cageside?studynumber="&amp;#REF!)</f>
        <v>#REF!</v>
      </c>
      <c r="W707" s="24"/>
    </row>
    <row r="708" spans="1:23" x14ac:dyDescent="0.2">
      <c r="A708" s="39" t="s">
        <v>523</v>
      </c>
      <c r="B708" s="39">
        <v>707</v>
      </c>
      <c r="C708" s="18"/>
      <c r="D708" s="16" t="s">
        <v>500</v>
      </c>
      <c r="E708" s="16">
        <v>270</v>
      </c>
      <c r="F708" s="40">
        <v>118607</v>
      </c>
      <c r="G708" s="21" t="s">
        <v>502</v>
      </c>
      <c r="H708" s="21" t="str">
        <f t="shared" si="14"/>
        <v/>
      </c>
      <c r="I708" s="16"/>
      <c r="J708" s="20" t="s">
        <v>140</v>
      </c>
      <c r="K708" s="20" t="s">
        <v>77</v>
      </c>
      <c r="L708" s="20" t="s">
        <v>519</v>
      </c>
      <c r="M708" s="14" t="s">
        <v>501</v>
      </c>
      <c r="N708" s="14"/>
      <c r="O708" s="14"/>
      <c r="P708" s="15"/>
      <c r="Q708" s="14"/>
      <c r="R70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8" s="14"/>
      <c r="T708" s="14" t="str">
        <f>VLOOKUP(Slidelist[[#This Row],[Species]],Species[#All],2)</f>
        <v>http://purl.obolibrary.org/obo/NCIT_C14225</v>
      </c>
      <c r="U708" s="24" t="str">
        <f>VLOOKUP(Slidelist[[#This Row],[Tissue]],Tissue[#All],3)</f>
        <v>http://purl.obolibrary.org/obo/BTO_0000759</v>
      </c>
      <c r="V708" s="17" t="e">
        <f>("https://gadsweb.corp.novocorp.net/cageside?studynumber="&amp;#REF!)</f>
        <v>#REF!</v>
      </c>
      <c r="W708" s="24"/>
    </row>
    <row r="709" spans="1:23" x14ac:dyDescent="0.2">
      <c r="A709" s="39" t="s">
        <v>523</v>
      </c>
      <c r="B709" s="41">
        <v>708</v>
      </c>
      <c r="C709" s="18"/>
      <c r="D709" s="16" t="s">
        <v>500</v>
      </c>
      <c r="E709" s="16">
        <v>271</v>
      </c>
      <c r="F709" s="40">
        <v>118616</v>
      </c>
      <c r="G709" s="21" t="s">
        <v>502</v>
      </c>
      <c r="H709" s="21" t="str">
        <f t="shared" si="14"/>
        <v/>
      </c>
      <c r="I709" s="16"/>
      <c r="J709" s="20" t="s">
        <v>140</v>
      </c>
      <c r="K709" s="20" t="s">
        <v>77</v>
      </c>
      <c r="L709" s="20" t="s">
        <v>519</v>
      </c>
      <c r="M709" s="14" t="s">
        <v>501</v>
      </c>
      <c r="N709" s="14"/>
      <c r="O709" s="14"/>
      <c r="P709" s="15"/>
      <c r="Q709" s="14"/>
      <c r="R70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09" s="14"/>
      <c r="T709" s="14" t="str">
        <f>VLOOKUP(Slidelist[[#This Row],[Species]],Species[#All],2)</f>
        <v>http://purl.obolibrary.org/obo/NCIT_C14225</v>
      </c>
      <c r="U709" s="24" t="str">
        <f>VLOOKUP(Slidelist[[#This Row],[Tissue]],Tissue[#All],3)</f>
        <v>http://purl.obolibrary.org/obo/BTO_0000759</v>
      </c>
      <c r="V709" s="17" t="e">
        <f>("https://gadsweb.corp.novocorp.net/cageside?studynumber="&amp;#REF!)</f>
        <v>#REF!</v>
      </c>
      <c r="W709" s="24"/>
    </row>
    <row r="710" spans="1:23" x14ac:dyDescent="0.2">
      <c r="A710" s="39" t="s">
        <v>523</v>
      </c>
      <c r="B710" s="39">
        <v>709</v>
      </c>
      <c r="C710" s="18"/>
      <c r="D710" s="16" t="s">
        <v>500</v>
      </c>
      <c r="E710" s="16">
        <v>272</v>
      </c>
      <c r="F710" s="40">
        <v>118567</v>
      </c>
      <c r="G710" s="21" t="s">
        <v>502</v>
      </c>
      <c r="H710" s="21" t="str">
        <f t="shared" si="14"/>
        <v/>
      </c>
      <c r="I710" s="16"/>
      <c r="J710" s="20" t="s">
        <v>140</v>
      </c>
      <c r="K710" s="20" t="s">
        <v>77</v>
      </c>
      <c r="L710" s="20" t="s">
        <v>519</v>
      </c>
      <c r="M710" s="14" t="s">
        <v>501</v>
      </c>
      <c r="N710" s="14"/>
      <c r="O710" s="14"/>
      <c r="P710" s="15"/>
      <c r="Q710" s="14"/>
      <c r="R71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0" s="14"/>
      <c r="T710" s="14" t="str">
        <f>VLOOKUP(Slidelist[[#This Row],[Species]],Species[#All],2)</f>
        <v>http://purl.obolibrary.org/obo/NCIT_C14225</v>
      </c>
      <c r="U710" s="24" t="str">
        <f>VLOOKUP(Slidelist[[#This Row],[Tissue]],Tissue[#All],3)</f>
        <v>http://purl.obolibrary.org/obo/BTO_0000759</v>
      </c>
      <c r="V710" s="17" t="e">
        <f>("https://gadsweb.corp.novocorp.net/cageside?studynumber="&amp;#REF!)</f>
        <v>#REF!</v>
      </c>
      <c r="W710" s="24"/>
    </row>
    <row r="711" spans="1:23" x14ac:dyDescent="0.2">
      <c r="A711" s="39" t="s">
        <v>523</v>
      </c>
      <c r="B711" s="39">
        <v>710</v>
      </c>
      <c r="C711" s="18"/>
      <c r="D711" s="16" t="s">
        <v>500</v>
      </c>
      <c r="E711" s="16">
        <v>273</v>
      </c>
      <c r="F711" s="40">
        <v>118558</v>
      </c>
      <c r="G711" s="21" t="s">
        <v>502</v>
      </c>
      <c r="H711" s="21" t="str">
        <f t="shared" si="14"/>
        <v/>
      </c>
      <c r="I711" s="16"/>
      <c r="J711" s="20" t="s">
        <v>140</v>
      </c>
      <c r="K711" s="20" t="s">
        <v>77</v>
      </c>
      <c r="L711" s="20" t="s">
        <v>519</v>
      </c>
      <c r="M711" s="14" t="s">
        <v>501</v>
      </c>
      <c r="N711" s="14"/>
      <c r="O711" s="14"/>
      <c r="P711" s="15"/>
      <c r="Q711" s="14"/>
      <c r="R71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1" s="14"/>
      <c r="T711" s="14" t="str">
        <f>VLOOKUP(Slidelist[[#This Row],[Species]],Species[#All],2)</f>
        <v>http://purl.obolibrary.org/obo/NCIT_C14225</v>
      </c>
      <c r="U711" s="24" t="str">
        <f>VLOOKUP(Slidelist[[#This Row],[Tissue]],Tissue[#All],3)</f>
        <v>http://purl.obolibrary.org/obo/BTO_0000759</v>
      </c>
      <c r="V711" s="17" t="e">
        <f>("https://gadsweb.corp.novocorp.net/cageside?studynumber="&amp;#REF!)</f>
        <v>#REF!</v>
      </c>
      <c r="W711" s="24"/>
    </row>
    <row r="712" spans="1:23" x14ac:dyDescent="0.2">
      <c r="A712" s="39" t="s">
        <v>523</v>
      </c>
      <c r="B712" s="41">
        <v>711</v>
      </c>
      <c r="C712" s="18"/>
      <c r="D712" s="16" t="s">
        <v>500</v>
      </c>
      <c r="E712" s="16">
        <v>281</v>
      </c>
      <c r="F712" s="40">
        <v>118703</v>
      </c>
      <c r="G712" s="21" t="s">
        <v>502</v>
      </c>
      <c r="H712" s="21" t="str">
        <f t="shared" si="14"/>
        <v/>
      </c>
      <c r="I712" s="16"/>
      <c r="J712" s="20" t="s">
        <v>140</v>
      </c>
      <c r="K712" s="20" t="s">
        <v>77</v>
      </c>
      <c r="L712" s="20" t="s">
        <v>519</v>
      </c>
      <c r="M712" s="14" t="s">
        <v>501</v>
      </c>
      <c r="N712" s="14"/>
      <c r="O712" s="14"/>
      <c r="P712" s="15"/>
      <c r="Q712" s="14"/>
      <c r="R71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2" s="14"/>
      <c r="T712" s="14" t="str">
        <f>VLOOKUP(Slidelist[[#This Row],[Species]],Species[#All],2)</f>
        <v>http://purl.obolibrary.org/obo/NCIT_C14225</v>
      </c>
      <c r="U712" s="24" t="str">
        <f>VLOOKUP(Slidelist[[#This Row],[Tissue]],Tissue[#All],3)</f>
        <v>http://purl.obolibrary.org/obo/BTO_0000759</v>
      </c>
      <c r="V712" s="17" t="e">
        <f>("https://gadsweb.corp.novocorp.net/cageside?studynumber="&amp;#REF!)</f>
        <v>#REF!</v>
      </c>
      <c r="W712" s="24"/>
    </row>
    <row r="713" spans="1:23" x14ac:dyDescent="0.2">
      <c r="A713" s="39" t="s">
        <v>523</v>
      </c>
      <c r="B713" s="41">
        <v>712</v>
      </c>
      <c r="C713" s="18"/>
      <c r="D713" s="16" t="s">
        <v>500</v>
      </c>
      <c r="E713" s="16">
        <v>286</v>
      </c>
      <c r="F713" s="40">
        <v>118599</v>
      </c>
      <c r="G713" s="21" t="s">
        <v>502</v>
      </c>
      <c r="H713" s="21" t="str">
        <f t="shared" si="14"/>
        <v/>
      </c>
      <c r="I713" s="16"/>
      <c r="J713" s="20" t="s">
        <v>140</v>
      </c>
      <c r="K713" s="20" t="s">
        <v>77</v>
      </c>
      <c r="L713" s="20" t="s">
        <v>519</v>
      </c>
      <c r="M713" s="14" t="s">
        <v>501</v>
      </c>
      <c r="N713" s="14"/>
      <c r="O713" s="14"/>
      <c r="P713" s="15"/>
      <c r="Q713" s="14"/>
      <c r="R71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3" s="14"/>
      <c r="T713" s="14" t="str">
        <f>VLOOKUP(Slidelist[[#This Row],[Species]],Species[#All],2)</f>
        <v>http://purl.obolibrary.org/obo/NCIT_C14225</v>
      </c>
      <c r="U713" s="24" t="str">
        <f>VLOOKUP(Slidelist[[#This Row],[Tissue]],Tissue[#All],3)</f>
        <v>http://purl.obolibrary.org/obo/BTO_0000759</v>
      </c>
      <c r="V713" s="17" t="e">
        <f>("https://gadsweb.corp.novocorp.net/cageside?studynumber="&amp;#REF!)</f>
        <v>#REF!</v>
      </c>
      <c r="W713" s="24"/>
    </row>
    <row r="714" spans="1:23" x14ac:dyDescent="0.2">
      <c r="A714" s="39" t="s">
        <v>523</v>
      </c>
      <c r="B714" s="39">
        <v>713</v>
      </c>
      <c r="C714" s="18"/>
      <c r="D714" s="16" t="s">
        <v>500</v>
      </c>
      <c r="E714" s="16">
        <v>287</v>
      </c>
      <c r="F714" s="40">
        <v>118704</v>
      </c>
      <c r="G714" s="21" t="s">
        <v>502</v>
      </c>
      <c r="H714" s="21" t="str">
        <f t="shared" si="14"/>
        <v/>
      </c>
      <c r="I714" s="16"/>
      <c r="J714" s="20" t="s">
        <v>140</v>
      </c>
      <c r="K714" s="20" t="s">
        <v>77</v>
      </c>
      <c r="L714" s="20" t="s">
        <v>519</v>
      </c>
      <c r="M714" s="14" t="s">
        <v>501</v>
      </c>
      <c r="N714" s="14"/>
      <c r="O714" s="14"/>
      <c r="P714" s="15"/>
      <c r="Q714" s="14"/>
      <c r="R71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4" s="14"/>
      <c r="T714" s="14" t="str">
        <f>VLOOKUP(Slidelist[[#This Row],[Species]],Species[#All],2)</f>
        <v>http://purl.obolibrary.org/obo/NCIT_C14225</v>
      </c>
      <c r="U714" s="24" t="str">
        <f>VLOOKUP(Slidelist[[#This Row],[Tissue]],Tissue[#All],3)</f>
        <v>http://purl.obolibrary.org/obo/BTO_0000759</v>
      </c>
      <c r="V714" s="17" t="e">
        <f>("https://gadsweb.corp.novocorp.net/cageside?studynumber="&amp;#REF!)</f>
        <v>#REF!</v>
      </c>
      <c r="W714" s="24"/>
    </row>
    <row r="715" spans="1:23" x14ac:dyDescent="0.2">
      <c r="A715" s="39" t="s">
        <v>523</v>
      </c>
      <c r="B715" s="39">
        <v>714</v>
      </c>
      <c r="C715" s="18"/>
      <c r="D715" s="16" t="s">
        <v>500</v>
      </c>
      <c r="E715" s="16">
        <v>288</v>
      </c>
      <c r="F715" s="40">
        <v>118542</v>
      </c>
      <c r="G715" s="21" t="s">
        <v>502</v>
      </c>
      <c r="H715" s="21" t="str">
        <f t="shared" si="14"/>
        <v/>
      </c>
      <c r="I715" s="16"/>
      <c r="J715" s="20" t="s">
        <v>140</v>
      </c>
      <c r="K715" s="20" t="s">
        <v>77</v>
      </c>
      <c r="L715" s="20" t="s">
        <v>519</v>
      </c>
      <c r="M715" s="14" t="s">
        <v>501</v>
      </c>
      <c r="N715" s="14"/>
      <c r="O715" s="14"/>
      <c r="P715" s="15"/>
      <c r="Q715" s="14"/>
      <c r="R71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5" s="14"/>
      <c r="T715" s="14" t="str">
        <f>VLOOKUP(Slidelist[[#This Row],[Species]],Species[#All],2)</f>
        <v>http://purl.obolibrary.org/obo/NCIT_C14225</v>
      </c>
      <c r="U715" s="24" t="str">
        <f>VLOOKUP(Slidelist[[#This Row],[Tissue]],Tissue[#All],3)</f>
        <v>http://purl.obolibrary.org/obo/BTO_0000759</v>
      </c>
      <c r="V715" s="17" t="e">
        <f>("https://gadsweb.corp.novocorp.net/cageside?studynumber="&amp;#REF!)</f>
        <v>#REF!</v>
      </c>
      <c r="W715" s="24"/>
    </row>
    <row r="716" spans="1:23" x14ac:dyDescent="0.2">
      <c r="A716" s="39" t="s">
        <v>523</v>
      </c>
      <c r="B716" s="41">
        <v>715</v>
      </c>
      <c r="C716" s="18"/>
      <c r="D716" s="16" t="s">
        <v>500</v>
      </c>
      <c r="E716" s="16">
        <v>290</v>
      </c>
      <c r="F716" s="40">
        <v>118705</v>
      </c>
      <c r="G716" s="21" t="s">
        <v>502</v>
      </c>
      <c r="H716" s="21" t="str">
        <f t="shared" si="14"/>
        <v/>
      </c>
      <c r="I716" s="16"/>
      <c r="J716" s="20" t="s">
        <v>140</v>
      </c>
      <c r="K716" s="20" t="s">
        <v>77</v>
      </c>
      <c r="L716" s="20" t="s">
        <v>519</v>
      </c>
      <c r="M716" s="14" t="s">
        <v>501</v>
      </c>
      <c r="N716" s="14"/>
      <c r="O716" s="14"/>
      <c r="P716" s="15"/>
      <c r="Q716" s="14"/>
      <c r="R71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6" s="14"/>
      <c r="T716" s="14" t="str">
        <f>VLOOKUP(Slidelist[[#This Row],[Species]],Species[#All],2)</f>
        <v>http://purl.obolibrary.org/obo/NCIT_C14225</v>
      </c>
      <c r="U716" s="24" t="str">
        <f>VLOOKUP(Slidelist[[#This Row],[Tissue]],Tissue[#All],3)</f>
        <v>http://purl.obolibrary.org/obo/BTO_0000759</v>
      </c>
      <c r="V716" s="17" t="e">
        <f>("https://gadsweb.corp.novocorp.net/cageside?studynumber="&amp;#REF!)</f>
        <v>#REF!</v>
      </c>
      <c r="W716" s="24"/>
    </row>
    <row r="717" spans="1:23" x14ac:dyDescent="0.2">
      <c r="A717" s="39" t="s">
        <v>523</v>
      </c>
      <c r="B717" s="39">
        <v>716</v>
      </c>
      <c r="C717" s="18"/>
      <c r="D717" s="16" t="s">
        <v>500</v>
      </c>
      <c r="E717" s="16">
        <v>291</v>
      </c>
      <c r="F717" s="40">
        <v>118529</v>
      </c>
      <c r="G717" s="21" t="s">
        <v>502</v>
      </c>
      <c r="H717" s="21" t="str">
        <f t="shared" si="14"/>
        <v/>
      </c>
      <c r="I717" s="16"/>
      <c r="J717" s="20" t="s">
        <v>140</v>
      </c>
      <c r="K717" s="20" t="s">
        <v>77</v>
      </c>
      <c r="L717" s="20" t="s">
        <v>519</v>
      </c>
      <c r="M717" s="14" t="s">
        <v>501</v>
      </c>
      <c r="N717" s="14"/>
      <c r="O717" s="14"/>
      <c r="P717" s="15"/>
      <c r="Q717" s="14"/>
      <c r="R71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7" s="14"/>
      <c r="T717" s="14" t="str">
        <f>VLOOKUP(Slidelist[[#This Row],[Species]],Species[#All],2)</f>
        <v>http://purl.obolibrary.org/obo/NCIT_C14225</v>
      </c>
      <c r="U717" s="24" t="str">
        <f>VLOOKUP(Slidelist[[#This Row],[Tissue]],Tissue[#All],3)</f>
        <v>http://purl.obolibrary.org/obo/BTO_0000759</v>
      </c>
      <c r="V717" s="17" t="e">
        <f>("https://gadsweb.corp.novocorp.net/cageside?studynumber="&amp;#REF!)</f>
        <v>#REF!</v>
      </c>
      <c r="W717" s="24"/>
    </row>
    <row r="718" spans="1:23" x14ac:dyDescent="0.2">
      <c r="A718" s="39" t="s">
        <v>523</v>
      </c>
      <c r="B718" s="39">
        <v>717</v>
      </c>
      <c r="C718" s="18"/>
      <c r="D718" s="16" t="s">
        <v>500</v>
      </c>
      <c r="E718" s="16">
        <v>297</v>
      </c>
      <c r="F718" s="40">
        <v>118706</v>
      </c>
      <c r="G718" s="21" t="s">
        <v>502</v>
      </c>
      <c r="H718" s="21" t="str">
        <f t="shared" si="14"/>
        <v/>
      </c>
      <c r="I718" s="16"/>
      <c r="J718" s="20" t="s">
        <v>140</v>
      </c>
      <c r="K718" s="20" t="s">
        <v>77</v>
      </c>
      <c r="L718" s="20" t="s">
        <v>519</v>
      </c>
      <c r="M718" s="14" t="s">
        <v>501</v>
      </c>
      <c r="N718" s="14"/>
      <c r="O718" s="14"/>
      <c r="P718" s="15"/>
      <c r="Q718" s="14"/>
      <c r="R71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8" s="14"/>
      <c r="T718" s="14" t="str">
        <f>VLOOKUP(Slidelist[[#This Row],[Species]],Species[#All],2)</f>
        <v>http://purl.obolibrary.org/obo/NCIT_C14225</v>
      </c>
      <c r="U718" s="24" t="str">
        <f>VLOOKUP(Slidelist[[#This Row],[Tissue]],Tissue[#All],3)</f>
        <v>http://purl.obolibrary.org/obo/BTO_0000759</v>
      </c>
      <c r="V718" s="17" t="e">
        <f>("https://gadsweb.corp.novocorp.net/cageside?studynumber="&amp;#REF!)</f>
        <v>#REF!</v>
      </c>
      <c r="W718" s="24"/>
    </row>
    <row r="719" spans="1:23" x14ac:dyDescent="0.2">
      <c r="A719" s="39" t="s">
        <v>523</v>
      </c>
      <c r="B719" s="41">
        <v>718</v>
      </c>
      <c r="C719" s="18"/>
      <c r="D719" s="16" t="s">
        <v>500</v>
      </c>
      <c r="E719" s="16">
        <v>303</v>
      </c>
      <c r="F719" s="40">
        <v>118707</v>
      </c>
      <c r="G719" s="21" t="s">
        <v>502</v>
      </c>
      <c r="H719" s="21" t="str">
        <f t="shared" si="14"/>
        <v/>
      </c>
      <c r="I719" s="16"/>
      <c r="J719" s="20" t="s">
        <v>140</v>
      </c>
      <c r="K719" s="20" t="s">
        <v>77</v>
      </c>
      <c r="L719" s="20" t="s">
        <v>519</v>
      </c>
      <c r="M719" s="14" t="s">
        <v>501</v>
      </c>
      <c r="N719" s="14"/>
      <c r="O719" s="14"/>
      <c r="P719" s="15"/>
      <c r="Q719" s="14"/>
      <c r="R71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19" s="14"/>
      <c r="T719" s="14" t="str">
        <f>VLOOKUP(Slidelist[[#This Row],[Species]],Species[#All],2)</f>
        <v>http://purl.obolibrary.org/obo/NCIT_C14225</v>
      </c>
      <c r="U719" s="24" t="str">
        <f>VLOOKUP(Slidelist[[#This Row],[Tissue]],Tissue[#All],3)</f>
        <v>http://purl.obolibrary.org/obo/BTO_0000759</v>
      </c>
      <c r="V719" s="17" t="e">
        <f>("https://gadsweb.corp.novocorp.net/cageside?studynumber="&amp;#REF!)</f>
        <v>#REF!</v>
      </c>
      <c r="W719" s="24"/>
    </row>
    <row r="720" spans="1:23" x14ac:dyDescent="0.2">
      <c r="A720" s="39" t="s">
        <v>523</v>
      </c>
      <c r="B720" s="41">
        <v>719</v>
      </c>
      <c r="C720" s="18"/>
      <c r="D720" s="16" t="s">
        <v>500</v>
      </c>
      <c r="E720" s="16">
        <v>308</v>
      </c>
      <c r="F720" s="40">
        <v>118708</v>
      </c>
      <c r="G720" s="21" t="s">
        <v>502</v>
      </c>
      <c r="H720" s="21" t="str">
        <f t="shared" si="14"/>
        <v/>
      </c>
      <c r="I720" s="16"/>
      <c r="J720" s="20" t="s">
        <v>140</v>
      </c>
      <c r="K720" s="20" t="s">
        <v>77</v>
      </c>
      <c r="L720" s="20" t="s">
        <v>519</v>
      </c>
      <c r="M720" s="14" t="s">
        <v>501</v>
      </c>
      <c r="N720" s="14"/>
      <c r="O720" s="14"/>
      <c r="P720" s="15"/>
      <c r="Q720" s="14"/>
      <c r="R72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0" s="14"/>
      <c r="T720" s="14" t="str">
        <f>VLOOKUP(Slidelist[[#This Row],[Species]],Species[#All],2)</f>
        <v>http://purl.obolibrary.org/obo/NCIT_C14225</v>
      </c>
      <c r="U720" s="24" t="str">
        <f>VLOOKUP(Slidelist[[#This Row],[Tissue]],Tissue[#All],3)</f>
        <v>http://purl.obolibrary.org/obo/BTO_0000759</v>
      </c>
      <c r="V720" s="17" t="e">
        <f>("https://gadsweb.corp.novocorp.net/cageside?studynumber="&amp;#REF!)</f>
        <v>#REF!</v>
      </c>
      <c r="W720" s="24"/>
    </row>
    <row r="721" spans="1:23" x14ac:dyDescent="0.2">
      <c r="A721" s="39" t="s">
        <v>523</v>
      </c>
      <c r="B721" s="39">
        <v>720</v>
      </c>
      <c r="C721" s="18"/>
      <c r="D721" s="16" t="s">
        <v>500</v>
      </c>
      <c r="E721" s="16">
        <v>314</v>
      </c>
      <c r="F721" s="40">
        <v>118628</v>
      </c>
      <c r="G721" s="21" t="s">
        <v>502</v>
      </c>
      <c r="H721" s="21" t="str">
        <f t="shared" ref="H721:H759" si="15">IF(H720="a","b",IF(E721=E722,"a",""))</f>
        <v/>
      </c>
      <c r="I721" s="16"/>
      <c r="J721" s="20" t="s">
        <v>140</v>
      </c>
      <c r="K721" s="20" t="s">
        <v>77</v>
      </c>
      <c r="L721" s="20" t="s">
        <v>519</v>
      </c>
      <c r="M721" s="14" t="s">
        <v>501</v>
      </c>
      <c r="N721" s="14"/>
      <c r="O721" s="14"/>
      <c r="P721" s="15"/>
      <c r="Q721" s="14"/>
      <c r="R72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1" s="14"/>
      <c r="T721" s="14" t="str">
        <f>VLOOKUP(Slidelist[[#This Row],[Species]],Species[#All],2)</f>
        <v>http://purl.obolibrary.org/obo/NCIT_C14225</v>
      </c>
      <c r="U721" s="24" t="str">
        <f>VLOOKUP(Slidelist[[#This Row],[Tissue]],Tissue[#All],3)</f>
        <v>http://purl.obolibrary.org/obo/BTO_0000759</v>
      </c>
      <c r="V721" s="17" t="e">
        <f>("https://gadsweb.corp.novocorp.net/cageside?studynumber="&amp;#REF!)</f>
        <v>#REF!</v>
      </c>
      <c r="W721" s="24"/>
    </row>
    <row r="722" spans="1:23" x14ac:dyDescent="0.2">
      <c r="A722" s="39" t="s">
        <v>523</v>
      </c>
      <c r="B722" s="39">
        <v>721</v>
      </c>
      <c r="C722" s="18"/>
      <c r="D722" s="16" t="s">
        <v>500</v>
      </c>
      <c r="E722" s="16">
        <v>315</v>
      </c>
      <c r="F722" s="40">
        <v>118709</v>
      </c>
      <c r="G722" s="21" t="s">
        <v>502</v>
      </c>
      <c r="H722" s="21" t="str">
        <f t="shared" si="15"/>
        <v/>
      </c>
      <c r="I722" s="16"/>
      <c r="J722" s="20" t="s">
        <v>140</v>
      </c>
      <c r="K722" s="20" t="s">
        <v>77</v>
      </c>
      <c r="L722" s="20" t="s">
        <v>519</v>
      </c>
      <c r="M722" s="14" t="s">
        <v>501</v>
      </c>
      <c r="N722" s="14"/>
      <c r="O722" s="14"/>
      <c r="P722" s="15"/>
      <c r="Q722" s="14"/>
      <c r="R72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2" s="14"/>
      <c r="T722" s="14" t="str">
        <f>VLOOKUP(Slidelist[[#This Row],[Species]],Species[#All],2)</f>
        <v>http://purl.obolibrary.org/obo/NCIT_C14225</v>
      </c>
      <c r="U722" s="24" t="str">
        <f>VLOOKUP(Slidelist[[#This Row],[Tissue]],Tissue[#All],3)</f>
        <v>http://purl.obolibrary.org/obo/BTO_0000759</v>
      </c>
      <c r="V722" s="17" t="e">
        <f>("https://gadsweb.corp.novocorp.net/cageside?studynumber="&amp;#REF!)</f>
        <v>#REF!</v>
      </c>
      <c r="W722" s="24"/>
    </row>
    <row r="723" spans="1:23" x14ac:dyDescent="0.2">
      <c r="A723" s="39" t="s">
        <v>523</v>
      </c>
      <c r="B723" s="41">
        <v>722</v>
      </c>
      <c r="C723" s="18"/>
      <c r="D723" s="16" t="s">
        <v>500</v>
      </c>
      <c r="E723" s="16">
        <v>316</v>
      </c>
      <c r="F723" s="40">
        <v>118580</v>
      </c>
      <c r="G723" s="21" t="s">
        <v>502</v>
      </c>
      <c r="H723" s="21" t="str">
        <f t="shared" si="15"/>
        <v/>
      </c>
      <c r="I723" s="16"/>
      <c r="J723" s="20" t="s">
        <v>140</v>
      </c>
      <c r="K723" s="20" t="s">
        <v>77</v>
      </c>
      <c r="L723" s="20" t="s">
        <v>519</v>
      </c>
      <c r="M723" s="14" t="s">
        <v>501</v>
      </c>
      <c r="N723" s="14"/>
      <c r="O723" s="14"/>
      <c r="P723" s="15"/>
      <c r="Q723" s="14"/>
      <c r="R72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3" s="14"/>
      <c r="T723" s="14" t="str">
        <f>VLOOKUP(Slidelist[[#This Row],[Species]],Species[#All],2)</f>
        <v>http://purl.obolibrary.org/obo/NCIT_C14225</v>
      </c>
      <c r="U723" s="24" t="str">
        <f>VLOOKUP(Slidelist[[#This Row],[Tissue]],Tissue[#All],3)</f>
        <v>http://purl.obolibrary.org/obo/BTO_0000759</v>
      </c>
      <c r="V723" s="17" t="e">
        <f>("https://gadsweb.corp.novocorp.net/cageside?studynumber="&amp;#REF!)</f>
        <v>#REF!</v>
      </c>
      <c r="W723" s="24"/>
    </row>
    <row r="724" spans="1:23" x14ac:dyDescent="0.2">
      <c r="A724" s="39" t="s">
        <v>523</v>
      </c>
      <c r="B724" s="39">
        <v>723</v>
      </c>
      <c r="C724" s="18"/>
      <c r="D724" s="16" t="s">
        <v>500</v>
      </c>
      <c r="E724" s="16">
        <v>318</v>
      </c>
      <c r="F724" s="40">
        <v>118566</v>
      </c>
      <c r="G724" s="21" t="s">
        <v>502</v>
      </c>
      <c r="H724" s="21" t="str">
        <f t="shared" si="15"/>
        <v/>
      </c>
      <c r="I724" s="16"/>
      <c r="J724" s="20" t="s">
        <v>140</v>
      </c>
      <c r="K724" s="20" t="s">
        <v>77</v>
      </c>
      <c r="L724" s="20" t="s">
        <v>519</v>
      </c>
      <c r="M724" s="14" t="s">
        <v>501</v>
      </c>
      <c r="N724" s="14"/>
      <c r="O724" s="14"/>
      <c r="P724" s="15"/>
      <c r="Q724" s="14"/>
      <c r="R72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4" s="14"/>
      <c r="T724" s="14" t="str">
        <f>VLOOKUP(Slidelist[[#This Row],[Species]],Species[#All],2)</f>
        <v>http://purl.obolibrary.org/obo/NCIT_C14225</v>
      </c>
      <c r="U724" s="24" t="str">
        <f>VLOOKUP(Slidelist[[#This Row],[Tissue]],Tissue[#All],3)</f>
        <v>http://purl.obolibrary.org/obo/BTO_0000759</v>
      </c>
      <c r="V724" s="17" t="e">
        <f>("https://gadsweb.corp.novocorp.net/cageside?studynumber="&amp;#REF!)</f>
        <v>#REF!</v>
      </c>
      <c r="W724" s="24"/>
    </row>
    <row r="725" spans="1:23" x14ac:dyDescent="0.2">
      <c r="A725" s="39" t="s">
        <v>523</v>
      </c>
      <c r="B725" s="39">
        <v>724</v>
      </c>
      <c r="C725" s="18"/>
      <c r="D725" s="16" t="s">
        <v>500</v>
      </c>
      <c r="E725" s="16">
        <v>319</v>
      </c>
      <c r="F725" s="40">
        <v>118710</v>
      </c>
      <c r="G725" s="21" t="s">
        <v>502</v>
      </c>
      <c r="H725" s="21" t="str">
        <f t="shared" si="15"/>
        <v/>
      </c>
      <c r="I725" s="16"/>
      <c r="J725" s="20" t="s">
        <v>140</v>
      </c>
      <c r="K725" s="20" t="s">
        <v>77</v>
      </c>
      <c r="L725" s="20" t="s">
        <v>519</v>
      </c>
      <c r="M725" s="14" t="s">
        <v>501</v>
      </c>
      <c r="N725" s="14"/>
      <c r="O725" s="14"/>
      <c r="P725" s="15"/>
      <c r="Q725" s="14"/>
      <c r="R72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5" s="14"/>
      <c r="T725" s="14" t="str">
        <f>VLOOKUP(Slidelist[[#This Row],[Species]],Species[#All],2)</f>
        <v>http://purl.obolibrary.org/obo/NCIT_C14225</v>
      </c>
      <c r="U725" s="24" t="str">
        <f>VLOOKUP(Slidelist[[#This Row],[Tissue]],Tissue[#All],3)</f>
        <v>http://purl.obolibrary.org/obo/BTO_0000759</v>
      </c>
      <c r="V725" s="17" t="e">
        <f>("https://gadsweb.corp.novocorp.net/cageside?studynumber="&amp;#REF!)</f>
        <v>#REF!</v>
      </c>
      <c r="W725" s="24"/>
    </row>
    <row r="726" spans="1:23" x14ac:dyDescent="0.2">
      <c r="A726" s="39" t="s">
        <v>523</v>
      </c>
      <c r="B726" s="41">
        <v>725</v>
      </c>
      <c r="C726" s="18"/>
      <c r="D726" s="16" t="s">
        <v>500</v>
      </c>
      <c r="E726" s="16">
        <v>321</v>
      </c>
      <c r="F726" s="40">
        <v>118600</v>
      </c>
      <c r="G726" s="21" t="s">
        <v>502</v>
      </c>
      <c r="H726" s="21" t="str">
        <f t="shared" si="15"/>
        <v/>
      </c>
      <c r="I726" s="16"/>
      <c r="J726" s="20" t="s">
        <v>140</v>
      </c>
      <c r="K726" s="20" t="s">
        <v>77</v>
      </c>
      <c r="L726" s="20" t="s">
        <v>519</v>
      </c>
      <c r="M726" s="14" t="s">
        <v>501</v>
      </c>
      <c r="N726" s="14"/>
      <c r="O726" s="14"/>
      <c r="P726" s="15"/>
      <c r="Q726" s="14"/>
      <c r="R72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6" s="14"/>
      <c r="T726" s="14" t="str">
        <f>VLOOKUP(Slidelist[[#This Row],[Species]],Species[#All],2)</f>
        <v>http://purl.obolibrary.org/obo/NCIT_C14225</v>
      </c>
      <c r="U726" s="24" t="str">
        <f>VLOOKUP(Slidelist[[#This Row],[Tissue]],Tissue[#All],3)</f>
        <v>http://purl.obolibrary.org/obo/BTO_0000759</v>
      </c>
      <c r="V726" s="17" t="e">
        <f>("https://gadsweb.corp.novocorp.net/cageside?studynumber="&amp;#REF!)</f>
        <v>#REF!</v>
      </c>
      <c r="W726" s="24"/>
    </row>
    <row r="727" spans="1:23" x14ac:dyDescent="0.2">
      <c r="A727" s="39" t="s">
        <v>523</v>
      </c>
      <c r="B727" s="41">
        <v>726</v>
      </c>
      <c r="C727" s="18"/>
      <c r="D727" s="16" t="s">
        <v>500</v>
      </c>
      <c r="E727" s="16">
        <v>322</v>
      </c>
      <c r="F727" s="40">
        <v>118588</v>
      </c>
      <c r="G727" s="21" t="s">
        <v>502</v>
      </c>
      <c r="H727" s="21" t="str">
        <f t="shared" si="15"/>
        <v/>
      </c>
      <c r="I727" s="16"/>
      <c r="J727" s="20" t="s">
        <v>140</v>
      </c>
      <c r="K727" s="20" t="s">
        <v>77</v>
      </c>
      <c r="L727" s="20" t="s">
        <v>519</v>
      </c>
      <c r="M727" s="14" t="s">
        <v>501</v>
      </c>
      <c r="N727" s="14"/>
      <c r="O727" s="14"/>
      <c r="P727" s="15"/>
      <c r="Q727" s="14"/>
      <c r="R72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7" s="14"/>
      <c r="T727" s="14" t="str">
        <f>VLOOKUP(Slidelist[[#This Row],[Species]],Species[#All],2)</f>
        <v>http://purl.obolibrary.org/obo/NCIT_C14225</v>
      </c>
      <c r="U727" s="24" t="str">
        <f>VLOOKUP(Slidelist[[#This Row],[Tissue]],Tissue[#All],3)</f>
        <v>http://purl.obolibrary.org/obo/BTO_0000759</v>
      </c>
      <c r="V727" s="17" t="e">
        <f>("https://gadsweb.corp.novocorp.net/cageside?studynumber="&amp;#REF!)</f>
        <v>#REF!</v>
      </c>
      <c r="W727" s="24"/>
    </row>
    <row r="728" spans="1:23" x14ac:dyDescent="0.2">
      <c r="A728" s="39" t="s">
        <v>523</v>
      </c>
      <c r="B728" s="39">
        <v>727</v>
      </c>
      <c r="C728" s="18"/>
      <c r="D728" s="16" t="s">
        <v>500</v>
      </c>
      <c r="E728" s="16">
        <v>328</v>
      </c>
      <c r="F728" s="40">
        <v>118711</v>
      </c>
      <c r="G728" s="21" t="s">
        <v>502</v>
      </c>
      <c r="H728" s="21" t="str">
        <f t="shared" si="15"/>
        <v/>
      </c>
      <c r="I728" s="16"/>
      <c r="J728" s="20" t="s">
        <v>140</v>
      </c>
      <c r="K728" s="20" t="s">
        <v>77</v>
      </c>
      <c r="L728" s="20" t="s">
        <v>519</v>
      </c>
      <c r="M728" s="14" t="s">
        <v>501</v>
      </c>
      <c r="N728" s="14"/>
      <c r="O728" s="14"/>
      <c r="P728" s="15"/>
      <c r="Q728" s="14"/>
      <c r="R72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8" s="14"/>
      <c r="T728" s="14" t="str">
        <f>VLOOKUP(Slidelist[[#This Row],[Species]],Species[#All],2)</f>
        <v>http://purl.obolibrary.org/obo/NCIT_C14225</v>
      </c>
      <c r="U728" s="24" t="str">
        <f>VLOOKUP(Slidelist[[#This Row],[Tissue]],Tissue[#All],3)</f>
        <v>http://purl.obolibrary.org/obo/BTO_0000759</v>
      </c>
      <c r="V728" s="17" t="e">
        <f>("https://gadsweb.corp.novocorp.net/cageside?studynumber="&amp;#REF!)</f>
        <v>#REF!</v>
      </c>
      <c r="W728" s="24"/>
    </row>
    <row r="729" spans="1:23" x14ac:dyDescent="0.2">
      <c r="A729" s="39" t="s">
        <v>523</v>
      </c>
      <c r="B729" s="39">
        <v>728</v>
      </c>
      <c r="C729" s="18"/>
      <c r="D729" s="16" t="s">
        <v>500</v>
      </c>
      <c r="E729" s="16">
        <v>330</v>
      </c>
      <c r="F729" s="40">
        <v>118608</v>
      </c>
      <c r="G729" s="21" t="s">
        <v>502</v>
      </c>
      <c r="H729" s="21" t="str">
        <f t="shared" si="15"/>
        <v/>
      </c>
      <c r="I729" s="16"/>
      <c r="J729" s="20" t="s">
        <v>140</v>
      </c>
      <c r="K729" s="20" t="s">
        <v>77</v>
      </c>
      <c r="L729" s="20" t="s">
        <v>519</v>
      </c>
      <c r="M729" s="14" t="s">
        <v>501</v>
      </c>
      <c r="N729" s="14"/>
      <c r="O729" s="14"/>
      <c r="P729" s="15"/>
      <c r="Q729" s="14"/>
      <c r="R72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29" s="14"/>
      <c r="T729" s="14" t="str">
        <f>VLOOKUP(Slidelist[[#This Row],[Species]],Species[#All],2)</f>
        <v>http://purl.obolibrary.org/obo/NCIT_C14225</v>
      </c>
      <c r="U729" s="24" t="str">
        <f>VLOOKUP(Slidelist[[#This Row],[Tissue]],Tissue[#All],3)</f>
        <v>http://purl.obolibrary.org/obo/BTO_0000759</v>
      </c>
      <c r="V729" s="17" t="e">
        <f>("https://gadsweb.corp.novocorp.net/cageside?studynumber="&amp;#REF!)</f>
        <v>#REF!</v>
      </c>
      <c r="W729" s="24"/>
    </row>
    <row r="730" spans="1:23" x14ac:dyDescent="0.2">
      <c r="A730" s="39" t="s">
        <v>523</v>
      </c>
      <c r="B730" s="41">
        <v>729</v>
      </c>
      <c r="C730" s="18"/>
      <c r="D730" s="16" t="s">
        <v>500</v>
      </c>
      <c r="E730" s="16">
        <v>343</v>
      </c>
      <c r="F730" s="40">
        <v>118573</v>
      </c>
      <c r="G730" s="21" t="s">
        <v>502</v>
      </c>
      <c r="H730" s="21" t="str">
        <f t="shared" si="15"/>
        <v/>
      </c>
      <c r="I730" s="16"/>
      <c r="J730" s="20" t="s">
        <v>140</v>
      </c>
      <c r="K730" s="20" t="s">
        <v>77</v>
      </c>
      <c r="L730" s="20" t="s">
        <v>519</v>
      </c>
      <c r="M730" s="14" t="s">
        <v>501</v>
      </c>
      <c r="N730" s="14"/>
      <c r="O730" s="14"/>
      <c r="P730" s="15"/>
      <c r="Q730" s="14"/>
      <c r="R73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0" s="14"/>
      <c r="T730" s="14" t="str">
        <f>VLOOKUP(Slidelist[[#This Row],[Species]],Species[#All],2)</f>
        <v>http://purl.obolibrary.org/obo/NCIT_C14225</v>
      </c>
      <c r="U730" s="24" t="str">
        <f>VLOOKUP(Slidelist[[#This Row],[Tissue]],Tissue[#All],3)</f>
        <v>http://purl.obolibrary.org/obo/BTO_0000759</v>
      </c>
      <c r="V730" s="17" t="e">
        <f>("https://gadsweb.corp.novocorp.net/cageside?studynumber="&amp;#REF!)</f>
        <v>#REF!</v>
      </c>
      <c r="W730" s="24"/>
    </row>
    <row r="731" spans="1:23" x14ac:dyDescent="0.2">
      <c r="A731" s="39" t="s">
        <v>523</v>
      </c>
      <c r="B731" s="39">
        <v>730</v>
      </c>
      <c r="C731" s="18"/>
      <c r="D731" s="16" t="s">
        <v>500</v>
      </c>
      <c r="E731" s="16">
        <v>344</v>
      </c>
      <c r="F731" s="40">
        <v>118564</v>
      </c>
      <c r="G731" s="21" t="s">
        <v>502</v>
      </c>
      <c r="H731" s="21" t="str">
        <f t="shared" si="15"/>
        <v/>
      </c>
      <c r="I731" s="16"/>
      <c r="J731" s="20" t="s">
        <v>140</v>
      </c>
      <c r="K731" s="20" t="s">
        <v>77</v>
      </c>
      <c r="L731" s="20" t="s">
        <v>519</v>
      </c>
      <c r="M731" s="14" t="s">
        <v>501</v>
      </c>
      <c r="N731" s="14"/>
      <c r="O731" s="14"/>
      <c r="P731" s="15"/>
      <c r="Q731" s="14"/>
      <c r="R73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1" s="14"/>
      <c r="T731" s="14" t="str">
        <f>VLOOKUP(Slidelist[[#This Row],[Species]],Species[#All],2)</f>
        <v>http://purl.obolibrary.org/obo/NCIT_C14225</v>
      </c>
      <c r="U731" s="24" t="str">
        <f>VLOOKUP(Slidelist[[#This Row],[Tissue]],Tissue[#All],3)</f>
        <v>http://purl.obolibrary.org/obo/BTO_0000759</v>
      </c>
      <c r="V731" s="17" t="e">
        <f>("https://gadsweb.corp.novocorp.net/cageside?studynumber="&amp;#REF!)</f>
        <v>#REF!</v>
      </c>
      <c r="W731" s="24"/>
    </row>
    <row r="732" spans="1:23" x14ac:dyDescent="0.2">
      <c r="A732" s="39" t="s">
        <v>523</v>
      </c>
      <c r="B732" s="39">
        <v>731</v>
      </c>
      <c r="C732" s="18"/>
      <c r="D732" s="16" t="s">
        <v>500</v>
      </c>
      <c r="E732" s="16">
        <v>345</v>
      </c>
      <c r="F732" s="40">
        <v>118712</v>
      </c>
      <c r="G732" s="21" t="s">
        <v>502</v>
      </c>
      <c r="H732" s="21" t="str">
        <f t="shared" si="15"/>
        <v/>
      </c>
      <c r="I732" s="16"/>
      <c r="J732" s="20" t="s">
        <v>140</v>
      </c>
      <c r="K732" s="20" t="s">
        <v>77</v>
      </c>
      <c r="L732" s="20" t="s">
        <v>519</v>
      </c>
      <c r="M732" s="14" t="s">
        <v>501</v>
      </c>
      <c r="N732" s="14"/>
      <c r="O732" s="14"/>
      <c r="P732" s="15"/>
      <c r="Q732" s="14"/>
      <c r="R73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2" s="14"/>
      <c r="T732" s="14" t="str">
        <f>VLOOKUP(Slidelist[[#This Row],[Species]],Species[#All],2)</f>
        <v>http://purl.obolibrary.org/obo/NCIT_C14225</v>
      </c>
      <c r="U732" s="24" t="str">
        <f>VLOOKUP(Slidelist[[#This Row],[Tissue]],Tissue[#All],3)</f>
        <v>http://purl.obolibrary.org/obo/BTO_0000759</v>
      </c>
      <c r="V732" s="17" t="e">
        <f>("https://gadsweb.corp.novocorp.net/cageside?studynumber="&amp;#REF!)</f>
        <v>#REF!</v>
      </c>
      <c r="W732" s="24"/>
    </row>
    <row r="733" spans="1:23" x14ac:dyDescent="0.2">
      <c r="A733" s="39" t="s">
        <v>523</v>
      </c>
      <c r="B733" s="41">
        <v>732</v>
      </c>
      <c r="C733" s="18"/>
      <c r="D733" s="16" t="s">
        <v>500</v>
      </c>
      <c r="E733" s="16">
        <v>346</v>
      </c>
      <c r="F733" s="40">
        <v>118617</v>
      </c>
      <c r="G733" s="21" t="s">
        <v>502</v>
      </c>
      <c r="H733" s="21" t="str">
        <f t="shared" si="15"/>
        <v/>
      </c>
      <c r="I733" s="16"/>
      <c r="J733" s="20" t="s">
        <v>140</v>
      </c>
      <c r="K733" s="20" t="s">
        <v>77</v>
      </c>
      <c r="L733" s="20" t="s">
        <v>519</v>
      </c>
      <c r="M733" s="14" t="s">
        <v>501</v>
      </c>
      <c r="N733" s="14"/>
      <c r="O733" s="14"/>
      <c r="P733" s="15"/>
      <c r="Q733" s="14"/>
      <c r="R73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3" s="14"/>
      <c r="T733" s="14" t="str">
        <f>VLOOKUP(Slidelist[[#This Row],[Species]],Species[#All],2)</f>
        <v>http://purl.obolibrary.org/obo/NCIT_C14225</v>
      </c>
      <c r="U733" s="24" t="str">
        <f>VLOOKUP(Slidelist[[#This Row],[Tissue]],Tissue[#All],3)</f>
        <v>http://purl.obolibrary.org/obo/BTO_0000759</v>
      </c>
      <c r="V733" s="17" t="e">
        <f>("https://gadsweb.corp.novocorp.net/cageside?studynumber="&amp;#REF!)</f>
        <v>#REF!</v>
      </c>
      <c r="W733" s="24"/>
    </row>
    <row r="734" spans="1:23" x14ac:dyDescent="0.2">
      <c r="A734" s="39" t="s">
        <v>523</v>
      </c>
      <c r="B734" s="41">
        <v>733</v>
      </c>
      <c r="C734" s="18"/>
      <c r="D734" s="16" t="s">
        <v>500</v>
      </c>
      <c r="E734" s="16">
        <v>352</v>
      </c>
      <c r="F734" s="40">
        <v>118713</v>
      </c>
      <c r="G734" s="21" t="s">
        <v>502</v>
      </c>
      <c r="H734" s="21" t="str">
        <f t="shared" si="15"/>
        <v/>
      </c>
      <c r="I734" s="16"/>
      <c r="J734" s="20" t="s">
        <v>140</v>
      </c>
      <c r="K734" s="20" t="s">
        <v>77</v>
      </c>
      <c r="L734" s="20" t="s">
        <v>519</v>
      </c>
      <c r="M734" s="14" t="s">
        <v>501</v>
      </c>
      <c r="N734" s="14"/>
      <c r="O734" s="14"/>
      <c r="P734" s="15"/>
      <c r="Q734" s="14"/>
      <c r="R73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4" s="14"/>
      <c r="T734" s="14" t="str">
        <f>VLOOKUP(Slidelist[[#This Row],[Species]],Species[#All],2)</f>
        <v>http://purl.obolibrary.org/obo/NCIT_C14225</v>
      </c>
      <c r="U734" s="24" t="str">
        <f>VLOOKUP(Slidelist[[#This Row],[Tissue]],Tissue[#All],3)</f>
        <v>http://purl.obolibrary.org/obo/BTO_0000759</v>
      </c>
      <c r="V734" s="17" t="e">
        <f>("https://gadsweb.corp.novocorp.net/cageside?studynumber="&amp;#REF!)</f>
        <v>#REF!</v>
      </c>
      <c r="W734" s="24"/>
    </row>
    <row r="735" spans="1:23" x14ac:dyDescent="0.2">
      <c r="A735" s="39" t="s">
        <v>523</v>
      </c>
      <c r="B735" s="39">
        <v>734</v>
      </c>
      <c r="C735" s="18"/>
      <c r="D735" s="16" t="s">
        <v>500</v>
      </c>
      <c r="E735" s="16">
        <v>361</v>
      </c>
      <c r="F735" s="40">
        <v>118521</v>
      </c>
      <c r="G735" s="21" t="s">
        <v>502</v>
      </c>
      <c r="H735" s="21" t="str">
        <f t="shared" si="15"/>
        <v/>
      </c>
      <c r="I735" s="16"/>
      <c r="J735" s="20" t="s">
        <v>140</v>
      </c>
      <c r="K735" s="20" t="s">
        <v>77</v>
      </c>
      <c r="L735" s="20" t="s">
        <v>519</v>
      </c>
      <c r="M735" s="14" t="s">
        <v>501</v>
      </c>
      <c r="N735" s="14"/>
      <c r="O735" s="14"/>
      <c r="P735" s="15"/>
      <c r="Q735" s="14"/>
      <c r="R73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5" s="14"/>
      <c r="T735" s="14" t="str">
        <f>VLOOKUP(Slidelist[[#This Row],[Species]],Species[#All],2)</f>
        <v>http://purl.obolibrary.org/obo/NCIT_C14225</v>
      </c>
      <c r="U735" s="24" t="str">
        <f>VLOOKUP(Slidelist[[#This Row],[Tissue]],Tissue[#All],3)</f>
        <v>http://purl.obolibrary.org/obo/BTO_0000759</v>
      </c>
      <c r="V735" s="17" t="e">
        <f>("https://gadsweb.corp.novocorp.net/cageside?studynumber="&amp;#REF!)</f>
        <v>#REF!</v>
      </c>
      <c r="W735" s="24"/>
    </row>
    <row r="736" spans="1:23" x14ac:dyDescent="0.2">
      <c r="A736" s="39" t="s">
        <v>523</v>
      </c>
      <c r="B736" s="39">
        <v>735</v>
      </c>
      <c r="C736" s="18"/>
      <c r="D736" s="16" t="s">
        <v>500</v>
      </c>
      <c r="E736" s="16">
        <v>362</v>
      </c>
      <c r="F736" s="40">
        <v>118618</v>
      </c>
      <c r="G736" s="21" t="s">
        <v>502</v>
      </c>
      <c r="H736" s="21" t="str">
        <f t="shared" si="15"/>
        <v/>
      </c>
      <c r="I736" s="16"/>
      <c r="J736" s="20" t="s">
        <v>140</v>
      </c>
      <c r="K736" s="20" t="s">
        <v>77</v>
      </c>
      <c r="L736" s="20" t="s">
        <v>519</v>
      </c>
      <c r="M736" s="14" t="s">
        <v>501</v>
      </c>
      <c r="N736" s="14"/>
      <c r="O736" s="14"/>
      <c r="P736" s="15"/>
      <c r="Q736" s="14"/>
      <c r="R73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6" s="14"/>
      <c r="T736" s="14" t="str">
        <f>VLOOKUP(Slidelist[[#This Row],[Species]],Species[#All],2)</f>
        <v>http://purl.obolibrary.org/obo/NCIT_C14225</v>
      </c>
      <c r="U736" s="24" t="str">
        <f>VLOOKUP(Slidelist[[#This Row],[Tissue]],Tissue[#All],3)</f>
        <v>http://purl.obolibrary.org/obo/BTO_0000759</v>
      </c>
      <c r="V736" s="17" t="e">
        <f>("https://gadsweb.corp.novocorp.net/cageside?studynumber="&amp;#REF!)</f>
        <v>#REF!</v>
      </c>
      <c r="W736" s="24"/>
    </row>
    <row r="737" spans="1:23" x14ac:dyDescent="0.2">
      <c r="A737" s="39" t="s">
        <v>523</v>
      </c>
      <c r="B737" s="41">
        <v>736</v>
      </c>
      <c r="C737" s="18"/>
      <c r="D737" s="16" t="s">
        <v>500</v>
      </c>
      <c r="E737" s="16">
        <v>363</v>
      </c>
      <c r="F737" s="40">
        <v>118629</v>
      </c>
      <c r="G737" s="21" t="s">
        <v>502</v>
      </c>
      <c r="H737" s="21" t="str">
        <f t="shared" si="15"/>
        <v/>
      </c>
      <c r="I737" s="16"/>
      <c r="J737" s="20" t="s">
        <v>140</v>
      </c>
      <c r="K737" s="20" t="s">
        <v>77</v>
      </c>
      <c r="L737" s="20" t="s">
        <v>519</v>
      </c>
      <c r="M737" s="14" t="s">
        <v>501</v>
      </c>
      <c r="N737" s="14"/>
      <c r="O737" s="14"/>
      <c r="P737" s="15"/>
      <c r="Q737" s="14"/>
      <c r="R73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7" s="14"/>
      <c r="T737" s="14" t="str">
        <f>VLOOKUP(Slidelist[[#This Row],[Species]],Species[#All],2)</f>
        <v>http://purl.obolibrary.org/obo/NCIT_C14225</v>
      </c>
      <c r="U737" s="24" t="str">
        <f>VLOOKUP(Slidelist[[#This Row],[Tissue]],Tissue[#All],3)</f>
        <v>http://purl.obolibrary.org/obo/BTO_0000759</v>
      </c>
      <c r="V737" s="17" t="e">
        <f>("https://gadsweb.corp.novocorp.net/cageside?studynumber="&amp;#REF!)</f>
        <v>#REF!</v>
      </c>
      <c r="W737" s="24"/>
    </row>
    <row r="738" spans="1:23" x14ac:dyDescent="0.2">
      <c r="A738" s="39" t="s">
        <v>523</v>
      </c>
      <c r="B738" s="39">
        <v>737</v>
      </c>
      <c r="C738" s="18"/>
      <c r="D738" s="16" t="s">
        <v>500</v>
      </c>
      <c r="E738" s="16">
        <v>364</v>
      </c>
      <c r="F738" s="40">
        <v>118541</v>
      </c>
      <c r="G738" s="21" t="s">
        <v>502</v>
      </c>
      <c r="H738" s="21" t="str">
        <f t="shared" si="15"/>
        <v/>
      </c>
      <c r="I738" s="16"/>
      <c r="J738" s="20" t="s">
        <v>140</v>
      </c>
      <c r="K738" s="20" t="s">
        <v>77</v>
      </c>
      <c r="L738" s="20" t="s">
        <v>519</v>
      </c>
      <c r="M738" s="14" t="s">
        <v>501</v>
      </c>
      <c r="N738" s="14"/>
      <c r="O738" s="14"/>
      <c r="P738" s="15"/>
      <c r="Q738" s="14"/>
      <c r="R73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8" s="14"/>
      <c r="T738" s="14" t="str">
        <f>VLOOKUP(Slidelist[[#This Row],[Species]],Species[#All],2)</f>
        <v>http://purl.obolibrary.org/obo/NCIT_C14225</v>
      </c>
      <c r="U738" s="24" t="str">
        <f>VLOOKUP(Slidelist[[#This Row],[Tissue]],Tissue[#All],3)</f>
        <v>http://purl.obolibrary.org/obo/BTO_0000759</v>
      </c>
      <c r="V738" s="17" t="e">
        <f>("https://gadsweb.corp.novocorp.net/cageside?studynumber="&amp;#REF!)</f>
        <v>#REF!</v>
      </c>
      <c r="W738" s="24"/>
    </row>
    <row r="739" spans="1:23" x14ac:dyDescent="0.2">
      <c r="A739" s="39" t="s">
        <v>523</v>
      </c>
      <c r="B739" s="39">
        <v>738</v>
      </c>
      <c r="C739" s="18"/>
      <c r="D739" s="16" t="s">
        <v>500</v>
      </c>
      <c r="E739" s="16">
        <v>372</v>
      </c>
      <c r="F739" s="40">
        <v>118576</v>
      </c>
      <c r="G739" s="21" t="s">
        <v>502</v>
      </c>
      <c r="H739" s="21" t="str">
        <f t="shared" si="15"/>
        <v/>
      </c>
      <c r="I739" s="16"/>
      <c r="J739" s="20" t="s">
        <v>140</v>
      </c>
      <c r="K739" s="20" t="s">
        <v>77</v>
      </c>
      <c r="L739" s="20" t="s">
        <v>519</v>
      </c>
      <c r="M739" s="14" t="s">
        <v>501</v>
      </c>
      <c r="N739" s="14"/>
      <c r="O739" s="14"/>
      <c r="P739" s="15"/>
      <c r="Q739" s="14"/>
      <c r="R73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39" s="14"/>
      <c r="T739" s="14" t="str">
        <f>VLOOKUP(Slidelist[[#This Row],[Species]],Species[#All],2)</f>
        <v>http://purl.obolibrary.org/obo/NCIT_C14225</v>
      </c>
      <c r="U739" s="24" t="str">
        <f>VLOOKUP(Slidelist[[#This Row],[Tissue]],Tissue[#All],3)</f>
        <v>http://purl.obolibrary.org/obo/BTO_0000759</v>
      </c>
      <c r="V739" s="17" t="e">
        <f>("https://gadsweb.corp.novocorp.net/cageside?studynumber="&amp;#REF!)</f>
        <v>#REF!</v>
      </c>
      <c r="W739" s="24"/>
    </row>
    <row r="740" spans="1:23" x14ac:dyDescent="0.2">
      <c r="A740" s="39" t="s">
        <v>523</v>
      </c>
      <c r="B740" s="41">
        <v>739</v>
      </c>
      <c r="C740" s="18"/>
      <c r="D740" s="16" t="s">
        <v>500</v>
      </c>
      <c r="E740" s="16">
        <v>373</v>
      </c>
      <c r="F740" s="40">
        <v>118555</v>
      </c>
      <c r="G740" s="21" t="s">
        <v>502</v>
      </c>
      <c r="H740" s="21" t="str">
        <f t="shared" si="15"/>
        <v/>
      </c>
      <c r="I740" s="16"/>
      <c r="J740" s="20" t="s">
        <v>140</v>
      </c>
      <c r="K740" s="20" t="s">
        <v>77</v>
      </c>
      <c r="L740" s="20" t="s">
        <v>519</v>
      </c>
      <c r="M740" s="14" t="s">
        <v>501</v>
      </c>
      <c r="N740" s="14"/>
      <c r="O740" s="14"/>
      <c r="P740" s="15"/>
      <c r="Q740" s="14"/>
      <c r="R74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0" s="14"/>
      <c r="T740" s="14" t="str">
        <f>VLOOKUP(Slidelist[[#This Row],[Species]],Species[#All],2)</f>
        <v>http://purl.obolibrary.org/obo/NCIT_C14225</v>
      </c>
      <c r="U740" s="24" t="str">
        <f>VLOOKUP(Slidelist[[#This Row],[Tissue]],Tissue[#All],3)</f>
        <v>http://purl.obolibrary.org/obo/BTO_0000759</v>
      </c>
      <c r="V740" s="17" t="e">
        <f>("https://gadsweb.corp.novocorp.net/cageside?studynumber="&amp;#REF!)</f>
        <v>#REF!</v>
      </c>
      <c r="W740" s="24"/>
    </row>
    <row r="741" spans="1:23" x14ac:dyDescent="0.2">
      <c r="A741" s="39" t="s">
        <v>523</v>
      </c>
      <c r="B741" s="39">
        <v>740</v>
      </c>
      <c r="C741" s="18"/>
      <c r="D741" s="16" t="s">
        <v>500</v>
      </c>
      <c r="E741" s="16">
        <v>379</v>
      </c>
      <c r="F741" s="40">
        <v>118556</v>
      </c>
      <c r="G741" s="21" t="s">
        <v>502</v>
      </c>
      <c r="H741" s="21" t="str">
        <f t="shared" si="15"/>
        <v/>
      </c>
      <c r="I741" s="16"/>
      <c r="J741" s="20" t="s">
        <v>140</v>
      </c>
      <c r="K741" s="20" t="s">
        <v>77</v>
      </c>
      <c r="L741" s="20" t="s">
        <v>519</v>
      </c>
      <c r="M741" s="14" t="s">
        <v>501</v>
      </c>
      <c r="N741" s="14"/>
      <c r="O741" s="14"/>
      <c r="P741" s="15"/>
      <c r="Q741" s="14"/>
      <c r="R74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1" s="14"/>
      <c r="T741" s="14" t="str">
        <f>VLOOKUP(Slidelist[[#This Row],[Species]],Species[#All],2)</f>
        <v>http://purl.obolibrary.org/obo/NCIT_C14225</v>
      </c>
      <c r="U741" s="24" t="str">
        <f>VLOOKUP(Slidelist[[#This Row],[Tissue]],Tissue[#All],3)</f>
        <v>http://purl.obolibrary.org/obo/BTO_0000759</v>
      </c>
      <c r="V741" s="17" t="e">
        <f>("https://gadsweb.corp.novocorp.net/cageside?studynumber="&amp;#REF!)</f>
        <v>#REF!</v>
      </c>
      <c r="W741" s="24"/>
    </row>
    <row r="742" spans="1:23" x14ac:dyDescent="0.2">
      <c r="A742" s="39" t="s">
        <v>523</v>
      </c>
      <c r="B742" s="39">
        <v>741</v>
      </c>
      <c r="C742" s="18"/>
      <c r="D742" s="16" t="s">
        <v>500</v>
      </c>
      <c r="E742" s="16">
        <v>381</v>
      </c>
      <c r="F742" s="40">
        <v>118565</v>
      </c>
      <c r="G742" s="21" t="s">
        <v>502</v>
      </c>
      <c r="H742" s="21" t="str">
        <f t="shared" si="15"/>
        <v/>
      </c>
      <c r="I742" s="16"/>
      <c r="J742" s="20" t="s">
        <v>140</v>
      </c>
      <c r="K742" s="20" t="s">
        <v>77</v>
      </c>
      <c r="L742" s="20" t="s">
        <v>519</v>
      </c>
      <c r="M742" s="14" t="s">
        <v>501</v>
      </c>
      <c r="N742" s="14"/>
      <c r="O742" s="14"/>
      <c r="P742" s="15"/>
      <c r="Q742" s="14"/>
      <c r="R74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2" s="14"/>
      <c r="T742" s="14" t="str">
        <f>VLOOKUP(Slidelist[[#This Row],[Species]],Species[#All],2)</f>
        <v>http://purl.obolibrary.org/obo/NCIT_C14225</v>
      </c>
      <c r="U742" s="24" t="str">
        <f>VLOOKUP(Slidelist[[#This Row],[Tissue]],Tissue[#All],3)</f>
        <v>http://purl.obolibrary.org/obo/BTO_0000759</v>
      </c>
      <c r="V742" s="17" t="e">
        <f>("https://gadsweb.corp.novocorp.net/cageside?studynumber="&amp;#REF!)</f>
        <v>#REF!</v>
      </c>
      <c r="W742" s="24"/>
    </row>
    <row r="743" spans="1:23" x14ac:dyDescent="0.2">
      <c r="A743" s="39" t="s">
        <v>523</v>
      </c>
      <c r="B743" s="41">
        <v>742</v>
      </c>
      <c r="C743" s="18"/>
      <c r="D743" s="16" t="s">
        <v>500</v>
      </c>
      <c r="E743" s="16">
        <v>382</v>
      </c>
      <c r="F743" s="40">
        <v>118574</v>
      </c>
      <c r="G743" s="21" t="s">
        <v>502</v>
      </c>
      <c r="H743" s="21" t="str">
        <f t="shared" si="15"/>
        <v/>
      </c>
      <c r="I743" s="16"/>
      <c r="J743" s="20" t="s">
        <v>140</v>
      </c>
      <c r="K743" s="20" t="s">
        <v>77</v>
      </c>
      <c r="L743" s="20" t="s">
        <v>519</v>
      </c>
      <c r="M743" s="14" t="s">
        <v>501</v>
      </c>
      <c r="N743" s="14"/>
      <c r="O743" s="14"/>
      <c r="P743" s="15"/>
      <c r="Q743" s="14"/>
      <c r="R74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3" s="14"/>
      <c r="T743" s="14" t="str">
        <f>VLOOKUP(Slidelist[[#This Row],[Species]],Species[#All],2)</f>
        <v>http://purl.obolibrary.org/obo/NCIT_C14225</v>
      </c>
      <c r="U743" s="24" t="str">
        <f>VLOOKUP(Slidelist[[#This Row],[Tissue]],Tissue[#All],3)</f>
        <v>http://purl.obolibrary.org/obo/BTO_0000759</v>
      </c>
      <c r="V743" s="17" t="e">
        <f>("https://gadsweb.corp.novocorp.net/cageside?studynumber="&amp;#REF!)</f>
        <v>#REF!</v>
      </c>
      <c r="W743" s="24"/>
    </row>
    <row r="744" spans="1:23" x14ac:dyDescent="0.2">
      <c r="A744" s="39" t="s">
        <v>523</v>
      </c>
      <c r="B744" s="39">
        <v>743</v>
      </c>
      <c r="C744" s="18"/>
      <c r="D744" s="16" t="s">
        <v>500</v>
      </c>
      <c r="E744" s="16">
        <v>383</v>
      </c>
      <c r="F744" s="40">
        <v>118550</v>
      </c>
      <c r="G744" s="21" t="s">
        <v>502</v>
      </c>
      <c r="H744" s="21" t="str">
        <f t="shared" si="15"/>
        <v/>
      </c>
      <c r="I744" s="16"/>
      <c r="J744" s="20" t="s">
        <v>140</v>
      </c>
      <c r="K744" s="20" t="s">
        <v>77</v>
      </c>
      <c r="L744" s="20" t="s">
        <v>519</v>
      </c>
      <c r="M744" s="14" t="s">
        <v>501</v>
      </c>
      <c r="N744" s="14"/>
      <c r="O744" s="14"/>
      <c r="P744" s="15"/>
      <c r="Q744" s="14"/>
      <c r="R74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4" s="14"/>
      <c r="T744" s="14" t="str">
        <f>VLOOKUP(Slidelist[[#This Row],[Species]],Species[#All],2)</f>
        <v>http://purl.obolibrary.org/obo/NCIT_C14225</v>
      </c>
      <c r="U744" s="24" t="str">
        <f>VLOOKUP(Slidelist[[#This Row],[Tissue]],Tissue[#All],3)</f>
        <v>http://purl.obolibrary.org/obo/BTO_0000759</v>
      </c>
      <c r="V744" s="17" t="e">
        <f>("https://gadsweb.corp.novocorp.net/cageside?studynumber="&amp;#REF!)</f>
        <v>#REF!</v>
      </c>
      <c r="W744" s="24"/>
    </row>
    <row r="745" spans="1:23" x14ac:dyDescent="0.2">
      <c r="A745" s="39" t="s">
        <v>523</v>
      </c>
      <c r="B745" s="39">
        <v>744</v>
      </c>
      <c r="C745" s="18"/>
      <c r="D745" s="16" t="s">
        <v>500</v>
      </c>
      <c r="E745" s="16">
        <v>398</v>
      </c>
      <c r="F745" s="40">
        <v>118714</v>
      </c>
      <c r="G745" s="21" t="s">
        <v>502</v>
      </c>
      <c r="H745" s="21" t="str">
        <f t="shared" si="15"/>
        <v/>
      </c>
      <c r="I745" s="16"/>
      <c r="J745" s="20" t="s">
        <v>140</v>
      </c>
      <c r="K745" s="20" t="s">
        <v>77</v>
      </c>
      <c r="L745" s="20" t="s">
        <v>519</v>
      </c>
      <c r="M745" s="14" t="s">
        <v>501</v>
      </c>
      <c r="N745" s="14"/>
      <c r="O745" s="14"/>
      <c r="P745" s="15"/>
      <c r="Q745" s="14"/>
      <c r="R74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5" s="14"/>
      <c r="T745" s="14" t="str">
        <f>VLOOKUP(Slidelist[[#This Row],[Species]],Species[#All],2)</f>
        <v>http://purl.obolibrary.org/obo/NCIT_C14225</v>
      </c>
      <c r="U745" s="24" t="str">
        <f>VLOOKUP(Slidelist[[#This Row],[Tissue]],Tissue[#All],3)</f>
        <v>http://purl.obolibrary.org/obo/BTO_0000759</v>
      </c>
      <c r="V745" s="17" t="e">
        <f>("https://gadsweb.corp.novocorp.net/cageside?studynumber="&amp;#REF!)</f>
        <v>#REF!</v>
      </c>
      <c r="W745" s="24"/>
    </row>
    <row r="746" spans="1:23" x14ac:dyDescent="0.2">
      <c r="A746" s="39" t="s">
        <v>523</v>
      </c>
      <c r="B746" s="41">
        <v>745</v>
      </c>
      <c r="C746" s="18"/>
      <c r="D746" s="16" t="s">
        <v>500</v>
      </c>
      <c r="E746" s="16">
        <v>411</v>
      </c>
      <c r="F746" s="40">
        <v>118636</v>
      </c>
      <c r="G746" s="21" t="s">
        <v>502</v>
      </c>
      <c r="H746" s="21" t="str">
        <f t="shared" si="15"/>
        <v/>
      </c>
      <c r="I746" s="16"/>
      <c r="J746" s="20" t="s">
        <v>140</v>
      </c>
      <c r="K746" s="20" t="s">
        <v>77</v>
      </c>
      <c r="L746" s="20" t="s">
        <v>519</v>
      </c>
      <c r="M746" s="14" t="s">
        <v>501</v>
      </c>
      <c r="N746" s="14"/>
      <c r="O746" s="14"/>
      <c r="P746" s="15"/>
      <c r="Q746" s="14"/>
      <c r="R74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6" s="14"/>
      <c r="T746" s="14" t="str">
        <f>VLOOKUP(Slidelist[[#This Row],[Species]],Species[#All],2)</f>
        <v>http://purl.obolibrary.org/obo/NCIT_C14225</v>
      </c>
      <c r="U746" s="24" t="str">
        <f>VLOOKUP(Slidelist[[#This Row],[Tissue]],Tissue[#All],3)</f>
        <v>http://purl.obolibrary.org/obo/BTO_0000759</v>
      </c>
      <c r="V746" s="17" t="e">
        <f>("https://gadsweb.corp.novocorp.net/cageside?studynumber="&amp;#REF!)</f>
        <v>#REF!</v>
      </c>
      <c r="W746" s="24"/>
    </row>
    <row r="747" spans="1:23" x14ac:dyDescent="0.2">
      <c r="A747" s="39" t="s">
        <v>523</v>
      </c>
      <c r="B747" s="41">
        <v>746</v>
      </c>
      <c r="C747" s="18"/>
      <c r="D747" s="16" t="s">
        <v>500</v>
      </c>
      <c r="E747" s="16">
        <v>413</v>
      </c>
      <c r="F747" s="40">
        <v>118590</v>
      </c>
      <c r="G747" s="21" t="s">
        <v>502</v>
      </c>
      <c r="H747" s="21" t="str">
        <f t="shared" si="15"/>
        <v/>
      </c>
      <c r="I747" s="16"/>
      <c r="J747" s="20" t="s">
        <v>140</v>
      </c>
      <c r="K747" s="20" t="s">
        <v>77</v>
      </c>
      <c r="L747" s="20" t="s">
        <v>519</v>
      </c>
      <c r="M747" s="14" t="s">
        <v>501</v>
      </c>
      <c r="N747" s="14"/>
      <c r="O747" s="14"/>
      <c r="P747" s="15"/>
      <c r="Q747" s="14"/>
      <c r="R74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7" s="14"/>
      <c r="T747" s="14" t="str">
        <f>VLOOKUP(Slidelist[[#This Row],[Species]],Species[#All],2)</f>
        <v>http://purl.obolibrary.org/obo/NCIT_C14225</v>
      </c>
      <c r="U747" s="24" t="str">
        <f>VLOOKUP(Slidelist[[#This Row],[Tissue]],Tissue[#All],3)</f>
        <v>http://purl.obolibrary.org/obo/BTO_0000759</v>
      </c>
      <c r="V747" s="17" t="e">
        <f>("https://gadsweb.corp.novocorp.net/cageside?studynumber="&amp;#REF!)</f>
        <v>#REF!</v>
      </c>
      <c r="W747" s="24"/>
    </row>
    <row r="748" spans="1:23" x14ac:dyDescent="0.2">
      <c r="A748" s="39" t="s">
        <v>523</v>
      </c>
      <c r="B748" s="39">
        <v>747</v>
      </c>
      <c r="C748" s="18"/>
      <c r="D748" s="13" t="s">
        <v>520</v>
      </c>
      <c r="E748" s="16" t="s">
        <v>503</v>
      </c>
      <c r="F748" s="40">
        <v>118539</v>
      </c>
      <c r="G748" s="21" t="s">
        <v>502</v>
      </c>
      <c r="H748" s="21" t="str">
        <f t="shared" si="15"/>
        <v/>
      </c>
      <c r="I748" s="16"/>
      <c r="J748" s="20" t="s">
        <v>140</v>
      </c>
      <c r="K748" s="20" t="s">
        <v>77</v>
      </c>
      <c r="L748" s="20" t="s">
        <v>519</v>
      </c>
      <c r="M748" s="14" t="s">
        <v>501</v>
      </c>
      <c r="N748" s="14"/>
      <c r="O748" s="14"/>
      <c r="P748" s="15"/>
      <c r="Q748" s="14"/>
      <c r="R74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8" s="14"/>
      <c r="T748" s="14" t="str">
        <f>VLOOKUP(Slidelist[[#This Row],[Species]],Species[#All],2)</f>
        <v>http://purl.obolibrary.org/obo/NCIT_C14225</v>
      </c>
      <c r="U748" s="24" t="str">
        <f>VLOOKUP(Slidelist[[#This Row],[Tissue]],Tissue[#All],3)</f>
        <v>http://purl.obolibrary.org/obo/BTO_0000759</v>
      </c>
      <c r="V748" s="17" t="e">
        <f>("https://gadsweb.corp.novocorp.net/cageside?studynumber="&amp;#REF!)</f>
        <v>#REF!</v>
      </c>
      <c r="W748" s="24"/>
    </row>
    <row r="749" spans="1:23" x14ac:dyDescent="0.2">
      <c r="A749" s="39" t="s">
        <v>523</v>
      </c>
      <c r="B749" s="39">
        <v>748</v>
      </c>
      <c r="C749" s="18"/>
      <c r="D749" s="13" t="s">
        <v>520</v>
      </c>
      <c r="E749" s="16" t="s">
        <v>504</v>
      </c>
      <c r="F749" s="40">
        <v>118568</v>
      </c>
      <c r="G749" s="21" t="s">
        <v>502</v>
      </c>
      <c r="H749" s="21" t="str">
        <f t="shared" si="15"/>
        <v/>
      </c>
      <c r="I749" s="16"/>
      <c r="J749" s="20" t="s">
        <v>140</v>
      </c>
      <c r="K749" s="20" t="s">
        <v>77</v>
      </c>
      <c r="L749" s="20" t="s">
        <v>519</v>
      </c>
      <c r="M749" s="14" t="s">
        <v>501</v>
      </c>
      <c r="N749" s="14"/>
      <c r="O749" s="14"/>
      <c r="P749" s="15"/>
      <c r="Q749" s="14"/>
      <c r="R74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49" s="14"/>
      <c r="T749" s="14" t="str">
        <f>VLOOKUP(Slidelist[[#This Row],[Species]],Species[#All],2)</f>
        <v>http://purl.obolibrary.org/obo/NCIT_C14225</v>
      </c>
      <c r="U749" s="24" t="str">
        <f>VLOOKUP(Slidelist[[#This Row],[Tissue]],Tissue[#All],3)</f>
        <v>http://purl.obolibrary.org/obo/BTO_0000759</v>
      </c>
      <c r="V749" s="17" t="e">
        <f>("https://gadsweb.corp.novocorp.net/cageside?studynumber="&amp;#REF!)</f>
        <v>#REF!</v>
      </c>
      <c r="W749" s="24"/>
    </row>
    <row r="750" spans="1:23" x14ac:dyDescent="0.2">
      <c r="A750" s="39" t="s">
        <v>523</v>
      </c>
      <c r="B750" s="41">
        <v>749</v>
      </c>
      <c r="C750" s="18"/>
      <c r="D750" s="13" t="s">
        <v>520</v>
      </c>
      <c r="E750" s="16" t="s">
        <v>505</v>
      </c>
      <c r="F750" s="40">
        <v>118549</v>
      </c>
      <c r="G750" s="21" t="s">
        <v>502</v>
      </c>
      <c r="H750" s="21" t="str">
        <f t="shared" si="15"/>
        <v/>
      </c>
      <c r="I750" s="16"/>
      <c r="J750" s="20" t="s">
        <v>140</v>
      </c>
      <c r="K750" s="20" t="s">
        <v>77</v>
      </c>
      <c r="L750" s="20" t="s">
        <v>519</v>
      </c>
      <c r="M750" s="14" t="s">
        <v>501</v>
      </c>
      <c r="N750" s="14"/>
      <c r="O750" s="14"/>
      <c r="P750" s="15"/>
      <c r="Q750" s="14"/>
      <c r="R75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0" s="14"/>
      <c r="T750" s="14" t="str">
        <f>VLOOKUP(Slidelist[[#This Row],[Species]],Species[#All],2)</f>
        <v>http://purl.obolibrary.org/obo/NCIT_C14225</v>
      </c>
      <c r="U750" s="24" t="str">
        <f>VLOOKUP(Slidelist[[#This Row],[Tissue]],Tissue[#All],3)</f>
        <v>http://purl.obolibrary.org/obo/BTO_0000759</v>
      </c>
      <c r="V750" s="17" t="e">
        <f>("https://gadsweb.corp.novocorp.net/cageside?studynumber="&amp;#REF!)</f>
        <v>#REF!</v>
      </c>
      <c r="W750" s="24"/>
    </row>
    <row r="751" spans="1:23" x14ac:dyDescent="0.2">
      <c r="A751" s="39" t="s">
        <v>523</v>
      </c>
      <c r="B751" s="39">
        <v>750</v>
      </c>
      <c r="C751" s="18"/>
      <c r="D751" s="13" t="s">
        <v>520</v>
      </c>
      <c r="E751" s="16" t="s">
        <v>506</v>
      </c>
      <c r="F751" s="40">
        <v>118640</v>
      </c>
      <c r="G751" s="21" t="s">
        <v>502</v>
      </c>
      <c r="H751" s="21" t="str">
        <f t="shared" si="15"/>
        <v/>
      </c>
      <c r="I751" s="16"/>
      <c r="J751" s="20" t="s">
        <v>140</v>
      </c>
      <c r="K751" s="20" t="s">
        <v>77</v>
      </c>
      <c r="L751" s="20" t="s">
        <v>519</v>
      </c>
      <c r="M751" s="14" t="s">
        <v>501</v>
      </c>
      <c r="N751" s="14"/>
      <c r="O751" s="14"/>
      <c r="P751" s="15"/>
      <c r="Q751" s="14"/>
      <c r="R75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1" s="14"/>
      <c r="T751" s="14" t="str">
        <f>VLOOKUP(Slidelist[[#This Row],[Species]],Species[#All],2)</f>
        <v>http://purl.obolibrary.org/obo/NCIT_C14225</v>
      </c>
      <c r="U751" s="24" t="str">
        <f>VLOOKUP(Slidelist[[#This Row],[Tissue]],Tissue[#All],3)</f>
        <v>http://purl.obolibrary.org/obo/BTO_0000759</v>
      </c>
      <c r="V751" s="17" t="e">
        <f>("https://gadsweb.corp.novocorp.net/cageside?studynumber="&amp;#REF!)</f>
        <v>#REF!</v>
      </c>
      <c r="W751" s="24"/>
    </row>
    <row r="752" spans="1:23" x14ac:dyDescent="0.2">
      <c r="A752" s="39" t="s">
        <v>523</v>
      </c>
      <c r="B752" s="39">
        <v>751</v>
      </c>
      <c r="C752" s="18"/>
      <c r="D752" s="13" t="s">
        <v>520</v>
      </c>
      <c r="E752" s="16" t="s">
        <v>507</v>
      </c>
      <c r="F752" s="40">
        <v>118523</v>
      </c>
      <c r="G752" s="21" t="s">
        <v>502</v>
      </c>
      <c r="H752" s="21" t="str">
        <f t="shared" si="15"/>
        <v/>
      </c>
      <c r="I752" s="16"/>
      <c r="J752" s="20" t="s">
        <v>140</v>
      </c>
      <c r="K752" s="20" t="s">
        <v>77</v>
      </c>
      <c r="L752" s="20" t="s">
        <v>519</v>
      </c>
      <c r="M752" s="14" t="s">
        <v>501</v>
      </c>
      <c r="N752" s="14"/>
      <c r="O752" s="14"/>
      <c r="P752" s="15"/>
      <c r="Q752" s="14"/>
      <c r="R752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2" s="14"/>
      <c r="T752" s="14" t="str">
        <f>VLOOKUP(Slidelist[[#This Row],[Species]],Species[#All],2)</f>
        <v>http://purl.obolibrary.org/obo/NCIT_C14225</v>
      </c>
      <c r="U752" s="24" t="str">
        <f>VLOOKUP(Slidelist[[#This Row],[Tissue]],Tissue[#All],3)</f>
        <v>http://purl.obolibrary.org/obo/BTO_0000759</v>
      </c>
      <c r="V752" s="17" t="e">
        <f>("https://gadsweb.corp.novocorp.net/cageside?studynumber="&amp;#REF!)</f>
        <v>#REF!</v>
      </c>
      <c r="W752" s="24"/>
    </row>
    <row r="753" spans="1:23" x14ac:dyDescent="0.2">
      <c r="A753" s="39" t="s">
        <v>523</v>
      </c>
      <c r="B753" s="41">
        <v>752</v>
      </c>
      <c r="C753" s="18"/>
      <c r="D753" s="13" t="s">
        <v>520</v>
      </c>
      <c r="E753" s="16" t="s">
        <v>508</v>
      </c>
      <c r="F753" s="40">
        <v>118641</v>
      </c>
      <c r="G753" s="21" t="s">
        <v>502</v>
      </c>
      <c r="H753" s="21" t="str">
        <f t="shared" si="15"/>
        <v/>
      </c>
      <c r="I753" s="16"/>
      <c r="J753" s="20" t="s">
        <v>140</v>
      </c>
      <c r="K753" s="20" t="s">
        <v>77</v>
      </c>
      <c r="L753" s="20" t="s">
        <v>519</v>
      </c>
      <c r="M753" s="14" t="s">
        <v>501</v>
      </c>
      <c r="N753" s="14"/>
      <c r="O753" s="14"/>
      <c r="P753" s="15"/>
      <c r="Q753" s="14"/>
      <c r="R753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3" s="14"/>
      <c r="T753" s="14" t="str">
        <f>VLOOKUP(Slidelist[[#This Row],[Species]],Species[#All],2)</f>
        <v>http://purl.obolibrary.org/obo/NCIT_C14225</v>
      </c>
      <c r="U753" s="24" t="str">
        <f>VLOOKUP(Slidelist[[#This Row],[Tissue]],Tissue[#All],3)</f>
        <v>http://purl.obolibrary.org/obo/BTO_0000759</v>
      </c>
      <c r="V753" s="17" t="e">
        <f>("https://gadsweb.corp.novocorp.net/cageside?studynumber="&amp;#REF!)</f>
        <v>#REF!</v>
      </c>
      <c r="W753" s="24"/>
    </row>
    <row r="754" spans="1:23" x14ac:dyDescent="0.2">
      <c r="A754" s="39" t="s">
        <v>523</v>
      </c>
      <c r="B754" s="41">
        <v>753</v>
      </c>
      <c r="C754" s="18"/>
      <c r="D754" s="13" t="s">
        <v>520</v>
      </c>
      <c r="E754" s="16" t="s">
        <v>509</v>
      </c>
      <c r="F754" s="40">
        <v>118557</v>
      </c>
      <c r="G754" s="21" t="s">
        <v>502</v>
      </c>
      <c r="H754" s="21" t="str">
        <f t="shared" si="15"/>
        <v/>
      </c>
      <c r="I754" s="16"/>
      <c r="J754" s="20" t="s">
        <v>140</v>
      </c>
      <c r="K754" s="20" t="s">
        <v>77</v>
      </c>
      <c r="L754" s="20" t="s">
        <v>519</v>
      </c>
      <c r="M754" s="14" t="s">
        <v>501</v>
      </c>
      <c r="N754" s="14"/>
      <c r="O754" s="14"/>
      <c r="P754" s="15"/>
      <c r="Q754" s="14"/>
      <c r="R754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4" s="14"/>
      <c r="T754" s="14" t="str">
        <f>VLOOKUP(Slidelist[[#This Row],[Species]],Species[#All],2)</f>
        <v>http://purl.obolibrary.org/obo/NCIT_C14225</v>
      </c>
      <c r="U754" s="24" t="str">
        <f>VLOOKUP(Slidelist[[#This Row],[Tissue]],Tissue[#All],3)</f>
        <v>http://purl.obolibrary.org/obo/BTO_0000759</v>
      </c>
      <c r="V754" s="17" t="e">
        <f>("https://gadsweb.corp.novocorp.net/cageside?studynumber="&amp;#REF!)</f>
        <v>#REF!</v>
      </c>
      <c r="W754" s="24"/>
    </row>
    <row r="755" spans="1:23" x14ac:dyDescent="0.2">
      <c r="A755" s="39" t="s">
        <v>523</v>
      </c>
      <c r="B755" s="39">
        <v>754</v>
      </c>
      <c r="C755" s="18"/>
      <c r="D755" s="13" t="s">
        <v>520</v>
      </c>
      <c r="E755" s="16" t="s">
        <v>516</v>
      </c>
      <c r="F755" s="40">
        <v>118619</v>
      </c>
      <c r="G755" s="21" t="s">
        <v>502</v>
      </c>
      <c r="H755" s="21" t="str">
        <f t="shared" si="15"/>
        <v/>
      </c>
      <c r="I755" s="16"/>
      <c r="J755" s="20" t="s">
        <v>140</v>
      </c>
      <c r="K755" s="20" t="s">
        <v>77</v>
      </c>
      <c r="L755" s="20" t="s">
        <v>519</v>
      </c>
      <c r="M755" s="14" t="s">
        <v>501</v>
      </c>
      <c r="N755" s="14"/>
      <c r="O755" s="14"/>
      <c r="P755" s="15"/>
      <c r="Q755" s="14"/>
      <c r="R755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5" s="14"/>
      <c r="T755" s="14" t="str">
        <f>VLOOKUP(Slidelist[[#This Row],[Species]],Species[#All],2)</f>
        <v>http://purl.obolibrary.org/obo/NCIT_C14225</v>
      </c>
      <c r="U755" s="24" t="str">
        <f>VLOOKUP(Slidelist[[#This Row],[Tissue]],Tissue[#All],3)</f>
        <v>http://purl.obolibrary.org/obo/BTO_0000759</v>
      </c>
      <c r="V755" s="17" t="e">
        <f>("https://gadsweb.corp.novocorp.net/cageside?studynumber="&amp;#REF!)</f>
        <v>#REF!</v>
      </c>
      <c r="W755" s="24"/>
    </row>
    <row r="756" spans="1:23" x14ac:dyDescent="0.2">
      <c r="A756" s="39" t="s">
        <v>523</v>
      </c>
      <c r="B756" s="39">
        <v>755</v>
      </c>
      <c r="C756" s="18"/>
      <c r="D756" s="13" t="s">
        <v>520</v>
      </c>
      <c r="E756" s="16" t="s">
        <v>510</v>
      </c>
      <c r="F756" s="40">
        <v>118637</v>
      </c>
      <c r="G756" s="21" t="s">
        <v>502</v>
      </c>
      <c r="H756" s="21" t="str">
        <f t="shared" si="15"/>
        <v/>
      </c>
      <c r="I756" s="16"/>
      <c r="J756" s="20" t="s">
        <v>140</v>
      </c>
      <c r="K756" s="20" t="s">
        <v>77</v>
      </c>
      <c r="L756" s="20" t="s">
        <v>519</v>
      </c>
      <c r="M756" s="14" t="s">
        <v>501</v>
      </c>
      <c r="N756" s="14"/>
      <c r="O756" s="14"/>
      <c r="P756" s="15"/>
      <c r="Q756" s="14"/>
      <c r="R756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6" s="14"/>
      <c r="T756" s="14" t="str">
        <f>VLOOKUP(Slidelist[[#This Row],[Species]],Species[#All],2)</f>
        <v>http://purl.obolibrary.org/obo/NCIT_C14225</v>
      </c>
      <c r="U756" s="24" t="str">
        <f>VLOOKUP(Slidelist[[#This Row],[Tissue]],Tissue[#All],3)</f>
        <v>http://purl.obolibrary.org/obo/BTO_0000759</v>
      </c>
      <c r="V756" s="17" t="e">
        <f>("https://gadsweb.corp.novocorp.net/cageside?studynumber="&amp;#REF!)</f>
        <v>#REF!</v>
      </c>
      <c r="W756" s="24"/>
    </row>
    <row r="757" spans="1:23" x14ac:dyDescent="0.2">
      <c r="A757" s="39" t="s">
        <v>523</v>
      </c>
      <c r="B757" s="41">
        <v>756</v>
      </c>
      <c r="C757" s="18"/>
      <c r="D757" s="13" t="s">
        <v>520</v>
      </c>
      <c r="E757" s="16" t="s">
        <v>517</v>
      </c>
      <c r="F757" s="40">
        <v>118594</v>
      </c>
      <c r="G757" s="21" t="s">
        <v>502</v>
      </c>
      <c r="H757" s="21" t="str">
        <f t="shared" si="15"/>
        <v/>
      </c>
      <c r="I757" s="16"/>
      <c r="J757" s="20" t="s">
        <v>140</v>
      </c>
      <c r="K757" s="20" t="s">
        <v>77</v>
      </c>
      <c r="L757" s="20" t="s">
        <v>519</v>
      </c>
      <c r="M757" s="14" t="s">
        <v>501</v>
      </c>
      <c r="N757" s="14"/>
      <c r="O757" s="14"/>
      <c r="P757" s="15"/>
      <c r="Q757" s="14"/>
      <c r="R757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7" s="14"/>
      <c r="T757" s="14" t="str">
        <f>VLOOKUP(Slidelist[[#This Row],[Species]],Species[#All],2)</f>
        <v>http://purl.obolibrary.org/obo/NCIT_C14225</v>
      </c>
      <c r="U757" s="24" t="str">
        <f>VLOOKUP(Slidelist[[#This Row],[Tissue]],Tissue[#All],3)</f>
        <v>http://purl.obolibrary.org/obo/BTO_0000759</v>
      </c>
      <c r="V757" s="17" t="e">
        <f>("https://gadsweb.corp.novocorp.net/cageside?studynumber="&amp;#REF!)</f>
        <v>#REF!</v>
      </c>
      <c r="W757" s="24"/>
    </row>
    <row r="758" spans="1:23" x14ac:dyDescent="0.2">
      <c r="A758" s="39" t="s">
        <v>523</v>
      </c>
      <c r="B758" s="39">
        <v>757</v>
      </c>
      <c r="C758" s="18"/>
      <c r="D758" s="13" t="s">
        <v>520</v>
      </c>
      <c r="E758" s="16" t="s">
        <v>515</v>
      </c>
      <c r="F758" s="40">
        <v>118589</v>
      </c>
      <c r="G758" s="21" t="s">
        <v>502</v>
      </c>
      <c r="H758" s="21" t="str">
        <f t="shared" si="15"/>
        <v/>
      </c>
      <c r="I758" s="16"/>
      <c r="J758" s="20" t="s">
        <v>140</v>
      </c>
      <c r="K758" s="20" t="s">
        <v>77</v>
      </c>
      <c r="L758" s="20" t="s">
        <v>519</v>
      </c>
      <c r="M758" s="14" t="s">
        <v>501</v>
      </c>
      <c r="N758" s="14"/>
      <c r="O758" s="14"/>
      <c r="P758" s="15"/>
      <c r="Q758" s="14"/>
      <c r="R758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8" s="14"/>
      <c r="T758" s="14" t="str">
        <f>VLOOKUP(Slidelist[[#This Row],[Species]],Species[#All],2)</f>
        <v>http://purl.obolibrary.org/obo/NCIT_C14225</v>
      </c>
      <c r="U758" s="24" t="str">
        <f>VLOOKUP(Slidelist[[#This Row],[Tissue]],Tissue[#All],3)</f>
        <v>http://purl.obolibrary.org/obo/BTO_0000759</v>
      </c>
      <c r="V758" s="17" t="e">
        <f>("https://gadsweb.corp.novocorp.net/cageside?studynumber="&amp;#REF!)</f>
        <v>#REF!</v>
      </c>
      <c r="W758" s="24"/>
    </row>
    <row r="759" spans="1:23" x14ac:dyDescent="0.2">
      <c r="A759" s="39" t="s">
        <v>523</v>
      </c>
      <c r="B759" s="39">
        <v>758</v>
      </c>
      <c r="C759" s="18"/>
      <c r="D759" s="13" t="s">
        <v>520</v>
      </c>
      <c r="E759" s="16" t="s">
        <v>511</v>
      </c>
      <c r="F759" s="40">
        <v>118606</v>
      </c>
      <c r="G759" s="21" t="s">
        <v>502</v>
      </c>
      <c r="H759" s="21" t="str">
        <f t="shared" si="15"/>
        <v/>
      </c>
      <c r="I759" s="16"/>
      <c r="J759" s="20" t="s">
        <v>140</v>
      </c>
      <c r="K759" s="20" t="s">
        <v>77</v>
      </c>
      <c r="L759" s="20" t="s">
        <v>519</v>
      </c>
      <c r="M759" s="14" t="s">
        <v>501</v>
      </c>
      <c r="N759" s="14"/>
      <c r="O759" s="14"/>
      <c r="P759" s="15"/>
      <c r="Q759" s="14"/>
      <c r="R759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59" s="14"/>
      <c r="T759" s="14" t="str">
        <f>VLOOKUP(Slidelist[[#This Row],[Species]],Species[#All],2)</f>
        <v>http://purl.obolibrary.org/obo/NCIT_C14225</v>
      </c>
      <c r="U759" s="24" t="str">
        <f>VLOOKUP(Slidelist[[#This Row],[Tissue]],Tissue[#All],3)</f>
        <v>http://purl.obolibrary.org/obo/BTO_0000759</v>
      </c>
      <c r="V759" s="17" t="e">
        <f>("https://gadsweb.corp.novocorp.net/cageside?studynumber="&amp;#REF!)</f>
        <v>#REF!</v>
      </c>
      <c r="W759" s="24"/>
    </row>
    <row r="760" spans="1:23" x14ac:dyDescent="0.2">
      <c r="A760" s="39" t="s">
        <v>523</v>
      </c>
      <c r="B760" s="41">
        <v>759</v>
      </c>
      <c r="C760" s="18"/>
      <c r="D760" s="13" t="s">
        <v>520</v>
      </c>
      <c r="E760" s="16" t="s">
        <v>512</v>
      </c>
      <c r="F760" s="40">
        <v>118642</v>
      </c>
      <c r="G760" s="21" t="s">
        <v>502</v>
      </c>
      <c r="H760" s="21" t="str">
        <f>IF(H759="a","b",IF(E760=E761,"a",""))</f>
        <v/>
      </c>
      <c r="I760" s="16"/>
      <c r="J760" s="20" t="s">
        <v>140</v>
      </c>
      <c r="K760" s="20" t="s">
        <v>77</v>
      </c>
      <c r="L760" s="20" t="s">
        <v>519</v>
      </c>
      <c r="M760" s="14" t="s">
        <v>501</v>
      </c>
      <c r="N760" s="14"/>
      <c r="O760" s="14"/>
      <c r="P760" s="15"/>
      <c r="Q760" s="14"/>
      <c r="R760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60" s="14"/>
      <c r="T760" s="14" t="str">
        <f>VLOOKUP(Slidelist[[#This Row],[Species]],Species[#All],2)</f>
        <v>http://purl.obolibrary.org/obo/NCIT_C14225</v>
      </c>
      <c r="U760" s="24" t="str">
        <f>VLOOKUP(Slidelist[[#This Row],[Tissue]],Tissue[#All],3)</f>
        <v>http://purl.obolibrary.org/obo/BTO_0000759</v>
      </c>
      <c r="V760" s="17" t="e">
        <f>("https://gadsweb.corp.novocorp.net/cageside?studynumber="&amp;#REF!)</f>
        <v>#REF!</v>
      </c>
      <c r="W760" s="24"/>
    </row>
    <row r="761" spans="1:23" x14ac:dyDescent="0.2">
      <c r="A761" s="39" t="s">
        <v>523</v>
      </c>
      <c r="B761" s="41">
        <v>760</v>
      </c>
      <c r="C761" s="18"/>
      <c r="D761" s="13" t="s">
        <v>520</v>
      </c>
      <c r="E761" s="16" t="s">
        <v>518</v>
      </c>
      <c r="F761" s="40">
        <v>118621</v>
      </c>
      <c r="G761" s="21" t="s">
        <v>502</v>
      </c>
      <c r="H761" s="21" t="str">
        <f t="shared" ref="H761" si="16">IF(H760="a","b",IF(E761=E762,"a",""))</f>
        <v/>
      </c>
      <c r="I761" s="16"/>
      <c r="J761" s="20" t="s">
        <v>140</v>
      </c>
      <c r="K761" s="20" t="s">
        <v>77</v>
      </c>
      <c r="L761" s="20" t="s">
        <v>519</v>
      </c>
      <c r="M761" s="14" t="s">
        <v>501</v>
      </c>
      <c r="N761" s="14"/>
      <c r="O761" s="14"/>
      <c r="P761" s="15"/>
      <c r="Q761" s="14"/>
      <c r="R761" s="12" t="str">
        <f>IF(Slidelist[[#This Row],[Tissue]]="TMA",_xlfn.CONCAT(IF(TMA!A$2&lt;&gt;"",TMA!A$2,""),IF(TMA!B$2&lt;&gt;"","+"&amp;TMA!B$2,""),IF(TMA!C$2&lt;&gt;"","+"&amp;TMA!C$2,""),IF(TMA!D$2&lt;&gt;"","+"&amp;TMA!D$2,""),IF(TMA!E$2&lt;&gt;"","+"&amp;TMA!E$2,""),IF(TMA!F$2&lt;&gt;"","+"&amp;TMA!F$2,""),IF(TMA!G$2&lt;&gt;"","+"&amp;TMA!G$2,""),IF(TMA!H$2&lt;&gt;"","+"&amp;TMA!H$2,"")),"")</f>
        <v/>
      </c>
      <c r="S761" s="14"/>
      <c r="T761" s="14" t="str">
        <f>VLOOKUP(Slidelist[[#This Row],[Species]],Species[#All],2)</f>
        <v>http://purl.obolibrary.org/obo/NCIT_C14225</v>
      </c>
      <c r="U761" s="24" t="str">
        <f>VLOOKUP(Slidelist[[#This Row],[Tissue]],Tissue[#All],3)</f>
        <v>http://purl.obolibrary.org/obo/BTO_0000759</v>
      </c>
      <c r="V761" s="17" t="e">
        <f>("https://gadsweb.corp.novocorp.net/cageside?studynumber="&amp;#REF!)</f>
        <v>#REF!</v>
      </c>
      <c r="W761" s="24"/>
    </row>
    <row r="762" spans="1:23" x14ac:dyDescent="0.2">
      <c r="A762" s="16"/>
      <c r="B762" s="16"/>
      <c r="C762" s="18"/>
      <c r="D762" s="16"/>
      <c r="E762" s="16"/>
      <c r="F762" s="19"/>
      <c r="G762" s="19"/>
      <c r="H762" s="14"/>
      <c r="I762" s="16"/>
      <c r="J762" s="14"/>
      <c r="K762" s="14"/>
      <c r="L762" s="14"/>
      <c r="M762" s="14"/>
      <c r="N762" s="14"/>
      <c r="O762" s="14"/>
      <c r="Q762" s="14"/>
      <c r="R762" s="14"/>
      <c r="T762" s="14"/>
    </row>
    <row r="763" spans="1:23" x14ac:dyDescent="0.2">
      <c r="A763" s="16"/>
      <c r="B763" s="16"/>
      <c r="C763" s="18"/>
      <c r="D763" s="16"/>
      <c r="E763" s="16"/>
      <c r="F763" s="19"/>
      <c r="G763" s="19"/>
      <c r="H763" s="14"/>
      <c r="I763" s="16"/>
      <c r="J763" s="14"/>
      <c r="K763" s="14"/>
      <c r="L763" s="14"/>
      <c r="M763" s="14"/>
      <c r="N763" s="14"/>
      <c r="O763" s="14"/>
      <c r="Q763" s="14"/>
      <c r="R763" s="14"/>
      <c r="T763" s="14"/>
    </row>
    <row r="764" spans="1:23" x14ac:dyDescent="0.2">
      <c r="A764" s="16"/>
      <c r="B764" s="16"/>
      <c r="C764" s="18"/>
      <c r="D764" s="16"/>
      <c r="E764" s="16"/>
      <c r="F764" s="19"/>
      <c r="G764" s="19"/>
      <c r="H764" s="14"/>
      <c r="I764" s="16"/>
      <c r="J764" s="14"/>
      <c r="K764" s="14"/>
      <c r="L764" s="14"/>
      <c r="M764" s="14"/>
      <c r="N764" s="14"/>
      <c r="O764" s="14"/>
      <c r="Q764" s="14"/>
      <c r="R764" s="14"/>
      <c r="T764" s="14"/>
    </row>
    <row r="765" spans="1:23" x14ac:dyDescent="0.2">
      <c r="A765" s="16"/>
      <c r="B765" s="16"/>
      <c r="C765" s="18"/>
      <c r="D765" s="16"/>
      <c r="E765" s="16"/>
      <c r="F765" s="19"/>
      <c r="G765" s="19"/>
      <c r="H765" s="14"/>
      <c r="I765" s="16"/>
      <c r="J765" s="14"/>
      <c r="K765" s="14"/>
      <c r="L765" s="14"/>
      <c r="M765" s="14"/>
      <c r="N765" s="14"/>
      <c r="O765" s="14"/>
      <c r="Q765" s="14"/>
      <c r="R765" s="14"/>
      <c r="T765" s="14"/>
    </row>
    <row r="766" spans="1:23" x14ac:dyDescent="0.2">
      <c r="A766" s="16"/>
      <c r="B766" s="16"/>
      <c r="C766" s="18"/>
      <c r="D766" s="16"/>
      <c r="G766" s="19"/>
      <c r="H766" s="14"/>
      <c r="I766" s="16"/>
      <c r="J766" s="14"/>
      <c r="K766" s="14"/>
      <c r="L766" s="14"/>
      <c r="M766" s="14"/>
      <c r="N766" s="14"/>
      <c r="O766" s="14"/>
      <c r="Q766" s="14"/>
      <c r="R766" s="14"/>
      <c r="T766" s="14"/>
    </row>
    <row r="767" spans="1:23" x14ac:dyDescent="0.2">
      <c r="A767" s="16"/>
      <c r="B767" s="16"/>
      <c r="C767" s="18"/>
      <c r="D767" s="16"/>
      <c r="E767" s="16"/>
      <c r="F767" s="19"/>
      <c r="G767" s="19"/>
      <c r="H767" s="14"/>
      <c r="I767" s="16"/>
      <c r="J767" s="14"/>
      <c r="K767" s="14"/>
      <c r="L767" s="14"/>
      <c r="M767" s="14"/>
      <c r="N767" s="14"/>
      <c r="O767" s="14"/>
      <c r="Q767" s="14"/>
      <c r="R767" s="14"/>
      <c r="T767" s="14"/>
    </row>
    <row r="768" spans="1:23" x14ac:dyDescent="0.2">
      <c r="A768" s="16"/>
      <c r="B768" s="16"/>
      <c r="C768" s="18"/>
      <c r="D768" s="16"/>
      <c r="E768" s="16"/>
      <c r="F768" s="19"/>
      <c r="G768" s="19"/>
      <c r="H768" s="14"/>
      <c r="I768" s="16"/>
      <c r="J768" s="14"/>
      <c r="K768" s="14"/>
      <c r="L768" s="14"/>
      <c r="M768" s="14"/>
      <c r="N768" s="14"/>
      <c r="O768" s="14"/>
      <c r="Q768" s="14"/>
      <c r="R768" s="14"/>
      <c r="T768" s="14"/>
    </row>
    <row r="769" spans="1:20" x14ac:dyDescent="0.2">
      <c r="A769" s="16"/>
      <c r="B769" s="16"/>
      <c r="C769" s="18"/>
      <c r="D769" s="16"/>
      <c r="E769" s="16"/>
      <c r="F769" s="19"/>
      <c r="G769" s="19"/>
      <c r="H769" s="14"/>
      <c r="I769" s="16"/>
      <c r="J769" s="14"/>
      <c r="K769" s="14"/>
      <c r="L769" s="14"/>
      <c r="M769" s="14"/>
      <c r="N769" s="14"/>
      <c r="O769" s="14"/>
      <c r="Q769" s="14"/>
      <c r="R769" s="14"/>
      <c r="T769" s="14"/>
    </row>
    <row r="770" spans="1:20" x14ac:dyDescent="0.2">
      <c r="A770" s="16"/>
      <c r="B770" s="16"/>
      <c r="C770" s="18"/>
      <c r="D770" s="16"/>
      <c r="E770" s="16"/>
      <c r="F770" s="19"/>
      <c r="G770" s="19"/>
      <c r="H770" s="14"/>
      <c r="I770" s="16"/>
      <c r="J770" s="14"/>
      <c r="K770" s="14"/>
      <c r="L770" s="14"/>
      <c r="M770" s="14"/>
      <c r="N770" s="14"/>
      <c r="O770" s="14"/>
      <c r="Q770" s="14"/>
      <c r="R770" s="14"/>
      <c r="T770" s="14"/>
    </row>
    <row r="771" spans="1:20" x14ac:dyDescent="0.2">
      <c r="A771" s="16"/>
      <c r="B771" s="16"/>
      <c r="C771" s="18"/>
      <c r="D771" s="16"/>
      <c r="E771" s="16"/>
      <c r="F771" s="19"/>
      <c r="G771" s="19"/>
      <c r="H771" s="14"/>
      <c r="I771" s="16"/>
      <c r="J771" s="14"/>
      <c r="K771" s="14"/>
      <c r="L771" s="14"/>
      <c r="M771" s="14"/>
      <c r="N771" s="14"/>
      <c r="O771" s="14"/>
      <c r="Q771" s="14"/>
      <c r="R771" s="14"/>
      <c r="T771" s="14"/>
    </row>
    <row r="772" spans="1:20" x14ac:dyDescent="0.2">
      <c r="A772" s="16"/>
      <c r="B772" s="16"/>
      <c r="C772" s="18"/>
      <c r="D772" s="16"/>
      <c r="E772" s="16"/>
      <c r="F772" s="19"/>
      <c r="G772" s="19"/>
      <c r="H772" s="14"/>
      <c r="I772" s="16"/>
      <c r="J772" s="14"/>
      <c r="K772" s="14"/>
      <c r="L772" s="14"/>
      <c r="M772" s="14"/>
      <c r="N772" s="14"/>
      <c r="O772" s="14"/>
      <c r="Q772" s="14"/>
      <c r="R772" s="14"/>
      <c r="T772" s="14"/>
    </row>
    <row r="773" spans="1:20" x14ac:dyDescent="0.2">
      <c r="A773" s="16"/>
      <c r="B773" s="16"/>
      <c r="C773" s="18"/>
      <c r="D773" s="16"/>
      <c r="E773" s="16"/>
      <c r="F773" s="19"/>
      <c r="G773" s="19"/>
      <c r="H773" s="14"/>
      <c r="I773" s="16"/>
      <c r="J773" s="14"/>
      <c r="K773" s="14"/>
      <c r="L773" s="14"/>
      <c r="M773" s="14"/>
      <c r="N773" s="14"/>
      <c r="O773" s="14"/>
      <c r="Q773" s="14"/>
      <c r="R773" s="14"/>
      <c r="T773" s="14"/>
    </row>
    <row r="774" spans="1:20" x14ac:dyDescent="0.2">
      <c r="A774" s="16"/>
      <c r="B774" s="16"/>
      <c r="C774" s="18"/>
      <c r="D774" s="16"/>
      <c r="E774" s="16"/>
      <c r="F774" s="19"/>
      <c r="G774" s="19"/>
      <c r="H774" s="14"/>
      <c r="I774" s="16"/>
      <c r="J774" s="14"/>
      <c r="K774" s="14"/>
      <c r="L774" s="14"/>
      <c r="M774" s="14"/>
      <c r="N774" s="14"/>
      <c r="O774" s="14"/>
      <c r="Q774" s="14"/>
      <c r="R774" s="14"/>
      <c r="T774" s="14"/>
    </row>
    <row r="775" spans="1:20" x14ac:dyDescent="0.2">
      <c r="A775" s="16"/>
      <c r="B775" s="16"/>
      <c r="C775" s="18"/>
      <c r="D775" s="16"/>
      <c r="E775" s="16"/>
      <c r="F775" s="19"/>
      <c r="G775" s="19"/>
      <c r="H775" s="14"/>
      <c r="I775" s="16"/>
      <c r="J775" s="14"/>
      <c r="K775" s="14"/>
      <c r="L775" s="14"/>
      <c r="M775" s="14"/>
      <c r="N775" s="14"/>
      <c r="O775" s="14"/>
      <c r="Q775" s="14"/>
      <c r="R775" s="14"/>
      <c r="T775" s="14"/>
    </row>
    <row r="776" spans="1:20" x14ac:dyDescent="0.2">
      <c r="A776" s="16"/>
      <c r="B776" s="16"/>
      <c r="C776" s="18"/>
      <c r="D776" s="16"/>
      <c r="E776" s="16"/>
      <c r="F776" s="19"/>
      <c r="G776" s="19"/>
      <c r="H776" s="14"/>
      <c r="I776" s="16"/>
      <c r="J776" s="14"/>
      <c r="K776" s="14"/>
      <c r="L776" s="14"/>
      <c r="M776" s="14"/>
      <c r="N776" s="14"/>
      <c r="O776" s="14"/>
      <c r="Q776" s="14"/>
      <c r="R776" s="14"/>
      <c r="T776" s="14"/>
    </row>
    <row r="777" spans="1:20" x14ac:dyDescent="0.2">
      <c r="A777" s="16"/>
      <c r="B777" s="16"/>
      <c r="C777" s="18"/>
      <c r="D777" s="16"/>
      <c r="E777" s="16"/>
      <c r="F777" s="19"/>
      <c r="G777" s="19"/>
      <c r="H777" s="14"/>
      <c r="I777" s="16"/>
      <c r="J777" s="14"/>
      <c r="K777" s="14"/>
      <c r="L777" s="14"/>
      <c r="M777" s="14"/>
      <c r="N777" s="14"/>
      <c r="O777" s="14"/>
      <c r="Q777" s="14"/>
      <c r="R777" s="14"/>
      <c r="T777" s="14"/>
    </row>
    <row r="778" spans="1:20" x14ac:dyDescent="0.2">
      <c r="A778" s="16"/>
      <c r="B778" s="16"/>
      <c r="C778" s="18"/>
      <c r="D778" s="16"/>
      <c r="E778" s="16"/>
      <c r="F778" s="19"/>
      <c r="G778" s="19"/>
      <c r="H778" s="14"/>
      <c r="I778" s="16"/>
      <c r="J778" s="14"/>
      <c r="K778" s="14"/>
      <c r="L778" s="14"/>
      <c r="M778" s="14"/>
      <c r="N778" s="14"/>
      <c r="O778" s="14"/>
      <c r="Q778" s="14"/>
      <c r="R778" s="14"/>
      <c r="T778" s="14"/>
    </row>
    <row r="779" spans="1:20" x14ac:dyDescent="0.2">
      <c r="A779" s="16"/>
      <c r="B779" s="16"/>
      <c r="C779" s="18"/>
      <c r="D779" s="16"/>
      <c r="E779" s="16"/>
      <c r="F779" s="19"/>
      <c r="G779" s="19"/>
      <c r="H779" s="14"/>
      <c r="I779" s="16"/>
      <c r="J779" s="14"/>
      <c r="K779" s="14"/>
      <c r="L779" s="14"/>
      <c r="M779" s="14"/>
      <c r="N779" s="14"/>
      <c r="O779" s="14"/>
      <c r="Q779" s="14"/>
      <c r="R779" s="14"/>
      <c r="T779" s="14"/>
    </row>
    <row r="780" spans="1:20" x14ac:dyDescent="0.2">
      <c r="A780" s="16"/>
      <c r="B780" s="16"/>
      <c r="C780" s="18"/>
      <c r="D780" s="16"/>
      <c r="E780" s="16"/>
      <c r="F780" s="19"/>
      <c r="G780" s="19"/>
      <c r="H780" s="14"/>
      <c r="I780" s="16"/>
      <c r="J780" s="14"/>
      <c r="K780" s="14"/>
      <c r="L780" s="14"/>
      <c r="M780" s="14"/>
      <c r="N780" s="14"/>
      <c r="O780" s="14"/>
      <c r="Q780" s="14"/>
      <c r="R780" s="14"/>
      <c r="T780" s="14"/>
    </row>
    <row r="781" spans="1:20" x14ac:dyDescent="0.2">
      <c r="A781" s="16"/>
      <c r="B781" s="16"/>
      <c r="C781" s="18"/>
      <c r="D781" s="16"/>
      <c r="E781" s="16"/>
      <c r="F781" s="19"/>
      <c r="G781" s="19"/>
      <c r="H781" s="14"/>
      <c r="I781" s="16"/>
      <c r="J781" s="14"/>
      <c r="K781" s="14"/>
      <c r="L781" s="14"/>
      <c r="M781" s="14"/>
      <c r="N781" s="14"/>
      <c r="O781" s="14"/>
      <c r="Q781" s="14"/>
      <c r="R781" s="14"/>
      <c r="T781" s="14"/>
    </row>
    <row r="782" spans="1:20" x14ac:dyDescent="0.2">
      <c r="A782" s="16"/>
      <c r="B782" s="16"/>
      <c r="C782" s="18"/>
      <c r="D782" s="16"/>
      <c r="E782" s="16"/>
      <c r="F782" s="19"/>
      <c r="G782" s="19"/>
      <c r="H782" s="14"/>
      <c r="I782" s="16"/>
      <c r="J782" s="14"/>
      <c r="K782" s="14"/>
      <c r="L782" s="14"/>
      <c r="M782" s="14"/>
      <c r="N782" s="14"/>
      <c r="O782" s="14"/>
      <c r="Q782" s="14"/>
      <c r="R782" s="14"/>
      <c r="T782" s="14"/>
    </row>
    <row r="783" spans="1:20" x14ac:dyDescent="0.2">
      <c r="A783" s="16"/>
      <c r="B783" s="16"/>
      <c r="C783" s="18"/>
      <c r="D783" s="16"/>
      <c r="E783" s="16"/>
      <c r="F783" s="19"/>
      <c r="G783" s="19"/>
      <c r="H783" s="14"/>
      <c r="I783" s="16"/>
      <c r="J783" s="14"/>
      <c r="K783" s="14"/>
      <c r="L783" s="14"/>
      <c r="M783" s="14"/>
      <c r="N783" s="14"/>
      <c r="O783" s="14"/>
      <c r="Q783" s="14"/>
      <c r="R783" s="14"/>
      <c r="T783" s="14"/>
    </row>
    <row r="784" spans="1:20" x14ac:dyDescent="0.2">
      <c r="A784" s="16"/>
      <c r="B784" s="16"/>
      <c r="C784" s="18"/>
      <c r="D784" s="16"/>
      <c r="E784" s="16"/>
      <c r="F784" s="19"/>
      <c r="G784" s="19"/>
      <c r="H784" s="14"/>
      <c r="I784" s="16"/>
      <c r="J784" s="14"/>
      <c r="K784" s="14"/>
      <c r="L784" s="14"/>
      <c r="M784" s="14"/>
      <c r="N784" s="14"/>
      <c r="O784" s="14"/>
      <c r="Q784" s="14"/>
      <c r="R784" s="14"/>
      <c r="T784" s="14"/>
    </row>
    <row r="785" spans="1:20" x14ac:dyDescent="0.2">
      <c r="A785" s="16"/>
      <c r="B785" s="16"/>
      <c r="C785" s="18"/>
      <c r="D785" s="16"/>
      <c r="E785" s="16"/>
      <c r="F785" s="19"/>
      <c r="G785" s="19"/>
      <c r="H785" s="14"/>
      <c r="I785" s="16"/>
      <c r="J785" s="14"/>
      <c r="K785" s="14"/>
      <c r="L785" s="14"/>
      <c r="M785" s="14"/>
      <c r="N785" s="14"/>
      <c r="O785" s="14"/>
      <c r="Q785" s="14"/>
      <c r="R785" s="14"/>
      <c r="T785" s="14"/>
    </row>
    <row r="786" spans="1:20" x14ac:dyDescent="0.2">
      <c r="A786" s="16"/>
      <c r="B786" s="16"/>
      <c r="C786" s="18"/>
      <c r="D786" s="16"/>
      <c r="E786" s="16"/>
      <c r="F786" s="19"/>
      <c r="G786" s="19"/>
      <c r="H786" s="14"/>
      <c r="I786" s="16"/>
      <c r="J786" s="14"/>
      <c r="K786" s="14"/>
      <c r="L786" s="14"/>
      <c r="M786" s="14"/>
      <c r="N786" s="14"/>
      <c r="O786" s="14"/>
      <c r="Q786" s="14"/>
      <c r="R786" s="14"/>
      <c r="T786" s="14"/>
    </row>
    <row r="787" spans="1:20" x14ac:dyDescent="0.2">
      <c r="A787" s="16"/>
      <c r="B787" s="16"/>
      <c r="C787" s="18"/>
      <c r="D787" s="16"/>
      <c r="E787" s="16"/>
      <c r="F787" s="19"/>
      <c r="G787" s="19"/>
      <c r="H787" s="14"/>
      <c r="I787" s="16"/>
      <c r="J787" s="14"/>
      <c r="K787" s="14"/>
      <c r="L787" s="14"/>
      <c r="M787" s="14"/>
      <c r="N787" s="14"/>
      <c r="O787" s="14"/>
      <c r="Q787" s="14"/>
      <c r="R787" s="14"/>
      <c r="T787" s="14"/>
    </row>
    <row r="788" spans="1:20" x14ac:dyDescent="0.2">
      <c r="A788" s="16"/>
      <c r="B788" s="16"/>
      <c r="C788" s="18"/>
      <c r="D788" s="16"/>
      <c r="E788" s="16"/>
      <c r="F788" s="19"/>
      <c r="G788" s="19"/>
      <c r="H788" s="14"/>
      <c r="I788" s="16"/>
      <c r="J788" s="14"/>
      <c r="K788" s="14"/>
      <c r="L788" s="14"/>
      <c r="M788" s="14"/>
      <c r="N788" s="14"/>
      <c r="O788" s="14"/>
      <c r="Q788" s="14"/>
      <c r="R788" s="14"/>
      <c r="T788" s="14"/>
    </row>
    <row r="789" spans="1:20" x14ac:dyDescent="0.2">
      <c r="A789" s="16"/>
      <c r="B789" s="16"/>
      <c r="C789" s="18"/>
      <c r="D789" s="16"/>
      <c r="E789" s="16"/>
      <c r="F789" s="19"/>
      <c r="G789" s="19"/>
      <c r="H789" s="14"/>
      <c r="I789" s="16"/>
      <c r="J789" s="14"/>
      <c r="K789" s="14"/>
      <c r="L789" s="14"/>
      <c r="M789" s="14"/>
      <c r="N789" s="14"/>
      <c r="O789" s="14"/>
      <c r="Q789" s="14"/>
      <c r="R789" s="14"/>
      <c r="T789" s="14"/>
    </row>
    <row r="790" spans="1:20" x14ac:dyDescent="0.2">
      <c r="A790" s="16"/>
      <c r="B790" s="16"/>
      <c r="C790" s="18"/>
      <c r="D790" s="16"/>
      <c r="E790" s="16"/>
      <c r="F790" s="19"/>
      <c r="G790" s="19"/>
      <c r="H790" s="14"/>
      <c r="I790" s="16"/>
      <c r="J790" s="14"/>
      <c r="K790" s="14"/>
      <c r="L790" s="14"/>
      <c r="M790" s="14"/>
      <c r="N790" s="14"/>
      <c r="O790" s="14"/>
      <c r="Q790" s="14"/>
      <c r="R790" s="14"/>
      <c r="T790" s="14"/>
    </row>
    <row r="791" spans="1:20" x14ac:dyDescent="0.2">
      <c r="A791" s="16"/>
      <c r="B791" s="16"/>
      <c r="C791" s="18"/>
      <c r="D791" s="16"/>
      <c r="E791" s="16"/>
      <c r="F791" s="19"/>
      <c r="G791" s="19"/>
      <c r="H791" s="14"/>
      <c r="I791" s="16"/>
      <c r="J791" s="14"/>
      <c r="K791" s="14"/>
      <c r="L791" s="14"/>
      <c r="M791" s="14"/>
      <c r="N791" s="14"/>
      <c r="O791" s="14"/>
      <c r="Q791" s="14"/>
      <c r="R791" s="14"/>
      <c r="T791" s="14"/>
    </row>
    <row r="792" spans="1:20" x14ac:dyDescent="0.2">
      <c r="A792" s="16"/>
      <c r="B792" s="16"/>
      <c r="C792" s="18"/>
      <c r="D792" s="16"/>
      <c r="E792" s="16"/>
      <c r="F792" s="19"/>
      <c r="G792" s="19"/>
      <c r="H792" s="14"/>
      <c r="I792" s="16"/>
      <c r="J792" s="14"/>
      <c r="K792" s="14"/>
      <c r="L792" s="14"/>
      <c r="M792" s="14"/>
      <c r="N792" s="14"/>
      <c r="O792" s="14"/>
      <c r="Q792" s="14"/>
      <c r="R792" s="14"/>
      <c r="T792" s="14"/>
    </row>
    <row r="793" spans="1:20" x14ac:dyDescent="0.2">
      <c r="A793" s="16"/>
      <c r="B793" s="16"/>
      <c r="C793" s="18"/>
      <c r="D793" s="16"/>
      <c r="E793" s="16"/>
      <c r="F793" s="19"/>
      <c r="G793" s="19"/>
      <c r="H793" s="14"/>
      <c r="I793" s="16"/>
      <c r="J793" s="14"/>
      <c r="K793" s="14"/>
      <c r="L793" s="14"/>
      <c r="M793" s="14"/>
      <c r="N793" s="14"/>
      <c r="O793" s="14"/>
      <c r="Q793" s="14"/>
      <c r="R793" s="14"/>
      <c r="T793" s="14"/>
    </row>
    <row r="794" spans="1:20" x14ac:dyDescent="0.2">
      <c r="A794" s="16"/>
      <c r="B794" s="16"/>
      <c r="C794" s="18"/>
      <c r="D794" s="16"/>
      <c r="E794" s="16"/>
      <c r="F794" s="19"/>
      <c r="G794" s="19"/>
      <c r="H794" s="14"/>
      <c r="I794" s="16"/>
      <c r="J794" s="14"/>
      <c r="K794" s="14"/>
      <c r="L794" s="14"/>
      <c r="M794" s="14"/>
      <c r="N794" s="14"/>
      <c r="O794" s="14"/>
      <c r="Q794" s="14"/>
      <c r="R794" s="14"/>
      <c r="T794" s="14"/>
    </row>
    <row r="795" spans="1:20" x14ac:dyDescent="0.2">
      <c r="A795" s="16"/>
      <c r="B795" s="16"/>
      <c r="C795" s="18"/>
      <c r="D795" s="16"/>
      <c r="E795" s="16"/>
      <c r="F795" s="19"/>
      <c r="G795" s="19"/>
      <c r="H795" s="14"/>
      <c r="I795" s="16"/>
      <c r="J795" s="14"/>
      <c r="K795" s="14"/>
      <c r="L795" s="14"/>
      <c r="M795" s="14"/>
      <c r="N795" s="14"/>
      <c r="O795" s="14"/>
      <c r="Q795" s="14"/>
      <c r="R795" s="14"/>
      <c r="T795" s="14"/>
    </row>
    <row r="796" spans="1:20" x14ac:dyDescent="0.2">
      <c r="A796" s="16"/>
      <c r="B796" s="16"/>
      <c r="C796" s="18"/>
      <c r="D796" s="16"/>
      <c r="E796" s="16"/>
      <c r="F796" s="19"/>
      <c r="G796" s="19"/>
      <c r="H796" s="14"/>
      <c r="I796" s="16"/>
      <c r="J796" s="14"/>
      <c r="K796" s="14"/>
      <c r="L796" s="14"/>
      <c r="M796" s="14"/>
      <c r="N796" s="14"/>
      <c r="O796" s="14"/>
      <c r="Q796" s="14"/>
      <c r="R796" s="14"/>
      <c r="T796" s="14"/>
    </row>
    <row r="797" spans="1:20" x14ac:dyDescent="0.2">
      <c r="A797" s="16"/>
      <c r="B797" s="16"/>
      <c r="C797" s="18"/>
      <c r="D797" s="16"/>
      <c r="E797" s="16"/>
      <c r="F797" s="19"/>
      <c r="G797" s="19"/>
      <c r="H797" s="14"/>
      <c r="I797" s="16"/>
      <c r="J797" s="14"/>
      <c r="K797" s="14"/>
      <c r="L797" s="14"/>
      <c r="M797" s="14"/>
      <c r="N797" s="14"/>
      <c r="O797" s="14"/>
      <c r="Q797" s="14"/>
      <c r="R797" s="14"/>
      <c r="T797" s="14"/>
    </row>
    <row r="798" spans="1:20" x14ac:dyDescent="0.2">
      <c r="A798" s="16"/>
      <c r="B798" s="16"/>
      <c r="C798" s="18"/>
      <c r="D798" s="16"/>
      <c r="E798" s="16"/>
      <c r="F798" s="19"/>
      <c r="G798" s="19"/>
      <c r="H798" s="14"/>
      <c r="I798" s="16"/>
      <c r="J798" s="14"/>
      <c r="K798" s="14"/>
      <c r="L798" s="14"/>
      <c r="M798" s="14"/>
      <c r="N798" s="14"/>
      <c r="O798" s="14"/>
      <c r="Q798" s="14"/>
      <c r="R798" s="14"/>
      <c r="T798" s="14"/>
    </row>
    <row r="799" spans="1:20" x14ac:dyDescent="0.2">
      <c r="A799" s="16"/>
      <c r="B799" s="16"/>
      <c r="C799" s="18"/>
      <c r="D799" s="16"/>
      <c r="E799" s="16"/>
      <c r="F799" s="19"/>
      <c r="G799" s="19"/>
      <c r="H799" s="14"/>
      <c r="I799" s="16"/>
      <c r="J799" s="14"/>
      <c r="K799" s="14"/>
      <c r="L799" s="14"/>
      <c r="M799" s="14"/>
      <c r="N799" s="14"/>
      <c r="O799" s="14"/>
      <c r="Q799" s="14"/>
      <c r="R799" s="14"/>
      <c r="T799" s="14"/>
    </row>
    <row r="800" spans="1:20" x14ac:dyDescent="0.2">
      <c r="A800" s="16"/>
      <c r="B800" s="16"/>
      <c r="C800" s="18"/>
      <c r="D800" s="16"/>
      <c r="E800" s="16"/>
      <c r="F800" s="19"/>
      <c r="G800" s="19"/>
      <c r="H800" s="14"/>
      <c r="I800" s="16"/>
      <c r="J800" s="14"/>
      <c r="K800" s="14"/>
      <c r="L800" s="14"/>
      <c r="M800" s="14"/>
      <c r="N800" s="14"/>
      <c r="O800" s="14"/>
      <c r="Q800" s="14"/>
      <c r="R800" s="14"/>
      <c r="T800" s="14"/>
    </row>
    <row r="801" spans="1:20" x14ac:dyDescent="0.2">
      <c r="A801" s="16"/>
      <c r="B801" s="16"/>
      <c r="C801" s="18"/>
      <c r="D801" s="16"/>
      <c r="E801" s="16"/>
      <c r="F801" s="19"/>
      <c r="G801" s="19"/>
      <c r="H801" s="14"/>
      <c r="I801" s="16"/>
      <c r="J801" s="14"/>
      <c r="K801" s="14"/>
      <c r="L801" s="14"/>
      <c r="M801" s="14"/>
      <c r="N801" s="14"/>
      <c r="O801" s="14"/>
      <c r="Q801" s="14"/>
      <c r="R801" s="14"/>
      <c r="T801" s="14"/>
    </row>
    <row r="802" spans="1:20" x14ac:dyDescent="0.2">
      <c r="A802" s="16"/>
      <c r="B802" s="16"/>
      <c r="C802" s="18"/>
      <c r="D802" s="16"/>
      <c r="E802" s="16"/>
      <c r="F802" s="19"/>
      <c r="G802" s="19"/>
      <c r="H802" s="14"/>
      <c r="I802" s="16"/>
      <c r="J802" s="14"/>
      <c r="K802" s="14"/>
      <c r="L802" s="14"/>
      <c r="M802" s="14"/>
      <c r="N802" s="14"/>
      <c r="O802" s="14"/>
      <c r="Q802" s="14"/>
      <c r="R802" s="14"/>
      <c r="T802" s="14"/>
    </row>
    <row r="803" spans="1:20" x14ac:dyDescent="0.2">
      <c r="A803" s="16"/>
      <c r="B803" s="16"/>
      <c r="C803" s="18"/>
      <c r="D803" s="16"/>
      <c r="E803" s="16"/>
      <c r="F803" s="19"/>
      <c r="G803" s="19"/>
      <c r="H803" s="14"/>
      <c r="I803" s="16"/>
      <c r="J803" s="14"/>
      <c r="K803" s="14"/>
      <c r="L803" s="14"/>
      <c r="M803" s="14"/>
      <c r="N803" s="14"/>
      <c r="O803" s="14"/>
      <c r="Q803" s="14"/>
      <c r="R803" s="14"/>
      <c r="T803" s="14"/>
    </row>
    <row r="804" spans="1:20" x14ac:dyDescent="0.2">
      <c r="A804" s="16"/>
      <c r="B804" s="16"/>
      <c r="C804" s="18"/>
      <c r="D804" s="16"/>
      <c r="E804" s="16"/>
      <c r="F804" s="19"/>
      <c r="G804" s="19"/>
      <c r="H804" s="14"/>
      <c r="I804" s="16"/>
      <c r="J804" s="14"/>
      <c r="K804" s="14"/>
      <c r="L804" s="14"/>
      <c r="M804" s="14"/>
      <c r="N804" s="14"/>
      <c r="O804" s="14"/>
      <c r="Q804" s="14"/>
      <c r="R804" s="14"/>
      <c r="T804" s="14"/>
    </row>
    <row r="805" spans="1:20" x14ac:dyDescent="0.2">
      <c r="A805" s="16"/>
      <c r="B805" s="16"/>
      <c r="C805" s="18"/>
      <c r="D805" s="16"/>
      <c r="E805" s="16"/>
      <c r="F805" s="19"/>
      <c r="G805" s="19"/>
      <c r="H805" s="14"/>
      <c r="I805" s="16"/>
      <c r="J805" s="14"/>
      <c r="K805" s="14"/>
      <c r="L805" s="14"/>
      <c r="M805" s="14"/>
      <c r="N805" s="14"/>
      <c r="O805" s="14"/>
      <c r="Q805" s="14"/>
      <c r="R805" s="14"/>
      <c r="T805" s="14"/>
    </row>
    <row r="806" spans="1:20" x14ac:dyDescent="0.2">
      <c r="A806" s="16"/>
      <c r="B806" s="16"/>
      <c r="C806" s="18"/>
      <c r="D806" s="16"/>
      <c r="E806" s="16"/>
      <c r="F806" s="19"/>
      <c r="G806" s="19"/>
      <c r="H806" s="14"/>
      <c r="I806" s="16"/>
      <c r="J806" s="14"/>
      <c r="K806" s="14"/>
      <c r="L806" s="14"/>
      <c r="M806" s="14"/>
      <c r="N806" s="14"/>
      <c r="O806" s="14"/>
      <c r="Q806" s="14"/>
      <c r="R806" s="14"/>
      <c r="T806" s="14"/>
    </row>
    <row r="807" spans="1:20" x14ac:dyDescent="0.2">
      <c r="A807" s="16"/>
      <c r="B807" s="16"/>
      <c r="C807" s="18"/>
      <c r="D807" s="16"/>
      <c r="E807" s="16"/>
      <c r="F807" s="19"/>
      <c r="G807" s="19"/>
      <c r="H807" s="14"/>
      <c r="I807" s="16"/>
      <c r="J807" s="14"/>
      <c r="K807" s="14"/>
      <c r="L807" s="14"/>
      <c r="M807" s="14"/>
      <c r="N807" s="14"/>
      <c r="O807" s="14"/>
      <c r="Q807" s="14"/>
      <c r="R807" s="14"/>
      <c r="T807" s="14"/>
    </row>
    <row r="808" spans="1:20" x14ac:dyDescent="0.2">
      <c r="A808" s="16"/>
      <c r="B808" s="16"/>
      <c r="C808" s="18"/>
      <c r="D808" s="16"/>
      <c r="E808" s="16"/>
      <c r="F808" s="19"/>
      <c r="G808" s="19"/>
      <c r="H808" s="14"/>
      <c r="I808" s="16"/>
      <c r="J808" s="14"/>
      <c r="K808" s="14"/>
      <c r="L808" s="14"/>
      <c r="M808" s="14"/>
      <c r="N808" s="14"/>
      <c r="O808" s="14"/>
      <c r="Q808" s="14"/>
      <c r="R808" s="14"/>
      <c r="T808" s="14"/>
    </row>
    <row r="809" spans="1:20" x14ac:dyDescent="0.2">
      <c r="A809" s="16"/>
      <c r="B809" s="16"/>
      <c r="C809" s="18"/>
      <c r="D809" s="16"/>
      <c r="E809" s="16"/>
      <c r="F809" s="19"/>
      <c r="G809" s="19"/>
      <c r="H809" s="14"/>
      <c r="I809" s="16"/>
      <c r="J809" s="14"/>
      <c r="K809" s="14"/>
      <c r="L809" s="14"/>
      <c r="M809" s="14"/>
      <c r="N809" s="14"/>
      <c r="O809" s="14"/>
      <c r="Q809" s="14"/>
      <c r="R809" s="14"/>
      <c r="T809" s="14"/>
    </row>
    <row r="810" spans="1:20" x14ac:dyDescent="0.2">
      <c r="A810" s="16"/>
      <c r="B810" s="16"/>
      <c r="C810" s="18"/>
      <c r="D810" s="16"/>
      <c r="E810" s="16"/>
      <c r="F810" s="19"/>
      <c r="G810" s="19"/>
      <c r="H810" s="14"/>
      <c r="I810" s="16"/>
      <c r="J810" s="14"/>
      <c r="K810" s="14"/>
      <c r="L810" s="14"/>
      <c r="M810" s="14"/>
      <c r="N810" s="14"/>
      <c r="O810" s="14"/>
      <c r="Q810" s="14"/>
      <c r="R810" s="14"/>
      <c r="T810" s="14"/>
    </row>
    <row r="811" spans="1:20" x14ac:dyDescent="0.2">
      <c r="A811" s="16"/>
      <c r="B811" s="16"/>
      <c r="C811" s="18"/>
      <c r="D811" s="16"/>
      <c r="E811" s="16"/>
      <c r="F811" s="19"/>
      <c r="G811" s="19"/>
      <c r="H811" s="14"/>
      <c r="I811" s="16"/>
      <c r="J811" s="14"/>
      <c r="K811" s="14"/>
      <c r="L811" s="14"/>
      <c r="M811" s="14"/>
      <c r="N811" s="14"/>
      <c r="O811" s="14"/>
      <c r="Q811" s="14"/>
      <c r="R811" s="14"/>
      <c r="T811" s="14"/>
    </row>
    <row r="812" spans="1:20" x14ac:dyDescent="0.2">
      <c r="A812" s="16"/>
      <c r="B812" s="16"/>
      <c r="C812" s="18"/>
      <c r="D812" s="16"/>
      <c r="E812" s="16"/>
      <c r="F812" s="19"/>
      <c r="G812" s="19"/>
      <c r="H812" s="14"/>
      <c r="I812" s="16"/>
      <c r="J812" s="14"/>
      <c r="K812" s="14"/>
      <c r="L812" s="14"/>
      <c r="M812" s="14"/>
      <c r="N812" s="14"/>
      <c r="O812" s="14"/>
      <c r="Q812" s="14"/>
      <c r="R812" s="14"/>
      <c r="T812" s="14"/>
    </row>
    <row r="813" spans="1:20" x14ac:dyDescent="0.2">
      <c r="A813" s="16"/>
      <c r="B813" s="16"/>
      <c r="C813" s="18"/>
      <c r="D813" s="16"/>
      <c r="E813" s="16"/>
      <c r="F813" s="19"/>
      <c r="G813" s="19"/>
      <c r="H813" s="14"/>
      <c r="I813" s="16"/>
      <c r="J813" s="14"/>
      <c r="K813" s="14"/>
      <c r="L813" s="14"/>
      <c r="M813" s="14"/>
      <c r="N813" s="14"/>
      <c r="O813" s="14"/>
      <c r="Q813" s="14"/>
      <c r="R813" s="14"/>
      <c r="T813" s="14"/>
    </row>
    <row r="814" spans="1:20" x14ac:dyDescent="0.2">
      <c r="A814" s="16"/>
      <c r="B814" s="16"/>
      <c r="C814" s="18"/>
      <c r="D814" s="16"/>
      <c r="E814" s="16"/>
      <c r="F814" s="19"/>
      <c r="G814" s="19"/>
      <c r="H814" s="14"/>
      <c r="I814" s="16"/>
      <c r="J814" s="14"/>
      <c r="K814" s="14"/>
      <c r="L814" s="14"/>
      <c r="M814" s="14"/>
      <c r="N814" s="14"/>
      <c r="O814" s="14"/>
      <c r="Q814" s="14"/>
      <c r="R814" s="14"/>
      <c r="T814" s="14"/>
    </row>
    <row r="815" spans="1:20" x14ac:dyDescent="0.2">
      <c r="A815" s="16"/>
      <c r="B815" s="16"/>
      <c r="C815" s="18"/>
      <c r="D815" s="16"/>
      <c r="E815" s="16"/>
      <c r="F815" s="19"/>
      <c r="G815" s="19"/>
      <c r="H815" s="14"/>
      <c r="I815" s="16"/>
      <c r="J815" s="14"/>
      <c r="K815" s="14"/>
      <c r="L815" s="14"/>
      <c r="M815" s="14"/>
      <c r="N815" s="14"/>
      <c r="O815" s="14"/>
      <c r="Q815" s="14"/>
      <c r="R815" s="14"/>
      <c r="T815" s="14"/>
    </row>
    <row r="816" spans="1:20" x14ac:dyDescent="0.2">
      <c r="A816" s="16"/>
      <c r="B816" s="16"/>
      <c r="C816" s="18"/>
      <c r="D816" s="16"/>
      <c r="E816" s="16"/>
      <c r="F816" s="19"/>
      <c r="G816" s="19"/>
      <c r="H816" s="14"/>
      <c r="I816" s="16"/>
      <c r="J816" s="14"/>
      <c r="K816" s="14"/>
      <c r="L816" s="14"/>
      <c r="M816" s="14"/>
      <c r="N816" s="14"/>
      <c r="O816" s="14"/>
      <c r="Q816" s="14"/>
      <c r="R816" s="14"/>
      <c r="T816" s="14"/>
    </row>
    <row r="817" spans="1:20" x14ac:dyDescent="0.2">
      <c r="A817" s="16"/>
      <c r="B817" s="16"/>
      <c r="C817" s="18"/>
      <c r="D817" s="16"/>
      <c r="E817" s="16"/>
      <c r="F817" s="19"/>
      <c r="G817" s="19"/>
      <c r="H817" s="14"/>
      <c r="I817" s="16"/>
      <c r="J817" s="14"/>
      <c r="K817" s="14"/>
      <c r="L817" s="14"/>
      <c r="M817" s="14"/>
      <c r="N817" s="14"/>
      <c r="O817" s="14"/>
      <c r="Q817" s="14"/>
      <c r="R817" s="14"/>
      <c r="T817" s="14"/>
    </row>
    <row r="818" spans="1:20" x14ac:dyDescent="0.2">
      <c r="A818" s="16"/>
      <c r="B818" s="16"/>
      <c r="C818" s="18"/>
      <c r="D818" s="16"/>
      <c r="E818" s="16"/>
      <c r="F818" s="19"/>
      <c r="G818" s="19"/>
      <c r="H818" s="14"/>
      <c r="I818" s="16"/>
      <c r="J818" s="14"/>
      <c r="K818" s="14"/>
      <c r="L818" s="14"/>
      <c r="M818" s="14"/>
      <c r="N818" s="14"/>
      <c r="O818" s="14"/>
      <c r="Q818" s="14"/>
      <c r="R818" s="14"/>
      <c r="T818" s="14"/>
    </row>
    <row r="819" spans="1:20" x14ac:dyDescent="0.2">
      <c r="A819" s="16"/>
      <c r="B819" s="16"/>
      <c r="C819" s="18"/>
      <c r="D819" s="16"/>
      <c r="E819" s="16"/>
      <c r="F819" s="19"/>
      <c r="G819" s="19"/>
      <c r="H819" s="14"/>
      <c r="I819" s="16"/>
      <c r="J819" s="14"/>
      <c r="K819" s="14"/>
      <c r="L819" s="14"/>
      <c r="M819" s="14"/>
      <c r="N819" s="14"/>
      <c r="O819" s="14"/>
      <c r="Q819" s="14"/>
      <c r="R819" s="14"/>
      <c r="T819" s="14"/>
    </row>
    <row r="820" spans="1:20" x14ac:dyDescent="0.2">
      <c r="A820" s="16"/>
      <c r="B820" s="16"/>
      <c r="C820" s="18"/>
      <c r="D820" s="16"/>
      <c r="E820" s="16"/>
      <c r="F820" s="19"/>
      <c r="G820" s="19"/>
      <c r="H820" s="14"/>
      <c r="I820" s="16"/>
      <c r="J820" s="14"/>
      <c r="K820" s="14"/>
      <c r="L820" s="14"/>
      <c r="M820" s="14"/>
      <c r="N820" s="14"/>
      <c r="O820" s="14"/>
      <c r="Q820" s="14"/>
      <c r="R820" s="14"/>
      <c r="T820" s="14"/>
    </row>
    <row r="821" spans="1:20" x14ac:dyDescent="0.2">
      <c r="A821" s="16"/>
      <c r="B821" s="16"/>
      <c r="C821" s="18"/>
      <c r="D821" s="16"/>
      <c r="E821" s="16"/>
      <c r="F821" s="19"/>
      <c r="G821" s="19"/>
      <c r="H821" s="14"/>
      <c r="I821" s="16"/>
      <c r="J821" s="14"/>
      <c r="K821" s="14"/>
      <c r="L821" s="14"/>
      <c r="M821" s="14"/>
      <c r="N821" s="14"/>
      <c r="O821" s="14"/>
      <c r="Q821" s="14"/>
      <c r="R821" s="14"/>
      <c r="T821" s="14"/>
    </row>
    <row r="822" spans="1:20" x14ac:dyDescent="0.2">
      <c r="A822" s="16"/>
      <c r="B822" s="16"/>
      <c r="C822" s="18"/>
      <c r="D822" s="16"/>
      <c r="E822" s="16"/>
      <c r="F822" s="19"/>
      <c r="G822" s="19"/>
      <c r="H822" s="14"/>
      <c r="I822" s="16"/>
      <c r="J822" s="14"/>
      <c r="K822" s="14"/>
      <c r="L822" s="14"/>
      <c r="M822" s="14"/>
      <c r="N822" s="14"/>
      <c r="O822" s="14"/>
      <c r="Q822" s="14"/>
      <c r="R822" s="14"/>
      <c r="T822" s="14"/>
    </row>
    <row r="823" spans="1:20" x14ac:dyDescent="0.2">
      <c r="A823" s="16"/>
      <c r="B823" s="16"/>
      <c r="C823" s="18"/>
      <c r="D823" s="16"/>
      <c r="E823" s="16"/>
      <c r="F823" s="19"/>
      <c r="G823" s="19"/>
      <c r="H823" s="14"/>
      <c r="I823" s="16"/>
      <c r="J823" s="14"/>
      <c r="K823" s="14"/>
      <c r="L823" s="14"/>
      <c r="M823" s="14"/>
      <c r="N823" s="14"/>
      <c r="O823" s="14"/>
      <c r="Q823" s="14"/>
      <c r="R823" s="14"/>
      <c r="T823" s="14"/>
    </row>
    <row r="824" spans="1:20" x14ac:dyDescent="0.2">
      <c r="A824" s="16"/>
      <c r="B824" s="16"/>
      <c r="C824" s="18"/>
      <c r="D824" s="16"/>
      <c r="E824" s="16"/>
      <c r="F824" s="19"/>
      <c r="G824" s="19"/>
      <c r="H824" s="14"/>
      <c r="I824" s="16"/>
      <c r="J824" s="14"/>
      <c r="K824" s="14"/>
      <c r="L824" s="14"/>
      <c r="M824" s="14"/>
      <c r="N824" s="14"/>
      <c r="O824" s="14"/>
      <c r="Q824" s="14"/>
      <c r="R824" s="14"/>
      <c r="T824" s="14"/>
    </row>
    <row r="825" spans="1:20" x14ac:dyDescent="0.2">
      <c r="A825" s="16"/>
      <c r="B825" s="16"/>
      <c r="C825" s="18"/>
      <c r="D825" s="16"/>
      <c r="E825" s="16"/>
      <c r="F825" s="19"/>
      <c r="G825" s="19"/>
      <c r="H825" s="14"/>
      <c r="I825" s="16"/>
      <c r="J825" s="14"/>
      <c r="K825" s="14"/>
      <c r="L825" s="14"/>
      <c r="M825" s="14"/>
      <c r="N825" s="14"/>
      <c r="O825" s="14"/>
      <c r="Q825" s="14"/>
      <c r="R825" s="14"/>
      <c r="T825" s="14"/>
    </row>
    <row r="826" spans="1:20" x14ac:dyDescent="0.2">
      <c r="A826" s="16"/>
      <c r="B826" s="16"/>
      <c r="C826" s="18"/>
      <c r="D826" s="16"/>
      <c r="E826" s="16"/>
      <c r="F826" s="19"/>
      <c r="G826" s="19"/>
      <c r="H826" s="14"/>
      <c r="I826" s="16"/>
      <c r="J826" s="14"/>
      <c r="K826" s="14"/>
      <c r="L826" s="14"/>
      <c r="M826" s="14"/>
      <c r="N826" s="14"/>
      <c r="O826" s="14"/>
      <c r="Q826" s="14"/>
      <c r="R826" s="14"/>
      <c r="T826" s="14"/>
    </row>
    <row r="827" spans="1:20" x14ac:dyDescent="0.2">
      <c r="A827" s="16"/>
      <c r="B827" s="16"/>
      <c r="C827" s="18"/>
      <c r="D827" s="16"/>
      <c r="E827" s="16"/>
      <c r="F827" s="19"/>
      <c r="G827" s="19"/>
      <c r="H827" s="14"/>
      <c r="I827" s="16"/>
      <c r="J827" s="14"/>
      <c r="K827" s="14"/>
      <c r="L827" s="14"/>
      <c r="M827" s="14"/>
      <c r="N827" s="14"/>
      <c r="O827" s="14"/>
      <c r="Q827" s="14"/>
      <c r="R827" s="14"/>
      <c r="T827" s="14"/>
    </row>
    <row r="828" spans="1:20" x14ac:dyDescent="0.2">
      <c r="A828" s="16"/>
      <c r="B828" s="16"/>
      <c r="C828" s="18"/>
      <c r="D828" s="16"/>
      <c r="E828" s="16"/>
      <c r="F828" s="19"/>
      <c r="G828" s="19"/>
      <c r="H828" s="14"/>
      <c r="I828" s="16"/>
      <c r="J828" s="14"/>
      <c r="K828" s="14"/>
      <c r="L828" s="14"/>
      <c r="M828" s="14"/>
      <c r="N828" s="14"/>
      <c r="O828" s="14"/>
      <c r="Q828" s="14"/>
      <c r="R828" s="14"/>
      <c r="T828" s="14"/>
    </row>
    <row r="829" spans="1:20" x14ac:dyDescent="0.2">
      <c r="A829" s="16"/>
      <c r="B829" s="16"/>
      <c r="C829" s="18"/>
      <c r="D829" s="16"/>
      <c r="E829" s="16"/>
      <c r="F829" s="19"/>
      <c r="G829" s="19"/>
      <c r="H829" s="14"/>
      <c r="I829" s="16"/>
      <c r="J829" s="14"/>
      <c r="K829" s="14"/>
      <c r="L829" s="14"/>
      <c r="M829" s="14"/>
      <c r="N829" s="14"/>
      <c r="O829" s="14"/>
      <c r="Q829" s="14"/>
      <c r="R829" s="14"/>
      <c r="T829" s="14"/>
    </row>
    <row r="830" spans="1:20" x14ac:dyDescent="0.2">
      <c r="A830" s="16"/>
      <c r="B830" s="16"/>
      <c r="C830" s="18"/>
      <c r="D830" s="16"/>
      <c r="E830" s="16"/>
      <c r="F830" s="19"/>
      <c r="G830" s="19"/>
      <c r="H830" s="14"/>
      <c r="I830" s="16"/>
      <c r="J830" s="14"/>
      <c r="K830" s="14"/>
      <c r="L830" s="14"/>
      <c r="M830" s="14"/>
      <c r="N830" s="14"/>
      <c r="O830" s="14"/>
      <c r="Q830" s="14"/>
      <c r="R830" s="14"/>
      <c r="T830" s="14"/>
    </row>
    <row r="831" spans="1:20" x14ac:dyDescent="0.2">
      <c r="A831" s="16"/>
      <c r="B831" s="16"/>
      <c r="C831" s="18"/>
      <c r="D831" s="16"/>
      <c r="E831" s="16"/>
      <c r="F831" s="19"/>
      <c r="G831" s="19"/>
      <c r="H831" s="14"/>
      <c r="I831" s="16"/>
      <c r="J831" s="14"/>
      <c r="K831" s="14"/>
      <c r="L831" s="14"/>
      <c r="M831" s="14"/>
      <c r="N831" s="14"/>
      <c r="O831" s="14"/>
      <c r="Q831" s="14"/>
      <c r="R831" s="14"/>
      <c r="T831" s="14"/>
    </row>
    <row r="832" spans="1:20" x14ac:dyDescent="0.2">
      <c r="A832" s="16"/>
      <c r="B832" s="16"/>
      <c r="C832" s="18"/>
      <c r="D832" s="16"/>
      <c r="E832" s="16"/>
      <c r="F832" s="19"/>
      <c r="G832" s="19"/>
      <c r="H832" s="14"/>
      <c r="I832" s="16"/>
      <c r="J832" s="14"/>
      <c r="K832" s="14"/>
      <c r="L832" s="14"/>
      <c r="M832" s="14"/>
      <c r="N832" s="14"/>
      <c r="O832" s="14"/>
      <c r="Q832" s="14"/>
      <c r="R832" s="14"/>
      <c r="T832" s="14"/>
    </row>
    <row r="833" spans="1:20" x14ac:dyDescent="0.2">
      <c r="A833" s="16"/>
      <c r="B833" s="16"/>
      <c r="C833" s="18"/>
      <c r="D833" s="16"/>
      <c r="E833" s="16"/>
      <c r="F833" s="19"/>
      <c r="G833" s="19"/>
      <c r="H833" s="14"/>
      <c r="I833" s="16"/>
      <c r="J833" s="14"/>
      <c r="K833" s="14"/>
      <c r="L833" s="14"/>
      <c r="M833" s="14"/>
      <c r="N833" s="14"/>
      <c r="O833" s="14"/>
      <c r="Q833" s="14"/>
      <c r="R833" s="14"/>
      <c r="T833" s="14"/>
    </row>
    <row r="834" spans="1:20" x14ac:dyDescent="0.2">
      <c r="A834" s="16"/>
      <c r="B834" s="16"/>
      <c r="C834" s="18"/>
      <c r="D834" s="16"/>
      <c r="E834" s="16"/>
      <c r="F834" s="19"/>
      <c r="G834" s="19"/>
      <c r="H834" s="14"/>
      <c r="I834" s="16"/>
      <c r="J834" s="14"/>
      <c r="K834" s="14"/>
      <c r="L834" s="14"/>
      <c r="M834" s="14"/>
      <c r="N834" s="14"/>
      <c r="O834" s="14"/>
      <c r="Q834" s="14"/>
      <c r="R834" s="14"/>
      <c r="T834" s="14"/>
    </row>
    <row r="835" spans="1:20" x14ac:dyDescent="0.2">
      <c r="A835" s="16"/>
      <c r="B835" s="16"/>
      <c r="C835" s="18"/>
      <c r="D835" s="16"/>
      <c r="E835" s="16"/>
      <c r="F835" s="19"/>
      <c r="G835" s="19"/>
      <c r="H835" s="14"/>
      <c r="I835" s="16"/>
      <c r="J835" s="14"/>
      <c r="K835" s="14"/>
      <c r="L835" s="14"/>
      <c r="M835" s="14"/>
      <c r="N835" s="14"/>
      <c r="O835" s="14"/>
      <c r="Q835" s="14"/>
      <c r="R835" s="14"/>
      <c r="T835" s="14"/>
    </row>
    <row r="836" spans="1:20" x14ac:dyDescent="0.2">
      <c r="A836" s="16"/>
      <c r="B836" s="16"/>
      <c r="C836" s="18"/>
      <c r="D836" s="16"/>
      <c r="E836" s="16"/>
      <c r="F836" s="19"/>
      <c r="G836" s="19"/>
      <c r="H836" s="14"/>
      <c r="I836" s="16"/>
      <c r="J836" s="14"/>
      <c r="K836" s="14"/>
      <c r="L836" s="14"/>
      <c r="M836" s="14"/>
      <c r="N836" s="14"/>
      <c r="O836" s="14"/>
      <c r="Q836" s="14"/>
      <c r="R836" s="14"/>
      <c r="T836" s="14"/>
    </row>
    <row r="837" spans="1:20" x14ac:dyDescent="0.2">
      <c r="A837" s="16"/>
      <c r="B837" s="16"/>
      <c r="C837" s="18"/>
      <c r="D837" s="16"/>
      <c r="E837" s="16"/>
      <c r="F837" s="19"/>
      <c r="G837" s="19"/>
      <c r="H837" s="14"/>
      <c r="I837" s="16"/>
      <c r="J837" s="14"/>
      <c r="K837" s="14"/>
      <c r="L837" s="14"/>
      <c r="M837" s="14"/>
      <c r="N837" s="14"/>
      <c r="O837" s="14"/>
      <c r="Q837" s="14"/>
      <c r="R837" s="14"/>
      <c r="T837" s="14"/>
    </row>
    <row r="838" spans="1:20" x14ac:dyDescent="0.2">
      <c r="A838" s="16"/>
      <c r="B838" s="16"/>
      <c r="C838" s="18"/>
      <c r="D838" s="16"/>
      <c r="E838" s="16"/>
      <c r="F838" s="19"/>
      <c r="G838" s="19"/>
      <c r="H838" s="14"/>
      <c r="I838" s="16"/>
      <c r="J838" s="14"/>
      <c r="K838" s="14"/>
      <c r="L838" s="14"/>
      <c r="M838" s="14"/>
      <c r="N838" s="14"/>
      <c r="O838" s="14"/>
      <c r="Q838" s="14"/>
      <c r="R838" s="14"/>
      <c r="T838" s="14"/>
    </row>
    <row r="839" spans="1:20" x14ac:dyDescent="0.2">
      <c r="A839" s="16"/>
      <c r="B839" s="16"/>
      <c r="C839" s="18"/>
      <c r="D839" s="16"/>
      <c r="E839" s="16"/>
      <c r="F839" s="19"/>
      <c r="G839" s="19"/>
      <c r="H839" s="14"/>
      <c r="I839" s="16"/>
      <c r="J839" s="14"/>
      <c r="K839" s="14"/>
      <c r="L839" s="14"/>
      <c r="M839" s="14"/>
      <c r="N839" s="14"/>
      <c r="O839" s="14"/>
      <c r="Q839" s="14"/>
      <c r="R839" s="14"/>
      <c r="T839" s="14"/>
    </row>
    <row r="840" spans="1:20" x14ac:dyDescent="0.2">
      <c r="A840" s="16"/>
      <c r="B840" s="16"/>
      <c r="C840" s="18"/>
      <c r="D840" s="16"/>
      <c r="E840" s="16"/>
      <c r="F840" s="19"/>
      <c r="G840" s="19"/>
      <c r="H840" s="14"/>
      <c r="I840" s="16"/>
      <c r="J840" s="14"/>
      <c r="K840" s="14"/>
      <c r="L840" s="14"/>
      <c r="M840" s="14"/>
      <c r="N840" s="14"/>
      <c r="O840" s="14"/>
      <c r="Q840" s="14"/>
      <c r="R840" s="14"/>
      <c r="T840" s="14"/>
    </row>
    <row r="841" spans="1:20" x14ac:dyDescent="0.2">
      <c r="A841" s="16"/>
      <c r="B841" s="16"/>
      <c r="C841" s="18"/>
      <c r="D841" s="16"/>
      <c r="E841" s="16"/>
      <c r="F841" s="19"/>
      <c r="G841" s="19"/>
      <c r="H841" s="14"/>
      <c r="I841" s="16"/>
      <c r="J841" s="14"/>
      <c r="K841" s="14"/>
      <c r="L841" s="14"/>
      <c r="M841" s="14"/>
      <c r="N841" s="14"/>
      <c r="O841" s="14"/>
      <c r="Q841" s="14"/>
      <c r="R841" s="14"/>
      <c r="T841" s="14"/>
    </row>
    <row r="842" spans="1:20" x14ac:dyDescent="0.2">
      <c r="A842" s="16"/>
      <c r="B842" s="16"/>
      <c r="C842" s="18"/>
      <c r="D842" s="16"/>
      <c r="E842" s="16"/>
      <c r="F842" s="19"/>
      <c r="G842" s="19"/>
      <c r="H842" s="14"/>
      <c r="I842" s="16"/>
      <c r="J842" s="14"/>
      <c r="K842" s="14"/>
      <c r="L842" s="14"/>
      <c r="M842" s="14"/>
      <c r="N842" s="14"/>
      <c r="O842" s="14"/>
      <c r="Q842" s="14"/>
      <c r="R842" s="14"/>
      <c r="T842" s="14"/>
    </row>
    <row r="843" spans="1:20" x14ac:dyDescent="0.2">
      <c r="A843" s="16"/>
      <c r="B843" s="16"/>
      <c r="C843" s="18"/>
      <c r="D843" s="16"/>
      <c r="E843" s="16"/>
      <c r="F843" s="19"/>
      <c r="G843" s="19"/>
      <c r="H843" s="14"/>
      <c r="I843" s="16"/>
      <c r="J843" s="14"/>
      <c r="K843" s="14"/>
      <c r="L843" s="14"/>
      <c r="M843" s="14"/>
      <c r="N843" s="14"/>
      <c r="O843" s="14"/>
      <c r="Q843" s="14"/>
      <c r="R843" s="14"/>
      <c r="T843" s="14"/>
    </row>
    <row r="844" spans="1:20" x14ac:dyDescent="0.2">
      <c r="A844" s="16"/>
      <c r="B844" s="16"/>
      <c r="C844" s="18"/>
      <c r="D844" s="16"/>
      <c r="E844" s="16"/>
      <c r="F844" s="19"/>
      <c r="G844" s="19"/>
      <c r="H844" s="14"/>
      <c r="I844" s="16"/>
      <c r="J844" s="14"/>
      <c r="K844" s="14"/>
      <c r="L844" s="14"/>
      <c r="M844" s="14"/>
      <c r="N844" s="14"/>
      <c r="O844" s="14"/>
      <c r="Q844" s="14"/>
      <c r="R844" s="14"/>
      <c r="T844" s="14"/>
    </row>
    <row r="845" spans="1:20" x14ac:dyDescent="0.2">
      <c r="A845" s="16"/>
      <c r="B845" s="16"/>
      <c r="C845" s="18"/>
      <c r="D845" s="16"/>
      <c r="E845" s="16"/>
      <c r="F845" s="19"/>
      <c r="G845" s="19"/>
      <c r="H845" s="14"/>
      <c r="I845" s="16"/>
      <c r="J845" s="14"/>
      <c r="K845" s="14"/>
      <c r="L845" s="14"/>
      <c r="M845" s="14"/>
      <c r="N845" s="14"/>
      <c r="O845" s="14"/>
      <c r="Q845" s="14"/>
      <c r="R845" s="14"/>
      <c r="T845" s="14"/>
    </row>
    <row r="846" spans="1:20" x14ac:dyDescent="0.2">
      <c r="A846" s="16"/>
      <c r="B846" s="16"/>
      <c r="C846" s="18"/>
      <c r="D846" s="16"/>
      <c r="E846" s="16"/>
      <c r="F846" s="19"/>
      <c r="G846" s="19"/>
      <c r="H846" s="14"/>
      <c r="I846" s="16"/>
      <c r="J846" s="14"/>
      <c r="K846" s="14"/>
      <c r="L846" s="14"/>
      <c r="M846" s="14"/>
      <c r="N846" s="14"/>
      <c r="O846" s="14"/>
      <c r="Q846" s="14"/>
      <c r="R846" s="14"/>
      <c r="T846" s="14"/>
    </row>
    <row r="847" spans="1:20" x14ac:dyDescent="0.2">
      <c r="A847" s="16"/>
      <c r="B847" s="16"/>
      <c r="C847" s="18"/>
      <c r="D847" s="16"/>
      <c r="E847" s="16"/>
      <c r="F847" s="19"/>
      <c r="G847" s="19"/>
      <c r="H847" s="14"/>
      <c r="I847" s="16"/>
      <c r="J847" s="14"/>
      <c r="K847" s="14"/>
      <c r="L847" s="14"/>
      <c r="M847" s="14"/>
      <c r="N847" s="14"/>
      <c r="O847" s="14"/>
      <c r="Q847" s="14"/>
      <c r="R847" s="14"/>
      <c r="T847" s="14"/>
    </row>
    <row r="848" spans="1:20" x14ac:dyDescent="0.2">
      <c r="A848" s="16"/>
      <c r="B848" s="16"/>
      <c r="C848" s="18"/>
      <c r="D848" s="16"/>
      <c r="E848" s="16"/>
      <c r="F848" s="19"/>
      <c r="G848" s="19"/>
      <c r="H848" s="14"/>
      <c r="I848" s="16"/>
      <c r="J848" s="14"/>
      <c r="K848" s="14"/>
      <c r="L848" s="14"/>
      <c r="M848" s="14"/>
      <c r="N848" s="14"/>
      <c r="O848" s="14"/>
      <c r="Q848" s="14"/>
      <c r="R848" s="14"/>
      <c r="T848" s="14"/>
    </row>
    <row r="849" spans="1:20" x14ac:dyDescent="0.2">
      <c r="A849" s="16"/>
      <c r="B849" s="16"/>
      <c r="C849" s="18"/>
      <c r="D849" s="16"/>
      <c r="E849" s="16"/>
      <c r="F849" s="19"/>
      <c r="G849" s="19"/>
      <c r="H849" s="14"/>
      <c r="I849" s="16"/>
      <c r="J849" s="14"/>
      <c r="K849" s="14"/>
      <c r="L849" s="14"/>
      <c r="M849" s="14"/>
      <c r="N849" s="14"/>
      <c r="O849" s="14"/>
      <c r="Q849" s="14"/>
      <c r="R849" s="14"/>
      <c r="T849" s="14"/>
    </row>
    <row r="850" spans="1:20" x14ac:dyDescent="0.2">
      <c r="A850" s="16"/>
      <c r="B850" s="16"/>
      <c r="C850" s="18"/>
      <c r="D850" s="16"/>
      <c r="E850" s="16"/>
      <c r="F850" s="19"/>
      <c r="G850" s="19"/>
      <c r="H850" s="14"/>
      <c r="I850" s="16"/>
      <c r="J850" s="14"/>
      <c r="K850" s="14"/>
      <c r="L850" s="14"/>
      <c r="M850" s="14"/>
      <c r="N850" s="14"/>
      <c r="O850" s="14"/>
      <c r="Q850" s="14"/>
      <c r="R850" s="14"/>
      <c r="T850" s="14"/>
    </row>
    <row r="851" spans="1:20" x14ac:dyDescent="0.2">
      <c r="A851" s="16"/>
      <c r="B851" s="16"/>
      <c r="C851" s="18"/>
      <c r="D851" s="16"/>
      <c r="E851" s="16"/>
      <c r="F851" s="19"/>
      <c r="G851" s="19"/>
      <c r="H851" s="14"/>
      <c r="I851" s="16"/>
      <c r="J851" s="14"/>
      <c r="K851" s="14"/>
      <c r="L851" s="14"/>
      <c r="M851" s="14"/>
      <c r="N851" s="14"/>
      <c r="O851" s="14"/>
      <c r="Q851" s="14"/>
      <c r="R851" s="14"/>
      <c r="T851" s="14"/>
    </row>
    <row r="852" spans="1:20" x14ac:dyDescent="0.2">
      <c r="A852" s="16"/>
      <c r="B852" s="16"/>
      <c r="C852" s="18"/>
      <c r="D852" s="16"/>
      <c r="E852" s="16"/>
      <c r="F852" s="19"/>
      <c r="G852" s="19"/>
      <c r="H852" s="14"/>
      <c r="I852" s="16"/>
      <c r="J852" s="14"/>
      <c r="K852" s="14"/>
      <c r="L852" s="14"/>
      <c r="M852" s="14"/>
      <c r="N852" s="14"/>
      <c r="O852" s="14"/>
      <c r="Q852" s="14"/>
      <c r="R852" s="14"/>
      <c r="T852" s="14"/>
    </row>
    <row r="853" spans="1:20" x14ac:dyDescent="0.2">
      <c r="A853" s="16"/>
      <c r="B853" s="16"/>
      <c r="C853" s="18"/>
      <c r="D853" s="16"/>
      <c r="E853" s="16"/>
      <c r="F853" s="19"/>
      <c r="G853" s="19"/>
      <c r="H853" s="14"/>
      <c r="I853" s="16"/>
      <c r="J853" s="14"/>
      <c r="K853" s="14"/>
      <c r="L853" s="14"/>
      <c r="M853" s="14"/>
      <c r="N853" s="14"/>
      <c r="O853" s="14"/>
      <c r="Q853" s="14"/>
      <c r="R853" s="14"/>
      <c r="T853" s="14"/>
    </row>
    <row r="854" spans="1:20" x14ac:dyDescent="0.2">
      <c r="A854" s="16"/>
      <c r="B854" s="16"/>
      <c r="C854" s="18"/>
      <c r="D854" s="16"/>
      <c r="E854" s="16"/>
      <c r="F854" s="19"/>
      <c r="G854" s="19"/>
      <c r="H854" s="14"/>
      <c r="I854" s="16"/>
      <c r="J854" s="14"/>
      <c r="K854" s="14"/>
      <c r="L854" s="14"/>
      <c r="M854" s="14"/>
      <c r="N854" s="14"/>
      <c r="O854" s="14"/>
      <c r="Q854" s="14"/>
      <c r="R854" s="14"/>
      <c r="T854" s="14"/>
    </row>
    <row r="855" spans="1:20" x14ac:dyDescent="0.2">
      <c r="A855" s="16"/>
      <c r="B855" s="16"/>
      <c r="C855" s="18"/>
      <c r="D855" s="16"/>
      <c r="E855" s="16"/>
      <c r="F855" s="19"/>
      <c r="G855" s="19"/>
      <c r="H855" s="14"/>
      <c r="I855" s="16"/>
      <c r="J855" s="14"/>
      <c r="K855" s="14"/>
      <c r="L855" s="14"/>
      <c r="M855" s="14"/>
      <c r="N855" s="14"/>
      <c r="O855" s="14"/>
      <c r="Q855" s="14"/>
      <c r="R855" s="14"/>
      <c r="T855" s="14"/>
    </row>
    <row r="856" spans="1:20" x14ac:dyDescent="0.2">
      <c r="A856" s="16"/>
      <c r="B856" s="16"/>
      <c r="C856" s="18"/>
      <c r="D856" s="16"/>
      <c r="E856" s="16"/>
      <c r="F856" s="19"/>
      <c r="G856" s="19"/>
      <c r="H856" s="14"/>
      <c r="I856" s="16"/>
      <c r="J856" s="14"/>
      <c r="K856" s="14"/>
      <c r="L856" s="14"/>
      <c r="M856" s="14"/>
      <c r="N856" s="14"/>
      <c r="O856" s="14"/>
      <c r="Q856" s="14"/>
      <c r="R856" s="14"/>
      <c r="T856" s="14"/>
    </row>
    <row r="857" spans="1:20" x14ac:dyDescent="0.2">
      <c r="A857" s="16"/>
      <c r="B857" s="16"/>
      <c r="C857" s="18"/>
      <c r="D857" s="16"/>
      <c r="E857" s="16"/>
      <c r="F857" s="19"/>
      <c r="G857" s="19"/>
      <c r="H857" s="14"/>
      <c r="I857" s="16"/>
      <c r="J857" s="14"/>
      <c r="K857" s="14"/>
      <c r="L857" s="14"/>
      <c r="M857" s="14"/>
      <c r="N857" s="14"/>
      <c r="O857" s="14"/>
      <c r="Q857" s="14"/>
      <c r="R857" s="14"/>
      <c r="T857" s="14"/>
    </row>
    <row r="858" spans="1:20" x14ac:dyDescent="0.2">
      <c r="A858" s="16"/>
      <c r="B858" s="16"/>
      <c r="C858" s="18"/>
      <c r="D858" s="16"/>
      <c r="E858" s="16"/>
      <c r="F858" s="19"/>
      <c r="G858" s="19"/>
      <c r="H858" s="14"/>
      <c r="I858" s="16"/>
      <c r="J858" s="14"/>
      <c r="K858" s="14"/>
      <c r="L858" s="14"/>
      <c r="M858" s="14"/>
      <c r="N858" s="14"/>
      <c r="O858" s="14"/>
      <c r="Q858" s="14"/>
      <c r="R858" s="14"/>
      <c r="T858" s="14"/>
    </row>
    <row r="859" spans="1:20" x14ac:dyDescent="0.2">
      <c r="A859" s="16"/>
      <c r="B859" s="16"/>
      <c r="C859" s="18"/>
      <c r="D859" s="16"/>
      <c r="E859" s="16"/>
      <c r="F859" s="19"/>
      <c r="G859" s="19"/>
      <c r="H859" s="14"/>
      <c r="I859" s="16"/>
      <c r="J859" s="14"/>
      <c r="K859" s="14"/>
      <c r="L859" s="14"/>
      <c r="M859" s="14"/>
      <c r="N859" s="14"/>
      <c r="O859" s="14"/>
      <c r="Q859" s="14"/>
      <c r="R859" s="14"/>
      <c r="T859" s="14"/>
    </row>
    <row r="860" spans="1:20" x14ac:dyDescent="0.2">
      <c r="A860" s="16"/>
      <c r="B860" s="16"/>
      <c r="C860" s="18"/>
      <c r="D860" s="16"/>
      <c r="E860" s="16"/>
      <c r="F860" s="19"/>
      <c r="G860" s="19"/>
      <c r="H860" s="14"/>
      <c r="I860" s="16"/>
      <c r="J860" s="14"/>
      <c r="K860" s="14"/>
      <c r="L860" s="14"/>
      <c r="M860" s="14"/>
      <c r="N860" s="14"/>
      <c r="O860" s="14"/>
      <c r="Q860" s="14"/>
      <c r="R860" s="14"/>
      <c r="T860" s="14"/>
    </row>
    <row r="861" spans="1:20" x14ac:dyDescent="0.2">
      <c r="A861" s="16"/>
      <c r="B861" s="16"/>
      <c r="C861" s="18"/>
      <c r="D861" s="16"/>
      <c r="E861" s="16"/>
      <c r="F861" s="19"/>
      <c r="G861" s="19"/>
      <c r="H861" s="14"/>
      <c r="I861" s="16"/>
      <c r="J861" s="14"/>
      <c r="K861" s="14"/>
      <c r="L861" s="14"/>
      <c r="M861" s="14"/>
      <c r="N861" s="14"/>
      <c r="O861" s="14"/>
      <c r="Q861" s="14"/>
      <c r="R861" s="14"/>
      <c r="T861" s="14"/>
    </row>
    <row r="862" spans="1:20" x14ac:dyDescent="0.2">
      <c r="A862" s="16"/>
      <c r="B862" s="16"/>
      <c r="C862" s="18"/>
      <c r="D862" s="16"/>
      <c r="E862" s="16"/>
      <c r="F862" s="19"/>
      <c r="G862" s="19"/>
      <c r="H862" s="14"/>
      <c r="I862" s="16"/>
      <c r="J862" s="14"/>
      <c r="K862" s="14"/>
      <c r="L862" s="14"/>
      <c r="M862" s="14"/>
      <c r="N862" s="14"/>
      <c r="O862" s="14"/>
      <c r="Q862" s="14"/>
      <c r="R862" s="14"/>
      <c r="T862" s="14"/>
    </row>
    <row r="863" spans="1:20" x14ac:dyDescent="0.2">
      <c r="A863" s="16"/>
      <c r="B863" s="16"/>
      <c r="C863" s="18"/>
      <c r="D863" s="16"/>
      <c r="E863" s="16"/>
      <c r="F863" s="19"/>
      <c r="G863" s="19"/>
      <c r="H863" s="14"/>
      <c r="I863" s="16"/>
      <c r="J863" s="14"/>
      <c r="K863" s="14"/>
      <c r="L863" s="14"/>
      <c r="M863" s="14"/>
      <c r="N863" s="14"/>
      <c r="O863" s="14"/>
      <c r="Q863" s="14"/>
      <c r="R863" s="14"/>
      <c r="T863" s="14"/>
    </row>
    <row r="864" spans="1:20" x14ac:dyDescent="0.2">
      <c r="A864" s="16"/>
      <c r="B864" s="16"/>
      <c r="C864" s="18"/>
      <c r="D864" s="16"/>
      <c r="E864" s="16"/>
      <c r="F864" s="19"/>
      <c r="G864" s="19"/>
      <c r="H864" s="14"/>
      <c r="I864" s="16"/>
      <c r="J864" s="14"/>
      <c r="K864" s="14"/>
      <c r="L864" s="14"/>
      <c r="M864" s="14"/>
      <c r="N864" s="14"/>
      <c r="O864" s="14"/>
      <c r="Q864" s="14"/>
      <c r="R864" s="14"/>
      <c r="T864" s="14"/>
    </row>
    <row r="865" spans="1:20" x14ac:dyDescent="0.2">
      <c r="A865" s="16"/>
      <c r="B865" s="16"/>
      <c r="C865" s="18"/>
      <c r="D865" s="16"/>
      <c r="E865" s="16"/>
      <c r="F865" s="19"/>
      <c r="G865" s="19"/>
      <c r="H865" s="14"/>
      <c r="I865" s="16"/>
      <c r="J865" s="14"/>
      <c r="K865" s="14"/>
      <c r="L865" s="14"/>
      <c r="M865" s="14"/>
      <c r="N865" s="14"/>
      <c r="O865" s="14"/>
      <c r="Q865" s="14"/>
      <c r="R865" s="14"/>
      <c r="T865" s="14"/>
    </row>
    <row r="866" spans="1:20" x14ac:dyDescent="0.2">
      <c r="A866" s="16"/>
      <c r="B866" s="16"/>
      <c r="C866" s="18"/>
      <c r="D866" s="16"/>
      <c r="E866" s="16"/>
      <c r="F866" s="19"/>
      <c r="G866" s="19"/>
      <c r="H866" s="14"/>
      <c r="I866" s="16"/>
      <c r="J866" s="14"/>
      <c r="K866" s="14"/>
      <c r="L866" s="14"/>
      <c r="M866" s="14"/>
      <c r="N866" s="14"/>
      <c r="O866" s="14"/>
      <c r="Q866" s="14"/>
      <c r="R866" s="14"/>
      <c r="T866" s="14"/>
    </row>
    <row r="867" spans="1:20" x14ac:dyDescent="0.2">
      <c r="A867" s="16"/>
      <c r="B867" s="16"/>
      <c r="C867" s="18"/>
      <c r="D867" s="16"/>
      <c r="E867" s="16"/>
      <c r="F867" s="19"/>
      <c r="G867" s="19"/>
      <c r="H867" s="14"/>
      <c r="I867" s="16"/>
      <c r="J867" s="14"/>
      <c r="K867" s="14"/>
      <c r="L867" s="14"/>
      <c r="M867" s="14"/>
      <c r="N867" s="14"/>
      <c r="O867" s="14"/>
      <c r="Q867" s="14"/>
      <c r="R867" s="14"/>
      <c r="T867" s="14"/>
    </row>
    <row r="868" spans="1:20" x14ac:dyDescent="0.2">
      <c r="A868" s="16"/>
      <c r="B868" s="16"/>
      <c r="C868" s="18"/>
      <c r="D868" s="16"/>
      <c r="E868" s="16"/>
      <c r="F868" s="19"/>
      <c r="G868" s="19"/>
      <c r="H868" s="14"/>
      <c r="I868" s="16"/>
      <c r="J868" s="14"/>
      <c r="K868" s="14"/>
      <c r="L868" s="14"/>
      <c r="M868" s="14"/>
      <c r="N868" s="14"/>
      <c r="O868" s="14"/>
      <c r="Q868" s="14"/>
      <c r="R868" s="14"/>
      <c r="T868" s="14"/>
    </row>
    <row r="869" spans="1:20" x14ac:dyDescent="0.2">
      <c r="A869" s="16"/>
      <c r="B869" s="16"/>
      <c r="C869" s="18"/>
      <c r="D869" s="16"/>
      <c r="E869" s="16"/>
      <c r="F869" s="19"/>
      <c r="G869" s="19"/>
      <c r="H869" s="14"/>
      <c r="I869" s="16"/>
      <c r="J869" s="14"/>
      <c r="K869" s="14"/>
      <c r="L869" s="14"/>
      <c r="M869" s="14"/>
      <c r="N869" s="14"/>
      <c r="O869" s="14"/>
      <c r="Q869" s="14"/>
      <c r="R869" s="14"/>
      <c r="T869" s="14"/>
    </row>
    <row r="870" spans="1:20" x14ac:dyDescent="0.2">
      <c r="A870" s="16"/>
      <c r="B870" s="16"/>
      <c r="C870" s="18"/>
      <c r="D870" s="16"/>
      <c r="E870" s="16"/>
      <c r="F870" s="19"/>
      <c r="G870" s="19"/>
      <c r="H870" s="14"/>
      <c r="I870" s="16"/>
      <c r="J870" s="14"/>
      <c r="K870" s="14"/>
      <c r="L870" s="14"/>
      <c r="M870" s="14"/>
      <c r="N870" s="14"/>
      <c r="O870" s="14"/>
      <c r="Q870" s="14"/>
      <c r="R870" s="14"/>
      <c r="T870" s="14"/>
    </row>
    <row r="871" spans="1:20" x14ac:dyDescent="0.2">
      <c r="A871" s="16"/>
      <c r="B871" s="16"/>
      <c r="C871" s="18"/>
      <c r="D871" s="16"/>
      <c r="E871" s="16"/>
      <c r="F871" s="19"/>
      <c r="G871" s="19"/>
      <c r="H871" s="14"/>
      <c r="I871" s="16"/>
      <c r="J871" s="14"/>
      <c r="K871" s="14"/>
      <c r="L871" s="14"/>
      <c r="M871" s="14"/>
      <c r="N871" s="14"/>
      <c r="O871" s="14"/>
      <c r="Q871" s="14"/>
      <c r="R871" s="14"/>
      <c r="T871" s="14"/>
    </row>
    <row r="872" spans="1:20" x14ac:dyDescent="0.2">
      <c r="A872" s="16"/>
      <c r="B872" s="16"/>
      <c r="C872" s="18"/>
      <c r="D872" s="16"/>
      <c r="E872" s="16"/>
      <c r="F872" s="19"/>
      <c r="G872" s="19"/>
      <c r="H872" s="14"/>
      <c r="I872" s="16"/>
      <c r="J872" s="14"/>
      <c r="K872" s="14"/>
      <c r="L872" s="14"/>
      <c r="M872" s="14"/>
      <c r="N872" s="14"/>
      <c r="O872" s="14"/>
      <c r="Q872" s="14"/>
      <c r="R872" s="14"/>
      <c r="T872" s="14"/>
    </row>
    <row r="873" spans="1:20" x14ac:dyDescent="0.2">
      <c r="A873" s="16"/>
      <c r="B873" s="16"/>
      <c r="C873" s="18"/>
      <c r="D873" s="16"/>
      <c r="E873" s="16"/>
      <c r="F873" s="19"/>
      <c r="G873" s="19"/>
      <c r="H873" s="14"/>
      <c r="I873" s="16"/>
      <c r="J873" s="14"/>
      <c r="K873" s="14"/>
      <c r="L873" s="14"/>
      <c r="M873" s="14"/>
      <c r="N873" s="14"/>
      <c r="O873" s="14"/>
      <c r="Q873" s="14"/>
      <c r="R873" s="14"/>
      <c r="T873" s="14"/>
    </row>
    <row r="874" spans="1:20" x14ac:dyDescent="0.2">
      <c r="A874" s="16"/>
      <c r="B874" s="16"/>
      <c r="C874" s="18"/>
      <c r="D874" s="16"/>
      <c r="E874" s="16"/>
      <c r="F874" s="19"/>
      <c r="G874" s="19"/>
      <c r="H874" s="14"/>
      <c r="I874" s="16"/>
      <c r="J874" s="14"/>
      <c r="K874" s="14"/>
      <c r="L874" s="14"/>
      <c r="M874" s="14"/>
      <c r="N874" s="14"/>
      <c r="O874" s="14"/>
      <c r="Q874" s="14"/>
      <c r="R874" s="14"/>
      <c r="T874" s="14"/>
    </row>
    <row r="875" spans="1:20" x14ac:dyDescent="0.2">
      <c r="A875" s="16"/>
      <c r="B875" s="16"/>
      <c r="C875" s="18"/>
      <c r="D875" s="16"/>
      <c r="E875" s="16"/>
      <c r="F875" s="19"/>
      <c r="G875" s="19"/>
      <c r="H875" s="14"/>
      <c r="I875" s="16"/>
      <c r="J875" s="14"/>
      <c r="K875" s="14"/>
      <c r="L875" s="14"/>
      <c r="M875" s="14"/>
      <c r="N875" s="14"/>
      <c r="O875" s="14"/>
      <c r="Q875" s="14"/>
      <c r="R875" s="14"/>
      <c r="T875" s="14"/>
    </row>
    <row r="876" spans="1:20" x14ac:dyDescent="0.2">
      <c r="A876" s="16"/>
      <c r="B876" s="16"/>
      <c r="C876" s="18"/>
      <c r="D876" s="16"/>
      <c r="E876" s="16"/>
      <c r="F876" s="19"/>
      <c r="G876" s="19"/>
      <c r="H876" s="14"/>
      <c r="I876" s="16"/>
      <c r="J876" s="14"/>
      <c r="K876" s="14"/>
      <c r="L876" s="14"/>
      <c r="M876" s="14"/>
      <c r="N876" s="14"/>
      <c r="O876" s="14"/>
      <c r="Q876" s="14"/>
      <c r="R876" s="14"/>
      <c r="T876" s="14"/>
    </row>
    <row r="877" spans="1:20" x14ac:dyDescent="0.2">
      <c r="A877" s="16"/>
      <c r="B877" s="16"/>
      <c r="C877" s="18"/>
      <c r="D877" s="16"/>
      <c r="E877" s="16"/>
      <c r="F877" s="19"/>
      <c r="G877" s="19"/>
      <c r="H877" s="14"/>
      <c r="I877" s="16"/>
      <c r="J877" s="14"/>
      <c r="K877" s="14"/>
      <c r="L877" s="14"/>
      <c r="M877" s="14"/>
      <c r="N877" s="14"/>
      <c r="O877" s="14"/>
      <c r="Q877" s="14"/>
      <c r="R877" s="14"/>
      <c r="T877" s="14"/>
    </row>
    <row r="878" spans="1:20" x14ac:dyDescent="0.2">
      <c r="A878" s="16"/>
      <c r="B878" s="16"/>
      <c r="C878" s="18"/>
      <c r="D878" s="16"/>
      <c r="E878" s="16"/>
      <c r="F878" s="19"/>
      <c r="G878" s="19"/>
      <c r="H878" s="14"/>
      <c r="I878" s="16"/>
      <c r="J878" s="14"/>
      <c r="K878" s="14"/>
      <c r="L878" s="14"/>
      <c r="M878" s="14"/>
      <c r="N878" s="14"/>
      <c r="O878" s="14"/>
      <c r="Q878" s="14"/>
      <c r="R878" s="14"/>
      <c r="T878" s="14"/>
    </row>
    <row r="879" spans="1:20" x14ac:dyDescent="0.2">
      <c r="A879" s="16"/>
      <c r="B879" s="16"/>
      <c r="C879" s="18"/>
      <c r="D879" s="16"/>
      <c r="E879" s="16"/>
      <c r="F879" s="19"/>
      <c r="G879" s="19"/>
      <c r="H879" s="14"/>
      <c r="I879" s="16"/>
      <c r="J879" s="14"/>
      <c r="K879" s="14"/>
      <c r="L879" s="14"/>
      <c r="M879" s="14"/>
      <c r="N879" s="14"/>
      <c r="O879" s="14"/>
      <c r="Q879" s="14"/>
      <c r="R879" s="14"/>
      <c r="T879" s="14"/>
    </row>
    <row r="880" spans="1:20" x14ac:dyDescent="0.2">
      <c r="A880" s="16"/>
      <c r="B880" s="16"/>
      <c r="C880" s="18"/>
      <c r="D880" s="16"/>
      <c r="E880" s="16"/>
      <c r="F880" s="19"/>
      <c r="G880" s="19"/>
      <c r="H880" s="14"/>
      <c r="I880" s="16"/>
      <c r="J880" s="14"/>
      <c r="K880" s="14"/>
      <c r="L880" s="14"/>
      <c r="M880" s="14"/>
      <c r="N880" s="14"/>
      <c r="O880" s="14"/>
      <c r="Q880" s="14"/>
      <c r="R880" s="14"/>
      <c r="T880" s="14"/>
    </row>
    <row r="881" spans="1:20" x14ac:dyDescent="0.2">
      <c r="A881" s="16"/>
      <c r="B881" s="16"/>
      <c r="C881" s="18"/>
      <c r="D881" s="16"/>
      <c r="E881" s="16"/>
      <c r="F881" s="19"/>
      <c r="G881" s="19"/>
      <c r="H881" s="14"/>
      <c r="I881" s="16"/>
      <c r="J881" s="14"/>
      <c r="K881" s="14"/>
      <c r="L881" s="14"/>
      <c r="M881" s="14"/>
      <c r="N881" s="14"/>
      <c r="O881" s="14"/>
      <c r="Q881" s="14"/>
      <c r="R881" s="14"/>
      <c r="T881" s="14"/>
    </row>
    <row r="882" spans="1:20" x14ac:dyDescent="0.2">
      <c r="A882" s="16"/>
      <c r="B882" s="16"/>
      <c r="C882" s="18"/>
      <c r="D882" s="16"/>
      <c r="E882" s="16"/>
      <c r="F882" s="19"/>
      <c r="G882" s="19"/>
      <c r="H882" s="14"/>
      <c r="I882" s="16"/>
      <c r="J882" s="14"/>
      <c r="K882" s="14"/>
      <c r="L882" s="14"/>
      <c r="M882" s="14"/>
      <c r="N882" s="14"/>
      <c r="O882" s="14"/>
      <c r="Q882" s="14"/>
      <c r="R882" s="14"/>
      <c r="T882" s="14"/>
    </row>
    <row r="883" spans="1:20" x14ac:dyDescent="0.2">
      <c r="A883" s="16"/>
      <c r="B883" s="16"/>
      <c r="C883" s="18"/>
      <c r="D883" s="16"/>
      <c r="E883" s="16"/>
      <c r="F883" s="19"/>
      <c r="G883" s="19"/>
      <c r="H883" s="14"/>
      <c r="I883" s="16"/>
      <c r="J883" s="14"/>
      <c r="K883" s="14"/>
      <c r="L883" s="14"/>
      <c r="M883" s="14"/>
      <c r="N883" s="14"/>
      <c r="O883" s="14"/>
      <c r="Q883" s="14"/>
      <c r="R883" s="14"/>
      <c r="T883" s="14"/>
    </row>
    <row r="884" spans="1:20" x14ac:dyDescent="0.2">
      <c r="A884" s="16"/>
      <c r="B884" s="16"/>
      <c r="C884" s="18"/>
      <c r="D884" s="16"/>
      <c r="E884" s="16"/>
      <c r="F884" s="19"/>
      <c r="G884" s="19"/>
      <c r="H884" s="14"/>
      <c r="I884" s="16"/>
      <c r="J884" s="14"/>
      <c r="K884" s="14"/>
      <c r="L884" s="14"/>
      <c r="M884" s="14"/>
      <c r="N884" s="14"/>
      <c r="O884" s="14"/>
      <c r="Q884" s="14"/>
      <c r="R884" s="14"/>
      <c r="T884" s="14"/>
    </row>
    <row r="885" spans="1:20" x14ac:dyDescent="0.2">
      <c r="A885" s="16"/>
      <c r="B885" s="16"/>
      <c r="C885" s="18"/>
      <c r="D885" s="16"/>
      <c r="E885" s="16"/>
      <c r="F885" s="19"/>
      <c r="G885" s="19"/>
      <c r="H885" s="14"/>
      <c r="I885" s="16"/>
      <c r="J885" s="14"/>
      <c r="K885" s="14"/>
      <c r="L885" s="14"/>
      <c r="M885" s="14"/>
      <c r="N885" s="14"/>
      <c r="O885" s="14"/>
      <c r="Q885" s="14"/>
      <c r="R885" s="14"/>
      <c r="T885" s="14"/>
    </row>
    <row r="886" spans="1:20" x14ac:dyDescent="0.2">
      <c r="A886" s="16"/>
      <c r="B886" s="16"/>
      <c r="C886" s="18"/>
      <c r="D886" s="16"/>
      <c r="E886" s="16"/>
      <c r="F886" s="19"/>
      <c r="G886" s="19"/>
      <c r="H886" s="14"/>
      <c r="I886" s="16"/>
      <c r="J886" s="14"/>
      <c r="K886" s="14"/>
      <c r="L886" s="14"/>
      <c r="M886" s="14"/>
      <c r="N886" s="14"/>
      <c r="O886" s="14"/>
      <c r="Q886" s="14"/>
      <c r="R886" s="14"/>
      <c r="T886" s="14"/>
    </row>
    <row r="887" spans="1:20" x14ac:dyDescent="0.2">
      <c r="A887" s="16"/>
      <c r="B887" s="16"/>
      <c r="C887" s="18"/>
      <c r="D887" s="16"/>
      <c r="E887" s="16"/>
      <c r="F887" s="19"/>
      <c r="G887" s="19"/>
      <c r="H887" s="14"/>
      <c r="I887" s="16"/>
      <c r="J887" s="14"/>
      <c r="K887" s="14"/>
      <c r="L887" s="14"/>
      <c r="M887" s="14"/>
      <c r="N887" s="14"/>
      <c r="O887" s="14"/>
      <c r="Q887" s="14"/>
      <c r="R887" s="14"/>
      <c r="T887" s="14"/>
    </row>
    <row r="888" spans="1:20" x14ac:dyDescent="0.2">
      <c r="A888" s="16"/>
      <c r="B888" s="16"/>
      <c r="C888" s="18"/>
      <c r="D888" s="16"/>
      <c r="E888" s="16"/>
      <c r="F888" s="19"/>
      <c r="G888" s="19"/>
      <c r="H888" s="14"/>
      <c r="I888" s="16"/>
      <c r="J888" s="14"/>
      <c r="K888" s="14"/>
      <c r="L888" s="14"/>
      <c r="M888" s="14"/>
      <c r="N888" s="14"/>
      <c r="O888" s="14"/>
      <c r="Q888" s="14"/>
      <c r="R888" s="14"/>
      <c r="T888" s="14"/>
    </row>
    <row r="889" spans="1:20" x14ac:dyDescent="0.2">
      <c r="A889" s="16"/>
      <c r="B889" s="16"/>
      <c r="C889" s="18"/>
      <c r="D889" s="16"/>
      <c r="E889" s="16"/>
      <c r="F889" s="19"/>
      <c r="G889" s="19"/>
      <c r="H889" s="14"/>
      <c r="I889" s="16"/>
      <c r="J889" s="14"/>
      <c r="K889" s="14"/>
      <c r="L889" s="14"/>
      <c r="M889" s="14"/>
      <c r="N889" s="14"/>
      <c r="O889" s="14"/>
      <c r="Q889" s="14"/>
      <c r="R889" s="14"/>
      <c r="T889" s="14"/>
    </row>
    <row r="890" spans="1:20" x14ac:dyDescent="0.2">
      <c r="A890" s="16"/>
      <c r="B890" s="16"/>
      <c r="C890" s="18"/>
      <c r="D890" s="16"/>
      <c r="E890" s="16"/>
      <c r="F890" s="19"/>
      <c r="G890" s="19"/>
      <c r="H890" s="14"/>
      <c r="I890" s="16"/>
      <c r="J890" s="14"/>
      <c r="K890" s="14"/>
      <c r="L890" s="14"/>
      <c r="M890" s="14"/>
      <c r="N890" s="14"/>
      <c r="O890" s="14"/>
      <c r="Q890" s="14"/>
      <c r="R890" s="14"/>
      <c r="T890" s="14"/>
    </row>
    <row r="891" spans="1:20" x14ac:dyDescent="0.2">
      <c r="A891" s="16"/>
      <c r="B891" s="16"/>
      <c r="C891" s="18"/>
      <c r="D891" s="16"/>
      <c r="E891" s="16"/>
      <c r="F891" s="19"/>
      <c r="G891" s="19"/>
      <c r="H891" s="14"/>
      <c r="I891" s="16"/>
      <c r="J891" s="14"/>
      <c r="K891" s="14"/>
      <c r="L891" s="14"/>
      <c r="M891" s="14"/>
      <c r="N891" s="14"/>
      <c r="O891" s="14"/>
      <c r="Q891" s="14"/>
      <c r="R891" s="14"/>
      <c r="T891" s="14"/>
    </row>
    <row r="892" spans="1:20" x14ac:dyDescent="0.2">
      <c r="A892" s="16"/>
      <c r="B892" s="16"/>
      <c r="C892" s="18"/>
      <c r="D892" s="16"/>
      <c r="E892" s="16"/>
      <c r="F892" s="19"/>
      <c r="G892" s="19"/>
      <c r="H892" s="14"/>
      <c r="I892" s="16"/>
      <c r="J892" s="14"/>
      <c r="K892" s="14"/>
      <c r="L892" s="14"/>
      <c r="M892" s="14"/>
      <c r="N892" s="14"/>
      <c r="O892" s="14"/>
      <c r="Q892" s="14"/>
      <c r="R892" s="14"/>
      <c r="T892" s="14"/>
    </row>
    <row r="893" spans="1:20" x14ac:dyDescent="0.2">
      <c r="A893" s="16"/>
      <c r="B893" s="16"/>
      <c r="C893" s="18"/>
      <c r="D893" s="16"/>
      <c r="E893" s="16"/>
      <c r="F893" s="19"/>
      <c r="G893" s="19"/>
      <c r="H893" s="14"/>
      <c r="I893" s="16"/>
      <c r="J893" s="14"/>
      <c r="K893" s="14"/>
      <c r="L893" s="14"/>
      <c r="M893" s="14"/>
      <c r="N893" s="14"/>
      <c r="O893" s="14"/>
      <c r="Q893" s="14"/>
      <c r="R893" s="14"/>
      <c r="T893" s="14"/>
    </row>
    <row r="894" spans="1:20" x14ac:dyDescent="0.2">
      <c r="A894" s="16"/>
      <c r="B894" s="16"/>
      <c r="C894" s="18"/>
      <c r="D894" s="16"/>
      <c r="E894" s="16"/>
      <c r="F894" s="19"/>
      <c r="G894" s="19"/>
      <c r="H894" s="14"/>
      <c r="I894" s="16"/>
      <c r="J894" s="14"/>
      <c r="K894" s="14"/>
      <c r="L894" s="14"/>
      <c r="M894" s="14"/>
      <c r="N894" s="14"/>
      <c r="O894" s="14"/>
      <c r="Q894" s="14"/>
      <c r="R894" s="14"/>
      <c r="T894" s="14"/>
    </row>
    <row r="895" spans="1:20" x14ac:dyDescent="0.2">
      <c r="A895" s="16"/>
      <c r="B895" s="16"/>
      <c r="C895" s="18"/>
      <c r="D895" s="16"/>
      <c r="E895" s="16"/>
      <c r="F895" s="19"/>
      <c r="G895" s="19"/>
      <c r="H895" s="14"/>
      <c r="I895" s="16"/>
      <c r="J895" s="14"/>
      <c r="K895" s="14"/>
      <c r="L895" s="14"/>
      <c r="M895" s="14"/>
      <c r="N895" s="14"/>
      <c r="O895" s="14"/>
      <c r="Q895" s="14"/>
      <c r="R895" s="14"/>
      <c r="T895" s="14"/>
    </row>
    <row r="896" spans="1:20" x14ac:dyDescent="0.2">
      <c r="A896" s="16"/>
      <c r="B896" s="16"/>
      <c r="C896" s="18"/>
      <c r="D896" s="16"/>
      <c r="E896" s="16"/>
      <c r="F896" s="19"/>
      <c r="G896" s="19"/>
      <c r="H896" s="14"/>
      <c r="I896" s="16"/>
      <c r="J896" s="14"/>
      <c r="K896" s="14"/>
      <c r="L896" s="14"/>
      <c r="M896" s="14"/>
      <c r="N896" s="14"/>
      <c r="O896" s="14"/>
      <c r="Q896" s="14"/>
      <c r="R896" s="14"/>
      <c r="T896" s="14"/>
    </row>
    <row r="897" spans="1:22" x14ac:dyDescent="0.2">
      <c r="A897" s="16"/>
      <c r="B897" s="16"/>
      <c r="C897" s="18"/>
      <c r="D897" s="16"/>
      <c r="E897" s="16"/>
      <c r="F897" s="19"/>
      <c r="G897" s="19"/>
      <c r="H897" s="14"/>
      <c r="I897" s="16"/>
      <c r="J897" s="14"/>
      <c r="K897" s="14"/>
      <c r="L897" s="14"/>
      <c r="M897" s="14"/>
      <c r="N897" s="14"/>
      <c r="O897" s="14"/>
      <c r="Q897" s="14"/>
      <c r="R897" s="14"/>
      <c r="T897" s="14"/>
    </row>
    <row r="898" spans="1:22" x14ac:dyDescent="0.2">
      <c r="A898" s="16"/>
      <c r="B898" s="16"/>
      <c r="C898" s="18"/>
      <c r="D898" s="16"/>
      <c r="E898" s="16"/>
      <c r="F898" s="19"/>
      <c r="G898" s="19"/>
      <c r="H898" s="14"/>
      <c r="I898" s="16"/>
      <c r="J898" s="14"/>
      <c r="K898" s="14"/>
      <c r="L898" s="14"/>
      <c r="M898" s="14"/>
      <c r="N898" s="14"/>
      <c r="O898" s="14"/>
      <c r="Q898" s="14"/>
      <c r="R898" s="14"/>
      <c r="T898" s="14"/>
    </row>
    <row r="899" spans="1:22" x14ac:dyDescent="0.2">
      <c r="A899" s="16"/>
      <c r="B899" s="16"/>
      <c r="C899" s="18"/>
      <c r="D899" s="16"/>
      <c r="E899" s="16"/>
      <c r="F899" s="19"/>
      <c r="G899" s="19"/>
      <c r="H899" s="14"/>
      <c r="I899" s="16"/>
      <c r="J899" s="14"/>
      <c r="K899" s="14"/>
      <c r="L899" s="14"/>
      <c r="M899" s="14"/>
      <c r="N899" s="14"/>
      <c r="O899" s="14"/>
      <c r="Q899" s="14"/>
      <c r="R899" s="14"/>
      <c r="T899" s="14"/>
    </row>
    <row r="900" spans="1:22" x14ac:dyDescent="0.2">
      <c r="A900" s="16"/>
      <c r="B900" s="16"/>
      <c r="C900" s="18"/>
      <c r="D900" s="16"/>
      <c r="E900" s="16"/>
      <c r="F900" s="19"/>
      <c r="G900" s="19"/>
      <c r="H900" s="14"/>
      <c r="I900" s="16"/>
      <c r="J900" s="14"/>
      <c r="K900" s="14"/>
      <c r="L900" s="14"/>
      <c r="M900" s="14"/>
      <c r="N900" s="14"/>
      <c r="O900" s="14"/>
      <c r="Q900" s="14"/>
      <c r="R900" s="14"/>
      <c r="T900" s="14"/>
    </row>
    <row r="901" spans="1:22" x14ac:dyDescent="0.2">
      <c r="A901" s="16"/>
      <c r="B901" s="16"/>
      <c r="C901" s="18"/>
      <c r="D901" s="16"/>
      <c r="E901" s="16"/>
      <c r="F901" s="19"/>
      <c r="G901" s="19"/>
      <c r="H901" s="14"/>
      <c r="I901" s="16"/>
      <c r="J901" s="14"/>
      <c r="K901" s="14"/>
      <c r="L901" s="14"/>
      <c r="M901" s="14"/>
      <c r="N901" s="14"/>
      <c r="O901" s="14"/>
      <c r="Q901" s="14"/>
      <c r="R901" s="14"/>
      <c r="T901" s="14"/>
    </row>
    <row r="902" spans="1:22" x14ac:dyDescent="0.2">
      <c r="A902" s="16"/>
      <c r="B902" s="16"/>
      <c r="C902" s="18"/>
      <c r="D902" s="16"/>
      <c r="E902" s="16"/>
      <c r="F902" s="19"/>
      <c r="G902" s="19"/>
      <c r="H902" s="14"/>
      <c r="I902" s="16"/>
      <c r="J902" s="14"/>
      <c r="K902" s="14"/>
      <c r="L902" s="14"/>
      <c r="M902" s="14"/>
      <c r="N902" s="14"/>
      <c r="O902" s="14"/>
      <c r="Q902" s="14"/>
      <c r="R902" s="14"/>
      <c r="T902" s="14"/>
    </row>
    <row r="903" spans="1:22" x14ac:dyDescent="0.2">
      <c r="A903" s="16"/>
      <c r="B903" s="16"/>
      <c r="C903" s="18"/>
      <c r="D903" s="16"/>
      <c r="E903" s="16"/>
      <c r="F903" s="19"/>
      <c r="G903" s="19"/>
      <c r="H903" s="14"/>
      <c r="I903" s="16"/>
      <c r="J903" s="14"/>
      <c r="K903" s="14"/>
      <c r="L903" s="14"/>
      <c r="M903" s="14"/>
      <c r="N903" s="14"/>
      <c r="O903" s="14"/>
      <c r="Q903" s="14"/>
      <c r="R903" s="14"/>
      <c r="T903" s="14"/>
    </row>
    <row r="904" spans="1:22" x14ac:dyDescent="0.2">
      <c r="A904" s="16"/>
      <c r="B904" s="16"/>
      <c r="C904" s="18"/>
      <c r="D904" s="16"/>
      <c r="E904" s="16"/>
      <c r="F904" s="19"/>
      <c r="G904" s="19"/>
      <c r="H904" s="14"/>
      <c r="I904" s="16"/>
      <c r="J904" s="14"/>
      <c r="K904" s="14"/>
      <c r="L904" s="14"/>
      <c r="M904" s="14"/>
      <c r="N904" s="14"/>
      <c r="O904" s="14"/>
      <c r="Q904" s="14"/>
      <c r="R904" s="14"/>
      <c r="T904" s="14"/>
    </row>
    <row r="905" spans="1:22" x14ac:dyDescent="0.2">
      <c r="A905" s="16"/>
      <c r="B905" s="16"/>
      <c r="C905" s="18"/>
      <c r="D905" s="16"/>
      <c r="E905" s="16"/>
      <c r="F905" s="19"/>
      <c r="G905" s="19"/>
      <c r="H905" s="14"/>
      <c r="I905" s="16"/>
      <c r="J905" s="14"/>
      <c r="K905" s="14"/>
      <c r="L905" s="14"/>
      <c r="M905" s="14"/>
      <c r="N905" s="14"/>
      <c r="O905" s="14"/>
      <c r="Q905" s="14"/>
      <c r="R905" s="14"/>
      <c r="T905" s="14"/>
    </row>
    <row r="906" spans="1:22" x14ac:dyDescent="0.2">
      <c r="A906" s="16"/>
      <c r="B906" s="16"/>
      <c r="C906" s="18"/>
      <c r="D906" s="16"/>
      <c r="E906" s="16"/>
      <c r="F906" s="19"/>
      <c r="G906" s="19"/>
      <c r="H906" s="14"/>
      <c r="I906" s="16"/>
      <c r="J906" s="14"/>
      <c r="K906" s="14"/>
      <c r="L906" s="14"/>
      <c r="M906" s="14"/>
      <c r="N906" s="14"/>
      <c r="O906" s="14"/>
      <c r="Q906" s="14"/>
      <c r="R906" s="14"/>
      <c r="T906" s="14"/>
    </row>
    <row r="907" spans="1:22" x14ac:dyDescent="0.2">
      <c r="A907" s="16"/>
      <c r="B907" s="16"/>
      <c r="C907" s="18"/>
      <c r="D907" s="16"/>
      <c r="E907" s="16"/>
      <c r="F907" s="19"/>
      <c r="G907" s="19"/>
      <c r="H907" s="14"/>
      <c r="I907" s="16"/>
      <c r="J907" s="14"/>
      <c r="K907" s="14"/>
      <c r="L907" s="14"/>
      <c r="M907" s="14"/>
      <c r="N907" s="14"/>
      <c r="O907" s="14"/>
      <c r="Q907" s="14"/>
      <c r="R907" s="14"/>
      <c r="T907" s="14"/>
    </row>
    <row r="908" spans="1:22" x14ac:dyDescent="0.2">
      <c r="A908" s="16"/>
      <c r="B908" s="16"/>
      <c r="C908" s="18"/>
      <c r="D908" s="16"/>
      <c r="E908" s="16"/>
      <c r="F908" s="19"/>
      <c r="G908" s="19"/>
      <c r="H908" s="14"/>
      <c r="I908" s="16"/>
      <c r="J908" s="14"/>
      <c r="K908" s="14"/>
      <c r="L908" s="14"/>
      <c r="M908" s="14"/>
      <c r="N908" s="14"/>
      <c r="O908" s="14"/>
      <c r="Q908" s="14"/>
      <c r="R908" s="14"/>
      <c r="T908" s="14"/>
      <c r="V908" s="17"/>
    </row>
    <row r="909" spans="1:22" x14ac:dyDescent="0.2">
      <c r="A909" s="16"/>
      <c r="B909" s="16"/>
      <c r="C909" s="18"/>
      <c r="D909" s="16"/>
      <c r="E909" s="16"/>
      <c r="F909" s="19"/>
      <c r="G909" s="19"/>
      <c r="H909" s="14"/>
      <c r="I909" s="16"/>
      <c r="J909" s="14"/>
      <c r="K909" s="14"/>
      <c r="L909" s="14"/>
      <c r="M909" s="14"/>
      <c r="N909" s="14"/>
      <c r="O909" s="14"/>
      <c r="Q909" s="14"/>
      <c r="R909" s="14"/>
      <c r="T909" s="14"/>
      <c r="V909" s="17"/>
    </row>
    <row r="910" spans="1:22" x14ac:dyDescent="0.2">
      <c r="A910" s="16"/>
      <c r="B910" s="16"/>
      <c r="C910" s="18"/>
      <c r="D910" s="16"/>
      <c r="E910" s="16"/>
      <c r="F910" s="19"/>
      <c r="G910" s="19"/>
      <c r="H910" s="14"/>
      <c r="I910" s="16"/>
      <c r="J910" s="14"/>
      <c r="K910" s="14"/>
      <c r="L910" s="14"/>
      <c r="M910" s="14"/>
      <c r="N910" s="14"/>
      <c r="O910" s="14"/>
      <c r="Q910" s="14"/>
      <c r="R910" s="14"/>
      <c r="T910" s="14"/>
      <c r="V910" s="17"/>
    </row>
    <row r="911" spans="1:22" x14ac:dyDescent="0.2">
      <c r="A911" s="16"/>
      <c r="B911" s="16"/>
      <c r="C911" s="18"/>
      <c r="D911" s="16"/>
      <c r="E911" s="16"/>
      <c r="F911" s="19"/>
      <c r="G911" s="19"/>
      <c r="H911" s="14"/>
      <c r="I911" s="16"/>
      <c r="J911" s="14"/>
      <c r="K911" s="14"/>
      <c r="L911" s="14"/>
      <c r="M911" s="14"/>
      <c r="N911" s="14"/>
      <c r="O911" s="14"/>
      <c r="Q911" s="14"/>
      <c r="R911" s="14"/>
      <c r="T911" s="14"/>
      <c r="V911" s="17"/>
    </row>
    <row r="912" spans="1:22" x14ac:dyDescent="0.2">
      <c r="A912" s="16"/>
      <c r="B912" s="16"/>
      <c r="C912" s="18"/>
      <c r="D912" s="16"/>
      <c r="E912" s="16"/>
      <c r="F912" s="19"/>
      <c r="G912" s="19"/>
      <c r="H912" s="14"/>
      <c r="I912" s="16"/>
      <c r="J912" s="14"/>
      <c r="K912" s="14"/>
      <c r="L912" s="14"/>
      <c r="M912" s="14"/>
      <c r="N912" s="14"/>
      <c r="O912" s="14"/>
      <c r="Q912" s="14"/>
      <c r="R912" s="14"/>
      <c r="T912" s="14"/>
      <c r="V912" s="17"/>
    </row>
    <row r="913" spans="1:22" x14ac:dyDescent="0.2">
      <c r="A913" s="16"/>
      <c r="B913" s="16"/>
      <c r="C913" s="18"/>
      <c r="D913" s="16"/>
      <c r="E913" s="16"/>
      <c r="F913" s="19"/>
      <c r="G913" s="19"/>
      <c r="H913" s="14"/>
      <c r="I913" s="16"/>
      <c r="J913" s="14"/>
      <c r="K913" s="14"/>
      <c r="L913" s="14"/>
      <c r="M913" s="14"/>
      <c r="N913" s="14"/>
      <c r="O913" s="14"/>
      <c r="Q913" s="14"/>
      <c r="R913" s="14"/>
      <c r="T913" s="14"/>
      <c r="V913" s="17"/>
    </row>
    <row r="914" spans="1:22" x14ac:dyDescent="0.2">
      <c r="A914" s="16"/>
      <c r="B914" s="16"/>
      <c r="C914" s="18"/>
      <c r="D914" s="16"/>
      <c r="E914" s="16"/>
      <c r="F914" s="19"/>
      <c r="G914" s="19"/>
      <c r="H914" s="14"/>
      <c r="I914" s="16"/>
      <c r="J914" s="14"/>
      <c r="K914" s="14"/>
      <c r="L914" s="14"/>
      <c r="M914" s="14"/>
      <c r="N914" s="14"/>
      <c r="O914" s="14"/>
      <c r="Q914" s="14"/>
      <c r="R914" s="14"/>
      <c r="T914" s="14"/>
      <c r="V914" s="17"/>
    </row>
    <row r="915" spans="1:22" x14ac:dyDescent="0.2">
      <c r="A915" s="16"/>
      <c r="B915" s="16"/>
      <c r="C915" s="18"/>
      <c r="D915" s="16"/>
      <c r="E915" s="16"/>
      <c r="F915" s="19"/>
      <c r="G915" s="19"/>
      <c r="H915" s="14"/>
      <c r="I915" s="16"/>
      <c r="J915" s="14"/>
      <c r="K915" s="14"/>
      <c r="L915" s="14"/>
      <c r="M915" s="14"/>
      <c r="N915" s="14"/>
      <c r="O915" s="14"/>
      <c r="Q915" s="14"/>
      <c r="R915" s="14"/>
      <c r="T915" s="14"/>
      <c r="V915" s="17"/>
    </row>
  </sheetData>
  <sheetProtection formatCells="0" formatColumns="0" formatRows="0" insertColumns="0" insertRows="0" insertHyperlinks="0" deleteColumns="0" deleteRows="0" selectLockedCells="1" sort="0" autoFilter="0" pivotTables="0"/>
  <protectedRanges>
    <protectedRange sqref="A1:G1 I1:P1" name="Range1"/>
  </protectedRanges>
  <phoneticPr fontId="3" type="noConversion"/>
  <dataValidations xWindow="803" yWindow="245" count="35">
    <dataValidation allowBlank="1" showInputMessage="1" showErrorMessage="1" prompt="Input Lvl for the TMA slide._x000a_If not a TMA slide, leave empty." sqref="H1" xr:uid="{48BBE3CE-FDA0-4998-9613-7983C062F6EE}"/>
    <dataValidation allowBlank="1" showInputMessage="1" showErrorMessage="1" prompt="Input ELN-number. Must be filled out." sqref="A1" xr:uid="{17F6F2C7-88F0-46FC-B419-EC884B4B1ED1}"/>
    <dataValidation allowBlank="1" showInputMessage="1" showErrorMessage="1" prompt="Slide-number. Must be filled out." sqref="B1" xr:uid="{CC1F2A0F-D4B0-43D8-B25E-EED5020DF4E7}"/>
    <dataValidation allowBlank="1" showInputMessage="1" showErrorMessage="1" prompt="Split number or leave empty" sqref="C1" xr:uid="{B58FA0DC-10FE-4FF1-A21C-501C785C7EDF}"/>
    <dataValidation allowBlank="1" showInputMessage="1" showErrorMessage="1" prompt="Group-number or NA._x000a_Treated and Control can be indicated with T1, T2 etc and C." sqref="D1" xr:uid="{21C86553-7BB6-4A38-8FD5-24FF68D374A8}"/>
    <dataValidation allowBlank="1" showInputMessage="1" showErrorMessage="1" prompt="AnimalID, Freezerworks PatientID or NA. _x000a_Do not put actual patient ID, only freezerworksID or NA." sqref="E1" xr:uid="{E0FBE8C5-73B9-4EA8-BE98-12AF8855566A}"/>
    <dataValidation allowBlank="1" showInputMessage="1" showErrorMessage="1" prompt="FreezerworksID or NovoFox-ID._x000a_If no blockID put &quot;NA&quot;." sqref="F1" xr:uid="{AB179C39-BDD7-4DB1-99E4-D6DE11F66224}"/>
    <dataValidation allowBlank="1" showInputMessage="1" showErrorMessage="1" prompt="Input NNC-numbers (NNC0000-0000-0000) or input NA._x000a_If multiple NNC-numbers seperate them by comma." sqref="I1" xr:uid="{4C22F653-5064-4A39-A867-689575CCEFF5}"/>
    <dataValidation allowBlank="1" showInputMessage="1" showErrorMessage="1" prompt="Select species from dropdown." sqref="J1" xr:uid="{33DD553F-39B9-4D47-9FFB-38A6373A85B9}"/>
    <dataValidation allowBlank="1" showInputMessage="1" showErrorMessage="1" prompt="Select tissue from dropdown" sqref="K1" xr:uid="{30F9FF6A-0EF7-44F3-9EA5-FCFA32616DB2}"/>
    <dataValidation allowBlank="1" showInputMessage="1" showErrorMessage="1" prompt="Input stain/target on the slide. For multiple stains/targets use comma as seperator." sqref="L1" xr:uid="{96F7588D-FD9E-4255-8AAE-AECB4E7963B6}"/>
    <dataValidation allowBlank="1" showInputMessage="1" showErrorMessage="1" prompt="Indicate whether the staining method was IHC, ISH, HCR." sqref="M1" xr:uid="{0E0BCCEE-2E0C-42CF-85F1-32E8E5675D87}"/>
    <dataValidation allowBlank="1" showInputMessage="1" showErrorMessage="1" prompt="Input the Homo Sapiens GeneID as written found on webpage https://www.ncbi.nlm.nih.gov/gene/" sqref="O1" xr:uid="{C14D9614-52B1-489D-A99D-C37AA14D623D}"/>
    <dataValidation allowBlank="1" showInputMessage="1" showErrorMessage="1" prompt="Leave empty to use date from file._x000a_To input older slides, input new date. (YYYY-MM-DD)" sqref="P1" xr:uid="{A1E694D6-620B-474F-9FAA-35C2CA38F2AE}"/>
    <dataValidation allowBlank="1" showInputMessage="1" showErrorMessage="1" prompt="Input the database that the block is registrered in" sqref="G1:H1" xr:uid="{445958E0-6D68-424E-BEA2-74D57A4EAFCB}"/>
    <dataValidation allowBlank="1" showInputMessage="1" showErrorMessage="1" prompt="Indicate chromogens or fluorophores" sqref="N1" xr:uid="{798B7FD7-5F72-470A-80E5-6C822B51F0BB}"/>
    <dataValidation allowBlank="1" showInputMessage="1" showErrorMessage="1" prompt="Input up to 8 CHARACTERS of relevant description." sqref="Q1 S1" xr:uid="{ADCB4952-526F-4E52-AC14-1C8E54C0E7EB}"/>
    <dataValidation allowBlank="1" showErrorMessage="1" prompt="Input the GeneID as written found on webpage https://www.ncbi.nlm.nih.gov/gene/" sqref="O2:O761" xr:uid="{2DB47F9A-817C-401F-B9E1-52E7EC56A4BB}"/>
    <dataValidation allowBlank="1" showInputMessage="1" showErrorMessage="1" prompt="DO NOT INPUT TO THIS CELL._x000a__x000a_Change TMA tissues on TMA-sheet!" sqref="R1:S251" xr:uid="{C3E28F75-83AC-49A3-9F94-8FF15599DAF6}"/>
    <dataValidation allowBlank="1" showErrorMessage="1" sqref="N2:N761" xr:uid="{0E7131D0-0A16-46E0-A48A-5943301C3DD3}"/>
    <dataValidation type="textLength" allowBlank="1" showInputMessage="1" showErrorMessage="1" sqref="Q2:Q251 S2:S251" xr:uid="{B40304AD-419C-4B28-B811-6C7508AE5693}">
      <formula1>0</formula1>
      <formula2>8</formula2>
    </dataValidation>
    <dataValidation type="list" showInputMessage="1" showErrorMessage="1" errorTitle="Input a stain." error="Cell can not be left empty_x000a_Input stain/target on the slide. For multiple stains/targets use comma as seperator." prompt="Indicate whether the staining method was IHC or ISH. If other stain, leave empty." sqref="M762:O1048576" xr:uid="{41F1908D-E647-41AF-85A5-55892E65C072}">
      <formula1>"ISH,IHC"</formula1>
    </dataValidation>
    <dataValidation type="textLength" allowBlank="1" showInputMessage="1" showErrorMessage="1" errorTitle="Input a tissue from dropdown" error="You must input a tissue from the dropdown list." prompt="Indicate whether staining method is ISH or IHC. Otherwise leave empty." sqref="M762:O1048576" xr:uid="{8D9B3D8B-2065-486D-BD66-CDE2C64334F7}">
      <formula1>0</formula1>
      <formula2>3</formula2>
    </dataValidation>
    <dataValidation showErrorMessage="1" errorTitle="Input NNC-number" error="Input NNC-number in the correct format (NNC0000-0000-0000). Seperate multiple NNC-numbers by comma." prompt="Input NNC-numbers (NNC0000-0000-0000) or input NA._x000a_If multiple NNC-numbers seperate them by comma." sqref="I2:I761" xr:uid="{BDEA627B-8D80-4EE2-BEE6-7AD5A8AED1A6}"/>
    <dataValidation type="textLength" allowBlank="1" showErrorMessage="1" errorTitle="Input group number" error="Input the group number. " prompt="Group-number or NA._x000a_Treated and Control can be indicated with T1, T2 etc and C._x000a_" sqref="D2:D761" xr:uid="{FFC73A89-7B48-400F-94A8-9D5A57D3827C}">
      <formula1>1</formula1>
      <formula2>14</formula2>
    </dataValidation>
    <dataValidation type="whole" allowBlank="1" showErrorMessage="1" errorTitle="Input split-number" error="Input split-number as a whole number or leave blank." prompt="Split number or leave empty" sqref="C2:C761" xr:uid="{67E7C9DE-A7C2-4CDA-9BDF-D90F193C4576}">
      <formula1>1</formula1>
      <formula2>99</formula2>
    </dataValidation>
    <dataValidation type="whole" allowBlank="1" showErrorMessage="1" error="Input a slide-number. Must be filled out." prompt="Slide-number. Must be filled out." sqref="B2:B761" xr:uid="{B2EC973C-139F-483F-A2F3-DBC8789E35D5}">
      <formula1>1</formula1>
      <formula2>1000</formula2>
    </dataValidation>
    <dataValidation type="textLength" allowBlank="1" showErrorMessage="1" errorTitle="Input a stain." error="Cell can not be left empty_x000a_Input stain/target on the slide. For multiple stains/targets use comma as seperator." prompt="Input stain/target on the slide. For multiple stains/targets use comma as seperator." sqref="L2:L761" xr:uid="{005282A9-1E12-4BB4-819E-B3D4E4B65432}">
      <formula1>2</formula1>
      <formula2>50</formula2>
    </dataValidation>
    <dataValidation type="date" operator="greaterThan" allowBlank="1" showErrorMessage="1" prompt="Leave empty to use date from file._x000a_To input older slides, input new date. (YYYY-MM-DD)" sqref="P2:P761" xr:uid="{F1965D90-7573-4661-ADDD-1853A1A1FA8C}">
      <formula1>1</formula1>
    </dataValidation>
    <dataValidation type="textLength" allowBlank="1" showErrorMessage="1" prompt="Input ELN-number. Must be filled out." sqref="A2:A761" xr:uid="{6199B4EE-38D5-477E-B866-96FA56A1B3F5}">
      <formula1>9</formula1>
      <formula2>9</formula2>
    </dataValidation>
    <dataValidation type="list" allowBlank="1" showErrorMessage="1" sqref="M2:M761" xr:uid="{1CC07E85-DCCB-4F21-8912-84ACCCF542B9}">
      <formula1>"IHC,ISH,HCR,ISH+IHC,IF,mIF,mIHC,Special"</formula1>
    </dataValidation>
    <dataValidation allowBlank="1" showErrorMessage="1" errorTitle="Input BlockID" error="Input BlockID as FreezerworksID (6 digits), NovoFoxID (XXXX-YY) or NKPP-number." prompt="FreezerworksID or NovoFox-ID._x000a_If no blockID put &quot;NA&quot;." sqref="F766 F2:F761" xr:uid="{A804291E-42D5-4A3A-803F-F4FF0FB1A939}"/>
    <dataValidation type="custom" allowBlank="1" showErrorMessage="1" error="Input subjectID (human or animal) or NA." prompt="AnimalID, Freezerworks PatientID or NA. _x000a_Do not put actual patient ID, only freezerworksID or NA." sqref="E766 E2:E761" xr:uid="{D6B0D800-8D0F-4052-889C-D188BA35D084}">
      <formula1>OR(E2="NA", LEN(E2)&lt;=6)</formula1>
    </dataValidation>
    <dataValidation allowBlank="1" showErrorMessage="1" prompt="Input Lvl for the TMA slide._x000a_If not a TMA slide, leave empty." sqref="H2:H425 H427:H761" xr:uid="{85DBAB1A-D326-4E33-A479-1F7EAA3412C5}"/>
    <dataValidation type="list" allowBlank="1" showErrorMessage="1" errorTitle="Input Block Database" error="Choose whether the block is registrered in NovoFox or Freezerworks" prompt="FreezerworksID or NovoFox-ID._x000a_If no blockID put &quot;NA&quot;." sqref="G2:H424 H425 G427:H761 G425:G426" xr:uid="{2D513F7A-D8CA-4FD8-9696-F34572BCE209}">
      <formula1>"FW,NovoFox,Other"</formula1>
    </dataValidation>
  </dataValidations>
  <hyperlinks>
    <hyperlink ref="W2" r:id="rId1" xr:uid="{01CECA24-D716-4D99-A4DB-6FB7DBE32093}"/>
  </hyperlinks>
  <pageMargins left="0.7" right="0.7" top="0.75" bottom="0.75" header="0.3" footer="0.3"/>
  <pageSetup paperSize="9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803" yWindow="245" count="106">
        <x14:dataValidation type="list" allowBlank="1" errorTitle="Input a species from dropdown" error="Input a species from the dropdown list." prompt="Select species from dropdown." xr:uid="{605F0DA3-09B2-4D65-90A5-3BA164F9A362}">
          <x14:formula1>
            <xm:f>_xlfn.ANCHORARRAY(SpeciesList!$D99)</xm:f>
          </x14:formula1>
          <xm:sqref>J151:J153 J648:J658 J393:J403</xm:sqref>
        </x14:dataValidation>
        <x14:dataValidation type="list" allowBlank="1" errorTitle="Input a species from dropdown" error="Input a species from the dropdown list." prompt="Select species from dropdown." xr:uid="{01431CDC-9933-4CD8-8B99-C9B54680777A}">
          <x14:formula1>
            <xm:f>_xlfn.ANCHORARRAY(SpeciesList!$D351)</xm:f>
          </x14:formula1>
          <xm:sqref>J404:J446 J746:J755 J659:J701 J491:J500</xm:sqref>
        </x14:dataValidation>
        <x14:dataValidation type="list" allowBlank="1" errorTitle="Input a species from dropdown" error="Input a species from the dropdown list." prompt="Select species from dropdown." xr:uid="{8F5039B0-4A6F-465C-86C1-27EDB97896DC}">
          <x14:formula1>
            <xm:f>_xlfn.ANCHORARRAY(SpeciesList!$D393)</xm:f>
          </x14:formula1>
          <xm:sqref>J447:J490 J756 J702:J745 J501</xm:sqref>
        </x14:dataValidation>
        <x14:dataValidation type="list" allowBlank="1" errorTitle="Input a species from dropdown" error="Input a species from the dropdown list." prompt="Select species from dropdown." xr:uid="{77C2BE1C-85FC-48AD-97CF-98A05ABB4A3C}">
          <x14:formula1>
            <xm:f>_xlfn.ANCHORARRAY(SpeciesList!$D447)</xm:f>
          </x14:formula1>
          <xm:sqref>J502:J506 J757:J761</xm:sqref>
        </x14:dataValidation>
        <x14:dataValidation type="list" allowBlank="1" errorTitle="Input a tissue from dropdown" error="You must input a tissue from the dropdown list." prompt="Select tissue from dropdown" xr:uid="{DE79E1B8-92EB-4B8F-B5A7-7F1B15917C34}">
          <x14:formula1>
            <xm:f>_xlfn.ANCHORARRAY(TissueList!$G99)</xm:f>
          </x14:formula1>
          <xm:sqref>K151:K153 K648:K658 K393:K403</xm:sqref>
        </x14:dataValidation>
        <x14:dataValidation type="list" allowBlank="1" errorTitle="Input a tissue from dropdown" error="You must input a tissue from the dropdown list." prompt="Select tissue from dropdown" xr:uid="{A03AAC11-4077-4980-A737-1E37A0D33F40}">
          <x14:formula1>
            <xm:f>_xlfn.ANCHORARRAY(TissueList!$G351)</xm:f>
          </x14:formula1>
          <xm:sqref>K404:K446 K746:K755 K659:K701 K491:K500</xm:sqref>
        </x14:dataValidation>
        <x14:dataValidation type="list" allowBlank="1" errorTitle="Input a tissue from dropdown" error="You must input a tissue from the dropdown list." prompt="Select tissue from dropdown" xr:uid="{23B804E5-7478-40F4-A60D-E43D5D61F708}">
          <x14:formula1>
            <xm:f>_xlfn.ANCHORARRAY(TissueList!$G393)</xm:f>
          </x14:formula1>
          <xm:sqref>K447:K490 K756 K702:K745 K501</xm:sqref>
        </x14:dataValidation>
        <x14:dataValidation type="list" allowBlank="1" errorTitle="Input a tissue from dropdown" error="You must input a tissue from the dropdown list." prompt="Select tissue from dropdown" xr:uid="{EAA70EC8-182A-40C1-8F9B-445F9A78C057}">
          <x14:formula1>
            <xm:f>_xlfn.ANCHORARRAY(TissueList!$G447)</xm:f>
          </x14:formula1>
          <xm:sqref>K502:K506 K757:K761</xm:sqref>
        </x14:dataValidation>
        <x14:dataValidation type="list" allowBlank="1" errorTitle="Input a species from dropdown" error="Input a species from the dropdown list." prompt="Select species from dropdown." xr:uid="{86214AC5-EF0C-4D99-B50E-D45ED24AB27D}">
          <x14:formula1>
            <xm:f>_xlfn.ANCHORARRAY(SpeciesList!$D98)</xm:f>
          </x14:formula1>
          <xm:sqref>J149:J150 J507:J647 J154:J392</xm:sqref>
        </x14:dataValidation>
        <x14:dataValidation type="list" allowBlank="1" errorTitle="Input a tissue from dropdown" error="You must input a tissue from the dropdown list." prompt="Select tissue from dropdown" xr:uid="{5EC7B5FC-8635-43FE-8193-90C6599EC3FB}">
          <x14:formula1>
            <xm:f>_xlfn.ANCHORARRAY(TissueList!$G98)</xm:f>
          </x14:formula1>
          <xm:sqref>K149:K150 K507:K647 K154:K392</xm:sqref>
        </x14:dataValidation>
        <x14:dataValidation type="list" allowBlank="1" errorTitle="Input a species from dropdown" error="Input a species from the dropdown list." prompt="Select species from dropdown." xr:uid="{87F2C270-2E9C-4CE9-95C0-167B17967A86}">
          <x14:formula1>
            <xm:f>_xlfn.ANCHORARRAY(SpeciesList!$D83)</xm:f>
          </x14:formula1>
          <xm:sqref>J133:J148</xm:sqref>
        </x14:dataValidation>
        <x14:dataValidation type="list" allowBlank="1" errorTitle="Input a tissue from dropdown" error="You must input a tissue from the dropdown list." prompt="Select tissue from dropdown" xr:uid="{2273586F-097F-49F7-84BD-B77CCF90D833}">
          <x14:formula1>
            <xm:f>_xlfn.ANCHORARRAY(TissueList!$G83)</xm:f>
          </x14:formula1>
          <xm:sqref>K133:K148</xm:sqref>
        </x14:dataValidation>
        <x14:dataValidation type="list" allowBlank="1" errorTitle="Input a species from dropdown" error="Input a species from the dropdown list." prompt="Select species from dropdown." xr:uid="{2EA05724-7749-47CC-A831-921CED4A88A9}">
          <x14:formula1>
            <xm:f>_xlfn.ANCHORARRAY(SpeciesList!$D52)</xm:f>
          </x14:formula1>
          <xm:sqref>J95:J97 J111:J112</xm:sqref>
        </x14:dataValidation>
        <x14:dataValidation type="list" allowBlank="1" errorTitle="Input a species from dropdown" error="Input a species from the dropdown list." prompt="Select species from dropdown." xr:uid="{2BA9E9E6-CF68-4832-998E-86E382DCB85A}">
          <x14:formula1>
            <xm:f>_xlfn.ANCHORARRAY(SpeciesList!$D69)</xm:f>
          </x14:formula1>
          <xm:sqref>J113:J114</xm:sqref>
        </x14:dataValidation>
        <x14:dataValidation type="list" allowBlank="1" errorTitle="Input a species from dropdown" error="Input a species from the dropdown list." prompt="Select species from dropdown." xr:uid="{09A901D1-3AB6-47EE-BFB7-ABD0A5A1A590}">
          <x14:formula1>
            <xm:f>_xlfn.ANCHORARRAY(SpeciesList!$D70)</xm:f>
          </x14:formula1>
          <xm:sqref>J115:J117</xm:sqref>
        </x14:dataValidation>
        <x14:dataValidation type="list" allowBlank="1" errorTitle="Input a species from dropdown" error="Input a species from the dropdown list." prompt="Select species from dropdown." xr:uid="{7217D1DE-8BC6-4BDF-B55B-791537E82B32}">
          <x14:formula1>
            <xm:f>_xlfn.ANCHORARRAY(SpeciesList!$D72)</xm:f>
          </x14:formula1>
          <xm:sqref>J118:J119</xm:sqref>
        </x14:dataValidation>
        <x14:dataValidation type="list" allowBlank="1" errorTitle="Input a species from dropdown" error="Input a species from the dropdown list." prompt="Select species from dropdown." xr:uid="{8A94B7A6-317D-49B5-A1D7-6F181AF77DF3}">
          <x14:formula1>
            <xm:f>_xlfn.ANCHORARRAY(SpeciesList!$D73)</xm:f>
          </x14:formula1>
          <xm:sqref>J120:J124</xm:sqref>
        </x14:dataValidation>
        <x14:dataValidation type="list" allowBlank="1" errorTitle="Input a species from dropdown" error="Input a species from the dropdown list." prompt="Select species from dropdown." xr:uid="{4130BFCD-58CE-49F8-B1C9-82E1A8895E42}">
          <x14:formula1>
            <xm:f>_xlfn.ANCHORARRAY(SpeciesList!$D77)</xm:f>
          </x14:formula1>
          <xm:sqref>J125:J127</xm:sqref>
        </x14:dataValidation>
        <x14:dataValidation type="list" allowBlank="1" errorTitle="Input a species from dropdown" error="Input a species from the dropdown list." prompt="Select species from dropdown." xr:uid="{A7F38EED-4E23-48B5-8A43-D847D3AA00B2}">
          <x14:formula1>
            <xm:f>_xlfn.ANCHORARRAY(SpeciesList!$D79)</xm:f>
          </x14:formula1>
          <xm:sqref>J128:J132</xm:sqref>
        </x14:dataValidation>
        <x14:dataValidation type="list" allowBlank="1" errorTitle="Input a tissue from dropdown" error="You must input a tissue from the dropdown list." prompt="Select tissue from dropdown" xr:uid="{8820A1FF-9846-4440-B3A4-E408E19B3B11}">
          <x14:formula1>
            <xm:f>_xlfn.ANCHORARRAY(TissueList!$G52)</xm:f>
          </x14:formula1>
          <xm:sqref>K95:K97 K111:K112</xm:sqref>
        </x14:dataValidation>
        <x14:dataValidation type="list" allowBlank="1" errorTitle="Input a tissue from dropdown" error="You must input a tissue from the dropdown list." prompt="Select tissue from dropdown" xr:uid="{C48F5D10-37D2-4234-BA5B-E7333C5B3B94}">
          <x14:formula1>
            <xm:f>_xlfn.ANCHORARRAY(TissueList!$G69)</xm:f>
          </x14:formula1>
          <xm:sqref>K113:K114</xm:sqref>
        </x14:dataValidation>
        <x14:dataValidation type="list" allowBlank="1" errorTitle="Input a tissue from dropdown" error="You must input a tissue from the dropdown list." prompt="Select tissue from dropdown" xr:uid="{9E5CD085-8AA3-4683-957F-C6E6030196BC}">
          <x14:formula1>
            <xm:f>_xlfn.ANCHORARRAY(TissueList!$G70)</xm:f>
          </x14:formula1>
          <xm:sqref>K115:K117</xm:sqref>
        </x14:dataValidation>
        <x14:dataValidation type="list" allowBlank="1" errorTitle="Input a tissue from dropdown" error="You must input a tissue from the dropdown list." prompt="Select tissue from dropdown" xr:uid="{A99BD061-C5DA-4060-9E2D-AF2B26B550D7}">
          <x14:formula1>
            <xm:f>_xlfn.ANCHORARRAY(TissueList!$G72)</xm:f>
          </x14:formula1>
          <xm:sqref>K118:K119</xm:sqref>
        </x14:dataValidation>
        <x14:dataValidation type="list" allowBlank="1" errorTitle="Input a tissue from dropdown" error="You must input a tissue from the dropdown list." prompt="Select tissue from dropdown" xr:uid="{2D4CEDCB-7708-409D-A63D-4AB417953745}">
          <x14:formula1>
            <xm:f>_xlfn.ANCHORARRAY(TissueList!$G73)</xm:f>
          </x14:formula1>
          <xm:sqref>K120:K124</xm:sqref>
        </x14:dataValidation>
        <x14:dataValidation type="list" allowBlank="1" errorTitle="Input a tissue from dropdown" error="You must input a tissue from the dropdown list." prompt="Select tissue from dropdown" xr:uid="{DE9FFA0A-E596-4E18-80CD-9C87510731FB}">
          <x14:formula1>
            <xm:f>_xlfn.ANCHORARRAY(TissueList!$G77)</xm:f>
          </x14:formula1>
          <xm:sqref>K125:K127</xm:sqref>
        </x14:dataValidation>
        <x14:dataValidation type="list" allowBlank="1" errorTitle="Input a tissue from dropdown" error="You must input a tissue from the dropdown list." prompt="Select tissue from dropdown" xr:uid="{E4EE34CB-8153-493E-94D4-5F92EB06682C}">
          <x14:formula1>
            <xm:f>_xlfn.ANCHORARRAY(TissueList!$G79)</xm:f>
          </x14:formula1>
          <xm:sqref>K128:K132</xm:sqref>
        </x14:dataValidation>
        <x14:dataValidation type="list" allowBlank="1" errorTitle="Input a species from dropdown" error="Input a species from the dropdown list." prompt="Select species from dropdown." xr:uid="{DBA3F256-C9C1-4028-A265-1DC303869C1F}">
          <x14:formula1>
            <xm:f>_xlfn.ANCHORARRAY(SpeciesList!$D51)</xm:f>
          </x14:formula1>
          <xm:sqref>J93:J94 J109:J110</xm:sqref>
        </x14:dataValidation>
        <x14:dataValidation type="list" allowBlank="1" errorTitle="Input a tissue from dropdown" error="You must input a tissue from the dropdown list." prompt="Select tissue from dropdown" xr:uid="{F55EB45A-EC1B-4C61-8F95-16F419C18D5B}">
          <x14:formula1>
            <xm:f>_xlfn.ANCHORARRAY(TissueList!$G51)</xm:f>
          </x14:formula1>
          <xm:sqref>K93:K94 K109:K110</xm:sqref>
        </x14:dataValidation>
        <x14:dataValidation type="list" allowBlank="1" errorTitle="Input a species from dropdown" error="Input a species from the dropdown list." prompt="Select species from dropdown." xr:uid="{90586283-9A2A-43DC-A568-05A9E0A22564}">
          <x14:formula1>
            <xm:f>_xlfn.ANCHORARRAY(SpeciesList!$D50)</xm:f>
          </x14:formula1>
          <xm:sqref>J91:J92 J104:J108</xm:sqref>
        </x14:dataValidation>
        <x14:dataValidation type="list" allowBlank="1" errorTitle="Input a tissue from dropdown" error="You must input a tissue from the dropdown list." prompt="Select tissue from dropdown" xr:uid="{8F67BD1D-1956-4FC2-8D72-8CE4C8A7F708}">
          <x14:formula1>
            <xm:f>_xlfn.ANCHORARRAY(TissueList!$G50)</xm:f>
          </x14:formula1>
          <xm:sqref>K91:K92 K104:K108</xm:sqref>
        </x14:dataValidation>
        <x14:dataValidation type="list" allowBlank="1" errorTitle="Input a species from dropdown" error="Input a species from the dropdown list." prompt="Select species from dropdown." xr:uid="{C6BD065F-0638-4D98-92C4-F7605391B25B}">
          <x14:formula1>
            <xm:f>_xlfn.ANCHORARRAY(SpeciesList!$D60)</xm:f>
          </x14:formula1>
          <xm:sqref>J98:J99</xm:sqref>
        </x14:dataValidation>
        <x14:dataValidation type="list" allowBlank="1" errorTitle="Input a species from dropdown" error="Input a species from the dropdown list." prompt="Select species from dropdown." xr:uid="{6AA3E793-2B19-4594-87AA-5F88CF0C160A}">
          <x14:formula1>
            <xm:f>_xlfn.ANCHORARRAY(SpeciesList!$D61)</xm:f>
          </x14:formula1>
          <xm:sqref>J100:J101</xm:sqref>
        </x14:dataValidation>
        <x14:dataValidation type="list" allowBlank="1" errorTitle="Input a species from dropdown" error="Input a species from the dropdown list." prompt="Select species from dropdown." xr:uid="{BA857D16-4625-4A0E-ADFE-2B6657D1A3EE}">
          <x14:formula1>
            <xm:f>_xlfn.ANCHORARRAY(SpeciesList!$D62)</xm:f>
          </x14:formula1>
          <xm:sqref>J102:J103</xm:sqref>
        </x14:dataValidation>
        <x14:dataValidation type="list" allowBlank="1" errorTitle="Input a tissue from dropdown" error="You must input a tissue from the dropdown list." prompt="Select tissue from dropdown" xr:uid="{879D33C5-D89B-4524-BEE4-0031834A0879}">
          <x14:formula1>
            <xm:f>_xlfn.ANCHORARRAY(TissueList!$G60)</xm:f>
          </x14:formula1>
          <xm:sqref>K98:K99</xm:sqref>
        </x14:dataValidation>
        <x14:dataValidation type="list" allowBlank="1" errorTitle="Input a tissue from dropdown" error="You must input a tissue from the dropdown list." prompt="Select tissue from dropdown" xr:uid="{0CE5BC2C-03E7-4CE0-95EE-CCF1CC8E16E2}">
          <x14:formula1>
            <xm:f>_xlfn.ANCHORARRAY(TissueList!$G61)</xm:f>
          </x14:formula1>
          <xm:sqref>K100:K101</xm:sqref>
        </x14:dataValidation>
        <x14:dataValidation type="list" allowBlank="1" errorTitle="Input a tissue from dropdown" error="You must input a tissue from the dropdown list." prompt="Select tissue from dropdown" xr:uid="{5B8E4032-1E8B-4002-9E80-6732236F6297}">
          <x14:formula1>
            <xm:f>_xlfn.ANCHORARRAY(TissueList!$G62)</xm:f>
          </x14:formula1>
          <xm:sqref>K102:K103</xm:sqref>
        </x14:dataValidation>
        <x14:dataValidation type="list" allowBlank="1" errorTitle="Input a species from dropdown" error="Input a species from the dropdown list." prompt="Select species from dropdown." xr:uid="{2E932A51-7076-493E-AEE7-5B10F015017E}">
          <x14:formula1>
            <xm:f>_xlfn.ANCHORARRAY(SpeciesList!$D33)</xm:f>
          </x14:formula1>
          <xm:sqref>J58:J60</xm:sqref>
        </x14:dataValidation>
        <x14:dataValidation type="list" allowBlank="1" errorTitle="Input a species from dropdown" error="Input a species from the dropdown list." prompt="Select species from dropdown." xr:uid="{15254E35-BD14-427D-A4F9-02EEDFC47331}">
          <x14:formula1>
            <xm:f>_xlfn.ANCHORARRAY(SpeciesList!$D35)</xm:f>
          </x14:formula1>
          <xm:sqref>J61:J62</xm:sqref>
        </x14:dataValidation>
        <x14:dataValidation type="list" allowBlank="1" errorTitle="Input a species from dropdown" error="Input a species from the dropdown list." prompt="Select species from dropdown." xr:uid="{A006D0C4-D207-4179-89F2-11220C96F22B}">
          <x14:formula1>
            <xm:f>_xlfn.ANCHORARRAY(SpeciesList!$D36)</xm:f>
          </x14:formula1>
          <xm:sqref>J63:J64</xm:sqref>
        </x14:dataValidation>
        <x14:dataValidation type="list" allowBlank="1" errorTitle="Input a species from dropdown" error="Input a species from the dropdown list." prompt="Select species from dropdown." xr:uid="{08353C17-663F-4BA8-9668-056A47E7D647}">
          <x14:formula1>
            <xm:f>_xlfn.ANCHORARRAY(SpeciesList!$D37)</xm:f>
          </x14:formula1>
          <xm:sqref>J65:J66</xm:sqref>
        </x14:dataValidation>
        <x14:dataValidation type="list" allowBlank="1" errorTitle="Input a species from dropdown" error="Input a species from the dropdown list." prompt="Select species from dropdown." xr:uid="{9BC5374D-028A-4F42-9665-9F37E4A0E7D1}">
          <x14:formula1>
            <xm:f>_xlfn.ANCHORARRAY(SpeciesList!$D38)</xm:f>
          </x14:formula1>
          <xm:sqref>J67:J69</xm:sqref>
        </x14:dataValidation>
        <x14:dataValidation type="list" allowBlank="1" errorTitle="Input a species from dropdown" error="Input a species from the dropdown list." prompt="Select species from dropdown." xr:uid="{EC9DB3C2-7DB1-448B-A379-437155A3C627}">
          <x14:formula1>
            <xm:f>_xlfn.ANCHORARRAY(SpeciesList!$D40)</xm:f>
          </x14:formula1>
          <xm:sqref>J70:J71</xm:sqref>
        </x14:dataValidation>
        <x14:dataValidation type="list" allowBlank="1" errorTitle="Input a species from dropdown" error="Input a species from the dropdown list." prompt="Select species from dropdown." xr:uid="{F4CB1A92-FBA4-49A7-A41D-81D435A1B59C}">
          <x14:formula1>
            <xm:f>_xlfn.ANCHORARRAY(SpeciesList!$D41)</xm:f>
          </x14:formula1>
          <xm:sqref>J72:J73</xm:sqref>
        </x14:dataValidation>
        <x14:dataValidation type="list" allowBlank="1" errorTitle="Input a species from dropdown" error="Input a species from the dropdown list." prompt="Select species from dropdown." xr:uid="{1F68A36B-BD5C-484F-9DCA-21FDF1F92FAB}">
          <x14:formula1>
            <xm:f>_xlfn.ANCHORARRAY(SpeciesList!$D42)</xm:f>
          </x14:formula1>
          <xm:sqref>J74:J76</xm:sqref>
        </x14:dataValidation>
        <x14:dataValidation type="list" allowBlank="1" errorTitle="Input a species from dropdown" error="Input a species from the dropdown list." prompt="Select species from dropdown." xr:uid="{209DC553-40EB-4446-8DF7-63A8E862C639}">
          <x14:formula1>
            <xm:f>_xlfn.ANCHORARRAY(SpeciesList!$D44)</xm:f>
          </x14:formula1>
          <xm:sqref>J77:J79 J84:J85 J90</xm:sqref>
        </x14:dataValidation>
        <x14:dataValidation type="list" allowBlank="1" errorTitle="Input a species from dropdown" error="Input a species from the dropdown list." prompt="Select species from dropdown." xr:uid="{BB5BE982-7966-46C2-B936-C3111C11772F}">
          <x14:formula1>
            <xm:f>_xlfn.ANCHORARRAY(SpeciesList!$D46)</xm:f>
          </x14:formula1>
          <xm:sqref>J80:J83 J86:J89</xm:sqref>
        </x14:dataValidation>
        <x14:dataValidation type="list" allowBlank="1" errorTitle="Input a tissue from dropdown" error="You must input a tissue from the dropdown list." prompt="Select tissue from dropdown" xr:uid="{CA6F10EA-1704-4628-81F3-9C27B20380AB}">
          <x14:formula1>
            <xm:f>_xlfn.ANCHORARRAY(TissueList!$G33)</xm:f>
          </x14:formula1>
          <xm:sqref>K58:K60</xm:sqref>
        </x14:dataValidation>
        <x14:dataValidation type="list" allowBlank="1" errorTitle="Input a tissue from dropdown" error="You must input a tissue from the dropdown list." prompt="Select tissue from dropdown" xr:uid="{ABDDAAF8-B5BF-4A20-94E4-76FD3C50A6B1}">
          <x14:formula1>
            <xm:f>_xlfn.ANCHORARRAY(TissueList!$G35)</xm:f>
          </x14:formula1>
          <xm:sqref>K61:K62</xm:sqref>
        </x14:dataValidation>
        <x14:dataValidation type="list" allowBlank="1" errorTitle="Input a tissue from dropdown" error="You must input a tissue from the dropdown list." prompt="Select tissue from dropdown" xr:uid="{725FC36C-EFAE-4305-8AA9-24CF0901D64C}">
          <x14:formula1>
            <xm:f>_xlfn.ANCHORARRAY(TissueList!$G36)</xm:f>
          </x14:formula1>
          <xm:sqref>K63:K64</xm:sqref>
        </x14:dataValidation>
        <x14:dataValidation type="list" allowBlank="1" errorTitle="Input a tissue from dropdown" error="You must input a tissue from the dropdown list." prompt="Select tissue from dropdown" xr:uid="{42B4896F-7777-4CD0-B27C-10AED460E5F4}">
          <x14:formula1>
            <xm:f>_xlfn.ANCHORARRAY(TissueList!$G37)</xm:f>
          </x14:formula1>
          <xm:sqref>K65:K66</xm:sqref>
        </x14:dataValidation>
        <x14:dataValidation type="list" allowBlank="1" errorTitle="Input a tissue from dropdown" error="You must input a tissue from the dropdown list." prompt="Select tissue from dropdown" xr:uid="{430365CA-C00D-4393-B9A6-36DFDAEB66F3}">
          <x14:formula1>
            <xm:f>_xlfn.ANCHORARRAY(TissueList!$G38)</xm:f>
          </x14:formula1>
          <xm:sqref>K67:K69</xm:sqref>
        </x14:dataValidation>
        <x14:dataValidation type="list" allowBlank="1" errorTitle="Input a tissue from dropdown" error="You must input a tissue from the dropdown list." prompt="Select tissue from dropdown" xr:uid="{A07442F5-CAB1-46E2-A703-35776407C211}">
          <x14:formula1>
            <xm:f>_xlfn.ANCHORARRAY(TissueList!$G40)</xm:f>
          </x14:formula1>
          <xm:sqref>K70:K71</xm:sqref>
        </x14:dataValidation>
        <x14:dataValidation type="list" allowBlank="1" errorTitle="Input a tissue from dropdown" error="You must input a tissue from the dropdown list." prompt="Select tissue from dropdown" xr:uid="{2B85AF73-CD96-4C26-B6BB-BDF8A7C8AC49}">
          <x14:formula1>
            <xm:f>_xlfn.ANCHORARRAY(TissueList!$G41)</xm:f>
          </x14:formula1>
          <xm:sqref>K72:K73</xm:sqref>
        </x14:dataValidation>
        <x14:dataValidation type="list" allowBlank="1" errorTitle="Input a tissue from dropdown" error="You must input a tissue from the dropdown list." prompt="Select tissue from dropdown" xr:uid="{921C16F9-F67F-4E40-9750-BEEE9E532427}">
          <x14:formula1>
            <xm:f>_xlfn.ANCHORARRAY(TissueList!$G42)</xm:f>
          </x14:formula1>
          <xm:sqref>K74:K76</xm:sqref>
        </x14:dataValidation>
        <x14:dataValidation type="list" allowBlank="1" errorTitle="Input a tissue from dropdown" error="You must input a tissue from the dropdown list." prompt="Select tissue from dropdown" xr:uid="{9B3F446B-B2B1-471D-A16E-7F3D249B0DE2}">
          <x14:formula1>
            <xm:f>_xlfn.ANCHORARRAY(TissueList!$G44)</xm:f>
          </x14:formula1>
          <xm:sqref>K77:K79 K84:K85 K90</xm:sqref>
        </x14:dataValidation>
        <x14:dataValidation type="list" allowBlank="1" errorTitle="Input a tissue from dropdown" error="You must input a tissue from the dropdown list." prompt="Select tissue from dropdown" xr:uid="{77142C5A-6117-409C-B620-369683CE4E9A}">
          <x14:formula1>
            <xm:f>_xlfn.ANCHORARRAY(TissueList!$G46)</xm:f>
          </x14:formula1>
          <xm:sqref>K80:K83 K86:K89</xm:sqref>
        </x14:dataValidation>
        <x14:dataValidation type="list" allowBlank="1" errorTitle="Input a species from dropdown" error="Input a species from the dropdown list." prompt="Select species from dropdown." xr:uid="{4F688847-7081-4D96-A733-665A6B66A1B0}">
          <x14:formula1>
            <xm:f>_xlfn.ANCHORARRAY(SpeciesList!$D9)</xm:f>
          </x14:formula1>
          <xm:sqref>J12:J13</xm:sqref>
        </x14:dataValidation>
        <x14:dataValidation type="list" allowBlank="1" errorTitle="Input a species from dropdown" error="Input a species from the dropdown list." prompt="Select species from dropdown." xr:uid="{C79F50CB-A58F-4961-8287-2CB037DF69E9}">
          <x14:formula1>
            <xm:f>_xlfn.ANCHORARRAY(SpeciesList!$D10)</xm:f>
          </x14:formula1>
          <xm:sqref>J14:J15</xm:sqref>
        </x14:dataValidation>
        <x14:dataValidation type="list" allowBlank="1" errorTitle="Input a species from dropdown" error="Input a species from the dropdown list." prompt="Select species from dropdown." xr:uid="{34B2323C-FFB2-40BE-B31A-C72D320ED33C}">
          <x14:formula1>
            <xm:f>_xlfn.ANCHORARRAY(SpeciesList!$D11)</xm:f>
          </x14:formula1>
          <xm:sqref>J16:J17</xm:sqref>
        </x14:dataValidation>
        <x14:dataValidation type="list" allowBlank="1" errorTitle="Input a species from dropdown" error="Input a species from the dropdown list." prompt="Select species from dropdown." xr:uid="{1C069C21-679E-4E50-AC8C-D25BCB8AD6A7}">
          <x14:formula1>
            <xm:f>_xlfn.ANCHORARRAY(SpeciesList!$D12)</xm:f>
          </x14:formula1>
          <xm:sqref>J18:J19</xm:sqref>
        </x14:dataValidation>
        <x14:dataValidation type="list" allowBlank="1" errorTitle="Input a species from dropdown" error="Input a species from the dropdown list." prompt="Select species from dropdown." xr:uid="{6156590C-5A0D-47C3-8526-A9BA126E4B3B}">
          <x14:formula1>
            <xm:f>_xlfn.ANCHORARRAY(SpeciesList!$D13)</xm:f>
          </x14:formula1>
          <xm:sqref>J20:J21</xm:sqref>
        </x14:dataValidation>
        <x14:dataValidation type="list" allowBlank="1" errorTitle="Input a species from dropdown" error="Input a species from the dropdown list." prompt="Select species from dropdown." xr:uid="{E3C39B9F-E71E-437F-90E4-683023E3F5E5}">
          <x14:formula1>
            <xm:f>_xlfn.ANCHORARRAY(SpeciesList!$D14)</xm:f>
          </x14:formula1>
          <xm:sqref>J22:J23</xm:sqref>
        </x14:dataValidation>
        <x14:dataValidation type="list" allowBlank="1" errorTitle="Input a species from dropdown" error="Input a species from the dropdown list." prompt="Select species from dropdown." xr:uid="{35A4584B-0EE9-435F-B989-0CF0DD0866CB}">
          <x14:formula1>
            <xm:f>_xlfn.ANCHORARRAY(SpeciesList!$D15)</xm:f>
          </x14:formula1>
          <xm:sqref>J24:J25</xm:sqref>
        </x14:dataValidation>
        <x14:dataValidation type="list" allowBlank="1" errorTitle="Input a species from dropdown" error="Input a species from the dropdown list." prompt="Select species from dropdown." xr:uid="{9F2CC19A-49BF-4614-89E3-2A79791B5DBC}">
          <x14:formula1>
            <xm:f>_xlfn.ANCHORARRAY(SpeciesList!$D16)</xm:f>
          </x14:formula1>
          <xm:sqref>J26:J28</xm:sqref>
        </x14:dataValidation>
        <x14:dataValidation type="list" allowBlank="1" errorTitle="Input a species from dropdown" error="Input a species from the dropdown list." prompt="Select species from dropdown." xr:uid="{3C192B0F-344A-4F87-8659-8892EEBA0745}">
          <x14:formula1>
            <xm:f>_xlfn.ANCHORARRAY(SpeciesList!$D18)</xm:f>
          </x14:formula1>
          <xm:sqref>J29:J30</xm:sqref>
        </x14:dataValidation>
        <x14:dataValidation type="list" allowBlank="1" errorTitle="Input a species from dropdown" error="Input a species from the dropdown list." prompt="Select species from dropdown." xr:uid="{8E1CBBDB-4BCB-4A21-8185-7DB01522B917}">
          <x14:formula1>
            <xm:f>_xlfn.ANCHORARRAY(SpeciesList!$D19)</xm:f>
          </x14:formula1>
          <xm:sqref>J31:J32</xm:sqref>
        </x14:dataValidation>
        <x14:dataValidation type="list" allowBlank="1" errorTitle="Input a species from dropdown" error="Input a species from the dropdown list." prompt="Select species from dropdown." xr:uid="{63A7DFF0-3E34-48FB-B357-477E7B612B23}">
          <x14:formula1>
            <xm:f>_xlfn.ANCHORARRAY(SpeciesList!$D20)</xm:f>
          </x14:formula1>
          <xm:sqref>J33:J34</xm:sqref>
        </x14:dataValidation>
        <x14:dataValidation type="list" allowBlank="1" errorTitle="Input a species from dropdown" error="Input a species from the dropdown list." prompt="Select species from dropdown." xr:uid="{02DB3B91-250E-41AD-8707-1124245356ED}">
          <x14:formula1>
            <xm:f>_xlfn.ANCHORARRAY(SpeciesList!$D21)</xm:f>
          </x14:formula1>
          <xm:sqref>J35:J36</xm:sqref>
        </x14:dataValidation>
        <x14:dataValidation type="list" allowBlank="1" errorTitle="Input a species from dropdown" error="Input a species from the dropdown list." prompt="Select species from dropdown." xr:uid="{9ACFE417-ED7C-436F-9379-720A95AF2E02}">
          <x14:formula1>
            <xm:f>_xlfn.ANCHORARRAY(SpeciesList!$D22)</xm:f>
          </x14:formula1>
          <xm:sqref>J37:J39</xm:sqref>
        </x14:dataValidation>
        <x14:dataValidation type="list" allowBlank="1" errorTitle="Input a species from dropdown" error="Input a species from the dropdown list." prompt="Select species from dropdown." xr:uid="{42128DC5-63E3-493A-BF87-DDBF2DB841A8}">
          <x14:formula1>
            <xm:f>_xlfn.ANCHORARRAY(SpeciesList!$D24)</xm:f>
          </x14:formula1>
          <xm:sqref>J40:J41</xm:sqref>
        </x14:dataValidation>
        <x14:dataValidation type="list" allowBlank="1" errorTitle="Input a species from dropdown" error="Input a species from the dropdown list." prompt="Select species from dropdown." xr:uid="{153C2EE3-1782-4306-9264-46A0394D9353}">
          <x14:formula1>
            <xm:f>_xlfn.ANCHORARRAY(SpeciesList!$D25)</xm:f>
          </x14:formula1>
          <xm:sqref>J42:J43</xm:sqref>
        </x14:dataValidation>
        <x14:dataValidation type="list" allowBlank="1" errorTitle="Input a species from dropdown" error="Input a species from the dropdown list." prompt="Select species from dropdown." xr:uid="{A76D0698-E3CE-4AFA-977E-EA371B4FAA97}">
          <x14:formula1>
            <xm:f>_xlfn.ANCHORARRAY(SpeciesList!$D26)</xm:f>
          </x14:formula1>
          <xm:sqref>J44:J45</xm:sqref>
        </x14:dataValidation>
        <x14:dataValidation type="list" allowBlank="1" errorTitle="Input a species from dropdown" error="Input a species from the dropdown list." prompt="Select species from dropdown." xr:uid="{D70408AC-9877-4B91-A3E3-8B9DF3A96F33}">
          <x14:formula1>
            <xm:f>_xlfn.ANCHORARRAY(SpeciesList!$D27)</xm:f>
          </x14:formula1>
          <xm:sqref>J46:J47</xm:sqref>
        </x14:dataValidation>
        <x14:dataValidation type="list" allowBlank="1" errorTitle="Input a species from dropdown" error="Input a species from the dropdown list." prompt="Select species from dropdown." xr:uid="{8D92EE16-5DA9-4D7D-8388-38937C80DF7A}">
          <x14:formula1>
            <xm:f>_xlfn.ANCHORARRAY(SpeciesList!$D28)</xm:f>
          </x14:formula1>
          <xm:sqref>J48:J49</xm:sqref>
        </x14:dataValidation>
        <x14:dataValidation type="list" allowBlank="1" errorTitle="Input a species from dropdown" error="Input a species from the dropdown list." prompt="Select species from dropdown." xr:uid="{3266CFAB-E953-4C30-B403-BA65235C5394}">
          <x14:formula1>
            <xm:f>_xlfn.ANCHORARRAY(SpeciesList!$D29)</xm:f>
          </x14:formula1>
          <xm:sqref>J50:J51</xm:sqref>
        </x14:dataValidation>
        <x14:dataValidation type="list" allowBlank="1" errorTitle="Input a species from dropdown" error="Input a species from the dropdown list." prompt="Select species from dropdown." xr:uid="{B919CEDB-7CF5-41A2-B3FF-F0FB68E01D6A}">
          <x14:formula1>
            <xm:f>_xlfn.ANCHORARRAY(SpeciesList!$D30)</xm:f>
          </x14:formula1>
          <xm:sqref>J52:J53</xm:sqref>
        </x14:dataValidation>
        <x14:dataValidation type="list" allowBlank="1" errorTitle="Input a species from dropdown" error="Input a species from the dropdown list." prompt="Select species from dropdown." xr:uid="{22907644-BB12-476A-A869-B91E4A951C25}">
          <x14:formula1>
            <xm:f>_xlfn.ANCHORARRAY(SpeciesList!$D31)</xm:f>
          </x14:formula1>
          <xm:sqref>J54:J55</xm:sqref>
        </x14:dataValidation>
        <x14:dataValidation type="list" allowBlank="1" errorTitle="Input a species from dropdown" error="Input a species from the dropdown list." prompt="Select species from dropdown." xr:uid="{B0936798-6B07-4A4D-A9B1-1BECA061C4AD}">
          <x14:formula1>
            <xm:f>_xlfn.ANCHORARRAY(SpeciesList!$D32)</xm:f>
          </x14:formula1>
          <xm:sqref>J56:J57</xm:sqref>
        </x14:dataValidation>
        <x14:dataValidation type="list" allowBlank="1" errorTitle="Input a tissue from dropdown" error="You must input a tissue from the dropdown list." prompt="Select tissue from dropdown" xr:uid="{1E185EA3-4F35-4B72-82C0-C0F6707258F5}">
          <x14:formula1>
            <xm:f>_xlfn.ANCHORARRAY(TissueList!$G9)</xm:f>
          </x14:formula1>
          <xm:sqref>K12:K13</xm:sqref>
        </x14:dataValidation>
        <x14:dataValidation type="list" allowBlank="1" errorTitle="Input a tissue from dropdown" error="You must input a tissue from the dropdown list." prompt="Select tissue from dropdown" xr:uid="{075B1828-B28C-45D1-A43F-6FAE5F1DC0BA}">
          <x14:formula1>
            <xm:f>_xlfn.ANCHORARRAY(TissueList!$G10)</xm:f>
          </x14:formula1>
          <xm:sqref>K14:K15</xm:sqref>
        </x14:dataValidation>
        <x14:dataValidation type="list" allowBlank="1" errorTitle="Input a tissue from dropdown" error="You must input a tissue from the dropdown list." prompt="Select tissue from dropdown" xr:uid="{A4F68C92-A01F-4388-B91E-95AAB7365584}">
          <x14:formula1>
            <xm:f>_xlfn.ANCHORARRAY(TissueList!$G11)</xm:f>
          </x14:formula1>
          <xm:sqref>K16:K17</xm:sqref>
        </x14:dataValidation>
        <x14:dataValidation type="list" allowBlank="1" errorTitle="Input a tissue from dropdown" error="You must input a tissue from the dropdown list." prompt="Select tissue from dropdown" xr:uid="{7786956D-05FA-4551-806F-DA995EDBE4C3}">
          <x14:formula1>
            <xm:f>_xlfn.ANCHORARRAY(TissueList!$G12)</xm:f>
          </x14:formula1>
          <xm:sqref>K18:K19</xm:sqref>
        </x14:dataValidation>
        <x14:dataValidation type="list" allowBlank="1" errorTitle="Input a tissue from dropdown" error="You must input a tissue from the dropdown list." prompt="Select tissue from dropdown" xr:uid="{62D9EA7C-550C-4852-83F9-A9DEE94D9F9D}">
          <x14:formula1>
            <xm:f>_xlfn.ANCHORARRAY(TissueList!$G13)</xm:f>
          </x14:formula1>
          <xm:sqref>K20:K21</xm:sqref>
        </x14:dataValidation>
        <x14:dataValidation type="list" allowBlank="1" errorTitle="Input a tissue from dropdown" error="You must input a tissue from the dropdown list." prompt="Select tissue from dropdown" xr:uid="{4E62D03F-C0F2-45A0-A59E-D2D416C1C049}">
          <x14:formula1>
            <xm:f>_xlfn.ANCHORARRAY(TissueList!$G14)</xm:f>
          </x14:formula1>
          <xm:sqref>K22:K23</xm:sqref>
        </x14:dataValidation>
        <x14:dataValidation type="list" allowBlank="1" errorTitle="Input a tissue from dropdown" error="You must input a tissue from the dropdown list." prompt="Select tissue from dropdown" xr:uid="{FFE17FE1-DDD8-491C-9E88-81A7073C782F}">
          <x14:formula1>
            <xm:f>_xlfn.ANCHORARRAY(TissueList!$G15)</xm:f>
          </x14:formula1>
          <xm:sqref>K24:K25</xm:sqref>
        </x14:dataValidation>
        <x14:dataValidation type="list" allowBlank="1" errorTitle="Input a tissue from dropdown" error="You must input a tissue from the dropdown list." prompt="Select tissue from dropdown" xr:uid="{48633DAC-97CA-4159-B5F8-AAC375968660}">
          <x14:formula1>
            <xm:f>_xlfn.ANCHORARRAY(TissueList!$G16)</xm:f>
          </x14:formula1>
          <xm:sqref>K26:K28</xm:sqref>
        </x14:dataValidation>
        <x14:dataValidation type="list" allowBlank="1" errorTitle="Input a tissue from dropdown" error="You must input a tissue from the dropdown list." prompt="Select tissue from dropdown" xr:uid="{83E2BC9C-EB90-4515-BA72-08C8EC6D643C}">
          <x14:formula1>
            <xm:f>_xlfn.ANCHORARRAY(TissueList!$G18)</xm:f>
          </x14:formula1>
          <xm:sqref>K29:K30</xm:sqref>
        </x14:dataValidation>
        <x14:dataValidation type="list" allowBlank="1" errorTitle="Input a tissue from dropdown" error="You must input a tissue from the dropdown list." prompt="Select tissue from dropdown" xr:uid="{0C5CF79D-0A1E-4CCC-A7F1-93AF540749C6}">
          <x14:formula1>
            <xm:f>_xlfn.ANCHORARRAY(TissueList!$G19)</xm:f>
          </x14:formula1>
          <xm:sqref>K31:K32</xm:sqref>
        </x14:dataValidation>
        <x14:dataValidation type="list" allowBlank="1" errorTitle="Input a tissue from dropdown" error="You must input a tissue from the dropdown list." prompt="Select tissue from dropdown" xr:uid="{6A111820-96CE-4CFA-841D-25FD31C64CE5}">
          <x14:formula1>
            <xm:f>_xlfn.ANCHORARRAY(TissueList!$G20)</xm:f>
          </x14:formula1>
          <xm:sqref>K33:K34</xm:sqref>
        </x14:dataValidation>
        <x14:dataValidation type="list" allowBlank="1" errorTitle="Input a tissue from dropdown" error="You must input a tissue from the dropdown list." prompt="Select tissue from dropdown" xr:uid="{442A4802-44A9-4676-ADEB-987801E52CCB}">
          <x14:formula1>
            <xm:f>_xlfn.ANCHORARRAY(TissueList!$G21)</xm:f>
          </x14:formula1>
          <xm:sqref>K35:K36</xm:sqref>
        </x14:dataValidation>
        <x14:dataValidation type="list" allowBlank="1" errorTitle="Input a tissue from dropdown" error="You must input a tissue from the dropdown list." prompt="Select tissue from dropdown" xr:uid="{9452F2EE-DD74-41E2-8889-7942851D5FEB}">
          <x14:formula1>
            <xm:f>_xlfn.ANCHORARRAY(TissueList!$G22)</xm:f>
          </x14:formula1>
          <xm:sqref>K37:K39</xm:sqref>
        </x14:dataValidation>
        <x14:dataValidation type="list" allowBlank="1" errorTitle="Input a tissue from dropdown" error="You must input a tissue from the dropdown list." prompt="Select tissue from dropdown" xr:uid="{36A4C710-BC9A-4157-A57B-C71614C2787D}">
          <x14:formula1>
            <xm:f>_xlfn.ANCHORARRAY(TissueList!$G24)</xm:f>
          </x14:formula1>
          <xm:sqref>K40:K41</xm:sqref>
        </x14:dataValidation>
        <x14:dataValidation type="list" allowBlank="1" errorTitle="Input a tissue from dropdown" error="You must input a tissue from the dropdown list." prompt="Select tissue from dropdown" xr:uid="{E9608355-C256-4625-BD17-5BFA3F59A3D6}">
          <x14:formula1>
            <xm:f>_xlfn.ANCHORARRAY(TissueList!$G25)</xm:f>
          </x14:formula1>
          <xm:sqref>K42:K43</xm:sqref>
        </x14:dataValidation>
        <x14:dataValidation type="list" allowBlank="1" errorTitle="Input a tissue from dropdown" error="You must input a tissue from the dropdown list." prompt="Select tissue from dropdown" xr:uid="{B21DABE8-3EBC-41AE-8A05-79970501865F}">
          <x14:formula1>
            <xm:f>_xlfn.ANCHORARRAY(TissueList!$G26)</xm:f>
          </x14:formula1>
          <xm:sqref>K44:K45</xm:sqref>
        </x14:dataValidation>
        <x14:dataValidation type="list" allowBlank="1" errorTitle="Input a tissue from dropdown" error="You must input a tissue from the dropdown list." prompt="Select tissue from dropdown" xr:uid="{CB69A211-F5C8-4EDB-913A-9A977533EFC0}">
          <x14:formula1>
            <xm:f>_xlfn.ANCHORARRAY(TissueList!$G27)</xm:f>
          </x14:formula1>
          <xm:sqref>K46:K47</xm:sqref>
        </x14:dataValidation>
        <x14:dataValidation type="list" allowBlank="1" errorTitle="Input a tissue from dropdown" error="You must input a tissue from the dropdown list." prompt="Select tissue from dropdown" xr:uid="{0B131755-9D76-4D68-9577-71860C448D9A}">
          <x14:formula1>
            <xm:f>_xlfn.ANCHORARRAY(TissueList!$G28)</xm:f>
          </x14:formula1>
          <xm:sqref>K48:K49</xm:sqref>
        </x14:dataValidation>
        <x14:dataValidation type="list" allowBlank="1" errorTitle="Input a tissue from dropdown" error="You must input a tissue from the dropdown list." prompt="Select tissue from dropdown" xr:uid="{C187D8D9-8F7C-4923-99CB-D6AA3371A32B}">
          <x14:formula1>
            <xm:f>_xlfn.ANCHORARRAY(TissueList!$G29)</xm:f>
          </x14:formula1>
          <xm:sqref>K50:K51</xm:sqref>
        </x14:dataValidation>
        <x14:dataValidation type="list" allowBlank="1" errorTitle="Input a tissue from dropdown" error="You must input a tissue from the dropdown list." prompt="Select tissue from dropdown" xr:uid="{5C7B19D2-C1FC-494C-B94C-E0FDDC32487C}">
          <x14:formula1>
            <xm:f>_xlfn.ANCHORARRAY(TissueList!$G30)</xm:f>
          </x14:formula1>
          <xm:sqref>K52:K53</xm:sqref>
        </x14:dataValidation>
        <x14:dataValidation type="list" allowBlank="1" errorTitle="Input a tissue from dropdown" error="You must input a tissue from the dropdown list." prompt="Select tissue from dropdown" xr:uid="{99BCD6E0-777F-42F2-8A98-F3614ACADD1F}">
          <x14:formula1>
            <xm:f>_xlfn.ANCHORARRAY(TissueList!$G31)</xm:f>
          </x14:formula1>
          <xm:sqref>K54:K55</xm:sqref>
        </x14:dataValidation>
        <x14:dataValidation type="list" allowBlank="1" errorTitle="Input a tissue from dropdown" error="You must input a tissue from the dropdown list." prompt="Select tissue from dropdown" xr:uid="{40EFE547-6804-4C22-97E0-D3E9A5B24422}">
          <x14:formula1>
            <xm:f>_xlfn.ANCHORARRAY(TissueList!$G32)</xm:f>
          </x14:formula1>
          <xm:sqref>K56:K57</xm:sqref>
        </x14:dataValidation>
        <x14:dataValidation type="list" allowBlank="1" errorTitle="Input a species from dropdown" error="Input a species from the dropdown list." prompt="Select species from dropdown." xr:uid="{6B8B20F5-DE9E-42B9-8384-DB026644767A}">
          <x14:formula1>
            <xm:f>_xlfn.ANCHORARRAY(SpeciesList!$D2)</xm:f>
          </x14:formula1>
          <xm:sqref>J2:J7</xm:sqref>
        </x14:dataValidation>
        <x14:dataValidation type="list" allowBlank="1" errorTitle="Input a species from dropdown" error="Input a species from the dropdown list." prompt="Select species from dropdown." xr:uid="{D05D8869-8525-4733-8BC9-0F955443B9E8}">
          <x14:formula1>
            <xm:f>_xlfn.ANCHORARRAY(SpeciesList!$D7)</xm:f>
          </x14:formula1>
          <xm:sqref>J8:J9</xm:sqref>
        </x14:dataValidation>
        <x14:dataValidation type="list" allowBlank="1" errorTitle="Input a species from dropdown" error="Input a species from the dropdown list." prompt="Select species from dropdown." xr:uid="{8FA0951B-F05A-493B-80BB-39F1C08BF302}">
          <x14:formula1>
            <xm:f>_xlfn.ANCHORARRAY(SpeciesList!$D8)</xm:f>
          </x14:formula1>
          <xm:sqref>J10:J11</xm:sqref>
        </x14:dataValidation>
        <x14:dataValidation type="list" allowBlank="1" errorTitle="Input a tissue from dropdown" error="You must input a tissue from the dropdown list." prompt="Select tissue from dropdown" xr:uid="{7AB972B9-925B-4C1D-943E-50C0B02C35F8}">
          <x14:formula1>
            <xm:f>_xlfn.ANCHORARRAY(TissueList!$G2)</xm:f>
          </x14:formula1>
          <xm:sqref>K2:K7</xm:sqref>
        </x14:dataValidation>
        <x14:dataValidation type="list" allowBlank="1" errorTitle="Input a tissue from dropdown" error="You must input a tissue from the dropdown list." prompt="Select tissue from dropdown" xr:uid="{3C2C54BE-B73A-4288-BBC4-CA49F8F25370}">
          <x14:formula1>
            <xm:f>_xlfn.ANCHORARRAY(TissueList!$G7)</xm:f>
          </x14:formula1>
          <xm:sqref>K8:K9</xm:sqref>
        </x14:dataValidation>
        <x14:dataValidation type="list" allowBlank="1" errorTitle="Input a tissue from dropdown" error="You must input a tissue from the dropdown list." prompt="Select tissue from dropdown" xr:uid="{45D8E654-2052-4A52-A178-B2E7ADC68F86}">
          <x14:formula1>
            <xm:f>_xlfn.ANCHORARRAY(TissueList!$G8)</xm:f>
          </x14:formula1>
          <xm:sqref>K10:K11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2DCE-DF8B-42B3-A71C-048D4E307C9E}">
  <sheetPr codeName="Sheet3"/>
  <dimension ref="A1:EY999"/>
  <sheetViews>
    <sheetView topLeftCell="AW1" workbookViewId="0">
      <selection activeCell="C2" sqref="C2"/>
    </sheetView>
  </sheetViews>
  <sheetFormatPr defaultRowHeight="12.75" x14ac:dyDescent="0.2"/>
  <cols>
    <col min="1" max="1" width="32.25" customWidth="1"/>
    <col min="2" max="2" width="30.875" customWidth="1"/>
    <col min="3" max="3" width="40.75" customWidth="1"/>
    <col min="6" max="6" width="13.75" customWidth="1"/>
  </cols>
  <sheetData>
    <row r="1" spans="1:155" x14ac:dyDescent="0.2">
      <c r="A1" t="s">
        <v>153</v>
      </c>
      <c r="B1" t="s">
        <v>420</v>
      </c>
      <c r="C1" t="s">
        <v>421</v>
      </c>
      <c r="G1" s="22" t="s">
        <v>174</v>
      </c>
      <c r="ER1" t="s">
        <v>177</v>
      </c>
    </row>
    <row r="2" spans="1:155" x14ac:dyDescent="0.2">
      <c r="A2" s="3" t="s">
        <v>5</v>
      </c>
      <c r="B2" t="s">
        <v>194</v>
      </c>
      <c r="C2" t="s">
        <v>195</v>
      </c>
      <c r="G2" t="str" cm="1">
        <f t="array" ref="G2">TRANSPOSE(_xlfn._xlws.SORT(_xlfn._xlws.FILTER(Tissue[Tissue],ISNUMBER(SEARCH(Slidelist[[#This Row],[Tissue]],Tissue[Tissue])),"")))</f>
        <v>Liver</v>
      </c>
      <c r="ER2" t="str" cm="1">
        <f t="array" ref="ER2">(_xlfn._xlws.SORT(_xlfn._xlws.FILTER(Tissue[Tissue],ISNUMBER(SEARCH(Table3[[#This Row],[Tissue1]],Tissue[Tissue])),"")))</f>
        <v>Pancreas</v>
      </c>
      <c r="ES2" t="str" cm="1">
        <f t="array" ref="ES2">(_xlfn._xlws.SORT(_xlfn._xlws.FILTER(Tissue[Tissue],ISNUMBER(SEARCH(Table3[[#This Row],[Tissue2]],Tissue[Tissue])),"")))</f>
        <v>Liver</v>
      </c>
      <c r="ET2" t="str" cm="1">
        <f t="array" ref="ET2">(_xlfn._xlws.SORT(_xlfn._xlws.FILTER(Tissue[Tissue],ISNUMBER(SEARCH(Table3[[#This Row],[Tissue3]],Tissue[Tissue])),"")))</f>
        <v>Fat - Subcutaneous</v>
      </c>
      <c r="EU2" t="str" cm="1">
        <f t="array" ref="EU2:EU132">(_xlfn._xlws.SORT(_xlfn._xlws.FILTER(Tissue[Tissue],ISNUMBER(SEARCH(Table3[[#This Row],[Tissue4]],Tissue[Tissue])),"")))</f>
        <v>Adrenal Gland</v>
      </c>
      <c r="EV2" t="str" cm="1">
        <f t="array" ref="EV2:EV132">(_xlfn._xlws.SORT(_xlfn._xlws.FILTER(Tissue[Tissue],ISNUMBER(SEARCH(Table3[[#This Row],[Tissue5]],Tissue[Tissue])),"")))</f>
        <v>Adrenal Gland</v>
      </c>
      <c r="EW2" t="str" cm="1">
        <f t="array" ref="EW2:EW132">(_xlfn._xlws.SORT(_xlfn._xlws.FILTER(Tissue[Tissue],ISNUMBER(SEARCH(Table3[[#This Row],[Tissue6]],Tissue[Tissue])),"")))</f>
        <v>Adrenal Gland</v>
      </c>
      <c r="EX2" t="str" cm="1">
        <f t="array" ref="EX2:EX132">(_xlfn._xlws.SORT(_xlfn._xlws.FILTER(Tissue[Tissue],ISNUMBER(SEARCH(Table3[[#This Row],[Tissue7]],Tissue[Tissue])),"")))</f>
        <v>Adrenal Gland</v>
      </c>
      <c r="EY2" t="str" cm="1">
        <f t="array" ref="EY2:EY132">(_xlfn._xlws.SORT(_xlfn._xlws.FILTER(Tissue[Tissue],ISNUMBER(SEARCH(Table3[[#This Row],[Tissue8]],Tissue[Tissue])),"")))</f>
        <v>Adrenal Gland</v>
      </c>
    </row>
    <row r="3" spans="1:155" x14ac:dyDescent="0.2">
      <c r="A3" s="4" t="s">
        <v>6</v>
      </c>
      <c r="B3" t="s">
        <v>196</v>
      </c>
      <c r="C3" t="s">
        <v>197</v>
      </c>
      <c r="G3" t="str" cm="1">
        <f t="array" ref="G3">TRANSPOSE(_xlfn._xlws.SORT(_xlfn._xlws.FILTER(Tissue[Tissue],ISNUMBER(SEARCH(Slidelist[[#This Row],[Tissue]],Tissue[Tissue])),"")))</f>
        <v>Liver</v>
      </c>
      <c r="EU3" t="str">
        <v>Artery</v>
      </c>
      <c r="EV3" t="str">
        <v>Artery</v>
      </c>
      <c r="EW3" t="str">
        <v>Artery</v>
      </c>
      <c r="EX3" t="str">
        <v>Artery</v>
      </c>
      <c r="EY3" t="str">
        <v>Artery</v>
      </c>
    </row>
    <row r="4" spans="1:155" x14ac:dyDescent="0.2">
      <c r="A4" s="3" t="s">
        <v>7</v>
      </c>
      <c r="B4" t="s">
        <v>198</v>
      </c>
      <c r="C4" t="s">
        <v>199</v>
      </c>
      <c r="G4" t="str" cm="1">
        <f t="array" ref="G4">TRANSPOSE(_xlfn._xlws.SORT(_xlfn._xlws.FILTER(Tissue[Tissue],ISNUMBER(SEARCH(Slidelist[[#This Row],[Tissue]],Tissue[Tissue])),"")))</f>
        <v>Liver</v>
      </c>
      <c r="EU4" t="str">
        <v>Artery - Aorta</v>
      </c>
      <c r="EV4" t="str">
        <v>Artery - Aorta</v>
      </c>
      <c r="EW4" t="str">
        <v>Artery - Aorta</v>
      </c>
      <c r="EX4" t="str">
        <v>Artery - Aorta</v>
      </c>
      <c r="EY4" t="str">
        <v>Artery - Aorta</v>
      </c>
    </row>
    <row r="5" spans="1:155" x14ac:dyDescent="0.2">
      <c r="A5" s="4" t="s">
        <v>8</v>
      </c>
      <c r="B5" t="s">
        <v>200</v>
      </c>
      <c r="C5" t="s">
        <v>201</v>
      </c>
      <c r="G5" t="str" cm="1">
        <f t="array" ref="G5">TRANSPOSE(_xlfn._xlws.SORT(_xlfn._xlws.FILTER(Tissue[Tissue],ISNUMBER(SEARCH(Slidelist[[#This Row],[Tissue]],Tissue[Tissue])),"")))</f>
        <v>Liver</v>
      </c>
      <c r="EU5" t="str">
        <v>Artery - Carotid</v>
      </c>
      <c r="EV5" t="str">
        <v>Artery - Carotid</v>
      </c>
      <c r="EW5" t="str">
        <v>Artery - Carotid</v>
      </c>
      <c r="EX5" t="str">
        <v>Artery - Carotid</v>
      </c>
      <c r="EY5" t="str">
        <v>Artery - Carotid</v>
      </c>
    </row>
    <row r="6" spans="1:155" x14ac:dyDescent="0.2">
      <c r="A6" s="3" t="s">
        <v>9</v>
      </c>
      <c r="B6" t="s">
        <v>202</v>
      </c>
      <c r="C6" t="s">
        <v>203</v>
      </c>
      <c r="G6" t="str" cm="1">
        <f t="array" ref="G6">TRANSPOSE(_xlfn._xlws.SORT(_xlfn._xlws.FILTER(Tissue[Tissue],ISNUMBER(SEARCH(Slidelist[[#This Row],[Tissue]],Tissue[Tissue])),"")))</f>
        <v>Liver</v>
      </c>
      <c r="EU6" t="str">
        <v>Artery - Coronary</v>
      </c>
      <c r="EV6" t="str">
        <v>Artery - Coronary</v>
      </c>
      <c r="EW6" t="str">
        <v>Artery - Coronary</v>
      </c>
      <c r="EX6" t="str">
        <v>Artery - Coronary</v>
      </c>
      <c r="EY6" t="str">
        <v>Artery - Coronary</v>
      </c>
    </row>
    <row r="7" spans="1:155" x14ac:dyDescent="0.2">
      <c r="A7" s="4" t="s">
        <v>10</v>
      </c>
      <c r="B7" t="s">
        <v>204</v>
      </c>
      <c r="C7" t="s">
        <v>205</v>
      </c>
      <c r="G7" t="str" cm="1">
        <f t="array" ref="G7">TRANSPOSE(_xlfn._xlws.SORT(_xlfn._xlws.FILTER(Tissue[Tissue],ISNUMBER(SEARCH(Slidelist[[#This Row],[Tissue]],Tissue[Tissue])),"")))</f>
        <v>Liver</v>
      </c>
      <c r="EU7" t="str">
        <v>Artery - Femoral</v>
      </c>
      <c r="EV7" t="str">
        <v>Artery - Femoral</v>
      </c>
      <c r="EW7" t="str">
        <v>Artery - Femoral</v>
      </c>
      <c r="EX7" t="str">
        <v>Artery - Femoral</v>
      </c>
      <c r="EY7" t="str">
        <v>Artery - Femoral</v>
      </c>
    </row>
    <row r="8" spans="1:155" x14ac:dyDescent="0.2">
      <c r="A8" s="3" t="s">
        <v>11</v>
      </c>
      <c r="B8" t="s">
        <v>206</v>
      </c>
      <c r="C8" t="s">
        <v>207</v>
      </c>
      <c r="G8" t="str" cm="1">
        <f t="array" ref="G8">TRANSPOSE(_xlfn._xlws.SORT(_xlfn._xlws.FILTER(Tissue[Tissue],ISNUMBER(SEARCH(Slidelist[[#This Row],[Tissue]],Tissue[Tissue])),"")))</f>
        <v>Liver</v>
      </c>
      <c r="EU8" t="str">
        <v>Blood Clot</v>
      </c>
      <c r="EV8" t="str">
        <v>Blood Clot</v>
      </c>
      <c r="EW8" t="str">
        <v>Blood Clot</v>
      </c>
      <c r="EX8" t="str">
        <v>Blood Clot</v>
      </c>
      <c r="EY8" t="str">
        <v>Blood Clot</v>
      </c>
    </row>
    <row r="9" spans="1:155" x14ac:dyDescent="0.2">
      <c r="A9" s="4" t="s">
        <v>12</v>
      </c>
      <c r="B9" t="s">
        <v>208</v>
      </c>
      <c r="C9" t="s">
        <v>209</v>
      </c>
      <c r="G9" t="str" cm="1">
        <f t="array" ref="G9">TRANSPOSE(_xlfn._xlws.SORT(_xlfn._xlws.FILTER(Tissue[Tissue],ISNUMBER(SEARCH(Slidelist[[#This Row],[Tissue]],Tissue[Tissue])),"")))</f>
        <v>Liver</v>
      </c>
      <c r="EU9" t="str">
        <v>Bone</v>
      </c>
      <c r="EV9" t="str">
        <v>Bone</v>
      </c>
      <c r="EW9" t="str">
        <v>Bone</v>
      </c>
      <c r="EX9" t="str">
        <v>Bone</v>
      </c>
      <c r="EY9" t="str">
        <v>Bone</v>
      </c>
    </row>
    <row r="10" spans="1:155" x14ac:dyDescent="0.2">
      <c r="A10" s="3" t="s">
        <v>13</v>
      </c>
      <c r="B10" t="s">
        <v>210</v>
      </c>
      <c r="C10" t="s">
        <v>211</v>
      </c>
      <c r="G10" t="str" cm="1">
        <f t="array" ref="G10">TRANSPOSE(_xlfn._xlws.SORT(_xlfn._xlws.FILTER(Tissue[Tissue],ISNUMBER(SEARCH(Slidelist[[#This Row],[Tissue]],Tissue[Tissue])),"")))</f>
        <v>Liver</v>
      </c>
      <c r="EU10" t="str">
        <v>Bone - Femur</v>
      </c>
      <c r="EV10" t="str">
        <v>Bone - Femur</v>
      </c>
      <c r="EW10" t="str">
        <v>Bone - Femur</v>
      </c>
      <c r="EX10" t="str">
        <v>Bone - Femur</v>
      </c>
      <c r="EY10" t="str">
        <v>Bone - Femur</v>
      </c>
    </row>
    <row r="11" spans="1:155" x14ac:dyDescent="0.2">
      <c r="A11" s="4" t="s">
        <v>14</v>
      </c>
      <c r="B11" t="s">
        <v>212</v>
      </c>
      <c r="G11" t="str" cm="1">
        <f t="array" ref="G11">TRANSPOSE(_xlfn._xlws.SORT(_xlfn._xlws.FILTER(Tissue[Tissue],ISNUMBER(SEARCH(Slidelist[[#This Row],[Tissue]],Tissue[Tissue])),"")))</f>
        <v>Liver</v>
      </c>
      <c r="EU11" t="str">
        <v>Bone - Patella</v>
      </c>
      <c r="EV11" t="str">
        <v>Bone - Patella</v>
      </c>
      <c r="EW11" t="str">
        <v>Bone - Patella</v>
      </c>
      <c r="EX11" t="str">
        <v>Bone - Patella</v>
      </c>
      <c r="EY11" t="str">
        <v>Bone - Patella</v>
      </c>
    </row>
    <row r="12" spans="1:155" x14ac:dyDescent="0.2">
      <c r="A12" s="3" t="s">
        <v>15</v>
      </c>
      <c r="B12" t="s">
        <v>213</v>
      </c>
      <c r="C12" t="s">
        <v>214</v>
      </c>
      <c r="G12" t="str" cm="1">
        <f t="array" ref="G12">TRANSPOSE(_xlfn._xlws.SORT(_xlfn._xlws.FILTER(Tissue[Tissue],ISNUMBER(SEARCH(Slidelist[[#This Row],[Tissue]],Tissue[Tissue])),"")))</f>
        <v>Liver</v>
      </c>
      <c r="EU12" t="str">
        <v>Bone - Tibia</v>
      </c>
      <c r="EV12" t="str">
        <v>Bone - Tibia</v>
      </c>
      <c r="EW12" t="str">
        <v>Bone - Tibia</v>
      </c>
      <c r="EX12" t="str">
        <v>Bone - Tibia</v>
      </c>
      <c r="EY12" t="str">
        <v>Bone - Tibia</v>
      </c>
    </row>
    <row r="13" spans="1:155" x14ac:dyDescent="0.2">
      <c r="A13" s="4" t="s">
        <v>16</v>
      </c>
      <c r="B13" t="s">
        <v>215</v>
      </c>
      <c r="C13" t="s">
        <v>216</v>
      </c>
      <c r="G13" t="str" cm="1">
        <f t="array" ref="G13">TRANSPOSE(_xlfn._xlws.SORT(_xlfn._xlws.FILTER(Tissue[Tissue],ISNUMBER(SEARCH(Slidelist[[#This Row],[Tissue]],Tissue[Tissue])),"")))</f>
        <v>Liver</v>
      </c>
      <c r="EU13" t="str">
        <v>Bone Marrow</v>
      </c>
      <c r="EV13" t="str">
        <v>Bone Marrow</v>
      </c>
      <c r="EW13" t="str">
        <v>Bone Marrow</v>
      </c>
      <c r="EX13" t="str">
        <v>Bone Marrow</v>
      </c>
      <c r="EY13" t="str">
        <v>Bone Marrow</v>
      </c>
    </row>
    <row r="14" spans="1:155" x14ac:dyDescent="0.2">
      <c r="A14" s="3" t="s">
        <v>17</v>
      </c>
      <c r="B14" t="s">
        <v>217</v>
      </c>
      <c r="C14" t="s">
        <v>218</v>
      </c>
      <c r="G14" t="str" cm="1">
        <f t="array" ref="G14">TRANSPOSE(_xlfn._xlws.SORT(_xlfn._xlws.FILTER(Tissue[Tissue],ISNUMBER(SEARCH(Slidelist[[#This Row],[Tissue]],Tissue[Tissue])),"")))</f>
        <v>Liver</v>
      </c>
      <c r="EU14" t="str">
        <v>Brain</v>
      </c>
      <c r="EV14" t="str">
        <v>Brain</v>
      </c>
      <c r="EW14" t="str">
        <v>Brain</v>
      </c>
      <c r="EX14" t="str">
        <v>Brain</v>
      </c>
      <c r="EY14" t="str">
        <v>Brain</v>
      </c>
    </row>
    <row r="15" spans="1:155" x14ac:dyDescent="0.2">
      <c r="A15" s="4" t="s">
        <v>18</v>
      </c>
      <c r="B15" t="s">
        <v>219</v>
      </c>
      <c r="C15" t="s">
        <v>220</v>
      </c>
      <c r="G15" t="str" cm="1">
        <f t="array" ref="G15">TRANSPOSE(_xlfn._xlws.SORT(_xlfn._xlws.FILTER(Tissue[Tissue],ISNUMBER(SEARCH(Slidelist[[#This Row],[Tissue]],Tissue[Tissue])),"")))</f>
        <v>Liver</v>
      </c>
      <c r="EU15" t="str">
        <v>Brain - Brainstem</v>
      </c>
      <c r="EV15" t="str">
        <v>Brain - Brainstem</v>
      </c>
      <c r="EW15" t="str">
        <v>Brain - Brainstem</v>
      </c>
      <c r="EX15" t="str">
        <v>Brain - Brainstem</v>
      </c>
      <c r="EY15" t="str">
        <v>Brain - Brainstem</v>
      </c>
    </row>
    <row r="16" spans="1:155" x14ac:dyDescent="0.2">
      <c r="A16" s="3" t="s">
        <v>19</v>
      </c>
      <c r="B16" t="s">
        <v>221</v>
      </c>
      <c r="C16" t="s">
        <v>222</v>
      </c>
      <c r="G16" t="str" cm="1">
        <f t="array" ref="G16">TRANSPOSE(_xlfn._xlws.SORT(_xlfn._xlws.FILTER(Tissue[Tissue],ISNUMBER(SEARCH(Slidelist[[#This Row],[Tissue]],Tissue[Tissue])),"")))</f>
        <v>Liver</v>
      </c>
      <c r="EU16" t="str">
        <v>Brain - Cerebellum</v>
      </c>
      <c r="EV16" t="str">
        <v>Brain - Cerebellum</v>
      </c>
      <c r="EW16" t="str">
        <v>Brain - Cerebellum</v>
      </c>
      <c r="EX16" t="str">
        <v>Brain - Cerebellum</v>
      </c>
      <c r="EY16" t="str">
        <v>Brain - Cerebellum</v>
      </c>
    </row>
    <row r="17" spans="1:155" x14ac:dyDescent="0.2">
      <c r="A17" s="4" t="s">
        <v>20</v>
      </c>
      <c r="B17" t="s">
        <v>223</v>
      </c>
      <c r="G17" t="str" cm="1">
        <f t="array" ref="G17">TRANSPOSE(_xlfn._xlws.SORT(_xlfn._xlws.FILTER(Tissue[Tissue],ISNUMBER(SEARCH(Slidelist[[#This Row],[Tissue]],Tissue[Tissue])),"")))</f>
        <v>Liver</v>
      </c>
      <c r="EU17" t="str">
        <v>Brain - Cerebrum</v>
      </c>
      <c r="EV17" t="str">
        <v>Brain - Cerebrum</v>
      </c>
      <c r="EW17" t="str">
        <v>Brain - Cerebrum</v>
      </c>
      <c r="EX17" t="str">
        <v>Brain - Cerebrum</v>
      </c>
      <c r="EY17" t="str">
        <v>Brain - Cerebrum</v>
      </c>
    </row>
    <row r="18" spans="1:155" x14ac:dyDescent="0.2">
      <c r="A18" s="3" t="s">
        <v>21</v>
      </c>
      <c r="B18" t="s">
        <v>224</v>
      </c>
      <c r="C18" t="s">
        <v>225</v>
      </c>
      <c r="G18" t="str" cm="1">
        <f t="array" ref="G18">TRANSPOSE(_xlfn._xlws.SORT(_xlfn._xlws.FILTER(Tissue[Tissue],ISNUMBER(SEARCH(Slidelist[[#This Row],[Tissue]],Tissue[Tissue])),"")))</f>
        <v>Liver</v>
      </c>
      <c r="EU18" t="str">
        <v>Brain - Choroid Plexus</v>
      </c>
      <c r="EV18" t="str">
        <v>Brain - Choroid Plexus</v>
      </c>
      <c r="EW18" t="str">
        <v>Brain - Choroid Plexus</v>
      </c>
      <c r="EX18" t="str">
        <v>Brain - Choroid Plexus</v>
      </c>
      <c r="EY18" t="str">
        <v>Brain - Choroid Plexus</v>
      </c>
    </row>
    <row r="19" spans="1:155" x14ac:dyDescent="0.2">
      <c r="A19" s="4" t="s">
        <v>22</v>
      </c>
      <c r="B19" t="s">
        <v>226</v>
      </c>
      <c r="C19" t="s">
        <v>227</v>
      </c>
      <c r="G19" t="str" cm="1">
        <f t="array" ref="G19">TRANSPOSE(_xlfn._xlws.SORT(_xlfn._xlws.FILTER(Tissue[Tissue],ISNUMBER(SEARCH(Slidelist[[#This Row],[Tissue]],Tissue[Tissue])),"")))</f>
        <v>Liver</v>
      </c>
      <c r="EU19" t="str">
        <v>Brain - Cortex</v>
      </c>
      <c r="EV19" t="str">
        <v>Brain - Cortex</v>
      </c>
      <c r="EW19" t="str">
        <v>Brain - Cortex</v>
      </c>
      <c r="EX19" t="str">
        <v>Brain - Cortex</v>
      </c>
      <c r="EY19" t="str">
        <v>Brain - Cortex</v>
      </c>
    </row>
    <row r="20" spans="1:155" x14ac:dyDescent="0.2">
      <c r="A20" s="3" t="s">
        <v>23</v>
      </c>
      <c r="B20" t="s">
        <v>228</v>
      </c>
      <c r="C20" t="s">
        <v>229</v>
      </c>
      <c r="G20" t="str" cm="1">
        <f t="array" ref="G20">TRANSPOSE(_xlfn._xlws.SORT(_xlfn._xlws.FILTER(Tissue[Tissue],ISNUMBER(SEARCH(Slidelist[[#This Row],[Tissue]],Tissue[Tissue])),"")))</f>
        <v>Liver</v>
      </c>
      <c r="EU20" t="str">
        <v>Brain - Frontal Lope</v>
      </c>
      <c r="EV20" t="str">
        <v>Brain - Frontal Lope</v>
      </c>
      <c r="EW20" t="str">
        <v>Brain - Frontal Lope</v>
      </c>
      <c r="EX20" t="str">
        <v>Brain - Frontal Lope</v>
      </c>
      <c r="EY20" t="str">
        <v>Brain - Frontal Lope</v>
      </c>
    </row>
    <row r="21" spans="1:155" x14ac:dyDescent="0.2">
      <c r="A21" s="4" t="s">
        <v>24</v>
      </c>
      <c r="B21" t="s">
        <v>230</v>
      </c>
      <c r="C21" t="s">
        <v>231</v>
      </c>
      <c r="G21" t="str" cm="1">
        <f t="array" ref="G21">TRANSPOSE(_xlfn._xlws.SORT(_xlfn._xlws.FILTER(Tissue[Tissue],ISNUMBER(SEARCH(Slidelist[[#This Row],[Tissue]],Tissue[Tissue])),"")))</f>
        <v>Liver</v>
      </c>
      <c r="EU21" t="str">
        <v>Brain - Hippocampus</v>
      </c>
      <c r="EV21" t="str">
        <v>Brain - Hippocampus</v>
      </c>
      <c r="EW21" t="str">
        <v>Brain - Hippocampus</v>
      </c>
      <c r="EX21" t="str">
        <v>Brain - Hippocampus</v>
      </c>
      <c r="EY21" t="str">
        <v>Brain - Hippocampus</v>
      </c>
    </row>
    <row r="22" spans="1:155" x14ac:dyDescent="0.2">
      <c r="A22" s="3" t="s">
        <v>25</v>
      </c>
      <c r="B22" t="s">
        <v>232</v>
      </c>
      <c r="C22" t="s">
        <v>233</v>
      </c>
      <c r="G22" t="str" cm="1">
        <f t="array" ref="G22">TRANSPOSE(_xlfn._xlws.SORT(_xlfn._xlws.FILTER(Tissue[Tissue],ISNUMBER(SEARCH(Slidelist[[#This Row],[Tissue]],Tissue[Tissue])),"")))</f>
        <v>Liver</v>
      </c>
      <c r="EU22" t="str">
        <v>Brain - Hypothalamus</v>
      </c>
      <c r="EV22" t="str">
        <v>Brain - Hypothalamus</v>
      </c>
      <c r="EW22" t="str">
        <v>Brain - Hypothalamus</v>
      </c>
      <c r="EX22" t="str">
        <v>Brain - Hypothalamus</v>
      </c>
      <c r="EY22" t="str">
        <v>Brain - Hypothalamus</v>
      </c>
    </row>
    <row r="23" spans="1:155" x14ac:dyDescent="0.2">
      <c r="A23" s="3" t="s">
        <v>26</v>
      </c>
      <c r="B23" t="s">
        <v>234</v>
      </c>
      <c r="C23" t="s">
        <v>235</v>
      </c>
      <c r="G23" t="str" cm="1">
        <f t="array" ref="G23">TRANSPOSE(_xlfn._xlws.SORT(_xlfn._xlws.FILTER(Tissue[Tissue],ISNUMBER(SEARCH(Slidelist[[#This Row],[Tissue]],Tissue[Tissue])),"")))</f>
        <v>Liver</v>
      </c>
      <c r="EU23" t="str">
        <v>Brain - Medulla</v>
      </c>
      <c r="EV23" t="str">
        <v>Brain - Medulla</v>
      </c>
      <c r="EW23" t="str">
        <v>Brain - Medulla</v>
      </c>
      <c r="EX23" t="str">
        <v>Brain - Medulla</v>
      </c>
      <c r="EY23" t="str">
        <v>Brain - Medulla</v>
      </c>
    </row>
    <row r="24" spans="1:155" x14ac:dyDescent="0.2">
      <c r="A24" s="4" t="s">
        <v>27</v>
      </c>
      <c r="B24" t="s">
        <v>236</v>
      </c>
      <c r="C24" t="s">
        <v>237</v>
      </c>
      <c r="G24" t="str" cm="1">
        <f t="array" ref="G24">TRANSPOSE(_xlfn._xlws.SORT(_xlfn._xlws.FILTER(Tissue[Tissue],ISNUMBER(SEARCH(Slidelist[[#This Row],[Tissue]],Tissue[Tissue])),"")))</f>
        <v>Liver</v>
      </c>
      <c r="EU24" t="str">
        <v>Brain - Midbrain</v>
      </c>
      <c r="EV24" t="str">
        <v>Brain - Midbrain</v>
      </c>
      <c r="EW24" t="str">
        <v>Brain - Midbrain</v>
      </c>
      <c r="EX24" t="str">
        <v>Brain - Midbrain</v>
      </c>
      <c r="EY24" t="str">
        <v>Brain - Midbrain</v>
      </c>
    </row>
    <row r="25" spans="1:155" x14ac:dyDescent="0.2">
      <c r="A25" s="3" t="s">
        <v>28</v>
      </c>
      <c r="B25" t="s">
        <v>238</v>
      </c>
      <c r="C25" t="s">
        <v>239</v>
      </c>
      <c r="G25" t="str" cm="1">
        <f t="array" ref="G25">TRANSPOSE(_xlfn._xlws.SORT(_xlfn._xlws.FILTER(Tissue[Tissue],ISNUMBER(SEARCH(Slidelist[[#This Row],[Tissue]],Tissue[Tissue])),"")))</f>
        <v>Liver</v>
      </c>
      <c r="EU25" t="str">
        <v>Brain - Olfactory Bulb</v>
      </c>
      <c r="EV25" t="str">
        <v>Brain - Olfactory Bulb</v>
      </c>
      <c r="EW25" t="str">
        <v>Brain - Olfactory Bulb</v>
      </c>
      <c r="EX25" t="str">
        <v>Brain - Olfactory Bulb</v>
      </c>
      <c r="EY25" t="str">
        <v>Brain - Olfactory Bulb</v>
      </c>
    </row>
    <row r="26" spans="1:155" x14ac:dyDescent="0.2">
      <c r="A26" s="4" t="s">
        <v>29</v>
      </c>
      <c r="B26" t="s">
        <v>240</v>
      </c>
      <c r="C26" t="s">
        <v>241</v>
      </c>
      <c r="G26" t="str" cm="1">
        <f t="array" ref="G26">TRANSPOSE(_xlfn._xlws.SORT(_xlfn._xlws.FILTER(Tissue[Tissue],ISNUMBER(SEARCH(Slidelist[[#This Row],[Tissue]],Tissue[Tissue])),"")))</f>
        <v>Liver</v>
      </c>
      <c r="EU26" t="str">
        <v>Brain - Parietal Lope</v>
      </c>
      <c r="EV26" t="str">
        <v>Brain - Parietal Lope</v>
      </c>
      <c r="EW26" t="str">
        <v>Brain - Parietal Lope</v>
      </c>
      <c r="EX26" t="str">
        <v>Brain - Parietal Lope</v>
      </c>
      <c r="EY26" t="str">
        <v>Brain - Parietal Lope</v>
      </c>
    </row>
    <row r="27" spans="1:155" x14ac:dyDescent="0.2">
      <c r="A27" s="3" t="s">
        <v>30</v>
      </c>
      <c r="B27" t="s">
        <v>242</v>
      </c>
      <c r="C27" t="s">
        <v>243</v>
      </c>
      <c r="G27" t="str" cm="1">
        <f t="array" ref="G27">TRANSPOSE(_xlfn._xlws.SORT(_xlfn._xlws.FILTER(Tissue[Tissue],ISNUMBER(SEARCH(Slidelist[[#This Row],[Tissue]],Tissue[Tissue])),"")))</f>
        <v>Liver</v>
      </c>
      <c r="EU27" t="str">
        <v>Brain - Pons</v>
      </c>
      <c r="EV27" t="str">
        <v>Brain - Pons</v>
      </c>
      <c r="EW27" t="str">
        <v>Brain - Pons</v>
      </c>
      <c r="EX27" t="str">
        <v>Brain - Pons</v>
      </c>
      <c r="EY27" t="str">
        <v>Brain - Pons</v>
      </c>
    </row>
    <row r="28" spans="1:155" x14ac:dyDescent="0.2">
      <c r="A28" s="4" t="s">
        <v>31</v>
      </c>
      <c r="B28" t="s">
        <v>244</v>
      </c>
      <c r="C28" t="s">
        <v>245</v>
      </c>
      <c r="G28" t="str" cm="1">
        <f t="array" ref="G28">TRANSPOSE(_xlfn._xlws.SORT(_xlfn._xlws.FILTER(Tissue[Tissue],ISNUMBER(SEARCH(Slidelist[[#This Row],[Tissue]],Tissue[Tissue])),"")))</f>
        <v>Liver</v>
      </c>
      <c r="EU28" t="str">
        <v>Brain - Temporal Lope</v>
      </c>
      <c r="EV28" t="str">
        <v>Brain - Temporal Lope</v>
      </c>
      <c r="EW28" t="str">
        <v>Brain - Temporal Lope</v>
      </c>
      <c r="EX28" t="str">
        <v>Brain - Temporal Lope</v>
      </c>
      <c r="EY28" t="str">
        <v>Brain - Temporal Lope</v>
      </c>
    </row>
    <row r="29" spans="1:155" x14ac:dyDescent="0.2">
      <c r="A29" s="4" t="s">
        <v>32</v>
      </c>
      <c r="B29" t="s">
        <v>246</v>
      </c>
      <c r="C29" t="s">
        <v>247</v>
      </c>
      <c r="G29" t="str" cm="1">
        <f t="array" ref="G29">TRANSPOSE(_xlfn._xlws.SORT(_xlfn._xlws.FILTER(Tissue[Tissue],ISNUMBER(SEARCH(Slidelist[[#This Row],[Tissue]],Tissue[Tissue])),"")))</f>
        <v>Liver</v>
      </c>
      <c r="EU29" t="str">
        <v>Breast</v>
      </c>
      <c r="EV29" t="str">
        <v>Breast</v>
      </c>
      <c r="EW29" t="str">
        <v>Breast</v>
      </c>
      <c r="EX29" t="str">
        <v>Breast</v>
      </c>
      <c r="EY29" t="str">
        <v>Breast</v>
      </c>
    </row>
    <row r="30" spans="1:155" x14ac:dyDescent="0.2">
      <c r="A30" s="3" t="s">
        <v>33</v>
      </c>
      <c r="B30" t="s">
        <v>248</v>
      </c>
      <c r="C30" t="s">
        <v>249</v>
      </c>
      <c r="G30" t="str" cm="1">
        <f t="array" ref="G30">TRANSPOSE(_xlfn._xlws.SORT(_xlfn._xlws.FILTER(Tissue[Tissue],ISNUMBER(SEARCH(Slidelist[[#This Row],[Tissue]],Tissue[Tissue])),"")))</f>
        <v>Liver</v>
      </c>
      <c r="EU30" t="str">
        <v>Breastbone</v>
      </c>
      <c r="EV30" t="str">
        <v>Breastbone</v>
      </c>
      <c r="EW30" t="str">
        <v>Breastbone</v>
      </c>
      <c r="EX30" t="str">
        <v>Breastbone</v>
      </c>
      <c r="EY30" t="str">
        <v>Breastbone</v>
      </c>
    </row>
    <row r="31" spans="1:155" x14ac:dyDescent="0.2">
      <c r="A31" s="4" t="s">
        <v>34</v>
      </c>
      <c r="B31" t="s">
        <v>250</v>
      </c>
      <c r="C31" t="s">
        <v>251</v>
      </c>
      <c r="G31" t="str" cm="1">
        <f t="array" ref="G31">TRANSPOSE(_xlfn._xlws.SORT(_xlfn._xlws.FILTER(Tissue[Tissue],ISNUMBER(SEARCH(Slidelist[[#This Row],[Tissue]],Tissue[Tissue])),"")))</f>
        <v>Liver</v>
      </c>
      <c r="EU31" t="str">
        <v>Brunners Gland</v>
      </c>
      <c r="EV31" t="str">
        <v>Brunners Gland</v>
      </c>
      <c r="EW31" t="str">
        <v>Brunners Gland</v>
      </c>
      <c r="EX31" t="str">
        <v>Brunners Gland</v>
      </c>
      <c r="EY31" t="str">
        <v>Brunners Gland</v>
      </c>
    </row>
    <row r="32" spans="1:155" x14ac:dyDescent="0.2">
      <c r="A32" s="3" t="s">
        <v>35</v>
      </c>
      <c r="B32" t="s">
        <v>252</v>
      </c>
      <c r="C32" t="s">
        <v>253</v>
      </c>
      <c r="G32" t="str" cm="1">
        <f t="array" ref="G32">TRANSPOSE(_xlfn._xlws.SORT(_xlfn._xlws.FILTER(Tissue[Tissue],ISNUMBER(SEARCH(Slidelist[[#This Row],[Tissue]],Tissue[Tissue])),"")))</f>
        <v>Liver</v>
      </c>
      <c r="EU32" t="str">
        <v>Bulbourethral Gland</v>
      </c>
      <c r="EV32" t="str">
        <v>Bulbourethral Gland</v>
      </c>
      <c r="EW32" t="str">
        <v>Bulbourethral Gland</v>
      </c>
      <c r="EX32" t="str">
        <v>Bulbourethral Gland</v>
      </c>
      <c r="EY32" t="str">
        <v>Bulbourethral Gland</v>
      </c>
    </row>
    <row r="33" spans="1:155" x14ac:dyDescent="0.2">
      <c r="A33" s="4" t="s">
        <v>36</v>
      </c>
      <c r="B33" t="s">
        <v>254</v>
      </c>
      <c r="C33" t="s">
        <v>255</v>
      </c>
      <c r="G33" t="str" cm="1">
        <f t="array" ref="G33">TRANSPOSE(_xlfn._xlws.SORT(_xlfn._xlws.FILTER(Tissue[Tissue],ISNUMBER(SEARCH(Slidelist[[#This Row],[Tissue]],Tissue[Tissue])),"")))</f>
        <v>Liver</v>
      </c>
      <c r="EU33" t="str">
        <v>Cartilage</v>
      </c>
      <c r="EV33" t="str">
        <v>Cartilage</v>
      </c>
      <c r="EW33" t="str">
        <v>Cartilage</v>
      </c>
      <c r="EX33" t="str">
        <v>Cartilage</v>
      </c>
      <c r="EY33" t="str">
        <v>Cartilage</v>
      </c>
    </row>
    <row r="34" spans="1:155" x14ac:dyDescent="0.2">
      <c r="A34" s="3" t="s">
        <v>37</v>
      </c>
      <c r="G34" t="str" cm="1">
        <f t="array" ref="G34">TRANSPOSE(_xlfn._xlws.SORT(_xlfn._xlws.FILTER(Tissue[Tissue],ISNUMBER(SEARCH(Slidelist[[#This Row],[Tissue]],Tissue[Tissue])),"")))</f>
        <v>Liver</v>
      </c>
      <c r="EU34" t="str">
        <v>Cells</v>
      </c>
      <c r="EV34" t="str">
        <v>Cells</v>
      </c>
      <c r="EW34" t="str">
        <v>Cells</v>
      </c>
      <c r="EX34" t="str">
        <v>Cells</v>
      </c>
      <c r="EY34" t="str">
        <v>Cells</v>
      </c>
    </row>
    <row r="35" spans="1:155" x14ac:dyDescent="0.2">
      <c r="A35" s="4" t="s">
        <v>38</v>
      </c>
      <c r="B35" t="s">
        <v>224</v>
      </c>
      <c r="C35" t="s">
        <v>225</v>
      </c>
      <c r="G35" t="str" cm="1">
        <f t="array" ref="G35">TRANSPOSE(_xlfn._xlws.SORT(_xlfn._xlws.FILTER(Tissue[Tissue],ISNUMBER(SEARCH(Slidelist[[#This Row],[Tissue]],Tissue[Tissue])),"")))</f>
        <v>Liver</v>
      </c>
      <c r="EU35" t="str">
        <v>Choroid Plexus</v>
      </c>
      <c r="EV35" t="str">
        <v>Choroid Plexus</v>
      </c>
      <c r="EW35" t="str">
        <v>Choroid Plexus</v>
      </c>
      <c r="EX35" t="str">
        <v>Choroid Plexus</v>
      </c>
      <c r="EY35" t="str">
        <v>Choroid Plexus</v>
      </c>
    </row>
    <row r="36" spans="1:155" x14ac:dyDescent="0.2">
      <c r="A36" s="3" t="s">
        <v>39</v>
      </c>
      <c r="B36" t="s">
        <v>256</v>
      </c>
      <c r="C36" t="s">
        <v>257</v>
      </c>
      <c r="G36" t="str" cm="1">
        <f t="array" ref="G36">TRANSPOSE(_xlfn._xlws.SORT(_xlfn._xlws.FILTER(Tissue[Tissue],ISNUMBER(SEARCH(Slidelist[[#This Row],[Tissue]],Tissue[Tissue])),"")))</f>
        <v>Liver</v>
      </c>
      <c r="EU36" t="str">
        <v>Claw</v>
      </c>
      <c r="EV36" t="str">
        <v>Claw</v>
      </c>
      <c r="EW36" t="str">
        <v>Claw</v>
      </c>
      <c r="EX36" t="str">
        <v>Claw</v>
      </c>
      <c r="EY36" t="str">
        <v>Claw</v>
      </c>
    </row>
    <row r="37" spans="1:155" x14ac:dyDescent="0.2">
      <c r="A37" s="4" t="s">
        <v>40</v>
      </c>
      <c r="B37" t="s">
        <v>258</v>
      </c>
      <c r="G37" t="str" cm="1">
        <f t="array" ref="G37">TRANSPOSE(_xlfn._xlws.SORT(_xlfn._xlws.FILTER(Tissue[Tissue],ISNUMBER(SEARCH(Slidelist[[#This Row],[Tissue]],Tissue[Tissue])),"")))</f>
        <v>Liver</v>
      </c>
      <c r="EU37" t="str">
        <v>CMA</v>
      </c>
      <c r="EV37" t="str">
        <v>CMA</v>
      </c>
      <c r="EW37" t="str">
        <v>CMA</v>
      </c>
      <c r="EX37" t="str">
        <v>CMA</v>
      </c>
      <c r="EY37" t="str">
        <v>CMA</v>
      </c>
    </row>
    <row r="38" spans="1:155" x14ac:dyDescent="0.2">
      <c r="A38" s="3" t="s">
        <v>41</v>
      </c>
      <c r="B38" t="s">
        <v>259</v>
      </c>
      <c r="C38" t="s">
        <v>260</v>
      </c>
      <c r="G38" t="str" cm="1">
        <f t="array" ref="G38">TRANSPOSE(_xlfn._xlws.SORT(_xlfn._xlws.FILTER(Tissue[Tissue],ISNUMBER(SEARCH(Slidelist[[#This Row],[Tissue]],Tissue[Tissue])),"")))</f>
        <v>Liver</v>
      </c>
      <c r="EU38" t="str">
        <v>Ductus Deferens</v>
      </c>
      <c r="EV38" t="str">
        <v>Ductus Deferens</v>
      </c>
      <c r="EW38" t="str">
        <v>Ductus Deferens</v>
      </c>
      <c r="EX38" t="str">
        <v>Ductus Deferens</v>
      </c>
      <c r="EY38" t="str">
        <v>Ductus Deferens</v>
      </c>
    </row>
    <row r="39" spans="1:155" x14ac:dyDescent="0.2">
      <c r="A39" s="4" t="s">
        <v>42</v>
      </c>
      <c r="B39" t="s">
        <v>261</v>
      </c>
      <c r="C39" t="s">
        <v>262</v>
      </c>
      <c r="G39" t="str" cm="1">
        <f t="array" ref="G39">TRANSPOSE(_xlfn._xlws.SORT(_xlfn._xlws.FILTER(Tissue[Tissue],ISNUMBER(SEARCH(Slidelist[[#This Row],[Tissue]],Tissue[Tissue])),"")))</f>
        <v>Liver</v>
      </c>
      <c r="EU39" t="str">
        <v>Ear</v>
      </c>
      <c r="EV39" t="str">
        <v>Ear</v>
      </c>
      <c r="EW39" t="str">
        <v>Ear</v>
      </c>
      <c r="EX39" t="str">
        <v>Ear</v>
      </c>
      <c r="EY39" t="str">
        <v>Ear</v>
      </c>
    </row>
    <row r="40" spans="1:155" x14ac:dyDescent="0.2">
      <c r="A40" s="3" t="s">
        <v>43</v>
      </c>
      <c r="B40" t="s">
        <v>263</v>
      </c>
      <c r="C40" t="s">
        <v>264</v>
      </c>
      <c r="G40" t="str" cm="1">
        <f t="array" ref="G40">TRANSPOSE(_xlfn._xlws.SORT(_xlfn._xlws.FILTER(Tissue[Tissue],ISNUMBER(SEARCH(Slidelist[[#This Row],[Tissue]],Tissue[Tissue])),"")))</f>
        <v>Liver</v>
      </c>
      <c r="EU40" t="str">
        <v>Epididymis</v>
      </c>
      <c r="EV40" t="str">
        <v>Epididymis</v>
      </c>
      <c r="EW40" t="str">
        <v>Epididymis</v>
      </c>
      <c r="EX40" t="str">
        <v>Epididymis</v>
      </c>
      <c r="EY40" t="str">
        <v>Epididymis</v>
      </c>
    </row>
    <row r="41" spans="1:155" x14ac:dyDescent="0.2">
      <c r="A41" s="4" t="s">
        <v>44</v>
      </c>
      <c r="B41" t="s">
        <v>265</v>
      </c>
      <c r="C41" t="s">
        <v>266</v>
      </c>
      <c r="G41" t="str" cm="1">
        <f t="array" ref="G41">TRANSPOSE(_xlfn._xlws.SORT(_xlfn._xlws.FILTER(Tissue[Tissue],ISNUMBER(SEARCH(Slidelist[[#This Row],[Tissue]],Tissue[Tissue])),"")))</f>
        <v>Liver</v>
      </c>
      <c r="EU41" t="str">
        <v>Epiglottis</v>
      </c>
      <c r="EV41" t="str">
        <v>Epiglottis</v>
      </c>
      <c r="EW41" t="str">
        <v>Epiglottis</v>
      </c>
      <c r="EX41" t="str">
        <v>Epiglottis</v>
      </c>
      <c r="EY41" t="str">
        <v>Epiglottis</v>
      </c>
    </row>
    <row r="42" spans="1:155" x14ac:dyDescent="0.2">
      <c r="A42" s="3" t="s">
        <v>45</v>
      </c>
      <c r="B42" t="s">
        <v>267</v>
      </c>
      <c r="C42" t="s">
        <v>268</v>
      </c>
      <c r="G42" t="str" cm="1">
        <f t="array" ref="G42">TRANSPOSE(_xlfn._xlws.SORT(_xlfn._xlws.FILTER(Tissue[Tissue],ISNUMBER(SEARCH(Slidelist[[#This Row],[Tissue]],Tissue[Tissue])),"")))</f>
        <v>Liver</v>
      </c>
      <c r="EU42" t="str">
        <v>Esophagus</v>
      </c>
      <c r="EV42" t="str">
        <v>Esophagus</v>
      </c>
      <c r="EW42" t="str">
        <v>Esophagus</v>
      </c>
      <c r="EX42" t="str">
        <v>Esophagus</v>
      </c>
      <c r="EY42" t="str">
        <v>Esophagus</v>
      </c>
    </row>
    <row r="43" spans="1:155" x14ac:dyDescent="0.2">
      <c r="A43" s="4" t="s">
        <v>46</v>
      </c>
      <c r="B43" t="s">
        <v>269</v>
      </c>
      <c r="C43" t="s">
        <v>270</v>
      </c>
      <c r="G43" t="str" cm="1">
        <f t="array" ref="G43">TRANSPOSE(_xlfn._xlws.SORT(_xlfn._xlws.FILTER(Tissue[Tissue],ISNUMBER(SEARCH(Slidelist[[#This Row],[Tissue]],Tissue[Tissue])),"")))</f>
        <v>Liver</v>
      </c>
      <c r="EU43" t="str">
        <v>Eye</v>
      </c>
      <c r="EV43" t="str">
        <v>Eye</v>
      </c>
      <c r="EW43" t="str">
        <v>Eye</v>
      </c>
      <c r="EX43" t="str">
        <v>Eye</v>
      </c>
      <c r="EY43" t="str">
        <v>Eye</v>
      </c>
    </row>
    <row r="44" spans="1:155" x14ac:dyDescent="0.2">
      <c r="A44" s="3" t="s">
        <v>47</v>
      </c>
      <c r="B44" t="s">
        <v>271</v>
      </c>
      <c r="G44" t="str" cm="1">
        <f t="array" ref="G44">TRANSPOSE(_xlfn._xlws.SORT(_xlfn._xlws.FILTER(Tissue[Tissue],ISNUMBER(SEARCH(Slidelist[[#This Row],[Tissue]],Tissue[Tissue])),"")))</f>
        <v>Liver</v>
      </c>
      <c r="EU44" t="str">
        <v>Eye - Epiretinal Membrane</v>
      </c>
      <c r="EV44" t="str">
        <v>Eye - Epiretinal Membrane</v>
      </c>
      <c r="EW44" t="str">
        <v>Eye - Epiretinal Membrane</v>
      </c>
      <c r="EX44" t="str">
        <v>Eye - Epiretinal Membrane</v>
      </c>
      <c r="EY44" t="str">
        <v>Eye - Epiretinal Membrane</v>
      </c>
    </row>
    <row r="45" spans="1:155" x14ac:dyDescent="0.2">
      <c r="A45" s="4" t="s">
        <v>48</v>
      </c>
      <c r="B45" t="s">
        <v>272</v>
      </c>
      <c r="C45" t="s">
        <v>273</v>
      </c>
      <c r="G45" t="str" cm="1">
        <f t="array" ref="G45">TRANSPOSE(_xlfn._xlws.SORT(_xlfn._xlws.FILTER(Tissue[Tissue],ISNUMBER(SEARCH(Slidelist[[#This Row],[Tissue]],Tissue[Tissue])),"")))</f>
        <v>Liver</v>
      </c>
      <c r="EU45" t="str">
        <v>Fallopian Tube</v>
      </c>
      <c r="EV45" t="str">
        <v>Fallopian Tube</v>
      </c>
      <c r="EW45" t="str">
        <v>Fallopian Tube</v>
      </c>
      <c r="EX45" t="str">
        <v>Fallopian Tube</v>
      </c>
      <c r="EY45" t="str">
        <v>Fallopian Tube</v>
      </c>
    </row>
    <row r="46" spans="1:155" x14ac:dyDescent="0.2">
      <c r="A46" s="3" t="s">
        <v>49</v>
      </c>
      <c r="B46" t="s">
        <v>274</v>
      </c>
      <c r="C46" t="s">
        <v>275</v>
      </c>
      <c r="G46" t="str" cm="1">
        <f t="array" ref="G46">TRANSPOSE(_xlfn._xlws.SORT(_xlfn._xlws.FILTER(Tissue[Tissue],ISNUMBER(SEARCH(Slidelist[[#This Row],[Tissue]],Tissue[Tissue])),"")))</f>
        <v>Liver</v>
      </c>
      <c r="EU46" t="str">
        <v>Fat</v>
      </c>
      <c r="EV46" t="str">
        <v>Fat</v>
      </c>
      <c r="EW46" t="str">
        <v>Fat</v>
      </c>
      <c r="EX46" t="str">
        <v>Fat</v>
      </c>
      <c r="EY46" t="str">
        <v>Fat</v>
      </c>
    </row>
    <row r="47" spans="1:155" x14ac:dyDescent="0.2">
      <c r="A47" s="4" t="s">
        <v>50</v>
      </c>
      <c r="B47" t="s">
        <v>276</v>
      </c>
      <c r="C47" t="s">
        <v>277</v>
      </c>
      <c r="G47" t="str" cm="1">
        <f t="array" ref="G47">TRANSPOSE(_xlfn._xlws.SORT(_xlfn._xlws.FILTER(Tissue[Tissue],ISNUMBER(SEARCH(Slidelist[[#This Row],[Tissue]],Tissue[Tissue])),"")))</f>
        <v>Liver</v>
      </c>
      <c r="EU47" t="str">
        <v>Fat - Brown</v>
      </c>
      <c r="EV47" t="str">
        <v>Fat - Brown</v>
      </c>
      <c r="EW47" t="str">
        <v>Fat - Brown</v>
      </c>
      <c r="EX47" t="str">
        <v>Fat - Brown</v>
      </c>
      <c r="EY47" t="str">
        <v>Fat - Brown</v>
      </c>
    </row>
    <row r="48" spans="1:155" x14ac:dyDescent="0.2">
      <c r="A48" s="3" t="s">
        <v>51</v>
      </c>
      <c r="B48" t="s">
        <v>278</v>
      </c>
      <c r="C48" t="s">
        <v>279</v>
      </c>
      <c r="G48" t="str" cm="1">
        <f t="array" ref="G48">TRANSPOSE(_xlfn._xlws.SORT(_xlfn._xlws.FILTER(Tissue[Tissue],ISNUMBER(SEARCH(Slidelist[[#This Row],[Tissue]],Tissue[Tissue])),"")))</f>
        <v>Liver</v>
      </c>
      <c r="EU48" t="str">
        <v>Fat - Intraabdominal</v>
      </c>
      <c r="EV48" t="str">
        <v>Fat - Intraabdominal</v>
      </c>
      <c r="EW48" t="str">
        <v>Fat - Intraabdominal</v>
      </c>
      <c r="EX48" t="str">
        <v>Fat - Intraabdominal</v>
      </c>
      <c r="EY48" t="str">
        <v>Fat - Intraabdominal</v>
      </c>
    </row>
    <row r="49" spans="1:155" x14ac:dyDescent="0.2">
      <c r="A49" s="4" t="s">
        <v>52</v>
      </c>
      <c r="B49" t="s">
        <v>280</v>
      </c>
      <c r="C49" t="s">
        <v>281</v>
      </c>
      <c r="G49" t="str" cm="1">
        <f t="array" ref="G49">TRANSPOSE(_xlfn._xlws.SORT(_xlfn._xlws.FILTER(Tissue[Tissue],ISNUMBER(SEARCH(Slidelist[[#This Row],[Tissue]],Tissue[Tissue])),"")))</f>
        <v>Liver</v>
      </c>
      <c r="EU49" t="str">
        <v>Fat - Subcutaneous</v>
      </c>
      <c r="EV49" t="str">
        <v>Fat - Subcutaneous</v>
      </c>
      <c r="EW49" t="str">
        <v>Fat - Subcutaneous</v>
      </c>
      <c r="EX49" t="str">
        <v>Fat - Subcutaneous</v>
      </c>
      <c r="EY49" t="str">
        <v>Fat - Subcutaneous</v>
      </c>
    </row>
    <row r="50" spans="1:155" x14ac:dyDescent="0.2">
      <c r="A50" s="3" t="s">
        <v>53</v>
      </c>
      <c r="B50" t="s">
        <v>282</v>
      </c>
      <c r="C50" t="s">
        <v>283</v>
      </c>
      <c r="G50" t="str" cm="1">
        <f t="array" ref="G50">TRANSPOSE(_xlfn._xlws.SORT(_xlfn._xlws.FILTER(Tissue[Tissue],ISNUMBER(SEARCH(Slidelist[[#This Row],[Tissue]],Tissue[Tissue])),"")))</f>
        <v>Liver</v>
      </c>
      <c r="EU50" t="str">
        <v>Fat - White</v>
      </c>
      <c r="EV50" t="str">
        <v>Fat - White</v>
      </c>
      <c r="EW50" t="str">
        <v>Fat - White</v>
      </c>
      <c r="EX50" t="str">
        <v>Fat - White</v>
      </c>
      <c r="EY50" t="str">
        <v>Fat - White</v>
      </c>
    </row>
    <row r="51" spans="1:155" x14ac:dyDescent="0.2">
      <c r="A51" s="4" t="s">
        <v>54</v>
      </c>
      <c r="B51" t="s">
        <v>284</v>
      </c>
      <c r="C51" t="s">
        <v>285</v>
      </c>
      <c r="G51" t="str" cm="1">
        <f t="array" ref="G51">TRANSPOSE(_xlfn._xlws.SORT(_xlfn._xlws.FILTER(Tissue[Tissue],ISNUMBER(SEARCH(Slidelist[[#This Row],[Tissue]],Tissue[Tissue])),"")))</f>
        <v>Liver</v>
      </c>
      <c r="EU51" t="str">
        <v>Foetus</v>
      </c>
      <c r="EV51" t="str">
        <v>Foetus</v>
      </c>
      <c r="EW51" t="str">
        <v>Foetus</v>
      </c>
      <c r="EX51" t="str">
        <v>Foetus</v>
      </c>
      <c r="EY51" t="str">
        <v>Foetus</v>
      </c>
    </row>
    <row r="52" spans="1:155" x14ac:dyDescent="0.2">
      <c r="A52" s="3" t="s">
        <v>55</v>
      </c>
      <c r="B52" t="s">
        <v>286</v>
      </c>
      <c r="C52" t="s">
        <v>287</v>
      </c>
      <c r="G52" t="str" cm="1">
        <f t="array" ref="G52">TRANSPOSE(_xlfn._xlws.SORT(_xlfn._xlws.FILTER(Tissue[Tissue],ISNUMBER(SEARCH(Slidelist[[#This Row],[Tissue]],Tissue[Tissue])),"")))</f>
        <v>Liver</v>
      </c>
      <c r="EU52" t="str">
        <v>Gallbladder</v>
      </c>
      <c r="EV52" t="str">
        <v>Gallbladder</v>
      </c>
      <c r="EW52" t="str">
        <v>Gallbladder</v>
      </c>
      <c r="EX52" t="str">
        <v>Gallbladder</v>
      </c>
      <c r="EY52" t="str">
        <v>Gallbladder</v>
      </c>
    </row>
    <row r="53" spans="1:155" x14ac:dyDescent="0.2">
      <c r="A53" s="4" t="s">
        <v>56</v>
      </c>
      <c r="B53" t="s">
        <v>288</v>
      </c>
      <c r="C53" t="s">
        <v>289</v>
      </c>
      <c r="G53" t="str" cm="1">
        <f t="array" ref="G53">TRANSPOSE(_xlfn._xlws.SORT(_xlfn._xlws.FILTER(Tissue[Tissue],ISNUMBER(SEARCH(Slidelist[[#This Row],[Tissue]],Tissue[Tissue])),"")))</f>
        <v>Liver</v>
      </c>
      <c r="EU53" t="str">
        <v>Ganglion</v>
      </c>
      <c r="EV53" t="str">
        <v>Ganglion</v>
      </c>
      <c r="EW53" t="str">
        <v>Ganglion</v>
      </c>
      <c r="EX53" t="str">
        <v>Ganglion</v>
      </c>
      <c r="EY53" t="str">
        <v>Ganglion</v>
      </c>
    </row>
    <row r="54" spans="1:155" x14ac:dyDescent="0.2">
      <c r="A54" s="3" t="s">
        <v>57</v>
      </c>
      <c r="B54" t="s">
        <v>290</v>
      </c>
      <c r="C54" t="s">
        <v>291</v>
      </c>
      <c r="G54" t="str" cm="1">
        <f t="array" ref="G54">TRANSPOSE(_xlfn._xlws.SORT(_xlfn._xlws.FILTER(Tissue[Tissue],ISNUMBER(SEARCH(Slidelist[[#This Row],[Tissue]],Tissue[Tissue])),"")))</f>
        <v>Liver</v>
      </c>
      <c r="EU54" t="str">
        <v>Hair</v>
      </c>
      <c r="EV54" t="str">
        <v>Hair</v>
      </c>
      <c r="EW54" t="str">
        <v>Hair</v>
      </c>
      <c r="EX54" t="str">
        <v>Hair</v>
      </c>
      <c r="EY54" t="str">
        <v>Hair</v>
      </c>
    </row>
    <row r="55" spans="1:155" x14ac:dyDescent="0.2">
      <c r="A55" s="4" t="s">
        <v>58</v>
      </c>
      <c r="B55" t="s">
        <v>292</v>
      </c>
      <c r="C55" t="s">
        <v>293</v>
      </c>
      <c r="G55" t="str" cm="1">
        <f t="array" ref="G55">TRANSPOSE(_xlfn._xlws.SORT(_xlfn._xlws.FILTER(Tissue[Tissue],ISNUMBER(SEARCH(Slidelist[[#This Row],[Tissue]],Tissue[Tissue])),"")))</f>
        <v>Liver</v>
      </c>
      <c r="EU55" t="str">
        <v>Harderian Gland</v>
      </c>
      <c r="EV55" t="str">
        <v>Harderian Gland</v>
      </c>
      <c r="EW55" t="str">
        <v>Harderian Gland</v>
      </c>
      <c r="EX55" t="str">
        <v>Harderian Gland</v>
      </c>
      <c r="EY55" t="str">
        <v>Harderian Gland</v>
      </c>
    </row>
    <row r="56" spans="1:155" x14ac:dyDescent="0.2">
      <c r="A56" s="3" t="s">
        <v>59</v>
      </c>
      <c r="B56" t="s">
        <v>294</v>
      </c>
      <c r="C56" t="s">
        <v>295</v>
      </c>
      <c r="G56" t="str" cm="1">
        <f t="array" ref="G56">TRANSPOSE(_xlfn._xlws.SORT(_xlfn._xlws.FILTER(Tissue[Tissue],ISNUMBER(SEARCH(Slidelist[[#This Row],[Tissue]],Tissue[Tissue])),"")))</f>
        <v>Liver</v>
      </c>
      <c r="EU56" t="str">
        <v>Heart</v>
      </c>
      <c r="EV56" t="str">
        <v>Heart</v>
      </c>
      <c r="EW56" t="str">
        <v>Heart</v>
      </c>
      <c r="EX56" t="str">
        <v>Heart</v>
      </c>
      <c r="EY56" t="str">
        <v>Heart</v>
      </c>
    </row>
    <row r="57" spans="1:155" x14ac:dyDescent="0.2">
      <c r="A57" s="3" t="s">
        <v>163</v>
      </c>
      <c r="B57" t="s">
        <v>296</v>
      </c>
      <c r="C57" t="s">
        <v>297</v>
      </c>
      <c r="G57" t="str" cm="1">
        <f t="array" ref="G57">TRANSPOSE(_xlfn._xlws.SORT(_xlfn._xlws.FILTER(Tissue[Tissue],ISNUMBER(SEARCH(Slidelist[[#This Row],[Tissue]],Tissue[Tissue])),"")))</f>
        <v>Liver</v>
      </c>
      <c r="EU57" t="str">
        <v>Intestine</v>
      </c>
      <c r="EV57" t="str">
        <v>Intestine</v>
      </c>
      <c r="EW57" t="str">
        <v>Intestine</v>
      </c>
      <c r="EX57" t="str">
        <v>Intestine</v>
      </c>
      <c r="EY57" t="str">
        <v>Intestine</v>
      </c>
    </row>
    <row r="58" spans="1:155" x14ac:dyDescent="0.2">
      <c r="A58" s="4" t="s">
        <v>60</v>
      </c>
      <c r="B58" t="s">
        <v>298</v>
      </c>
      <c r="C58" t="s">
        <v>299</v>
      </c>
      <c r="G58" t="str" cm="1">
        <f t="array" ref="G58">TRANSPOSE(_xlfn._xlws.SORT(_xlfn._xlws.FILTER(Tissue[Tissue],ISNUMBER(SEARCH(Slidelist[[#This Row],[Tissue]],Tissue[Tissue])),"")))</f>
        <v>Liver</v>
      </c>
      <c r="EU58" t="str">
        <v>Intestine - Appendix</v>
      </c>
      <c r="EV58" t="str">
        <v>Intestine - Appendix</v>
      </c>
      <c r="EW58" t="str">
        <v>Intestine - Appendix</v>
      </c>
      <c r="EX58" t="str">
        <v>Intestine - Appendix</v>
      </c>
      <c r="EY58" t="str">
        <v>Intestine - Appendix</v>
      </c>
    </row>
    <row r="59" spans="1:155" x14ac:dyDescent="0.2">
      <c r="A59" s="3" t="s">
        <v>61</v>
      </c>
      <c r="B59" t="s">
        <v>300</v>
      </c>
      <c r="C59" t="s">
        <v>301</v>
      </c>
      <c r="G59" t="str" cm="1">
        <f t="array" ref="G59">TRANSPOSE(_xlfn._xlws.SORT(_xlfn._xlws.FILTER(Tissue[Tissue],ISNUMBER(SEARCH(Slidelist[[#This Row],[Tissue]],Tissue[Tissue])),"")))</f>
        <v>Liver</v>
      </c>
      <c r="EU59" t="str">
        <v>Intestine - Caecum</v>
      </c>
      <c r="EV59" t="str">
        <v>Intestine - Caecum</v>
      </c>
      <c r="EW59" t="str">
        <v>Intestine - Caecum</v>
      </c>
      <c r="EX59" t="str">
        <v>Intestine - Caecum</v>
      </c>
      <c r="EY59" t="str">
        <v>Intestine - Caecum</v>
      </c>
    </row>
    <row r="60" spans="1:155" x14ac:dyDescent="0.2">
      <c r="A60" s="4" t="s">
        <v>62</v>
      </c>
      <c r="B60" t="s">
        <v>302</v>
      </c>
      <c r="C60" t="s">
        <v>303</v>
      </c>
      <c r="G60" t="str" cm="1">
        <f t="array" ref="G60">TRANSPOSE(_xlfn._xlws.SORT(_xlfn._xlws.FILTER(Tissue[Tissue],ISNUMBER(SEARCH(Slidelist[[#This Row],[Tissue]],Tissue[Tissue])),"")))</f>
        <v>Liver</v>
      </c>
      <c r="EU60" t="str">
        <v>Intestine - Colon</v>
      </c>
      <c r="EV60" t="str">
        <v>Intestine - Colon</v>
      </c>
      <c r="EW60" t="str">
        <v>Intestine - Colon</v>
      </c>
      <c r="EX60" t="str">
        <v>Intestine - Colon</v>
      </c>
      <c r="EY60" t="str">
        <v>Intestine - Colon</v>
      </c>
    </row>
    <row r="61" spans="1:155" x14ac:dyDescent="0.2">
      <c r="A61" s="3" t="s">
        <v>63</v>
      </c>
      <c r="B61" t="s">
        <v>304</v>
      </c>
      <c r="C61" t="s">
        <v>305</v>
      </c>
      <c r="G61" t="str" cm="1">
        <f t="array" ref="G61">TRANSPOSE(_xlfn._xlws.SORT(_xlfn._xlws.FILTER(Tissue[Tissue],ISNUMBER(SEARCH(Slidelist[[#This Row],[Tissue]],Tissue[Tissue])),"")))</f>
        <v>Liver</v>
      </c>
      <c r="EU61" t="str">
        <v>Intestine - Duodenum</v>
      </c>
      <c r="EV61" t="str">
        <v>Intestine - Duodenum</v>
      </c>
      <c r="EW61" t="str">
        <v>Intestine - Duodenum</v>
      </c>
      <c r="EX61" t="str">
        <v>Intestine - Duodenum</v>
      </c>
      <c r="EY61" t="str">
        <v>Intestine - Duodenum</v>
      </c>
    </row>
    <row r="62" spans="1:155" x14ac:dyDescent="0.2">
      <c r="A62" s="4" t="s">
        <v>64</v>
      </c>
      <c r="B62" t="s">
        <v>306</v>
      </c>
      <c r="C62" t="s">
        <v>307</v>
      </c>
      <c r="G62" t="str" cm="1">
        <f t="array" ref="G62">TRANSPOSE(_xlfn._xlws.SORT(_xlfn._xlws.FILTER(Tissue[Tissue],ISNUMBER(SEARCH(Slidelist[[#This Row],[Tissue]],Tissue[Tissue])),"")))</f>
        <v>Liver</v>
      </c>
      <c r="EU62" t="str">
        <v>Intestine - Ileum</v>
      </c>
      <c r="EV62" t="str">
        <v>Intestine - Ileum</v>
      </c>
      <c r="EW62" t="str">
        <v>Intestine - Ileum</v>
      </c>
      <c r="EX62" t="str">
        <v>Intestine - Ileum</v>
      </c>
      <c r="EY62" t="str">
        <v>Intestine - Ileum</v>
      </c>
    </row>
    <row r="63" spans="1:155" x14ac:dyDescent="0.2">
      <c r="A63" s="3" t="s">
        <v>65</v>
      </c>
      <c r="B63" t="s">
        <v>308</v>
      </c>
      <c r="C63" t="s">
        <v>309</v>
      </c>
      <c r="G63" t="str" cm="1">
        <f t="array" ref="G63">TRANSPOSE(_xlfn._xlws.SORT(_xlfn._xlws.FILTER(Tissue[Tissue],ISNUMBER(SEARCH(Slidelist[[#This Row],[Tissue]],Tissue[Tissue])),"")))</f>
        <v>Liver</v>
      </c>
      <c r="EU63" t="str">
        <v>Intestine - Jejunum</v>
      </c>
      <c r="EV63" t="str">
        <v>Intestine - Jejunum</v>
      </c>
      <c r="EW63" t="str">
        <v>Intestine - Jejunum</v>
      </c>
      <c r="EX63" t="str">
        <v>Intestine - Jejunum</v>
      </c>
      <c r="EY63" t="str">
        <v>Intestine - Jejunum</v>
      </c>
    </row>
    <row r="64" spans="1:155" x14ac:dyDescent="0.2">
      <c r="A64" s="4" t="s">
        <v>66</v>
      </c>
      <c r="B64" t="s">
        <v>310</v>
      </c>
      <c r="C64" t="s">
        <v>311</v>
      </c>
      <c r="G64" t="str" cm="1">
        <f t="array" ref="G64">TRANSPOSE(_xlfn._xlws.SORT(_xlfn._xlws.FILTER(Tissue[Tissue],ISNUMBER(SEARCH(Slidelist[[#This Row],[Tissue]],Tissue[Tissue])),"")))</f>
        <v>Liver</v>
      </c>
      <c r="EU64" t="str">
        <v>Intestine - Large</v>
      </c>
      <c r="EV64" t="str">
        <v>Intestine - Large</v>
      </c>
      <c r="EW64" t="str">
        <v>Intestine - Large</v>
      </c>
      <c r="EX64" t="str">
        <v>Intestine - Large</v>
      </c>
      <c r="EY64" t="str">
        <v>Intestine - Large</v>
      </c>
    </row>
    <row r="65" spans="1:155" x14ac:dyDescent="0.2">
      <c r="A65" s="3" t="s">
        <v>67</v>
      </c>
      <c r="B65" t="s">
        <v>312</v>
      </c>
      <c r="C65" t="s">
        <v>313</v>
      </c>
      <c r="G65" t="str" cm="1">
        <f t="array" ref="G65">TRANSPOSE(_xlfn._xlws.SORT(_xlfn._xlws.FILTER(Tissue[Tissue],ISNUMBER(SEARCH(Slidelist[[#This Row],[Tissue]],Tissue[Tissue])),"")))</f>
        <v>Liver</v>
      </c>
      <c r="EU65" t="str">
        <v>Intestine - Rectum</v>
      </c>
      <c r="EV65" t="str">
        <v>Intestine - Rectum</v>
      </c>
      <c r="EW65" t="str">
        <v>Intestine - Rectum</v>
      </c>
      <c r="EX65" t="str">
        <v>Intestine - Rectum</v>
      </c>
      <c r="EY65" t="str">
        <v>Intestine - Rectum</v>
      </c>
    </row>
    <row r="66" spans="1:155" x14ac:dyDescent="0.2">
      <c r="A66" s="4" t="s">
        <v>68</v>
      </c>
      <c r="B66" t="s">
        <v>314</v>
      </c>
      <c r="C66" t="s">
        <v>315</v>
      </c>
      <c r="G66" t="str" cm="1">
        <f t="array" ref="G66">TRANSPOSE(_xlfn._xlws.SORT(_xlfn._xlws.FILTER(Tissue[Tissue],ISNUMBER(SEARCH(Slidelist[[#This Row],[Tissue]],Tissue[Tissue])),"")))</f>
        <v>Liver</v>
      </c>
      <c r="EU66" t="str">
        <v>Intestine - Sigmoid Colon</v>
      </c>
      <c r="EV66" t="str">
        <v>Intestine - Sigmoid Colon</v>
      </c>
      <c r="EW66" t="str">
        <v>Intestine - Sigmoid Colon</v>
      </c>
      <c r="EX66" t="str">
        <v>Intestine - Sigmoid Colon</v>
      </c>
      <c r="EY66" t="str">
        <v>Intestine - Sigmoid Colon</v>
      </c>
    </row>
    <row r="67" spans="1:155" x14ac:dyDescent="0.2">
      <c r="A67" s="3" t="s">
        <v>69</v>
      </c>
      <c r="B67" t="s">
        <v>316</v>
      </c>
      <c r="C67" t="s">
        <v>317</v>
      </c>
      <c r="G67" t="str" cm="1">
        <f t="array" ref="G67">TRANSPOSE(_xlfn._xlws.SORT(_xlfn._xlws.FILTER(Tissue[Tissue],ISNUMBER(SEARCH(Slidelist[[#This Row],[Tissue]],Tissue[Tissue])),"")))</f>
        <v>Liver</v>
      </c>
      <c r="EU67" t="str">
        <v>Intestine - Small</v>
      </c>
      <c r="EV67" t="str">
        <v>Intestine - Small</v>
      </c>
      <c r="EW67" t="str">
        <v>Intestine - Small</v>
      </c>
      <c r="EX67" t="str">
        <v>Intestine - Small</v>
      </c>
      <c r="EY67" t="str">
        <v>Intestine - Small</v>
      </c>
    </row>
    <row r="68" spans="1:155" x14ac:dyDescent="0.2">
      <c r="A68" s="4" t="s">
        <v>193</v>
      </c>
      <c r="B68" t="s">
        <v>318</v>
      </c>
      <c r="C68" t="s">
        <v>319</v>
      </c>
      <c r="G68" t="str" cm="1">
        <f t="array" ref="G68">TRANSPOSE(_xlfn._xlws.SORT(_xlfn._xlws.FILTER(Tissue[Tissue],ISNUMBER(SEARCH(Slidelist[[#This Row],[Tissue]],Tissue[Tissue])),"")))</f>
        <v>Liver</v>
      </c>
      <c r="EU68" t="str">
        <v>Joint</v>
      </c>
      <c r="EV68" t="str">
        <v>Joint</v>
      </c>
      <c r="EW68" t="str">
        <v>Joint</v>
      </c>
      <c r="EX68" t="str">
        <v>Joint</v>
      </c>
      <c r="EY68" t="str">
        <v>Joint</v>
      </c>
    </row>
    <row r="69" spans="1:155" x14ac:dyDescent="0.2">
      <c r="A69" s="3" t="s">
        <v>70</v>
      </c>
      <c r="B69" t="s">
        <v>320</v>
      </c>
      <c r="C69" t="s">
        <v>321</v>
      </c>
      <c r="G69" t="str" cm="1">
        <f t="array" ref="G69">TRANSPOSE(_xlfn._xlws.SORT(_xlfn._xlws.FILTER(Tissue[Tissue],ISNUMBER(SEARCH(Slidelist[[#This Row],[Tissue]],Tissue[Tissue])),"")))</f>
        <v>Liver</v>
      </c>
      <c r="EU69" t="str">
        <v>Kidney</v>
      </c>
      <c r="EV69" t="str">
        <v>Kidney</v>
      </c>
      <c r="EW69" t="str">
        <v>Kidney</v>
      </c>
      <c r="EX69" t="str">
        <v>Kidney</v>
      </c>
      <c r="EY69" t="str">
        <v>Kidney</v>
      </c>
    </row>
    <row r="70" spans="1:155" x14ac:dyDescent="0.2">
      <c r="A70" s="4" t="s">
        <v>71</v>
      </c>
      <c r="B70" t="s">
        <v>322</v>
      </c>
      <c r="C70" t="s">
        <v>323</v>
      </c>
      <c r="G70" t="str" cm="1">
        <f t="array" ref="G70">TRANSPOSE(_xlfn._xlws.SORT(_xlfn._xlws.FILTER(Tissue[Tissue],ISNUMBER(SEARCH(Slidelist[[#This Row],[Tissue]],Tissue[Tissue])),"")))</f>
        <v>Liver</v>
      </c>
      <c r="EU70" t="str">
        <v>Kidney - Cortex</v>
      </c>
      <c r="EV70" t="str">
        <v>Kidney - Cortex</v>
      </c>
      <c r="EW70" t="str">
        <v>Kidney - Cortex</v>
      </c>
      <c r="EX70" t="str">
        <v>Kidney - Cortex</v>
      </c>
      <c r="EY70" t="str">
        <v>Kidney - Cortex</v>
      </c>
    </row>
    <row r="71" spans="1:155" x14ac:dyDescent="0.2">
      <c r="A71" s="3" t="s">
        <v>72</v>
      </c>
      <c r="B71" t="s">
        <v>324</v>
      </c>
      <c r="C71" t="s">
        <v>325</v>
      </c>
      <c r="G71" t="str" cm="1">
        <f t="array" ref="G71">TRANSPOSE(_xlfn._xlws.SORT(_xlfn._xlws.FILTER(Tissue[Tissue],ISNUMBER(SEARCH(Slidelist[[#This Row],[Tissue]],Tissue[Tissue])),"")))</f>
        <v>Liver</v>
      </c>
      <c r="EU71" t="str">
        <v>Kidney - Medulla</v>
      </c>
      <c r="EV71" t="str">
        <v>Kidney - Medulla</v>
      </c>
      <c r="EW71" t="str">
        <v>Kidney - Medulla</v>
      </c>
      <c r="EX71" t="str">
        <v>Kidney - Medulla</v>
      </c>
      <c r="EY71" t="str">
        <v>Kidney - Medulla</v>
      </c>
    </row>
    <row r="72" spans="1:155" x14ac:dyDescent="0.2">
      <c r="A72" s="4" t="s">
        <v>73</v>
      </c>
      <c r="B72" t="s">
        <v>326</v>
      </c>
      <c r="C72" t="s">
        <v>327</v>
      </c>
      <c r="G72" t="str" cm="1">
        <f t="array" ref="G72">TRANSPOSE(_xlfn._xlws.SORT(_xlfn._xlws.FILTER(Tissue[Tissue],ISNUMBER(SEARCH(Slidelist[[#This Row],[Tissue]],Tissue[Tissue])),"")))</f>
        <v>Liver</v>
      </c>
      <c r="EU72" t="str">
        <v>Lacrimal Gland</v>
      </c>
      <c r="EV72" t="str">
        <v>Lacrimal Gland</v>
      </c>
      <c r="EW72" t="str">
        <v>Lacrimal Gland</v>
      </c>
      <c r="EX72" t="str">
        <v>Lacrimal Gland</v>
      </c>
      <c r="EY72" t="str">
        <v>Lacrimal Gland</v>
      </c>
    </row>
    <row r="73" spans="1:155" x14ac:dyDescent="0.2">
      <c r="A73" s="3" t="s">
        <v>74</v>
      </c>
      <c r="B73" t="s">
        <v>328</v>
      </c>
      <c r="C73" t="s">
        <v>329</v>
      </c>
      <c r="G73" t="str" cm="1">
        <f t="array" ref="G73">TRANSPOSE(_xlfn._xlws.SORT(_xlfn._xlws.FILTER(Tissue[Tissue],ISNUMBER(SEARCH(Slidelist[[#This Row],[Tissue]],Tissue[Tissue])),"")))</f>
        <v>Liver</v>
      </c>
      <c r="EU73" t="str">
        <v>Larynx</v>
      </c>
      <c r="EV73" t="str">
        <v>Larynx</v>
      </c>
      <c r="EW73" t="str">
        <v>Larynx</v>
      </c>
      <c r="EX73" t="str">
        <v>Larynx</v>
      </c>
      <c r="EY73" t="str">
        <v>Larynx</v>
      </c>
    </row>
    <row r="74" spans="1:155" x14ac:dyDescent="0.2">
      <c r="A74" s="4" t="s">
        <v>75</v>
      </c>
      <c r="B74" t="s">
        <v>330</v>
      </c>
      <c r="C74" t="s">
        <v>331</v>
      </c>
      <c r="G74" t="str" cm="1">
        <f t="array" ref="G74">TRANSPOSE(_xlfn._xlws.SORT(_xlfn._xlws.FILTER(Tissue[Tissue],ISNUMBER(SEARCH(Slidelist[[#This Row],[Tissue]],Tissue[Tissue])),"")))</f>
        <v>Liver</v>
      </c>
      <c r="EU74" t="str">
        <v>Ligament</v>
      </c>
      <c r="EV74" t="str">
        <v>Ligament</v>
      </c>
      <c r="EW74" t="str">
        <v>Ligament</v>
      </c>
      <c r="EX74" t="str">
        <v>Ligament</v>
      </c>
      <c r="EY74" t="str">
        <v>Ligament</v>
      </c>
    </row>
    <row r="75" spans="1:155" x14ac:dyDescent="0.2">
      <c r="A75" s="3" t="s">
        <v>76</v>
      </c>
      <c r="B75" t="s">
        <v>332</v>
      </c>
      <c r="G75" t="str" cm="1">
        <f t="array" ref="G75">TRANSPOSE(_xlfn._xlws.SORT(_xlfn._xlws.FILTER(Tissue[Tissue],ISNUMBER(SEARCH(Slidelist[[#This Row],[Tissue]],Tissue[Tissue])),"")))</f>
        <v>Liver</v>
      </c>
      <c r="EU75" t="str">
        <v>Liver</v>
      </c>
      <c r="EV75" t="str">
        <v>Liver</v>
      </c>
      <c r="EW75" t="str">
        <v>Liver</v>
      </c>
      <c r="EX75" t="str">
        <v>Liver</v>
      </c>
      <c r="EY75" t="str">
        <v>Liver</v>
      </c>
    </row>
    <row r="76" spans="1:155" x14ac:dyDescent="0.2">
      <c r="A76" s="4" t="s">
        <v>77</v>
      </c>
      <c r="B76" t="s">
        <v>333</v>
      </c>
      <c r="C76" t="s">
        <v>334</v>
      </c>
      <c r="G76" t="str" cm="1">
        <f t="array" ref="G76">TRANSPOSE(_xlfn._xlws.SORT(_xlfn._xlws.FILTER(Tissue[Tissue],ISNUMBER(SEARCH(Slidelist[[#This Row],[Tissue]],Tissue[Tissue])),"")))</f>
        <v>Liver</v>
      </c>
      <c r="EU76" t="str">
        <v>Lung</v>
      </c>
      <c r="EV76" t="str">
        <v>Lung</v>
      </c>
      <c r="EW76" t="str">
        <v>Lung</v>
      </c>
      <c r="EX76" t="str">
        <v>Lung</v>
      </c>
      <c r="EY76" t="str">
        <v>Lung</v>
      </c>
    </row>
    <row r="77" spans="1:155" x14ac:dyDescent="0.2">
      <c r="A77" s="3" t="s">
        <v>78</v>
      </c>
      <c r="B77" t="s">
        <v>335</v>
      </c>
      <c r="C77" t="s">
        <v>336</v>
      </c>
      <c r="G77" t="str" cm="1">
        <f t="array" ref="G77">TRANSPOSE(_xlfn._xlws.SORT(_xlfn._xlws.FILTER(Tissue[Tissue],ISNUMBER(SEARCH(Slidelist[[#This Row],[Tissue]],Tissue[Tissue])),"")))</f>
        <v>Liver</v>
      </c>
      <c r="EU77" t="str">
        <v>Lymphatic Node</v>
      </c>
      <c r="EV77" t="str">
        <v>Lymphatic Node</v>
      </c>
      <c r="EW77" t="str">
        <v>Lymphatic Node</v>
      </c>
      <c r="EX77" t="str">
        <v>Lymphatic Node</v>
      </c>
      <c r="EY77" t="str">
        <v>Lymphatic Node</v>
      </c>
    </row>
    <row r="78" spans="1:155" x14ac:dyDescent="0.2">
      <c r="A78" s="4" t="s">
        <v>79</v>
      </c>
      <c r="B78" t="s">
        <v>337</v>
      </c>
      <c r="C78" t="s">
        <v>338</v>
      </c>
      <c r="G78" t="str" cm="1">
        <f t="array" ref="G78">TRANSPOSE(_xlfn._xlws.SORT(_xlfn._xlws.FILTER(Tissue[Tissue],ISNUMBER(SEARCH(Slidelist[[#This Row],[Tissue]],Tissue[Tissue])),"")))</f>
        <v>Liver</v>
      </c>
      <c r="EU78" t="str">
        <v>Mammary Gland</v>
      </c>
      <c r="EV78" t="str">
        <v>Mammary Gland</v>
      </c>
      <c r="EW78" t="str">
        <v>Mammary Gland</v>
      </c>
      <c r="EX78" t="str">
        <v>Mammary Gland</v>
      </c>
      <c r="EY78" t="str">
        <v>Mammary Gland</v>
      </c>
    </row>
    <row r="79" spans="1:155" x14ac:dyDescent="0.2">
      <c r="A79" s="3" t="s">
        <v>80</v>
      </c>
      <c r="B79" t="s">
        <v>339</v>
      </c>
      <c r="C79" t="s">
        <v>340</v>
      </c>
      <c r="G79" t="str" cm="1">
        <f t="array" ref="G79">TRANSPOSE(_xlfn._xlws.SORT(_xlfn._xlws.FILTER(Tissue[Tissue],ISNUMBER(SEARCH(Slidelist[[#This Row],[Tissue]],Tissue[Tissue])),"")))</f>
        <v>Liver</v>
      </c>
      <c r="EU79" t="str">
        <v>Mesenterium</v>
      </c>
      <c r="EV79" t="str">
        <v>Mesenterium</v>
      </c>
      <c r="EW79" t="str">
        <v>Mesenterium</v>
      </c>
      <c r="EX79" t="str">
        <v>Mesenterium</v>
      </c>
      <c r="EY79" t="str">
        <v>Mesenterium</v>
      </c>
    </row>
    <row r="80" spans="1:155" x14ac:dyDescent="0.2">
      <c r="A80" s="4" t="s">
        <v>81</v>
      </c>
      <c r="B80" t="s">
        <v>341</v>
      </c>
      <c r="C80" t="s">
        <v>342</v>
      </c>
      <c r="G80" t="str" cm="1">
        <f t="array" ref="G80">TRANSPOSE(_xlfn._xlws.SORT(_xlfn._xlws.FILTER(Tissue[Tissue],ISNUMBER(SEARCH(Slidelist[[#This Row],[Tissue]],Tissue[Tissue])),"")))</f>
        <v>Liver</v>
      </c>
      <c r="EU80" t="str">
        <v>Muscle</v>
      </c>
      <c r="EV80" t="str">
        <v>Muscle</v>
      </c>
      <c r="EW80" t="str">
        <v>Muscle</v>
      </c>
      <c r="EX80" t="str">
        <v>Muscle</v>
      </c>
      <c r="EY80" t="str">
        <v>Muscle</v>
      </c>
    </row>
    <row r="81" spans="1:155" x14ac:dyDescent="0.2">
      <c r="A81" s="3" t="s">
        <v>82</v>
      </c>
      <c r="B81" t="s">
        <v>343</v>
      </c>
      <c r="C81" t="s">
        <v>344</v>
      </c>
      <c r="G81" t="str" cm="1">
        <f t="array" ref="G81">TRANSPOSE(_xlfn._xlws.SORT(_xlfn._xlws.FILTER(Tissue[Tissue],ISNUMBER(SEARCH(Slidelist[[#This Row],[Tissue]],Tissue[Tissue])),"")))</f>
        <v>Liver</v>
      </c>
      <c r="EU81" t="str">
        <v>Muscle - Skeletal</v>
      </c>
      <c r="EV81" t="str">
        <v>Muscle - Skeletal</v>
      </c>
      <c r="EW81" t="str">
        <v>Muscle - Skeletal</v>
      </c>
      <c r="EX81" t="str">
        <v>Muscle - Skeletal</v>
      </c>
      <c r="EY81" t="str">
        <v>Muscle - Skeletal</v>
      </c>
    </row>
    <row r="82" spans="1:155" x14ac:dyDescent="0.2">
      <c r="A82" s="4" t="s">
        <v>83</v>
      </c>
      <c r="B82" t="s">
        <v>345</v>
      </c>
      <c r="C82" t="s">
        <v>346</v>
      </c>
      <c r="G82" t="str" cm="1">
        <f t="array" ref="G82">TRANSPOSE(_xlfn._xlws.SORT(_xlfn._xlws.FILTER(Tissue[Tissue],ISNUMBER(SEARCH(Slidelist[[#This Row],[Tissue]],Tissue[Tissue])),"")))</f>
        <v>Liver</v>
      </c>
      <c r="EU82" t="str">
        <v>Muscle - Striated</v>
      </c>
      <c r="EV82" t="str">
        <v>Muscle - Striated</v>
      </c>
      <c r="EW82" t="str">
        <v>Muscle - Striated</v>
      </c>
      <c r="EX82" t="str">
        <v>Muscle - Striated</v>
      </c>
      <c r="EY82" t="str">
        <v>Muscle - Striated</v>
      </c>
    </row>
    <row r="83" spans="1:155" x14ac:dyDescent="0.2">
      <c r="A83" s="3" t="s">
        <v>84</v>
      </c>
      <c r="B83" t="s">
        <v>345</v>
      </c>
      <c r="C83" t="s">
        <v>346</v>
      </c>
      <c r="G83" t="str" cm="1">
        <f t="array" ref="G83">TRANSPOSE(_xlfn._xlws.SORT(_xlfn._xlws.FILTER(Tissue[Tissue],ISNUMBER(SEARCH(Slidelist[[#This Row],[Tissue]],Tissue[Tissue])),"")))</f>
        <v>Liver</v>
      </c>
      <c r="EU83" t="str">
        <v>Nasal Cavity</v>
      </c>
      <c r="EV83" t="str">
        <v>Nasal Cavity</v>
      </c>
      <c r="EW83" t="str">
        <v>Nasal Cavity</v>
      </c>
      <c r="EX83" t="str">
        <v>Nasal Cavity</v>
      </c>
      <c r="EY83" t="str">
        <v>Nasal Cavity</v>
      </c>
    </row>
    <row r="84" spans="1:155" x14ac:dyDescent="0.2">
      <c r="A84" s="4" t="s">
        <v>85</v>
      </c>
      <c r="B84" t="s">
        <v>347</v>
      </c>
      <c r="C84" t="s">
        <v>348</v>
      </c>
      <c r="G84" t="str" cm="1">
        <f t="array" ref="G84">TRANSPOSE(_xlfn._xlws.SORT(_xlfn._xlws.FILTER(Tissue[Tissue],ISNUMBER(SEARCH(Slidelist[[#This Row],[Tissue]],Tissue[Tissue])),"")))</f>
        <v>Liver</v>
      </c>
      <c r="EU84" t="str">
        <v>Nasal Septum</v>
      </c>
      <c r="EV84" t="str">
        <v>Nasal Septum</v>
      </c>
      <c r="EW84" t="str">
        <v>Nasal Septum</v>
      </c>
      <c r="EX84" t="str">
        <v>Nasal Septum</v>
      </c>
      <c r="EY84" t="str">
        <v>Nasal Septum</v>
      </c>
    </row>
    <row r="85" spans="1:155" x14ac:dyDescent="0.2">
      <c r="A85" s="3" t="s">
        <v>86</v>
      </c>
      <c r="B85" t="s">
        <v>86</v>
      </c>
      <c r="G85" t="str" cm="1">
        <f t="array" ref="G85">TRANSPOSE(_xlfn._xlws.SORT(_xlfn._xlws.FILTER(Tissue[Tissue],ISNUMBER(SEARCH(Slidelist[[#This Row],[Tissue]],Tissue[Tissue])),"")))</f>
        <v>Liver</v>
      </c>
      <c r="EU85" t="str">
        <v>Nasal Turbinate</v>
      </c>
      <c r="EV85" t="str">
        <v>Nasal Turbinate</v>
      </c>
      <c r="EW85" t="str">
        <v>Nasal Turbinate</v>
      </c>
      <c r="EX85" t="str">
        <v>Nasal Turbinate</v>
      </c>
      <c r="EY85" t="str">
        <v>Nasal Turbinate</v>
      </c>
    </row>
    <row r="86" spans="1:155" x14ac:dyDescent="0.2">
      <c r="A86" s="4" t="s">
        <v>87</v>
      </c>
      <c r="B86" t="s">
        <v>87</v>
      </c>
      <c r="G86" t="str" cm="1">
        <f t="array" ref="G86">TRANSPOSE(_xlfn._xlws.SORT(_xlfn._xlws.FILTER(Tissue[Tissue],ISNUMBER(SEARCH(Slidelist[[#This Row],[Tissue]],Tissue[Tissue])),"")))</f>
        <v>Liver</v>
      </c>
      <c r="EU86" t="str">
        <v>Nerve</v>
      </c>
      <c r="EV86" t="str">
        <v>Nerve</v>
      </c>
      <c r="EW86" t="str">
        <v>Nerve</v>
      </c>
      <c r="EX86" t="str">
        <v>Nerve</v>
      </c>
      <c r="EY86" t="str">
        <v>Nerve</v>
      </c>
    </row>
    <row r="87" spans="1:155" x14ac:dyDescent="0.2">
      <c r="A87" s="3" t="s">
        <v>88</v>
      </c>
      <c r="B87" t="s">
        <v>349</v>
      </c>
      <c r="C87" t="s">
        <v>350</v>
      </c>
      <c r="G87" t="str" cm="1">
        <f t="array" ref="G87">TRANSPOSE(_xlfn._xlws.SORT(_xlfn._xlws.FILTER(Tissue[Tissue],ISNUMBER(SEARCH(Slidelist[[#This Row],[Tissue]],Tissue[Tissue])),"")))</f>
        <v>Liver</v>
      </c>
      <c r="EU87" t="str">
        <v>Omentum</v>
      </c>
      <c r="EV87" t="str">
        <v>Omentum</v>
      </c>
      <c r="EW87" t="str">
        <v>Omentum</v>
      </c>
      <c r="EX87" t="str">
        <v>Omentum</v>
      </c>
      <c r="EY87" t="str">
        <v>Omentum</v>
      </c>
    </row>
    <row r="88" spans="1:155" x14ac:dyDescent="0.2">
      <c r="A88" s="4" t="s">
        <v>89</v>
      </c>
      <c r="B88" t="s">
        <v>89</v>
      </c>
      <c r="G88" t="str" cm="1">
        <f t="array" ref="G88">TRANSPOSE(_xlfn._xlws.SORT(_xlfn._xlws.FILTER(Tissue[Tissue],ISNUMBER(SEARCH(Slidelist[[#This Row],[Tissue]],Tissue[Tissue])),"")))</f>
        <v>Liver</v>
      </c>
      <c r="EU88" t="str">
        <v>Other</v>
      </c>
      <c r="EV88" t="str">
        <v>Other</v>
      </c>
      <c r="EW88" t="str">
        <v>Other</v>
      </c>
      <c r="EX88" t="str">
        <v>Other</v>
      </c>
      <c r="EY88" t="str">
        <v>Other</v>
      </c>
    </row>
    <row r="89" spans="1:155" x14ac:dyDescent="0.2">
      <c r="A89" s="3" t="s">
        <v>90</v>
      </c>
      <c r="B89" t="s">
        <v>90</v>
      </c>
      <c r="G89" t="str" cm="1">
        <f t="array" ref="G89">TRANSPOSE(_xlfn._xlws.SORT(_xlfn._xlws.FILTER(Tissue[Tissue],ISNUMBER(SEARCH(Slidelist[[#This Row],[Tissue]],Tissue[Tissue])),"")))</f>
        <v>Liver</v>
      </c>
      <c r="EU89" t="str">
        <v>Ovary</v>
      </c>
      <c r="EV89" t="str">
        <v>Ovary</v>
      </c>
      <c r="EW89" t="str">
        <v>Ovary</v>
      </c>
      <c r="EX89" t="str">
        <v>Ovary</v>
      </c>
      <c r="EY89" t="str">
        <v>Ovary</v>
      </c>
    </row>
    <row r="90" spans="1:155" x14ac:dyDescent="0.2">
      <c r="A90" s="4" t="s">
        <v>91</v>
      </c>
      <c r="B90" t="s">
        <v>351</v>
      </c>
      <c r="C90" t="s">
        <v>352</v>
      </c>
      <c r="G90" t="str" cm="1">
        <f t="array" ref="G90">TRANSPOSE(_xlfn._xlws.SORT(_xlfn._xlws.FILTER(Tissue[Tissue],ISNUMBER(SEARCH(Slidelist[[#This Row],[Tissue]],Tissue[Tissue])),"")))</f>
        <v>Liver</v>
      </c>
      <c r="EU90" t="str">
        <v>Pancreas</v>
      </c>
      <c r="EV90" t="str">
        <v>Pancreas</v>
      </c>
      <c r="EW90" t="str">
        <v>Pancreas</v>
      </c>
      <c r="EX90" t="str">
        <v>Pancreas</v>
      </c>
      <c r="EY90" t="str">
        <v>Pancreas</v>
      </c>
    </row>
    <row r="91" spans="1:155" x14ac:dyDescent="0.2">
      <c r="A91" s="3" t="s">
        <v>92</v>
      </c>
      <c r="B91" t="s">
        <v>353</v>
      </c>
      <c r="C91" t="s">
        <v>354</v>
      </c>
      <c r="G91" t="str" cm="1">
        <f t="array" ref="G91">TRANSPOSE(_xlfn._xlws.SORT(_xlfn._xlws.FILTER(Tissue[Tissue],ISNUMBER(SEARCH(Slidelist[[#This Row],[Tissue]],Tissue[Tissue])),"")))</f>
        <v>Liver</v>
      </c>
      <c r="EU91" t="str">
        <v>Pancreatic Islet</v>
      </c>
      <c r="EV91" t="str">
        <v>Pancreatic Islet</v>
      </c>
      <c r="EW91" t="str">
        <v>Pancreatic Islet</v>
      </c>
      <c r="EX91" t="str">
        <v>Pancreatic Islet</v>
      </c>
      <c r="EY91" t="str">
        <v>Pancreatic Islet</v>
      </c>
    </row>
    <row r="92" spans="1:155" x14ac:dyDescent="0.2">
      <c r="A92" s="4" t="s">
        <v>93</v>
      </c>
      <c r="B92" t="s">
        <v>355</v>
      </c>
      <c r="C92" t="s">
        <v>356</v>
      </c>
      <c r="G92" t="str" cm="1">
        <f t="array" ref="G92">TRANSPOSE(_xlfn._xlws.SORT(_xlfn._xlws.FILTER(Tissue[Tissue],ISNUMBER(SEARCH(Slidelist[[#This Row],[Tissue]],Tissue[Tissue])),"")))</f>
        <v>Liver</v>
      </c>
      <c r="EU92" t="str">
        <v>Parathyroid Gland</v>
      </c>
      <c r="EV92" t="str">
        <v>Parathyroid Gland</v>
      </c>
      <c r="EW92" t="str">
        <v>Parathyroid Gland</v>
      </c>
      <c r="EX92" t="str">
        <v>Parathyroid Gland</v>
      </c>
      <c r="EY92" t="str">
        <v>Parathyroid Gland</v>
      </c>
    </row>
    <row r="93" spans="1:155" x14ac:dyDescent="0.2">
      <c r="A93" s="3" t="s">
        <v>94</v>
      </c>
      <c r="B93" t="s">
        <v>357</v>
      </c>
      <c r="C93" t="s">
        <v>358</v>
      </c>
      <c r="G93" t="str" cm="1">
        <f t="array" ref="G93">TRANSPOSE(_xlfn._xlws.SORT(_xlfn._xlws.FILTER(Tissue[Tissue],ISNUMBER(SEARCH(Slidelist[[#This Row],[Tissue]],Tissue[Tissue])),"")))</f>
        <v>Liver</v>
      </c>
      <c r="EU93" t="str">
        <v>Paw</v>
      </c>
      <c r="EV93" t="str">
        <v>Paw</v>
      </c>
      <c r="EW93" t="str">
        <v>Paw</v>
      </c>
      <c r="EX93" t="str">
        <v>Paw</v>
      </c>
      <c r="EY93" t="str">
        <v>Paw</v>
      </c>
    </row>
    <row r="94" spans="1:155" x14ac:dyDescent="0.2">
      <c r="A94" s="4" t="s">
        <v>95</v>
      </c>
      <c r="B94" t="s">
        <v>359</v>
      </c>
      <c r="C94" t="s">
        <v>360</v>
      </c>
      <c r="G94" t="str" cm="1">
        <f t="array" ref="G94">TRANSPOSE(_xlfn._xlws.SORT(_xlfn._xlws.FILTER(Tissue[Tissue],ISNUMBER(SEARCH(Slidelist[[#This Row],[Tissue]],Tissue[Tissue])),"")))</f>
        <v>Liver</v>
      </c>
      <c r="EU94" t="str">
        <v>Penis</v>
      </c>
      <c r="EV94" t="str">
        <v>Penis</v>
      </c>
      <c r="EW94" t="str">
        <v>Penis</v>
      </c>
      <c r="EX94" t="str">
        <v>Penis</v>
      </c>
      <c r="EY94" t="str">
        <v>Penis</v>
      </c>
    </row>
    <row r="95" spans="1:155" x14ac:dyDescent="0.2">
      <c r="A95" s="3" t="s">
        <v>96</v>
      </c>
      <c r="B95" t="s">
        <v>361</v>
      </c>
      <c r="C95" t="s">
        <v>362</v>
      </c>
      <c r="G95" t="str" cm="1">
        <f t="array" ref="G95">TRANSPOSE(_xlfn._xlws.SORT(_xlfn._xlws.FILTER(Tissue[Tissue],ISNUMBER(SEARCH(Slidelist[[#This Row],[Tissue]],Tissue[Tissue])),"")))</f>
        <v>Liver</v>
      </c>
      <c r="EU95" t="str">
        <v>Peyers Patches</v>
      </c>
      <c r="EV95" t="str">
        <v>Peyers Patches</v>
      </c>
      <c r="EW95" t="str">
        <v>Peyers Patches</v>
      </c>
      <c r="EX95" t="str">
        <v>Peyers Patches</v>
      </c>
      <c r="EY95" t="str">
        <v>Peyers Patches</v>
      </c>
    </row>
    <row r="96" spans="1:155" x14ac:dyDescent="0.2">
      <c r="A96" s="4" t="s">
        <v>97</v>
      </c>
      <c r="B96" t="s">
        <v>363</v>
      </c>
      <c r="C96" t="s">
        <v>364</v>
      </c>
      <c r="G96" t="str" cm="1">
        <f t="array" ref="G96">TRANSPOSE(_xlfn._xlws.SORT(_xlfn._xlws.FILTER(Tissue[Tissue],ISNUMBER(SEARCH(Slidelist[[#This Row],[Tissue]],Tissue[Tissue])),"")))</f>
        <v>Liver</v>
      </c>
      <c r="EU96" t="str">
        <v>Pituitary Gland</v>
      </c>
      <c r="EV96" t="str">
        <v>Pituitary Gland</v>
      </c>
      <c r="EW96" t="str">
        <v>Pituitary Gland</v>
      </c>
      <c r="EX96" t="str">
        <v>Pituitary Gland</v>
      </c>
      <c r="EY96" t="str">
        <v>Pituitary Gland</v>
      </c>
    </row>
    <row r="97" spans="1:155" x14ac:dyDescent="0.2">
      <c r="A97" s="3" t="s">
        <v>98</v>
      </c>
      <c r="B97" t="s">
        <v>365</v>
      </c>
      <c r="C97" t="s">
        <v>366</v>
      </c>
      <c r="G97" t="str" cm="1">
        <f t="array" ref="G97">TRANSPOSE(_xlfn._xlws.SORT(_xlfn._xlws.FILTER(Tissue[Tissue],ISNUMBER(SEARCH(Slidelist[[#This Row],[Tissue]],Tissue[Tissue])),"")))</f>
        <v>Liver</v>
      </c>
      <c r="EU97" t="str">
        <v>Placenta</v>
      </c>
      <c r="EV97" t="str">
        <v>Placenta</v>
      </c>
      <c r="EW97" t="str">
        <v>Placenta</v>
      </c>
      <c r="EX97" t="str">
        <v>Placenta</v>
      </c>
      <c r="EY97" t="str">
        <v>Placenta</v>
      </c>
    </row>
    <row r="98" spans="1:155" x14ac:dyDescent="0.2">
      <c r="A98" s="4" t="s">
        <v>99</v>
      </c>
      <c r="B98" t="s">
        <v>99</v>
      </c>
      <c r="G98" t="str" cm="1">
        <f t="array" ref="G98">TRANSPOSE(_xlfn._xlws.SORT(_xlfn._xlws.FILTER(Tissue[Tissue],ISNUMBER(SEARCH(Slidelist[[#This Row],[Tissue]],Tissue[Tissue])),"")))</f>
        <v>Liver</v>
      </c>
      <c r="EU98" t="str">
        <v>Placenta - First Trimester</v>
      </c>
      <c r="EV98" t="str">
        <v>Placenta - First Trimester</v>
      </c>
      <c r="EW98" t="str">
        <v>Placenta - First Trimester</v>
      </c>
      <c r="EX98" t="str">
        <v>Placenta - First Trimester</v>
      </c>
      <c r="EY98" t="str">
        <v>Placenta - First Trimester</v>
      </c>
    </row>
    <row r="99" spans="1:155" x14ac:dyDescent="0.2">
      <c r="A99" s="3" t="s">
        <v>100</v>
      </c>
      <c r="B99" t="s">
        <v>100</v>
      </c>
      <c r="G99" t="str" cm="1">
        <f t="array" ref="G99">TRANSPOSE(_xlfn._xlws.SORT(_xlfn._xlws.FILTER(Tissue[Tissue],ISNUMBER(SEARCH(Slidelist[[#This Row],[Tissue]],Tissue[Tissue])),"")))</f>
        <v>Liver</v>
      </c>
      <c r="EU99" t="str">
        <v>Placenta - Full Term</v>
      </c>
      <c r="EV99" t="str">
        <v>Placenta - Full Term</v>
      </c>
      <c r="EW99" t="str">
        <v>Placenta - Full Term</v>
      </c>
      <c r="EX99" t="str">
        <v>Placenta - Full Term</v>
      </c>
      <c r="EY99" t="str">
        <v>Placenta - Full Term</v>
      </c>
    </row>
    <row r="100" spans="1:155" x14ac:dyDescent="0.2">
      <c r="A100" s="4" t="s">
        <v>101</v>
      </c>
      <c r="B100" t="s">
        <v>367</v>
      </c>
      <c r="C100" t="s">
        <v>368</v>
      </c>
      <c r="G100" t="str" cm="1">
        <f t="array" ref="G100">TRANSPOSE(_xlfn._xlws.SORT(_xlfn._xlws.FILTER(Tissue[Tissue],ISNUMBER(SEARCH(Slidelist[[#This Row],[Tissue]],Tissue[Tissue])),"")))</f>
        <v>Liver</v>
      </c>
      <c r="EU100" t="str">
        <v>Prostate Gland</v>
      </c>
      <c r="EV100" t="str">
        <v>Prostate Gland</v>
      </c>
      <c r="EW100" t="str">
        <v>Prostate Gland</v>
      </c>
      <c r="EX100" t="str">
        <v>Prostate Gland</v>
      </c>
      <c r="EY100" t="str">
        <v>Prostate Gland</v>
      </c>
    </row>
    <row r="101" spans="1:155" x14ac:dyDescent="0.2">
      <c r="A101" s="3" t="s">
        <v>102</v>
      </c>
      <c r="B101" t="s">
        <v>369</v>
      </c>
      <c r="C101" t="s">
        <v>370</v>
      </c>
      <c r="G101" t="str" cm="1">
        <f t="array" ref="G101">TRANSPOSE(_xlfn._xlws.SORT(_xlfn._xlws.FILTER(Tissue[Tissue],ISNUMBER(SEARCH(Slidelist[[#This Row],[Tissue]],Tissue[Tissue])),"")))</f>
        <v>Liver</v>
      </c>
      <c r="EU101" t="str">
        <v>Salivary Gland</v>
      </c>
      <c r="EV101" t="str">
        <v>Salivary Gland</v>
      </c>
      <c r="EW101" t="str">
        <v>Salivary Gland</v>
      </c>
      <c r="EX101" t="str">
        <v>Salivary Gland</v>
      </c>
      <c r="EY101" t="str">
        <v>Salivary Gland</v>
      </c>
    </row>
    <row r="102" spans="1:155" x14ac:dyDescent="0.2">
      <c r="A102" s="4" t="s">
        <v>103</v>
      </c>
      <c r="B102" t="s">
        <v>371</v>
      </c>
      <c r="C102" t="s">
        <v>372</v>
      </c>
      <c r="G102" t="str" cm="1">
        <f t="array" ref="G102">TRANSPOSE(_xlfn._xlws.SORT(_xlfn._xlws.FILTER(Tissue[Tissue],ISNUMBER(SEARCH(Slidelist[[#This Row],[Tissue]],Tissue[Tissue])),"")))</f>
        <v>Liver</v>
      </c>
      <c r="EU102" t="str">
        <v>Seminal Vesicle</v>
      </c>
      <c r="EV102" t="str">
        <v>Seminal Vesicle</v>
      </c>
      <c r="EW102" t="str">
        <v>Seminal Vesicle</v>
      </c>
      <c r="EX102" t="str">
        <v>Seminal Vesicle</v>
      </c>
      <c r="EY102" t="str">
        <v>Seminal Vesicle</v>
      </c>
    </row>
    <row r="103" spans="1:155" x14ac:dyDescent="0.2">
      <c r="A103" s="3" t="s">
        <v>104</v>
      </c>
      <c r="B103" t="s">
        <v>373</v>
      </c>
      <c r="C103" t="s">
        <v>374</v>
      </c>
      <c r="G103" t="str" cm="1">
        <f t="array" ref="G103">TRANSPOSE(_xlfn._xlws.SORT(_xlfn._xlws.FILTER(Tissue[Tissue],ISNUMBER(SEARCH(Slidelist[[#This Row],[Tissue]],Tissue[Tissue])),"")))</f>
        <v>Liver</v>
      </c>
      <c r="EU103" t="str">
        <v>Skin</v>
      </c>
      <c r="EV103" t="str">
        <v>Skin</v>
      </c>
      <c r="EW103" t="str">
        <v>Skin</v>
      </c>
      <c r="EX103" t="str">
        <v>Skin</v>
      </c>
      <c r="EY103" t="str">
        <v>Skin</v>
      </c>
    </row>
    <row r="104" spans="1:155" x14ac:dyDescent="0.2">
      <c r="A104" s="4" t="s">
        <v>105</v>
      </c>
      <c r="B104" t="s">
        <v>375</v>
      </c>
      <c r="C104" t="s">
        <v>376</v>
      </c>
      <c r="G104" t="str" cm="1">
        <f t="array" ref="G104">TRANSPOSE(_xlfn._xlws.SORT(_xlfn._xlws.FILTER(Tissue[Tissue],ISNUMBER(SEARCH(Slidelist[[#This Row],[Tissue]],Tissue[Tissue])),"")))</f>
        <v>Liver</v>
      </c>
      <c r="EU104" t="str">
        <v>Spinal Cord</v>
      </c>
      <c r="EV104" t="str">
        <v>Spinal Cord</v>
      </c>
      <c r="EW104" t="str">
        <v>Spinal Cord</v>
      </c>
      <c r="EX104" t="str">
        <v>Spinal Cord</v>
      </c>
      <c r="EY104" t="str">
        <v>Spinal Cord</v>
      </c>
    </row>
    <row r="105" spans="1:155" x14ac:dyDescent="0.2">
      <c r="A105" s="3" t="s">
        <v>106</v>
      </c>
      <c r="B105" t="s">
        <v>377</v>
      </c>
      <c r="C105" t="s">
        <v>378</v>
      </c>
      <c r="G105" t="str" cm="1">
        <f t="array" ref="G105">TRANSPOSE(_xlfn._xlws.SORT(_xlfn._xlws.FILTER(Tissue[Tissue],ISNUMBER(SEARCH(Slidelist[[#This Row],[Tissue]],Tissue[Tissue])),"")))</f>
        <v>Liver</v>
      </c>
      <c r="EU105" t="str">
        <v>Spleen</v>
      </c>
      <c r="EV105" t="str">
        <v>Spleen</v>
      </c>
      <c r="EW105" t="str">
        <v>Spleen</v>
      </c>
      <c r="EX105" t="str">
        <v>Spleen</v>
      </c>
      <c r="EY105" t="str">
        <v>Spleen</v>
      </c>
    </row>
    <row r="106" spans="1:155" x14ac:dyDescent="0.2">
      <c r="A106" s="4" t="s">
        <v>107</v>
      </c>
      <c r="B106" t="s">
        <v>379</v>
      </c>
      <c r="C106" t="s">
        <v>380</v>
      </c>
      <c r="G106" t="str" cm="1">
        <f t="array" ref="G106">TRANSPOSE(_xlfn._xlws.SORT(_xlfn._xlws.FILTER(Tissue[Tissue],ISNUMBER(SEARCH(Slidelist[[#This Row],[Tissue]],Tissue[Tissue])),"")))</f>
        <v>Liver</v>
      </c>
      <c r="EU106" t="str">
        <v>Stomach</v>
      </c>
      <c r="EV106" t="str">
        <v>Stomach</v>
      </c>
      <c r="EW106" t="str">
        <v>Stomach</v>
      </c>
      <c r="EX106" t="str">
        <v>Stomach</v>
      </c>
      <c r="EY106" t="str">
        <v>Stomach</v>
      </c>
    </row>
    <row r="107" spans="1:155" x14ac:dyDescent="0.2">
      <c r="A107" s="3" t="s">
        <v>108</v>
      </c>
      <c r="B107" t="s">
        <v>381</v>
      </c>
      <c r="C107" t="s">
        <v>382</v>
      </c>
      <c r="G107" t="str" cm="1">
        <f t="array" ref="G107">TRANSPOSE(_xlfn._xlws.SORT(_xlfn._xlws.FILTER(Tissue[Tissue],ISNUMBER(SEARCH(Slidelist[[#This Row],[Tissue]],Tissue[Tissue])),"")))</f>
        <v>Liver</v>
      </c>
      <c r="EU107" t="str">
        <v>Subcutis</v>
      </c>
      <c r="EV107" t="str">
        <v>Subcutis</v>
      </c>
      <c r="EW107" t="str">
        <v>Subcutis</v>
      </c>
      <c r="EX107" t="str">
        <v>Subcutis</v>
      </c>
      <c r="EY107" t="str">
        <v>Subcutis</v>
      </c>
    </row>
    <row r="108" spans="1:155" x14ac:dyDescent="0.2">
      <c r="A108" s="4" t="s">
        <v>109</v>
      </c>
      <c r="B108" t="s">
        <v>383</v>
      </c>
      <c r="C108" t="s">
        <v>384</v>
      </c>
      <c r="G108" t="str" cm="1">
        <f t="array" ref="G108">TRANSPOSE(_xlfn._xlws.SORT(_xlfn._xlws.FILTER(Tissue[Tissue],ISNUMBER(SEARCH(Slidelist[[#This Row],[Tissue]],Tissue[Tissue])),"")))</f>
        <v>Liver</v>
      </c>
      <c r="EU108" t="str">
        <v>Synovium</v>
      </c>
      <c r="EV108" t="str">
        <v>Synovium</v>
      </c>
      <c r="EW108" t="str">
        <v>Synovium</v>
      </c>
      <c r="EX108" t="str">
        <v>Synovium</v>
      </c>
      <c r="EY108" t="str">
        <v>Synovium</v>
      </c>
    </row>
    <row r="109" spans="1:155" x14ac:dyDescent="0.2">
      <c r="A109" s="3" t="s">
        <v>110</v>
      </c>
      <c r="B109" t="s">
        <v>385</v>
      </c>
      <c r="C109" t="s">
        <v>386</v>
      </c>
      <c r="G109" t="str" cm="1">
        <f t="array" ref="G109">TRANSPOSE(_xlfn._xlws.SORT(_xlfn._xlws.FILTER(Tissue[Tissue],ISNUMBER(SEARCH(Slidelist[[#This Row],[Tissue]],Tissue[Tissue])),"")))</f>
        <v>Liver</v>
      </c>
      <c r="EU109" t="str">
        <v>Tail</v>
      </c>
      <c r="EV109" t="str">
        <v>Tail</v>
      </c>
      <c r="EW109" t="str">
        <v>Tail</v>
      </c>
      <c r="EX109" t="str">
        <v>Tail</v>
      </c>
      <c r="EY109" t="str">
        <v>Tail</v>
      </c>
    </row>
    <row r="110" spans="1:155" x14ac:dyDescent="0.2">
      <c r="A110" s="4" t="s">
        <v>111</v>
      </c>
      <c r="B110" t="s">
        <v>387</v>
      </c>
      <c r="C110" t="s">
        <v>388</v>
      </c>
      <c r="G110" t="str" cm="1">
        <f t="array" ref="G110">TRANSPOSE(_xlfn._xlws.SORT(_xlfn._xlws.FILTER(Tissue[Tissue],ISNUMBER(SEARCH(Slidelist[[#This Row],[Tissue]],Tissue[Tissue])),"")))</f>
        <v>Liver</v>
      </c>
      <c r="EU110" t="str">
        <v>Testis</v>
      </c>
      <c r="EV110" t="str">
        <v>Testis</v>
      </c>
      <c r="EW110" t="str">
        <v>Testis</v>
      </c>
      <c r="EX110" t="str">
        <v>Testis</v>
      </c>
      <c r="EY110" t="str">
        <v>Testis</v>
      </c>
    </row>
    <row r="111" spans="1:155" x14ac:dyDescent="0.2">
      <c r="A111" s="3" t="s">
        <v>112</v>
      </c>
      <c r="B111" t="s">
        <v>389</v>
      </c>
      <c r="C111" t="s">
        <v>390</v>
      </c>
      <c r="G111" t="str" cm="1">
        <f t="array" ref="G111">TRANSPOSE(_xlfn._xlws.SORT(_xlfn._xlws.FILTER(Tissue[Tissue],ISNUMBER(SEARCH(Slidelist[[#This Row],[Tissue]],Tissue[Tissue])),"")))</f>
        <v>Liver</v>
      </c>
      <c r="EU111" t="str">
        <v>Thymus</v>
      </c>
      <c r="EV111" t="str">
        <v>Thymus</v>
      </c>
      <c r="EW111" t="str">
        <v>Thymus</v>
      </c>
      <c r="EX111" t="str">
        <v>Thymus</v>
      </c>
      <c r="EY111" t="str">
        <v>Thymus</v>
      </c>
    </row>
    <row r="112" spans="1:155" x14ac:dyDescent="0.2">
      <c r="A112" s="4" t="s">
        <v>113</v>
      </c>
      <c r="B112" t="s">
        <v>391</v>
      </c>
      <c r="C112" t="s">
        <v>392</v>
      </c>
      <c r="G112" t="str" cm="1">
        <f t="array" ref="G112">TRANSPOSE(_xlfn._xlws.SORT(_xlfn._xlws.FILTER(Tissue[Tissue],ISNUMBER(SEARCH(Slidelist[[#This Row],[Tissue]],Tissue[Tissue])),"")))</f>
        <v>Liver</v>
      </c>
      <c r="EU112" t="str">
        <v>Thyroid Gland</v>
      </c>
      <c r="EV112" t="str">
        <v>Thyroid Gland</v>
      </c>
      <c r="EW112" t="str">
        <v>Thyroid Gland</v>
      </c>
      <c r="EX112" t="str">
        <v>Thyroid Gland</v>
      </c>
      <c r="EY112" t="str">
        <v>Thyroid Gland</v>
      </c>
    </row>
    <row r="113" spans="1:155" x14ac:dyDescent="0.2">
      <c r="A113" s="3" t="s">
        <v>114</v>
      </c>
      <c r="B113" t="s">
        <v>114</v>
      </c>
      <c r="G113" t="str" cm="1">
        <f t="array" ref="G113">TRANSPOSE(_xlfn._xlws.SORT(_xlfn._xlws.FILTER(Tissue[Tissue],ISNUMBER(SEARCH(Slidelist[[#This Row],[Tissue]],Tissue[Tissue])),"")))</f>
        <v>Liver</v>
      </c>
      <c r="EU113" t="str">
        <v>Tissue Unknown</v>
      </c>
      <c r="EV113" t="str">
        <v>Tissue Unknown</v>
      </c>
      <c r="EW113" t="str">
        <v>Tissue Unknown</v>
      </c>
      <c r="EX113" t="str">
        <v>Tissue Unknown</v>
      </c>
      <c r="EY113" t="str">
        <v>Tissue Unknown</v>
      </c>
    </row>
    <row r="114" spans="1:155" x14ac:dyDescent="0.2">
      <c r="A114" s="4" t="s">
        <v>115</v>
      </c>
      <c r="B114" t="s">
        <v>115</v>
      </c>
      <c r="G114" t="str" cm="1">
        <f t="array" ref="G114">TRANSPOSE(_xlfn._xlws.SORT(_xlfn._xlws.FILTER(Tissue[Tissue],ISNUMBER(SEARCH(Slidelist[[#This Row],[Tissue]],Tissue[Tissue])),"")))</f>
        <v>Liver</v>
      </c>
      <c r="EU114" t="str">
        <v>Tissue Unspecified</v>
      </c>
      <c r="EV114" t="str">
        <v>Tissue Unspecified</v>
      </c>
      <c r="EW114" t="str">
        <v>Tissue Unspecified</v>
      </c>
      <c r="EX114" t="str">
        <v>Tissue Unspecified</v>
      </c>
      <c r="EY114" t="str">
        <v>Tissue Unspecified</v>
      </c>
    </row>
    <row r="115" spans="1:155" x14ac:dyDescent="0.2">
      <c r="A115" s="3" t="s">
        <v>116</v>
      </c>
      <c r="B115" t="s">
        <v>393</v>
      </c>
      <c r="G115" t="str" cm="1">
        <f t="array" ref="G115">TRANSPOSE(_xlfn._xlws.SORT(_xlfn._xlws.FILTER(Tissue[Tissue],ISNUMBER(SEARCH(Slidelist[[#This Row],[Tissue]],Tissue[Tissue])),"")))</f>
        <v>Liver</v>
      </c>
      <c r="EU115" t="str">
        <v>TMA</v>
      </c>
      <c r="EV115" t="str">
        <v>TMA</v>
      </c>
      <c r="EW115" t="str">
        <v>TMA</v>
      </c>
      <c r="EX115" t="str">
        <v>TMA</v>
      </c>
      <c r="EY115" t="str">
        <v>TMA</v>
      </c>
    </row>
    <row r="116" spans="1:155" x14ac:dyDescent="0.2">
      <c r="A116" s="4" t="s">
        <v>117</v>
      </c>
      <c r="B116" t="s">
        <v>394</v>
      </c>
      <c r="C116" t="s">
        <v>395</v>
      </c>
      <c r="G116" t="str" cm="1">
        <f t="array" ref="G116">TRANSPOSE(_xlfn._xlws.SORT(_xlfn._xlws.FILTER(Tissue[Tissue],ISNUMBER(SEARCH(Slidelist[[#This Row],[Tissue]],Tissue[Tissue])),"")))</f>
        <v>Liver</v>
      </c>
      <c r="EU116" t="str">
        <v>Tongue</v>
      </c>
      <c r="EV116" t="str">
        <v>Tongue</v>
      </c>
      <c r="EW116" t="str">
        <v>Tongue</v>
      </c>
      <c r="EX116" t="str">
        <v>Tongue</v>
      </c>
      <c r="EY116" t="str">
        <v>Tongue</v>
      </c>
    </row>
    <row r="117" spans="1:155" x14ac:dyDescent="0.2">
      <c r="A117" s="3" t="s">
        <v>118</v>
      </c>
      <c r="B117" t="s">
        <v>396</v>
      </c>
      <c r="C117" t="s">
        <v>397</v>
      </c>
      <c r="G117" t="str" cm="1">
        <f t="array" ref="G117">TRANSPOSE(_xlfn._xlws.SORT(_xlfn._xlws.FILTER(Tissue[Tissue],ISNUMBER(SEARCH(Slidelist[[#This Row],[Tissue]],Tissue[Tissue])),"")))</f>
        <v>Liver</v>
      </c>
      <c r="EU117" t="str">
        <v>Tonsil</v>
      </c>
      <c r="EV117" t="str">
        <v>Tonsil</v>
      </c>
      <c r="EW117" t="str">
        <v>Tonsil</v>
      </c>
      <c r="EX117" t="str">
        <v>Tonsil</v>
      </c>
      <c r="EY117" t="str">
        <v>Tonsil</v>
      </c>
    </row>
    <row r="118" spans="1:155" x14ac:dyDescent="0.2">
      <c r="A118" s="4" t="s">
        <v>119</v>
      </c>
      <c r="B118" t="s">
        <v>398</v>
      </c>
      <c r="C118" t="s">
        <v>399</v>
      </c>
      <c r="G118" t="str" cm="1">
        <f t="array" ref="G118">TRANSPOSE(_xlfn._xlws.SORT(_xlfn._xlws.FILTER(Tissue[Tissue],ISNUMBER(SEARCH(Slidelist[[#This Row],[Tissue]],Tissue[Tissue])),"")))</f>
        <v>Liver</v>
      </c>
      <c r="EU118" t="str">
        <v>Trachea</v>
      </c>
      <c r="EV118" t="str">
        <v>Trachea</v>
      </c>
      <c r="EW118" t="str">
        <v>Trachea</v>
      </c>
      <c r="EX118" t="str">
        <v>Trachea</v>
      </c>
      <c r="EY118" t="str">
        <v>Trachea</v>
      </c>
    </row>
    <row r="119" spans="1:155" x14ac:dyDescent="0.2">
      <c r="A119" s="3" t="s">
        <v>120</v>
      </c>
      <c r="B119" t="s">
        <v>120</v>
      </c>
      <c r="G119" t="str" cm="1">
        <f t="array" ref="G119">TRANSPOSE(_xlfn._xlws.SORT(_xlfn._xlws.FILTER(Tissue[Tissue],ISNUMBER(SEARCH(Slidelist[[#This Row],[Tissue]],Tissue[Tissue])),"")))</f>
        <v>Liver</v>
      </c>
      <c r="EU119" t="str">
        <v>Tumor</v>
      </c>
      <c r="EV119" t="str">
        <v>Tumor</v>
      </c>
      <c r="EW119" t="str">
        <v>Tumor</v>
      </c>
      <c r="EX119" t="str">
        <v>Tumor</v>
      </c>
      <c r="EY119" t="str">
        <v>Tumor</v>
      </c>
    </row>
    <row r="120" spans="1:155" x14ac:dyDescent="0.2">
      <c r="A120" s="4" t="s">
        <v>121</v>
      </c>
      <c r="B120" t="s">
        <v>121</v>
      </c>
      <c r="G120" t="str" cm="1">
        <f t="array" ref="G120">TRANSPOSE(_xlfn._xlws.SORT(_xlfn._xlws.FILTER(Tissue[Tissue],ISNUMBER(SEARCH(Slidelist[[#This Row],[Tissue]],Tissue[Tissue])),"")))</f>
        <v>Liver</v>
      </c>
      <c r="EU120" t="str">
        <v>Tumor Xenograft</v>
      </c>
      <c r="EV120" t="str">
        <v>Tumor Xenograft</v>
      </c>
      <c r="EW120" t="str">
        <v>Tumor Xenograft</v>
      </c>
      <c r="EX120" t="str">
        <v>Tumor Xenograft</v>
      </c>
      <c r="EY120" t="str">
        <v>Tumor Xenograft</v>
      </c>
    </row>
    <row r="121" spans="1:155" x14ac:dyDescent="0.2">
      <c r="A121" s="3" t="s">
        <v>122</v>
      </c>
      <c r="B121" t="s">
        <v>400</v>
      </c>
      <c r="C121" t="s">
        <v>401</v>
      </c>
      <c r="G121" t="str" cm="1">
        <f t="array" ref="G121">TRANSPOSE(_xlfn._xlws.SORT(_xlfn._xlws.FILTER(Tissue[Tissue],ISNUMBER(SEARCH(Slidelist[[#This Row],[Tissue]],Tissue[Tissue])),"")))</f>
        <v>Liver</v>
      </c>
      <c r="EU121" t="str">
        <v>Ureter</v>
      </c>
      <c r="EV121" t="str">
        <v>Ureter</v>
      </c>
      <c r="EW121" t="str">
        <v>Ureter</v>
      </c>
      <c r="EX121" t="str">
        <v>Ureter</v>
      </c>
      <c r="EY121" t="str">
        <v>Ureter</v>
      </c>
    </row>
    <row r="122" spans="1:155" x14ac:dyDescent="0.2">
      <c r="A122" s="4" t="s">
        <v>123</v>
      </c>
      <c r="B122" t="s">
        <v>402</v>
      </c>
      <c r="C122" t="s">
        <v>403</v>
      </c>
      <c r="G122" t="str" cm="1">
        <f t="array" ref="G122">TRANSPOSE(_xlfn._xlws.SORT(_xlfn._xlws.FILTER(Tissue[Tissue],ISNUMBER(SEARCH(Slidelist[[#This Row],[Tissue]],Tissue[Tissue])),"")))</f>
        <v>Liver</v>
      </c>
      <c r="EU122" t="str">
        <v>Urethra</v>
      </c>
      <c r="EV122" t="str">
        <v>Urethra</v>
      </c>
      <c r="EW122" t="str">
        <v>Urethra</v>
      </c>
      <c r="EX122" t="str">
        <v>Urethra</v>
      </c>
      <c r="EY122" t="str">
        <v>Urethra</v>
      </c>
    </row>
    <row r="123" spans="1:155" x14ac:dyDescent="0.2">
      <c r="A123" s="3" t="s">
        <v>124</v>
      </c>
      <c r="B123" t="s">
        <v>404</v>
      </c>
      <c r="C123" t="s">
        <v>405</v>
      </c>
      <c r="G123" t="str" cm="1">
        <f t="array" ref="G123">TRANSPOSE(_xlfn._xlws.SORT(_xlfn._xlws.FILTER(Tissue[Tissue],ISNUMBER(SEARCH(Slidelist[[#This Row],[Tissue]],Tissue[Tissue])),"")))</f>
        <v>Liver</v>
      </c>
      <c r="EU123" t="str">
        <v>Urinary Bladder</v>
      </c>
      <c r="EV123" t="str">
        <v>Urinary Bladder</v>
      </c>
      <c r="EW123" t="str">
        <v>Urinary Bladder</v>
      </c>
      <c r="EX123" t="str">
        <v>Urinary Bladder</v>
      </c>
      <c r="EY123" t="str">
        <v>Urinary Bladder</v>
      </c>
    </row>
    <row r="124" spans="1:155" x14ac:dyDescent="0.2">
      <c r="A124" s="4" t="s">
        <v>125</v>
      </c>
      <c r="B124" t="s">
        <v>272</v>
      </c>
      <c r="C124" t="s">
        <v>273</v>
      </c>
      <c r="G124" t="str" cm="1">
        <f t="array" ref="G124">TRANSPOSE(_xlfn._xlws.SORT(_xlfn._xlws.FILTER(Tissue[Tissue],ISNUMBER(SEARCH(Slidelist[[#This Row],[Tissue]],Tissue[Tissue])),"")))</f>
        <v>Liver</v>
      </c>
      <c r="EU124" t="str">
        <v>Uterine Tube</v>
      </c>
      <c r="EV124" t="str">
        <v>Uterine Tube</v>
      </c>
      <c r="EW124" t="str">
        <v>Uterine Tube</v>
      </c>
      <c r="EX124" t="str">
        <v>Uterine Tube</v>
      </c>
      <c r="EY124" t="str">
        <v>Uterine Tube</v>
      </c>
    </row>
    <row r="125" spans="1:155" x14ac:dyDescent="0.2">
      <c r="A125" s="3" t="s">
        <v>126</v>
      </c>
      <c r="B125" t="s">
        <v>406</v>
      </c>
      <c r="C125" t="s">
        <v>407</v>
      </c>
      <c r="G125" t="str" cm="1">
        <f t="array" ref="G125">TRANSPOSE(_xlfn._xlws.SORT(_xlfn._xlws.FILTER(Tissue[Tissue],ISNUMBER(SEARCH(Slidelist[[#This Row],[Tissue]],Tissue[Tissue])),"")))</f>
        <v>Liver</v>
      </c>
      <c r="EU125" t="str">
        <v>Uterus</v>
      </c>
      <c r="EV125" t="str">
        <v>Uterus</v>
      </c>
      <c r="EW125" t="str">
        <v>Uterus</v>
      </c>
      <c r="EX125" t="str">
        <v>Uterus</v>
      </c>
      <c r="EY125" t="str">
        <v>Uterus</v>
      </c>
    </row>
    <row r="126" spans="1:155" x14ac:dyDescent="0.2">
      <c r="A126" s="4" t="s">
        <v>127</v>
      </c>
      <c r="B126" t="s">
        <v>408</v>
      </c>
      <c r="C126" t="s">
        <v>409</v>
      </c>
      <c r="G126" t="str" cm="1">
        <f t="array" ref="G126">TRANSPOSE(_xlfn._xlws.SORT(_xlfn._xlws.FILTER(Tissue[Tissue],ISNUMBER(SEARCH(Slidelist[[#This Row],[Tissue]],Tissue[Tissue])),"")))</f>
        <v>Liver</v>
      </c>
      <c r="EU126" t="str">
        <v>Uterus - Cervix</v>
      </c>
      <c r="EV126" t="str">
        <v>Uterus - Cervix</v>
      </c>
      <c r="EW126" t="str">
        <v>Uterus - Cervix</v>
      </c>
      <c r="EX126" t="str">
        <v>Uterus - Cervix</v>
      </c>
      <c r="EY126" t="str">
        <v>Uterus - Cervix</v>
      </c>
    </row>
    <row r="127" spans="1:155" x14ac:dyDescent="0.2">
      <c r="A127" s="3" t="s">
        <v>128</v>
      </c>
      <c r="B127" t="s">
        <v>410</v>
      </c>
      <c r="C127" t="s">
        <v>411</v>
      </c>
      <c r="G127" t="str" cm="1">
        <f t="array" ref="G127">TRANSPOSE(_xlfn._xlws.SORT(_xlfn._xlws.FILTER(Tissue[Tissue],ISNUMBER(SEARCH(Slidelist[[#This Row],[Tissue]],Tissue[Tissue])),"")))</f>
        <v>Liver</v>
      </c>
      <c r="EU127" t="str">
        <v>Uterus - Endometrium</v>
      </c>
      <c r="EV127" t="str">
        <v>Uterus - Endometrium</v>
      </c>
      <c r="EW127" t="str">
        <v>Uterus - Endometrium</v>
      </c>
      <c r="EX127" t="str">
        <v>Uterus - Endometrium</v>
      </c>
      <c r="EY127" t="str">
        <v>Uterus - Endometrium</v>
      </c>
    </row>
    <row r="128" spans="1:155" x14ac:dyDescent="0.2">
      <c r="A128" s="4" t="s">
        <v>129</v>
      </c>
      <c r="B128" t="s">
        <v>412</v>
      </c>
      <c r="C128" t="s">
        <v>413</v>
      </c>
      <c r="G128" t="str" cm="1">
        <f t="array" ref="G128">TRANSPOSE(_xlfn._xlws.SORT(_xlfn._xlws.FILTER(Tissue[Tissue],ISNUMBER(SEARCH(Slidelist[[#This Row],[Tissue]],Tissue[Tissue])),"")))</f>
        <v>Liver</v>
      </c>
      <c r="EU128" t="str">
        <v>Vagina</v>
      </c>
      <c r="EV128" t="str">
        <v>Vagina</v>
      </c>
      <c r="EW128" t="str">
        <v>Vagina</v>
      </c>
      <c r="EX128" t="str">
        <v>Vagina</v>
      </c>
      <c r="EY128" t="str">
        <v>Vagina</v>
      </c>
    </row>
    <row r="129" spans="1:155" x14ac:dyDescent="0.2">
      <c r="A129" s="3" t="s">
        <v>130</v>
      </c>
      <c r="B129" t="s">
        <v>259</v>
      </c>
      <c r="C129" t="s">
        <v>260</v>
      </c>
      <c r="G129" t="str" cm="1">
        <f t="array" ref="G129">TRANSPOSE(_xlfn._xlws.SORT(_xlfn._xlws.FILTER(Tissue[Tissue],ISNUMBER(SEARCH(Slidelist[[#This Row],[Tissue]],Tissue[Tissue])),"")))</f>
        <v>Liver</v>
      </c>
      <c r="EU129" t="str">
        <v>Vas Deferens</v>
      </c>
      <c r="EV129" t="str">
        <v>Vas Deferens</v>
      </c>
      <c r="EW129" t="str">
        <v>Vas Deferens</v>
      </c>
      <c r="EX129" t="str">
        <v>Vas Deferens</v>
      </c>
      <c r="EY129" t="str">
        <v>Vas Deferens</v>
      </c>
    </row>
    <row r="130" spans="1:155" x14ac:dyDescent="0.2">
      <c r="A130" s="4" t="s">
        <v>131</v>
      </c>
      <c r="B130" t="s">
        <v>414</v>
      </c>
      <c r="C130" t="s">
        <v>415</v>
      </c>
      <c r="G130" t="str" cm="1">
        <f t="array" ref="G130">TRANSPOSE(_xlfn._xlws.SORT(_xlfn._xlws.FILTER(Tissue[Tissue],ISNUMBER(SEARCH(Slidelist[[#This Row],[Tissue]],Tissue[Tissue])),"")))</f>
        <v>Liver</v>
      </c>
      <c r="EU130" t="str">
        <v>Vein</v>
      </c>
      <c r="EV130" t="str">
        <v>Vein</v>
      </c>
      <c r="EW130" t="str">
        <v>Vein</v>
      </c>
      <c r="EX130" t="str">
        <v>Vein</v>
      </c>
      <c r="EY130" t="str">
        <v>Vein</v>
      </c>
    </row>
    <row r="131" spans="1:155" x14ac:dyDescent="0.2">
      <c r="A131" s="3" t="s">
        <v>132</v>
      </c>
      <c r="B131" t="s">
        <v>416</v>
      </c>
      <c r="C131" t="s">
        <v>417</v>
      </c>
      <c r="G131" t="str" cm="1">
        <f t="array" ref="G131">TRANSPOSE(_xlfn._xlws.SORT(_xlfn._xlws.FILTER(Tissue[Tissue],ISNUMBER(SEARCH(Slidelist[[#This Row],[Tissue]],Tissue[Tissue])),"")))</f>
        <v>Liver</v>
      </c>
      <c r="EU131" t="str">
        <v>Vesicular Gland</v>
      </c>
      <c r="EV131" t="str">
        <v>Vesicular Gland</v>
      </c>
      <c r="EW131" t="str">
        <v>Vesicular Gland</v>
      </c>
      <c r="EX131" t="str">
        <v>Vesicular Gland</v>
      </c>
      <c r="EY131" t="str">
        <v>Vesicular Gland</v>
      </c>
    </row>
    <row r="132" spans="1:155" x14ac:dyDescent="0.2">
      <c r="A132" s="4" t="s">
        <v>133</v>
      </c>
      <c r="B132" t="s">
        <v>418</v>
      </c>
      <c r="C132" t="s">
        <v>419</v>
      </c>
      <c r="G132" t="str" cm="1">
        <f t="array" ref="G132">TRANSPOSE(_xlfn._xlws.SORT(_xlfn._xlws.FILTER(Tissue[Tissue],ISNUMBER(SEARCH(Slidelist[[#This Row],[Tissue]],Tissue[Tissue])),"")))</f>
        <v>Liver</v>
      </c>
      <c r="EU132" t="str">
        <v>Yolk Sac</v>
      </c>
      <c r="EV132" t="str">
        <v>Yolk Sac</v>
      </c>
      <c r="EW132" t="str">
        <v>Yolk Sac</v>
      </c>
      <c r="EX132" t="str">
        <v>Yolk Sac</v>
      </c>
      <c r="EY132" t="str">
        <v>Yolk Sac</v>
      </c>
    </row>
    <row r="133" spans="1:155" x14ac:dyDescent="0.2">
      <c r="G133" t="str" cm="1">
        <f t="array" ref="G133">TRANSPOSE(_xlfn._xlws.SORT(_xlfn._xlws.FILTER(Tissue[Tissue],ISNUMBER(SEARCH(Slidelist[[#This Row],[Tissue]],Tissue[Tissue])),"")))</f>
        <v>Liver</v>
      </c>
    </row>
    <row r="134" spans="1:155" x14ac:dyDescent="0.2">
      <c r="A134" s="10"/>
      <c r="B134" s="1"/>
      <c r="G134" t="str" cm="1">
        <f t="array" ref="G134">TRANSPOSE(_xlfn._xlws.SORT(_xlfn._xlws.FILTER(Tissue[Tissue],ISNUMBER(SEARCH(Slidelist[[#This Row],[Tissue]],Tissue[Tissue])),"")))</f>
        <v>Liver</v>
      </c>
    </row>
    <row r="135" spans="1:155" x14ac:dyDescent="0.2">
      <c r="G135" t="str" cm="1">
        <f t="array" ref="G135">TRANSPOSE(_xlfn._xlws.SORT(_xlfn._xlws.FILTER(Tissue[Tissue],ISNUMBER(SEARCH(Slidelist[[#This Row],[Tissue]],Tissue[Tissue])),"")))</f>
        <v>Liver</v>
      </c>
    </row>
    <row r="136" spans="1:155" x14ac:dyDescent="0.2">
      <c r="G136" t="str" cm="1">
        <f t="array" ref="G136">TRANSPOSE(_xlfn._xlws.SORT(_xlfn._xlws.FILTER(Tissue[Tissue],ISNUMBER(SEARCH(Slidelist[[#This Row],[Tissue]],Tissue[Tissue])),"")))</f>
        <v>Liver</v>
      </c>
    </row>
    <row r="137" spans="1:155" x14ac:dyDescent="0.2">
      <c r="G137" t="str" cm="1">
        <f t="array" ref="G137">TRANSPOSE(_xlfn._xlws.SORT(_xlfn._xlws.FILTER(Tissue[Tissue],ISNUMBER(SEARCH(Slidelist[[#This Row],[Tissue]],Tissue[Tissue])),"")))</f>
        <v>Liver</v>
      </c>
    </row>
    <row r="138" spans="1:155" x14ac:dyDescent="0.2">
      <c r="G138" t="str" cm="1">
        <f t="array" ref="G138">TRANSPOSE(_xlfn._xlws.SORT(_xlfn._xlws.FILTER(Tissue[Tissue],ISNUMBER(SEARCH(Slidelist[[#This Row],[Tissue]],Tissue[Tissue])),"")))</f>
        <v>Liver</v>
      </c>
    </row>
    <row r="139" spans="1:155" x14ac:dyDescent="0.2">
      <c r="G139" t="str" cm="1">
        <f t="array" ref="G139">TRANSPOSE(_xlfn._xlws.SORT(_xlfn._xlws.FILTER(Tissue[Tissue],ISNUMBER(SEARCH(Slidelist[[#This Row],[Tissue]],Tissue[Tissue])),"")))</f>
        <v>Liver</v>
      </c>
    </row>
    <row r="140" spans="1:155" x14ac:dyDescent="0.2">
      <c r="G140" t="str" cm="1">
        <f t="array" ref="G140">TRANSPOSE(_xlfn._xlws.SORT(_xlfn._xlws.FILTER(Tissue[Tissue],ISNUMBER(SEARCH(Slidelist[[#This Row],[Tissue]],Tissue[Tissue])),"")))</f>
        <v>Liver</v>
      </c>
    </row>
    <row r="141" spans="1:155" x14ac:dyDescent="0.2">
      <c r="G141" t="str" cm="1">
        <f t="array" ref="G141">TRANSPOSE(_xlfn._xlws.SORT(_xlfn._xlws.FILTER(Tissue[Tissue],ISNUMBER(SEARCH(Slidelist[[#This Row],[Tissue]],Tissue[Tissue])),"")))</f>
        <v>Liver</v>
      </c>
    </row>
    <row r="142" spans="1:155" x14ac:dyDescent="0.2">
      <c r="G142" t="str" cm="1">
        <f t="array" ref="G142">TRANSPOSE(_xlfn._xlws.SORT(_xlfn._xlws.FILTER(Tissue[Tissue],ISNUMBER(SEARCH(Slidelist[[#This Row],[Tissue]],Tissue[Tissue])),"")))</f>
        <v>Liver</v>
      </c>
    </row>
    <row r="143" spans="1:155" x14ac:dyDescent="0.2">
      <c r="G143" t="str" cm="1">
        <f t="array" ref="G143">TRANSPOSE(_xlfn._xlws.SORT(_xlfn._xlws.FILTER(Tissue[Tissue],ISNUMBER(SEARCH(Slidelist[[#This Row],[Tissue]],Tissue[Tissue])),"")))</f>
        <v>Liver</v>
      </c>
    </row>
    <row r="144" spans="1:155" x14ac:dyDescent="0.2">
      <c r="G144" t="str" cm="1">
        <f t="array" ref="G144">TRANSPOSE(_xlfn._xlws.SORT(_xlfn._xlws.FILTER(Tissue[Tissue],ISNUMBER(SEARCH(Slidelist[[#This Row],[Tissue]],Tissue[Tissue])),"")))</f>
        <v>Liver</v>
      </c>
    </row>
    <row r="145" spans="7:7" x14ac:dyDescent="0.2">
      <c r="G145" t="str" cm="1">
        <f t="array" ref="G145">TRANSPOSE(_xlfn._xlws.SORT(_xlfn._xlws.FILTER(Tissue[Tissue],ISNUMBER(SEARCH(Slidelist[[#This Row],[Tissue]],Tissue[Tissue])),"")))</f>
        <v>Liver</v>
      </c>
    </row>
    <row r="146" spans="7:7" x14ac:dyDescent="0.2">
      <c r="G146" t="str" cm="1">
        <f t="array" ref="G146">TRANSPOSE(_xlfn._xlws.SORT(_xlfn._xlws.FILTER(Tissue[Tissue],ISNUMBER(SEARCH(Slidelist[[#This Row],[Tissue]],Tissue[Tissue])),"")))</f>
        <v>Liver</v>
      </c>
    </row>
    <row r="147" spans="7:7" x14ac:dyDescent="0.2">
      <c r="G147" t="str" cm="1">
        <f t="array" ref="G147">TRANSPOSE(_xlfn._xlws.SORT(_xlfn._xlws.FILTER(Tissue[Tissue],ISNUMBER(SEARCH(Slidelist[[#This Row],[Tissue]],Tissue[Tissue])),"")))</f>
        <v>Liver</v>
      </c>
    </row>
    <row r="148" spans="7:7" x14ac:dyDescent="0.2">
      <c r="G148" t="str" cm="1">
        <f t="array" ref="G148">TRANSPOSE(_xlfn._xlws.SORT(_xlfn._xlws.FILTER(Tissue[Tissue],ISNUMBER(SEARCH(Slidelist[[#This Row],[Tissue]],Tissue[Tissue])),"")))</f>
        <v>Liver</v>
      </c>
    </row>
    <row r="149" spans="7:7" x14ac:dyDescent="0.2">
      <c r="G149" t="str" cm="1">
        <f t="array" ref="G149">TRANSPOSE(_xlfn._xlws.SORT(_xlfn._xlws.FILTER(Tissue[Tissue],ISNUMBER(SEARCH(Slidelist[[#This Row],[Tissue]],Tissue[Tissue])),"")))</f>
        <v>Liver</v>
      </c>
    </row>
    <row r="150" spans="7:7" x14ac:dyDescent="0.2">
      <c r="G150" t="str" cm="1">
        <f t="array" ref="G150">TRANSPOSE(_xlfn._xlws.SORT(_xlfn._xlws.FILTER(Tissue[Tissue],ISNUMBER(SEARCH(Slidelist[[#This Row],[Tissue]],Tissue[Tissue])),"")))</f>
        <v>Liver</v>
      </c>
    </row>
    <row r="151" spans="7:7" x14ac:dyDescent="0.2">
      <c r="G151" t="str" cm="1">
        <f t="array" ref="G151">TRANSPOSE(_xlfn._xlws.SORT(_xlfn._xlws.FILTER(Tissue[Tissue],ISNUMBER(SEARCH(Slidelist[[#This Row],[Tissue]],Tissue[Tissue])),"")))</f>
        <v>Liver</v>
      </c>
    </row>
    <row r="152" spans="7:7" x14ac:dyDescent="0.2">
      <c r="G152" t="str" cm="1">
        <f t="array" ref="G152">TRANSPOSE(_xlfn._xlws.SORT(_xlfn._xlws.FILTER(Tissue[Tissue],ISNUMBER(SEARCH(Slidelist[[#This Row],[Tissue]],Tissue[Tissue])),"")))</f>
        <v>Liver</v>
      </c>
    </row>
    <row r="153" spans="7:7" x14ac:dyDescent="0.2">
      <c r="G153" t="str" cm="1">
        <f t="array" ref="G153">TRANSPOSE(_xlfn._xlws.SORT(_xlfn._xlws.FILTER(Tissue[Tissue],ISNUMBER(SEARCH(Slidelist[[#This Row],[Tissue]],Tissue[Tissue])),"")))</f>
        <v>Liver</v>
      </c>
    </row>
    <row r="154" spans="7:7" x14ac:dyDescent="0.2">
      <c r="G154" t="str" cm="1">
        <f t="array" ref="G154">TRANSPOSE(_xlfn._xlws.SORT(_xlfn._xlws.FILTER(Tissue[Tissue],ISNUMBER(SEARCH(Slidelist[[#This Row],[Tissue]],Tissue[Tissue])),"")))</f>
        <v>Liver</v>
      </c>
    </row>
    <row r="155" spans="7:7" x14ac:dyDescent="0.2">
      <c r="G155" t="str" cm="1">
        <f t="array" ref="G155">TRANSPOSE(_xlfn._xlws.SORT(_xlfn._xlws.FILTER(Tissue[Tissue],ISNUMBER(SEARCH(Slidelist[[#This Row],[Tissue]],Tissue[Tissue])),"")))</f>
        <v>Liver</v>
      </c>
    </row>
    <row r="156" spans="7:7" x14ac:dyDescent="0.2">
      <c r="G156" t="str" cm="1">
        <f t="array" ref="G156">TRANSPOSE(_xlfn._xlws.SORT(_xlfn._xlws.FILTER(Tissue[Tissue],ISNUMBER(SEARCH(Slidelist[[#This Row],[Tissue]],Tissue[Tissue])),"")))</f>
        <v>Liver</v>
      </c>
    </row>
    <row r="157" spans="7:7" x14ac:dyDescent="0.2">
      <c r="G157" t="str" cm="1">
        <f t="array" ref="G157">TRANSPOSE(_xlfn._xlws.SORT(_xlfn._xlws.FILTER(Tissue[Tissue],ISNUMBER(SEARCH(Slidelist[[#This Row],[Tissue]],Tissue[Tissue])),"")))</f>
        <v>Liver</v>
      </c>
    </row>
    <row r="158" spans="7:7" x14ac:dyDescent="0.2">
      <c r="G158" t="str" cm="1">
        <f t="array" ref="G158">TRANSPOSE(_xlfn._xlws.SORT(_xlfn._xlws.FILTER(Tissue[Tissue],ISNUMBER(SEARCH(Slidelist[[#This Row],[Tissue]],Tissue[Tissue])),"")))</f>
        <v>Liver</v>
      </c>
    </row>
    <row r="159" spans="7:7" x14ac:dyDescent="0.2">
      <c r="G159" t="str" cm="1">
        <f t="array" ref="G159">TRANSPOSE(_xlfn._xlws.SORT(_xlfn._xlws.FILTER(Tissue[Tissue],ISNUMBER(SEARCH(Slidelist[[#This Row],[Tissue]],Tissue[Tissue])),"")))</f>
        <v>Liver</v>
      </c>
    </row>
    <row r="160" spans="7:7" x14ac:dyDescent="0.2">
      <c r="G160" t="str" cm="1">
        <f t="array" ref="G160">TRANSPOSE(_xlfn._xlws.SORT(_xlfn._xlws.FILTER(Tissue[Tissue],ISNUMBER(SEARCH(Slidelist[[#This Row],[Tissue]],Tissue[Tissue])),"")))</f>
        <v>Liver</v>
      </c>
    </row>
    <row r="161" spans="7:7" x14ac:dyDescent="0.2">
      <c r="G161" t="str" cm="1">
        <f t="array" ref="G161">TRANSPOSE(_xlfn._xlws.SORT(_xlfn._xlws.FILTER(Tissue[Tissue],ISNUMBER(SEARCH(Slidelist[[#This Row],[Tissue]],Tissue[Tissue])),"")))</f>
        <v>Liver</v>
      </c>
    </row>
    <row r="162" spans="7:7" x14ac:dyDescent="0.2">
      <c r="G162" t="str" cm="1">
        <f t="array" ref="G162">TRANSPOSE(_xlfn._xlws.SORT(_xlfn._xlws.FILTER(Tissue[Tissue],ISNUMBER(SEARCH(Slidelist[[#This Row],[Tissue]],Tissue[Tissue])),"")))</f>
        <v>Liver</v>
      </c>
    </row>
    <row r="163" spans="7:7" x14ac:dyDescent="0.2">
      <c r="G163" t="str" cm="1">
        <f t="array" ref="G163">TRANSPOSE(_xlfn._xlws.SORT(_xlfn._xlws.FILTER(Tissue[Tissue],ISNUMBER(SEARCH(Slidelist[[#This Row],[Tissue]],Tissue[Tissue])),"")))</f>
        <v>Liver</v>
      </c>
    </row>
    <row r="164" spans="7:7" x14ac:dyDescent="0.2">
      <c r="G164" t="str" cm="1">
        <f t="array" ref="G164">TRANSPOSE(_xlfn._xlws.SORT(_xlfn._xlws.FILTER(Tissue[Tissue],ISNUMBER(SEARCH(Slidelist[[#This Row],[Tissue]],Tissue[Tissue])),"")))</f>
        <v>Liver</v>
      </c>
    </row>
    <row r="165" spans="7:7" x14ac:dyDescent="0.2">
      <c r="G165" t="str" cm="1">
        <f t="array" ref="G165">TRANSPOSE(_xlfn._xlws.SORT(_xlfn._xlws.FILTER(Tissue[Tissue],ISNUMBER(SEARCH(Slidelist[[#This Row],[Tissue]],Tissue[Tissue])),"")))</f>
        <v>Liver</v>
      </c>
    </row>
    <row r="166" spans="7:7" x14ac:dyDescent="0.2">
      <c r="G166" t="str" cm="1">
        <f t="array" ref="G166">TRANSPOSE(_xlfn._xlws.SORT(_xlfn._xlws.FILTER(Tissue[Tissue],ISNUMBER(SEARCH(Slidelist[[#This Row],[Tissue]],Tissue[Tissue])),"")))</f>
        <v>Liver</v>
      </c>
    </row>
    <row r="167" spans="7:7" x14ac:dyDescent="0.2">
      <c r="G167" t="str" cm="1">
        <f t="array" ref="G167">TRANSPOSE(_xlfn._xlws.SORT(_xlfn._xlws.FILTER(Tissue[Tissue],ISNUMBER(SEARCH(Slidelist[[#This Row],[Tissue]],Tissue[Tissue])),"")))</f>
        <v>Liver</v>
      </c>
    </row>
    <row r="168" spans="7:7" x14ac:dyDescent="0.2">
      <c r="G168" t="str" cm="1">
        <f t="array" ref="G168">TRANSPOSE(_xlfn._xlws.SORT(_xlfn._xlws.FILTER(Tissue[Tissue],ISNUMBER(SEARCH(Slidelist[[#This Row],[Tissue]],Tissue[Tissue])),"")))</f>
        <v>Liver</v>
      </c>
    </row>
    <row r="169" spans="7:7" x14ac:dyDescent="0.2">
      <c r="G169" t="str" cm="1">
        <f t="array" ref="G169">TRANSPOSE(_xlfn._xlws.SORT(_xlfn._xlws.FILTER(Tissue[Tissue],ISNUMBER(SEARCH(Slidelist[[#This Row],[Tissue]],Tissue[Tissue])),"")))</f>
        <v>Liver</v>
      </c>
    </row>
    <row r="170" spans="7:7" x14ac:dyDescent="0.2">
      <c r="G170" t="str" cm="1">
        <f t="array" ref="G170">TRANSPOSE(_xlfn._xlws.SORT(_xlfn._xlws.FILTER(Tissue[Tissue],ISNUMBER(SEARCH(Slidelist[[#This Row],[Tissue]],Tissue[Tissue])),"")))</f>
        <v>Liver</v>
      </c>
    </row>
    <row r="171" spans="7:7" x14ac:dyDescent="0.2">
      <c r="G171" t="str" cm="1">
        <f t="array" ref="G171">TRANSPOSE(_xlfn._xlws.SORT(_xlfn._xlws.FILTER(Tissue[Tissue],ISNUMBER(SEARCH(Slidelist[[#This Row],[Tissue]],Tissue[Tissue])),"")))</f>
        <v>Liver</v>
      </c>
    </row>
    <row r="172" spans="7:7" x14ac:dyDescent="0.2">
      <c r="G172" t="str" cm="1">
        <f t="array" ref="G172">TRANSPOSE(_xlfn._xlws.SORT(_xlfn._xlws.FILTER(Tissue[Tissue],ISNUMBER(SEARCH(Slidelist[[#This Row],[Tissue]],Tissue[Tissue])),"")))</f>
        <v>Liver</v>
      </c>
    </row>
    <row r="173" spans="7:7" x14ac:dyDescent="0.2">
      <c r="G173" t="str" cm="1">
        <f t="array" ref="G173">TRANSPOSE(_xlfn._xlws.SORT(_xlfn._xlws.FILTER(Tissue[Tissue],ISNUMBER(SEARCH(Slidelist[[#This Row],[Tissue]],Tissue[Tissue])),"")))</f>
        <v>Liver</v>
      </c>
    </row>
    <row r="174" spans="7:7" x14ac:dyDescent="0.2">
      <c r="G174" t="str" cm="1">
        <f t="array" ref="G174">TRANSPOSE(_xlfn._xlws.SORT(_xlfn._xlws.FILTER(Tissue[Tissue],ISNUMBER(SEARCH(Slidelist[[#This Row],[Tissue]],Tissue[Tissue])),"")))</f>
        <v>Liver</v>
      </c>
    </row>
    <row r="175" spans="7:7" x14ac:dyDescent="0.2">
      <c r="G175" t="str" cm="1">
        <f t="array" ref="G175">TRANSPOSE(_xlfn._xlws.SORT(_xlfn._xlws.FILTER(Tissue[Tissue],ISNUMBER(SEARCH(Slidelist[[#This Row],[Tissue]],Tissue[Tissue])),"")))</f>
        <v>Liver</v>
      </c>
    </row>
    <row r="176" spans="7:7" x14ac:dyDescent="0.2">
      <c r="G176" t="str" cm="1">
        <f t="array" ref="G176">TRANSPOSE(_xlfn._xlws.SORT(_xlfn._xlws.FILTER(Tissue[Tissue],ISNUMBER(SEARCH(Slidelist[[#This Row],[Tissue]],Tissue[Tissue])),"")))</f>
        <v>Liver</v>
      </c>
    </row>
    <row r="177" spans="7:7" x14ac:dyDescent="0.2">
      <c r="G177" t="str" cm="1">
        <f t="array" ref="G177">TRANSPOSE(_xlfn._xlws.SORT(_xlfn._xlws.FILTER(Tissue[Tissue],ISNUMBER(SEARCH(Slidelist[[#This Row],[Tissue]],Tissue[Tissue])),"")))</f>
        <v>Liver</v>
      </c>
    </row>
    <row r="178" spans="7:7" x14ac:dyDescent="0.2">
      <c r="G178" t="str" cm="1">
        <f t="array" ref="G178">TRANSPOSE(_xlfn._xlws.SORT(_xlfn._xlws.FILTER(Tissue[Tissue],ISNUMBER(SEARCH(Slidelist[[#This Row],[Tissue]],Tissue[Tissue])),"")))</f>
        <v>Liver</v>
      </c>
    </row>
    <row r="179" spans="7:7" x14ac:dyDescent="0.2">
      <c r="G179" t="str" cm="1">
        <f t="array" ref="G179">TRANSPOSE(_xlfn._xlws.SORT(_xlfn._xlws.FILTER(Tissue[Tissue],ISNUMBER(SEARCH(Slidelist[[#This Row],[Tissue]],Tissue[Tissue])),"")))</f>
        <v>Liver</v>
      </c>
    </row>
    <row r="180" spans="7:7" x14ac:dyDescent="0.2">
      <c r="G180" t="str" cm="1">
        <f t="array" ref="G180">TRANSPOSE(_xlfn._xlws.SORT(_xlfn._xlws.FILTER(Tissue[Tissue],ISNUMBER(SEARCH(Slidelist[[#This Row],[Tissue]],Tissue[Tissue])),"")))</f>
        <v>Liver</v>
      </c>
    </row>
    <row r="181" spans="7:7" x14ac:dyDescent="0.2">
      <c r="G181" t="str" cm="1">
        <f t="array" ref="G181">TRANSPOSE(_xlfn._xlws.SORT(_xlfn._xlws.FILTER(Tissue[Tissue],ISNUMBER(SEARCH(Slidelist[[#This Row],[Tissue]],Tissue[Tissue])),"")))</f>
        <v>Liver</v>
      </c>
    </row>
    <row r="182" spans="7:7" x14ac:dyDescent="0.2">
      <c r="G182" t="str" cm="1">
        <f t="array" ref="G182">TRANSPOSE(_xlfn._xlws.SORT(_xlfn._xlws.FILTER(Tissue[Tissue],ISNUMBER(SEARCH(Slidelist[[#This Row],[Tissue]],Tissue[Tissue])),"")))</f>
        <v>Liver</v>
      </c>
    </row>
    <row r="183" spans="7:7" x14ac:dyDescent="0.2">
      <c r="G183" t="str" cm="1">
        <f t="array" ref="G183">TRANSPOSE(_xlfn._xlws.SORT(_xlfn._xlws.FILTER(Tissue[Tissue],ISNUMBER(SEARCH(Slidelist[[#This Row],[Tissue]],Tissue[Tissue])),"")))</f>
        <v>Liver</v>
      </c>
    </row>
    <row r="184" spans="7:7" x14ac:dyDescent="0.2">
      <c r="G184" t="str" cm="1">
        <f t="array" ref="G184">TRANSPOSE(_xlfn._xlws.SORT(_xlfn._xlws.FILTER(Tissue[Tissue],ISNUMBER(SEARCH(Slidelist[[#This Row],[Tissue]],Tissue[Tissue])),"")))</f>
        <v>Liver</v>
      </c>
    </row>
    <row r="185" spans="7:7" x14ac:dyDescent="0.2">
      <c r="G185" t="str" cm="1">
        <f t="array" ref="G185">TRANSPOSE(_xlfn._xlws.SORT(_xlfn._xlws.FILTER(Tissue[Tissue],ISNUMBER(SEARCH(Slidelist[[#This Row],[Tissue]],Tissue[Tissue])),"")))</f>
        <v>Liver</v>
      </c>
    </row>
    <row r="186" spans="7:7" x14ac:dyDescent="0.2">
      <c r="G186" t="str" cm="1">
        <f t="array" ref="G186">TRANSPOSE(_xlfn._xlws.SORT(_xlfn._xlws.FILTER(Tissue[Tissue],ISNUMBER(SEARCH(Slidelist[[#This Row],[Tissue]],Tissue[Tissue])),"")))</f>
        <v>Liver</v>
      </c>
    </row>
    <row r="187" spans="7:7" x14ac:dyDescent="0.2">
      <c r="G187" t="str" cm="1">
        <f t="array" ref="G187">TRANSPOSE(_xlfn._xlws.SORT(_xlfn._xlws.FILTER(Tissue[Tissue],ISNUMBER(SEARCH(Slidelist[[#This Row],[Tissue]],Tissue[Tissue])),"")))</f>
        <v>Liver</v>
      </c>
    </row>
    <row r="188" spans="7:7" x14ac:dyDescent="0.2">
      <c r="G188" t="str" cm="1">
        <f t="array" ref="G188">TRANSPOSE(_xlfn._xlws.SORT(_xlfn._xlws.FILTER(Tissue[Tissue],ISNUMBER(SEARCH(Slidelist[[#This Row],[Tissue]],Tissue[Tissue])),"")))</f>
        <v>Liver</v>
      </c>
    </row>
    <row r="189" spans="7:7" x14ac:dyDescent="0.2">
      <c r="G189" t="str" cm="1">
        <f t="array" ref="G189">TRANSPOSE(_xlfn._xlws.SORT(_xlfn._xlws.FILTER(Tissue[Tissue],ISNUMBER(SEARCH(Slidelist[[#This Row],[Tissue]],Tissue[Tissue])),"")))</f>
        <v>Liver</v>
      </c>
    </row>
    <row r="190" spans="7:7" x14ac:dyDescent="0.2">
      <c r="G190" t="str" cm="1">
        <f t="array" ref="G190">TRANSPOSE(_xlfn._xlws.SORT(_xlfn._xlws.FILTER(Tissue[Tissue],ISNUMBER(SEARCH(Slidelist[[#This Row],[Tissue]],Tissue[Tissue])),"")))</f>
        <v>Liver</v>
      </c>
    </row>
    <row r="191" spans="7:7" x14ac:dyDescent="0.2">
      <c r="G191" t="str" cm="1">
        <f t="array" ref="G191">TRANSPOSE(_xlfn._xlws.SORT(_xlfn._xlws.FILTER(Tissue[Tissue],ISNUMBER(SEARCH(Slidelist[[#This Row],[Tissue]],Tissue[Tissue])),"")))</f>
        <v>Liver</v>
      </c>
    </row>
    <row r="192" spans="7:7" x14ac:dyDescent="0.2">
      <c r="G192" t="str" cm="1">
        <f t="array" ref="G192">TRANSPOSE(_xlfn._xlws.SORT(_xlfn._xlws.FILTER(Tissue[Tissue],ISNUMBER(SEARCH(Slidelist[[#This Row],[Tissue]],Tissue[Tissue])),"")))</f>
        <v>Liver</v>
      </c>
    </row>
    <row r="193" spans="7:7" x14ac:dyDescent="0.2">
      <c r="G193" t="str" cm="1">
        <f t="array" ref="G193">TRANSPOSE(_xlfn._xlws.SORT(_xlfn._xlws.FILTER(Tissue[Tissue],ISNUMBER(SEARCH(Slidelist[[#This Row],[Tissue]],Tissue[Tissue])),"")))</f>
        <v>Liver</v>
      </c>
    </row>
    <row r="194" spans="7:7" x14ac:dyDescent="0.2">
      <c r="G194" t="str" cm="1">
        <f t="array" ref="G194">TRANSPOSE(_xlfn._xlws.SORT(_xlfn._xlws.FILTER(Tissue[Tissue],ISNUMBER(SEARCH(Slidelist[[#This Row],[Tissue]],Tissue[Tissue])),"")))</f>
        <v>Liver</v>
      </c>
    </row>
    <row r="195" spans="7:7" x14ac:dyDescent="0.2">
      <c r="G195" t="str" cm="1">
        <f t="array" ref="G195">TRANSPOSE(_xlfn._xlws.SORT(_xlfn._xlws.FILTER(Tissue[Tissue],ISNUMBER(SEARCH(Slidelist[[#This Row],[Tissue]],Tissue[Tissue])),"")))</f>
        <v>Liver</v>
      </c>
    </row>
    <row r="196" spans="7:7" x14ac:dyDescent="0.2">
      <c r="G196" t="str" cm="1">
        <f t="array" ref="G196">TRANSPOSE(_xlfn._xlws.SORT(_xlfn._xlws.FILTER(Tissue[Tissue],ISNUMBER(SEARCH(Slidelist[[#This Row],[Tissue]],Tissue[Tissue])),"")))</f>
        <v>Liver</v>
      </c>
    </row>
    <row r="197" spans="7:7" x14ac:dyDescent="0.2">
      <c r="G197" t="str" cm="1">
        <f t="array" ref="G197">TRANSPOSE(_xlfn._xlws.SORT(_xlfn._xlws.FILTER(Tissue[Tissue],ISNUMBER(SEARCH(Slidelist[[#This Row],[Tissue]],Tissue[Tissue])),"")))</f>
        <v>Liver</v>
      </c>
    </row>
    <row r="198" spans="7:7" x14ac:dyDescent="0.2">
      <c r="G198" t="str" cm="1">
        <f t="array" ref="G198">TRANSPOSE(_xlfn._xlws.SORT(_xlfn._xlws.FILTER(Tissue[Tissue],ISNUMBER(SEARCH(Slidelist[[#This Row],[Tissue]],Tissue[Tissue])),"")))</f>
        <v>Liver</v>
      </c>
    </row>
    <row r="199" spans="7:7" x14ac:dyDescent="0.2">
      <c r="G199" t="str" cm="1">
        <f t="array" ref="G199">TRANSPOSE(_xlfn._xlws.SORT(_xlfn._xlws.FILTER(Tissue[Tissue],ISNUMBER(SEARCH(Slidelist[[#This Row],[Tissue]],Tissue[Tissue])),"")))</f>
        <v>Liver</v>
      </c>
    </row>
    <row r="200" spans="7:7" x14ac:dyDescent="0.2">
      <c r="G200" t="str" cm="1">
        <f t="array" ref="G200">TRANSPOSE(_xlfn._xlws.SORT(_xlfn._xlws.FILTER(Tissue[Tissue],ISNUMBER(SEARCH(Slidelist[[#This Row],[Tissue]],Tissue[Tissue])),"")))</f>
        <v>Liver</v>
      </c>
    </row>
    <row r="201" spans="7:7" x14ac:dyDescent="0.2">
      <c r="G201" t="str" cm="1">
        <f t="array" ref="G201">TRANSPOSE(_xlfn._xlws.SORT(_xlfn._xlws.FILTER(Tissue[Tissue],ISNUMBER(SEARCH(Slidelist[[#This Row],[Tissue]],Tissue[Tissue])),"")))</f>
        <v>Liver</v>
      </c>
    </row>
    <row r="202" spans="7:7" x14ac:dyDescent="0.2">
      <c r="G202" t="str" cm="1">
        <f t="array" ref="G202">TRANSPOSE(_xlfn._xlws.SORT(_xlfn._xlws.FILTER(Tissue[Tissue],ISNUMBER(SEARCH(Slidelist[[#This Row],[Tissue]],Tissue[Tissue])),"")))</f>
        <v>Liver</v>
      </c>
    </row>
    <row r="203" spans="7:7" x14ac:dyDescent="0.2">
      <c r="G203" t="str" cm="1">
        <f t="array" ref="G203">TRANSPOSE(_xlfn._xlws.SORT(_xlfn._xlws.FILTER(Tissue[Tissue],ISNUMBER(SEARCH(Slidelist[[#This Row],[Tissue]],Tissue[Tissue])),"")))</f>
        <v>Liver</v>
      </c>
    </row>
    <row r="204" spans="7:7" x14ac:dyDescent="0.2">
      <c r="G204" t="str" cm="1">
        <f t="array" ref="G204">TRANSPOSE(_xlfn._xlws.SORT(_xlfn._xlws.FILTER(Tissue[Tissue],ISNUMBER(SEARCH(Slidelist[[#This Row],[Tissue]],Tissue[Tissue])),"")))</f>
        <v>Liver</v>
      </c>
    </row>
    <row r="205" spans="7:7" x14ac:dyDescent="0.2">
      <c r="G205" t="str" cm="1">
        <f t="array" ref="G205">TRANSPOSE(_xlfn._xlws.SORT(_xlfn._xlws.FILTER(Tissue[Tissue],ISNUMBER(SEARCH(Slidelist[[#This Row],[Tissue]],Tissue[Tissue])),"")))</f>
        <v>Liver</v>
      </c>
    </row>
    <row r="206" spans="7:7" x14ac:dyDescent="0.2">
      <c r="G206" t="str" cm="1">
        <f t="array" ref="G206">TRANSPOSE(_xlfn._xlws.SORT(_xlfn._xlws.FILTER(Tissue[Tissue],ISNUMBER(SEARCH(Slidelist[[#This Row],[Tissue]],Tissue[Tissue])),"")))</f>
        <v>Liver</v>
      </c>
    </row>
    <row r="207" spans="7:7" x14ac:dyDescent="0.2">
      <c r="G207" t="str" cm="1">
        <f t="array" ref="G207">TRANSPOSE(_xlfn._xlws.SORT(_xlfn._xlws.FILTER(Tissue[Tissue],ISNUMBER(SEARCH(Slidelist[[#This Row],[Tissue]],Tissue[Tissue])),"")))</f>
        <v>Liver</v>
      </c>
    </row>
    <row r="208" spans="7:7" x14ac:dyDescent="0.2">
      <c r="G208" t="str" cm="1">
        <f t="array" ref="G208">TRANSPOSE(_xlfn._xlws.SORT(_xlfn._xlws.FILTER(Tissue[Tissue],ISNUMBER(SEARCH(Slidelist[[#This Row],[Tissue]],Tissue[Tissue])),"")))</f>
        <v>Liver</v>
      </c>
    </row>
    <row r="209" spans="7:7" x14ac:dyDescent="0.2">
      <c r="G209" t="str" cm="1">
        <f t="array" ref="G209">TRANSPOSE(_xlfn._xlws.SORT(_xlfn._xlws.FILTER(Tissue[Tissue],ISNUMBER(SEARCH(Slidelist[[#This Row],[Tissue]],Tissue[Tissue])),"")))</f>
        <v>Liver</v>
      </c>
    </row>
    <row r="210" spans="7:7" x14ac:dyDescent="0.2">
      <c r="G210" t="str" cm="1">
        <f t="array" ref="G210">TRANSPOSE(_xlfn._xlws.SORT(_xlfn._xlws.FILTER(Tissue[Tissue],ISNUMBER(SEARCH(Slidelist[[#This Row],[Tissue]],Tissue[Tissue])),"")))</f>
        <v>Liver</v>
      </c>
    </row>
    <row r="211" spans="7:7" x14ac:dyDescent="0.2">
      <c r="G211" t="str" cm="1">
        <f t="array" ref="G211">TRANSPOSE(_xlfn._xlws.SORT(_xlfn._xlws.FILTER(Tissue[Tissue],ISNUMBER(SEARCH(Slidelist[[#This Row],[Tissue]],Tissue[Tissue])),"")))</f>
        <v>Liver</v>
      </c>
    </row>
    <row r="212" spans="7:7" x14ac:dyDescent="0.2">
      <c r="G212" t="str" cm="1">
        <f t="array" ref="G212">TRANSPOSE(_xlfn._xlws.SORT(_xlfn._xlws.FILTER(Tissue[Tissue],ISNUMBER(SEARCH(Slidelist[[#This Row],[Tissue]],Tissue[Tissue])),"")))</f>
        <v>Liver</v>
      </c>
    </row>
    <row r="213" spans="7:7" x14ac:dyDescent="0.2">
      <c r="G213" t="str" cm="1">
        <f t="array" ref="G213">TRANSPOSE(_xlfn._xlws.SORT(_xlfn._xlws.FILTER(Tissue[Tissue],ISNUMBER(SEARCH(Slidelist[[#This Row],[Tissue]],Tissue[Tissue])),"")))</f>
        <v>Liver</v>
      </c>
    </row>
    <row r="214" spans="7:7" x14ac:dyDescent="0.2">
      <c r="G214" t="str" cm="1">
        <f t="array" ref="G214">TRANSPOSE(_xlfn._xlws.SORT(_xlfn._xlws.FILTER(Tissue[Tissue],ISNUMBER(SEARCH(Slidelist[[#This Row],[Tissue]],Tissue[Tissue])),"")))</f>
        <v>Liver</v>
      </c>
    </row>
    <row r="215" spans="7:7" x14ac:dyDescent="0.2">
      <c r="G215" t="str" cm="1">
        <f t="array" ref="G215">TRANSPOSE(_xlfn._xlws.SORT(_xlfn._xlws.FILTER(Tissue[Tissue],ISNUMBER(SEARCH(Slidelist[[#This Row],[Tissue]],Tissue[Tissue])),"")))</f>
        <v>Liver</v>
      </c>
    </row>
    <row r="216" spans="7:7" x14ac:dyDescent="0.2">
      <c r="G216" t="str" cm="1">
        <f t="array" ref="G216">TRANSPOSE(_xlfn._xlws.SORT(_xlfn._xlws.FILTER(Tissue[Tissue],ISNUMBER(SEARCH(Slidelist[[#This Row],[Tissue]],Tissue[Tissue])),"")))</f>
        <v>Liver</v>
      </c>
    </row>
    <row r="217" spans="7:7" x14ac:dyDescent="0.2">
      <c r="G217" t="str" cm="1">
        <f t="array" ref="G217">TRANSPOSE(_xlfn._xlws.SORT(_xlfn._xlws.FILTER(Tissue[Tissue],ISNUMBER(SEARCH(Slidelist[[#This Row],[Tissue]],Tissue[Tissue])),"")))</f>
        <v>Liver</v>
      </c>
    </row>
    <row r="218" spans="7:7" x14ac:dyDescent="0.2">
      <c r="G218" t="str" cm="1">
        <f t="array" ref="G218">TRANSPOSE(_xlfn._xlws.SORT(_xlfn._xlws.FILTER(Tissue[Tissue],ISNUMBER(SEARCH(Slidelist[[#This Row],[Tissue]],Tissue[Tissue])),"")))</f>
        <v>Liver</v>
      </c>
    </row>
    <row r="219" spans="7:7" x14ac:dyDescent="0.2">
      <c r="G219" t="str" cm="1">
        <f t="array" ref="G219">TRANSPOSE(_xlfn._xlws.SORT(_xlfn._xlws.FILTER(Tissue[Tissue],ISNUMBER(SEARCH(Slidelist[[#This Row],[Tissue]],Tissue[Tissue])),"")))</f>
        <v>Liver</v>
      </c>
    </row>
    <row r="220" spans="7:7" x14ac:dyDescent="0.2">
      <c r="G220" t="str" cm="1">
        <f t="array" ref="G220">TRANSPOSE(_xlfn._xlws.SORT(_xlfn._xlws.FILTER(Tissue[Tissue],ISNUMBER(SEARCH(Slidelist[[#This Row],[Tissue]],Tissue[Tissue])),"")))</f>
        <v>Liver</v>
      </c>
    </row>
    <row r="221" spans="7:7" x14ac:dyDescent="0.2">
      <c r="G221" t="str" cm="1">
        <f t="array" ref="G221">TRANSPOSE(_xlfn._xlws.SORT(_xlfn._xlws.FILTER(Tissue[Tissue],ISNUMBER(SEARCH(Slidelist[[#This Row],[Tissue]],Tissue[Tissue])),"")))</f>
        <v>Liver</v>
      </c>
    </row>
    <row r="222" spans="7:7" x14ac:dyDescent="0.2">
      <c r="G222" t="str" cm="1">
        <f t="array" ref="G222">TRANSPOSE(_xlfn._xlws.SORT(_xlfn._xlws.FILTER(Tissue[Tissue],ISNUMBER(SEARCH(Slidelist[[#This Row],[Tissue]],Tissue[Tissue])),"")))</f>
        <v>Liver</v>
      </c>
    </row>
    <row r="223" spans="7:7" x14ac:dyDescent="0.2">
      <c r="G223" t="str" cm="1">
        <f t="array" ref="G223">TRANSPOSE(_xlfn._xlws.SORT(_xlfn._xlws.FILTER(Tissue[Tissue],ISNUMBER(SEARCH(Slidelist[[#This Row],[Tissue]],Tissue[Tissue])),"")))</f>
        <v>Liver</v>
      </c>
    </row>
    <row r="224" spans="7:7" x14ac:dyDescent="0.2">
      <c r="G224" t="str" cm="1">
        <f t="array" ref="G224">TRANSPOSE(_xlfn._xlws.SORT(_xlfn._xlws.FILTER(Tissue[Tissue],ISNUMBER(SEARCH(Slidelist[[#This Row],[Tissue]],Tissue[Tissue])),"")))</f>
        <v>Liver</v>
      </c>
    </row>
    <row r="225" spans="7:7" x14ac:dyDescent="0.2">
      <c r="G225" t="str" cm="1">
        <f t="array" ref="G225">TRANSPOSE(_xlfn._xlws.SORT(_xlfn._xlws.FILTER(Tissue[Tissue],ISNUMBER(SEARCH(Slidelist[[#This Row],[Tissue]],Tissue[Tissue])),"")))</f>
        <v>Liver</v>
      </c>
    </row>
    <row r="226" spans="7:7" x14ac:dyDescent="0.2">
      <c r="G226" t="str" cm="1">
        <f t="array" ref="G226">TRANSPOSE(_xlfn._xlws.SORT(_xlfn._xlws.FILTER(Tissue[Tissue],ISNUMBER(SEARCH(Slidelist[[#This Row],[Tissue]],Tissue[Tissue])),"")))</f>
        <v>Liver</v>
      </c>
    </row>
    <row r="227" spans="7:7" x14ac:dyDescent="0.2">
      <c r="G227" t="str" cm="1">
        <f t="array" ref="G227">TRANSPOSE(_xlfn._xlws.SORT(_xlfn._xlws.FILTER(Tissue[Tissue],ISNUMBER(SEARCH(Slidelist[[#This Row],[Tissue]],Tissue[Tissue])),"")))</f>
        <v>Liver</v>
      </c>
    </row>
    <row r="228" spans="7:7" x14ac:dyDescent="0.2">
      <c r="G228" t="str" cm="1">
        <f t="array" ref="G228">TRANSPOSE(_xlfn._xlws.SORT(_xlfn._xlws.FILTER(Tissue[Tissue],ISNUMBER(SEARCH(Slidelist[[#This Row],[Tissue]],Tissue[Tissue])),"")))</f>
        <v>Liver</v>
      </c>
    </row>
    <row r="229" spans="7:7" x14ac:dyDescent="0.2">
      <c r="G229" t="str" cm="1">
        <f t="array" ref="G229">TRANSPOSE(_xlfn._xlws.SORT(_xlfn._xlws.FILTER(Tissue[Tissue],ISNUMBER(SEARCH(Slidelist[[#This Row],[Tissue]],Tissue[Tissue])),"")))</f>
        <v>Liver</v>
      </c>
    </row>
    <row r="230" spans="7:7" x14ac:dyDescent="0.2">
      <c r="G230" t="str" cm="1">
        <f t="array" ref="G230">TRANSPOSE(_xlfn._xlws.SORT(_xlfn._xlws.FILTER(Tissue[Tissue],ISNUMBER(SEARCH(Slidelist[[#This Row],[Tissue]],Tissue[Tissue])),"")))</f>
        <v>Liver</v>
      </c>
    </row>
    <row r="231" spans="7:7" x14ac:dyDescent="0.2">
      <c r="G231" t="str" cm="1">
        <f t="array" ref="G231">TRANSPOSE(_xlfn._xlws.SORT(_xlfn._xlws.FILTER(Tissue[Tissue],ISNUMBER(SEARCH(Slidelist[[#This Row],[Tissue]],Tissue[Tissue])),"")))</f>
        <v>Liver</v>
      </c>
    </row>
    <row r="232" spans="7:7" x14ac:dyDescent="0.2">
      <c r="G232" t="str" cm="1">
        <f t="array" ref="G232">TRANSPOSE(_xlfn._xlws.SORT(_xlfn._xlws.FILTER(Tissue[Tissue],ISNUMBER(SEARCH(Slidelist[[#This Row],[Tissue]],Tissue[Tissue])),"")))</f>
        <v>Liver</v>
      </c>
    </row>
    <row r="233" spans="7:7" x14ac:dyDescent="0.2">
      <c r="G233" t="str" cm="1">
        <f t="array" ref="G233">TRANSPOSE(_xlfn._xlws.SORT(_xlfn._xlws.FILTER(Tissue[Tissue],ISNUMBER(SEARCH(Slidelist[[#This Row],[Tissue]],Tissue[Tissue])),"")))</f>
        <v>Liver</v>
      </c>
    </row>
    <row r="234" spans="7:7" x14ac:dyDescent="0.2">
      <c r="G234" t="str" cm="1">
        <f t="array" ref="G234">TRANSPOSE(_xlfn._xlws.SORT(_xlfn._xlws.FILTER(Tissue[Tissue],ISNUMBER(SEARCH(Slidelist[[#This Row],[Tissue]],Tissue[Tissue])),"")))</f>
        <v>Liver</v>
      </c>
    </row>
    <row r="235" spans="7:7" x14ac:dyDescent="0.2">
      <c r="G235" t="str" cm="1">
        <f t="array" ref="G235">TRANSPOSE(_xlfn._xlws.SORT(_xlfn._xlws.FILTER(Tissue[Tissue],ISNUMBER(SEARCH(Slidelist[[#This Row],[Tissue]],Tissue[Tissue])),"")))</f>
        <v>Liver</v>
      </c>
    </row>
    <row r="236" spans="7:7" x14ac:dyDescent="0.2">
      <c r="G236" t="str" cm="1">
        <f t="array" ref="G236">TRANSPOSE(_xlfn._xlws.SORT(_xlfn._xlws.FILTER(Tissue[Tissue],ISNUMBER(SEARCH(Slidelist[[#This Row],[Tissue]],Tissue[Tissue])),"")))</f>
        <v>Liver</v>
      </c>
    </row>
    <row r="237" spans="7:7" x14ac:dyDescent="0.2">
      <c r="G237" t="str" cm="1">
        <f t="array" ref="G237">TRANSPOSE(_xlfn._xlws.SORT(_xlfn._xlws.FILTER(Tissue[Tissue],ISNUMBER(SEARCH(Slidelist[[#This Row],[Tissue]],Tissue[Tissue])),"")))</f>
        <v>Liver</v>
      </c>
    </row>
    <row r="238" spans="7:7" x14ac:dyDescent="0.2">
      <c r="G238" t="str" cm="1">
        <f t="array" ref="G238">TRANSPOSE(_xlfn._xlws.SORT(_xlfn._xlws.FILTER(Tissue[Tissue],ISNUMBER(SEARCH(Slidelist[[#This Row],[Tissue]],Tissue[Tissue])),"")))</f>
        <v>Liver</v>
      </c>
    </row>
    <row r="239" spans="7:7" x14ac:dyDescent="0.2">
      <c r="G239" t="str" cm="1">
        <f t="array" ref="G239">TRANSPOSE(_xlfn._xlws.SORT(_xlfn._xlws.FILTER(Tissue[Tissue],ISNUMBER(SEARCH(Slidelist[[#This Row],[Tissue]],Tissue[Tissue])),"")))</f>
        <v>Liver</v>
      </c>
    </row>
    <row r="240" spans="7:7" x14ac:dyDescent="0.2">
      <c r="G240" t="str" cm="1">
        <f t="array" ref="G240">TRANSPOSE(_xlfn._xlws.SORT(_xlfn._xlws.FILTER(Tissue[Tissue],ISNUMBER(SEARCH(Slidelist[[#This Row],[Tissue]],Tissue[Tissue])),"")))</f>
        <v>Liver</v>
      </c>
    </row>
    <row r="241" spans="7:7" x14ac:dyDescent="0.2">
      <c r="G241" t="str" cm="1">
        <f t="array" ref="G241">TRANSPOSE(_xlfn._xlws.SORT(_xlfn._xlws.FILTER(Tissue[Tissue],ISNUMBER(SEARCH(Slidelist[[#This Row],[Tissue]],Tissue[Tissue])),"")))</f>
        <v>Liver</v>
      </c>
    </row>
    <row r="242" spans="7:7" x14ac:dyDescent="0.2">
      <c r="G242" t="str" cm="1">
        <f t="array" ref="G242">TRANSPOSE(_xlfn._xlws.SORT(_xlfn._xlws.FILTER(Tissue[Tissue],ISNUMBER(SEARCH(Slidelist[[#This Row],[Tissue]],Tissue[Tissue])),"")))</f>
        <v>Liver</v>
      </c>
    </row>
    <row r="243" spans="7:7" x14ac:dyDescent="0.2">
      <c r="G243" t="str" cm="1">
        <f t="array" ref="G243">TRANSPOSE(_xlfn._xlws.SORT(_xlfn._xlws.FILTER(Tissue[Tissue],ISNUMBER(SEARCH(Slidelist[[#This Row],[Tissue]],Tissue[Tissue])),"")))</f>
        <v>Liver</v>
      </c>
    </row>
    <row r="244" spans="7:7" x14ac:dyDescent="0.2">
      <c r="G244" t="str" cm="1">
        <f t="array" ref="G244">TRANSPOSE(_xlfn._xlws.SORT(_xlfn._xlws.FILTER(Tissue[Tissue],ISNUMBER(SEARCH(Slidelist[[#This Row],[Tissue]],Tissue[Tissue])),"")))</f>
        <v>Liver</v>
      </c>
    </row>
    <row r="245" spans="7:7" x14ac:dyDescent="0.2">
      <c r="G245" t="str" cm="1">
        <f t="array" ref="G245">TRANSPOSE(_xlfn._xlws.SORT(_xlfn._xlws.FILTER(Tissue[Tissue],ISNUMBER(SEARCH(Slidelist[[#This Row],[Tissue]],Tissue[Tissue])),"")))</f>
        <v>Liver</v>
      </c>
    </row>
    <row r="246" spans="7:7" x14ac:dyDescent="0.2">
      <c r="G246" t="str" cm="1">
        <f t="array" ref="G246">TRANSPOSE(_xlfn._xlws.SORT(_xlfn._xlws.FILTER(Tissue[Tissue],ISNUMBER(SEARCH(Slidelist[[#This Row],[Tissue]],Tissue[Tissue])),"")))</f>
        <v>Liver</v>
      </c>
    </row>
    <row r="247" spans="7:7" x14ac:dyDescent="0.2">
      <c r="G247" t="str" cm="1">
        <f t="array" ref="G247">TRANSPOSE(_xlfn._xlws.SORT(_xlfn._xlws.FILTER(Tissue[Tissue],ISNUMBER(SEARCH(Slidelist[[#This Row],[Tissue]],Tissue[Tissue])),"")))</f>
        <v>Liver</v>
      </c>
    </row>
    <row r="248" spans="7:7" x14ac:dyDescent="0.2">
      <c r="G248" t="str" cm="1">
        <f t="array" ref="G248">TRANSPOSE(_xlfn._xlws.SORT(_xlfn._xlws.FILTER(Tissue[Tissue],ISNUMBER(SEARCH(Slidelist[[#This Row],[Tissue]],Tissue[Tissue])),"")))</f>
        <v>Liver</v>
      </c>
    </row>
    <row r="249" spans="7:7" x14ac:dyDescent="0.2">
      <c r="G249" t="str" cm="1">
        <f t="array" ref="G249">TRANSPOSE(_xlfn._xlws.SORT(_xlfn._xlws.FILTER(Tissue[Tissue],ISNUMBER(SEARCH(Slidelist[[#This Row],[Tissue]],Tissue[Tissue])),"")))</f>
        <v>Liver</v>
      </c>
    </row>
    <row r="250" spans="7:7" x14ac:dyDescent="0.2">
      <c r="G250" t="str" cm="1">
        <f t="array" ref="G250">TRANSPOSE(_xlfn._xlws.SORT(_xlfn._xlws.FILTER(Tissue[Tissue],ISNUMBER(SEARCH(Slidelist[[#This Row],[Tissue]],Tissue[Tissue])),"")))</f>
        <v>Liver</v>
      </c>
    </row>
    <row r="251" spans="7:7" x14ac:dyDescent="0.2">
      <c r="G251" t="str" cm="1">
        <f t="array" ref="G251">TRANSPOSE(_xlfn._xlws.SORT(_xlfn._xlws.FILTER(Tissue[Tissue],ISNUMBER(SEARCH(Slidelist[[#This Row],[Tissue]],Tissue[Tissue])),"")))</f>
        <v>Liver</v>
      </c>
    </row>
    <row r="252" spans="7:7" x14ac:dyDescent="0.2">
      <c r="G252" t="str" cm="1">
        <f t="array" ref="G252">TRANSPOSE(_xlfn._xlws.SORT(_xlfn._xlws.FILTER(Tissue[Tissue],ISNUMBER(SEARCH(Slidelist[[#This Row],[Tissue]],Tissue[Tissue])),"")))</f>
        <v>Liver</v>
      </c>
    </row>
    <row r="253" spans="7:7" x14ac:dyDescent="0.2">
      <c r="G253" t="str" cm="1">
        <f t="array" ref="G253">TRANSPOSE(_xlfn._xlws.SORT(_xlfn._xlws.FILTER(Tissue[Tissue],ISNUMBER(SEARCH(Slidelist[[#This Row],[Tissue]],Tissue[Tissue])),"")))</f>
        <v>Liver</v>
      </c>
    </row>
    <row r="254" spans="7:7" x14ac:dyDescent="0.2">
      <c r="G254" t="str" cm="1">
        <f t="array" ref="G254">TRANSPOSE(_xlfn._xlws.SORT(_xlfn._xlws.FILTER(Tissue[Tissue],ISNUMBER(SEARCH(Slidelist[[#This Row],[Tissue]],Tissue[Tissue])),"")))</f>
        <v>Liver</v>
      </c>
    </row>
    <row r="255" spans="7:7" x14ac:dyDescent="0.2">
      <c r="G255" t="str" cm="1">
        <f t="array" ref="G255">TRANSPOSE(_xlfn._xlws.SORT(_xlfn._xlws.FILTER(Tissue[Tissue],ISNUMBER(SEARCH(Slidelist[[#This Row],[Tissue]],Tissue[Tissue])),"")))</f>
        <v>Liver</v>
      </c>
    </row>
    <row r="256" spans="7:7" x14ac:dyDescent="0.2">
      <c r="G256" t="str" cm="1">
        <f t="array" ref="G256">TRANSPOSE(_xlfn._xlws.SORT(_xlfn._xlws.FILTER(Tissue[Tissue],ISNUMBER(SEARCH(Slidelist[[#This Row],[Tissue]],Tissue[Tissue])),"")))</f>
        <v>Liver</v>
      </c>
    </row>
    <row r="257" spans="7:7" x14ac:dyDescent="0.2">
      <c r="G257" t="str" cm="1">
        <f t="array" ref="G257">TRANSPOSE(_xlfn._xlws.SORT(_xlfn._xlws.FILTER(Tissue[Tissue],ISNUMBER(SEARCH(Slidelist[[#This Row],[Tissue]],Tissue[Tissue])),"")))</f>
        <v>Liver</v>
      </c>
    </row>
    <row r="258" spans="7:7" x14ac:dyDescent="0.2">
      <c r="G258" t="str" cm="1">
        <f t="array" ref="G258">TRANSPOSE(_xlfn._xlws.SORT(_xlfn._xlws.FILTER(Tissue[Tissue],ISNUMBER(SEARCH(Slidelist[[#This Row],[Tissue]],Tissue[Tissue])),"")))</f>
        <v>Liver</v>
      </c>
    </row>
    <row r="259" spans="7:7" x14ac:dyDescent="0.2">
      <c r="G259" t="str" cm="1">
        <f t="array" ref="G259">TRANSPOSE(_xlfn._xlws.SORT(_xlfn._xlws.FILTER(Tissue[Tissue],ISNUMBER(SEARCH(Slidelist[[#This Row],[Tissue]],Tissue[Tissue])),"")))</f>
        <v>Liver</v>
      </c>
    </row>
    <row r="260" spans="7:7" x14ac:dyDescent="0.2">
      <c r="G260" t="str" cm="1">
        <f t="array" ref="G260">TRANSPOSE(_xlfn._xlws.SORT(_xlfn._xlws.FILTER(Tissue[Tissue],ISNUMBER(SEARCH(Slidelist[[#This Row],[Tissue]],Tissue[Tissue])),"")))</f>
        <v>Liver</v>
      </c>
    </row>
    <row r="261" spans="7:7" x14ac:dyDescent="0.2">
      <c r="G261" t="str" cm="1">
        <f t="array" ref="G261">TRANSPOSE(_xlfn._xlws.SORT(_xlfn._xlws.FILTER(Tissue[Tissue],ISNUMBER(SEARCH(Slidelist[[#This Row],[Tissue]],Tissue[Tissue])),"")))</f>
        <v>Liver</v>
      </c>
    </row>
    <row r="262" spans="7:7" x14ac:dyDescent="0.2">
      <c r="G262" t="str" cm="1">
        <f t="array" ref="G262">TRANSPOSE(_xlfn._xlws.SORT(_xlfn._xlws.FILTER(Tissue[Tissue],ISNUMBER(SEARCH(Slidelist[[#This Row],[Tissue]],Tissue[Tissue])),"")))</f>
        <v>Liver</v>
      </c>
    </row>
    <row r="263" spans="7:7" x14ac:dyDescent="0.2">
      <c r="G263" t="str" cm="1">
        <f t="array" ref="G263">TRANSPOSE(_xlfn._xlws.SORT(_xlfn._xlws.FILTER(Tissue[Tissue],ISNUMBER(SEARCH(Slidelist[[#This Row],[Tissue]],Tissue[Tissue])),"")))</f>
        <v>Liver</v>
      </c>
    </row>
    <row r="264" spans="7:7" x14ac:dyDescent="0.2">
      <c r="G264" t="str" cm="1">
        <f t="array" ref="G264">TRANSPOSE(_xlfn._xlws.SORT(_xlfn._xlws.FILTER(Tissue[Tissue],ISNUMBER(SEARCH(Slidelist[[#This Row],[Tissue]],Tissue[Tissue])),"")))</f>
        <v>Liver</v>
      </c>
    </row>
    <row r="265" spans="7:7" x14ac:dyDescent="0.2">
      <c r="G265" t="str" cm="1">
        <f t="array" ref="G265">TRANSPOSE(_xlfn._xlws.SORT(_xlfn._xlws.FILTER(Tissue[Tissue],ISNUMBER(SEARCH(Slidelist[[#This Row],[Tissue]],Tissue[Tissue])),"")))</f>
        <v>Liver</v>
      </c>
    </row>
    <row r="266" spans="7:7" x14ac:dyDescent="0.2">
      <c r="G266" t="str" cm="1">
        <f t="array" ref="G266">TRANSPOSE(_xlfn._xlws.SORT(_xlfn._xlws.FILTER(Tissue[Tissue],ISNUMBER(SEARCH(Slidelist[[#This Row],[Tissue]],Tissue[Tissue])),"")))</f>
        <v>Liver</v>
      </c>
    </row>
    <row r="267" spans="7:7" x14ac:dyDescent="0.2">
      <c r="G267" t="str" cm="1">
        <f t="array" ref="G267">TRANSPOSE(_xlfn._xlws.SORT(_xlfn._xlws.FILTER(Tissue[Tissue],ISNUMBER(SEARCH(Slidelist[[#This Row],[Tissue]],Tissue[Tissue])),"")))</f>
        <v>Liver</v>
      </c>
    </row>
    <row r="268" spans="7:7" x14ac:dyDescent="0.2">
      <c r="G268" t="str" cm="1">
        <f t="array" ref="G268">TRANSPOSE(_xlfn._xlws.SORT(_xlfn._xlws.FILTER(Tissue[Tissue],ISNUMBER(SEARCH(Slidelist[[#This Row],[Tissue]],Tissue[Tissue])),"")))</f>
        <v>Liver</v>
      </c>
    </row>
    <row r="269" spans="7:7" x14ac:dyDescent="0.2">
      <c r="G269" t="str" cm="1">
        <f t="array" ref="G269">TRANSPOSE(_xlfn._xlws.SORT(_xlfn._xlws.FILTER(Tissue[Tissue],ISNUMBER(SEARCH(Slidelist[[#This Row],[Tissue]],Tissue[Tissue])),"")))</f>
        <v>Liver</v>
      </c>
    </row>
    <row r="270" spans="7:7" x14ac:dyDescent="0.2">
      <c r="G270" t="str" cm="1">
        <f t="array" ref="G270">TRANSPOSE(_xlfn._xlws.SORT(_xlfn._xlws.FILTER(Tissue[Tissue],ISNUMBER(SEARCH(Slidelist[[#This Row],[Tissue]],Tissue[Tissue])),"")))</f>
        <v>Liver</v>
      </c>
    </row>
    <row r="271" spans="7:7" x14ac:dyDescent="0.2">
      <c r="G271" t="str" cm="1">
        <f t="array" ref="G271">TRANSPOSE(_xlfn._xlws.SORT(_xlfn._xlws.FILTER(Tissue[Tissue],ISNUMBER(SEARCH(Slidelist[[#This Row],[Tissue]],Tissue[Tissue])),"")))</f>
        <v>Liver</v>
      </c>
    </row>
    <row r="272" spans="7:7" x14ac:dyDescent="0.2">
      <c r="G272" t="str" cm="1">
        <f t="array" ref="G272">TRANSPOSE(_xlfn._xlws.SORT(_xlfn._xlws.FILTER(Tissue[Tissue],ISNUMBER(SEARCH(Slidelist[[#This Row],[Tissue]],Tissue[Tissue])),"")))</f>
        <v>Liver</v>
      </c>
    </row>
    <row r="273" spans="7:7" x14ac:dyDescent="0.2">
      <c r="G273" t="str" cm="1">
        <f t="array" ref="G273">TRANSPOSE(_xlfn._xlws.SORT(_xlfn._xlws.FILTER(Tissue[Tissue],ISNUMBER(SEARCH(Slidelist[[#This Row],[Tissue]],Tissue[Tissue])),"")))</f>
        <v>Liver</v>
      </c>
    </row>
    <row r="274" spans="7:7" x14ac:dyDescent="0.2">
      <c r="G274" t="str" cm="1">
        <f t="array" ref="G274">TRANSPOSE(_xlfn._xlws.SORT(_xlfn._xlws.FILTER(Tissue[Tissue],ISNUMBER(SEARCH(Slidelist[[#This Row],[Tissue]],Tissue[Tissue])),"")))</f>
        <v>Liver</v>
      </c>
    </row>
    <row r="275" spans="7:7" x14ac:dyDescent="0.2">
      <c r="G275" t="str" cm="1">
        <f t="array" ref="G275">TRANSPOSE(_xlfn._xlws.SORT(_xlfn._xlws.FILTER(Tissue[Tissue],ISNUMBER(SEARCH(Slidelist[[#This Row],[Tissue]],Tissue[Tissue])),"")))</f>
        <v>Liver</v>
      </c>
    </row>
    <row r="276" spans="7:7" x14ac:dyDescent="0.2">
      <c r="G276" t="str" cm="1">
        <f t="array" ref="G276">TRANSPOSE(_xlfn._xlws.SORT(_xlfn._xlws.FILTER(Tissue[Tissue],ISNUMBER(SEARCH(Slidelist[[#This Row],[Tissue]],Tissue[Tissue])),"")))</f>
        <v>Liver</v>
      </c>
    </row>
    <row r="277" spans="7:7" x14ac:dyDescent="0.2">
      <c r="G277" t="str" cm="1">
        <f t="array" ref="G277">TRANSPOSE(_xlfn._xlws.SORT(_xlfn._xlws.FILTER(Tissue[Tissue],ISNUMBER(SEARCH(Slidelist[[#This Row],[Tissue]],Tissue[Tissue])),"")))</f>
        <v>Liver</v>
      </c>
    </row>
    <row r="278" spans="7:7" x14ac:dyDescent="0.2">
      <c r="G278" t="str" cm="1">
        <f t="array" ref="G278">TRANSPOSE(_xlfn._xlws.SORT(_xlfn._xlws.FILTER(Tissue[Tissue],ISNUMBER(SEARCH(Slidelist[[#This Row],[Tissue]],Tissue[Tissue])),"")))</f>
        <v>Liver</v>
      </c>
    </row>
    <row r="279" spans="7:7" x14ac:dyDescent="0.2">
      <c r="G279" t="str" cm="1">
        <f t="array" ref="G279">TRANSPOSE(_xlfn._xlws.SORT(_xlfn._xlws.FILTER(Tissue[Tissue],ISNUMBER(SEARCH(Slidelist[[#This Row],[Tissue]],Tissue[Tissue])),"")))</f>
        <v>Liver</v>
      </c>
    </row>
    <row r="280" spans="7:7" x14ac:dyDescent="0.2">
      <c r="G280" t="str" cm="1">
        <f t="array" ref="G280">TRANSPOSE(_xlfn._xlws.SORT(_xlfn._xlws.FILTER(Tissue[Tissue],ISNUMBER(SEARCH(Slidelist[[#This Row],[Tissue]],Tissue[Tissue])),"")))</f>
        <v>Liver</v>
      </c>
    </row>
    <row r="281" spans="7:7" x14ac:dyDescent="0.2">
      <c r="G281" t="str" cm="1">
        <f t="array" ref="G281">TRANSPOSE(_xlfn._xlws.SORT(_xlfn._xlws.FILTER(Tissue[Tissue],ISNUMBER(SEARCH(Slidelist[[#This Row],[Tissue]],Tissue[Tissue])),"")))</f>
        <v>Liver</v>
      </c>
    </row>
    <row r="282" spans="7:7" x14ac:dyDescent="0.2">
      <c r="G282" t="str" cm="1">
        <f t="array" ref="G282">TRANSPOSE(_xlfn._xlws.SORT(_xlfn._xlws.FILTER(Tissue[Tissue],ISNUMBER(SEARCH(Slidelist[[#This Row],[Tissue]],Tissue[Tissue])),"")))</f>
        <v>Liver</v>
      </c>
    </row>
    <row r="283" spans="7:7" x14ac:dyDescent="0.2">
      <c r="G283" t="str" cm="1">
        <f t="array" ref="G283">TRANSPOSE(_xlfn._xlws.SORT(_xlfn._xlws.FILTER(Tissue[Tissue],ISNUMBER(SEARCH(Slidelist[[#This Row],[Tissue]],Tissue[Tissue])),"")))</f>
        <v>Liver</v>
      </c>
    </row>
    <row r="284" spans="7:7" x14ac:dyDescent="0.2">
      <c r="G284" t="str" cm="1">
        <f t="array" ref="G284">TRANSPOSE(_xlfn._xlws.SORT(_xlfn._xlws.FILTER(Tissue[Tissue],ISNUMBER(SEARCH(Slidelist[[#This Row],[Tissue]],Tissue[Tissue])),"")))</f>
        <v>Liver</v>
      </c>
    </row>
    <row r="285" spans="7:7" x14ac:dyDescent="0.2">
      <c r="G285" t="str" cm="1">
        <f t="array" ref="G285">TRANSPOSE(_xlfn._xlws.SORT(_xlfn._xlws.FILTER(Tissue[Tissue],ISNUMBER(SEARCH(Slidelist[[#This Row],[Tissue]],Tissue[Tissue])),"")))</f>
        <v>Liver</v>
      </c>
    </row>
    <row r="286" spans="7:7" x14ac:dyDescent="0.2">
      <c r="G286" t="str" cm="1">
        <f t="array" ref="G286">TRANSPOSE(_xlfn._xlws.SORT(_xlfn._xlws.FILTER(Tissue[Tissue],ISNUMBER(SEARCH(Slidelist[[#This Row],[Tissue]],Tissue[Tissue])),"")))</f>
        <v>Liver</v>
      </c>
    </row>
    <row r="287" spans="7:7" x14ac:dyDescent="0.2">
      <c r="G287" t="str" cm="1">
        <f t="array" ref="G287">TRANSPOSE(_xlfn._xlws.SORT(_xlfn._xlws.FILTER(Tissue[Tissue],ISNUMBER(SEARCH(Slidelist[[#This Row],[Tissue]],Tissue[Tissue])),"")))</f>
        <v>Liver</v>
      </c>
    </row>
    <row r="288" spans="7:7" x14ac:dyDescent="0.2">
      <c r="G288" t="str" cm="1">
        <f t="array" ref="G288">TRANSPOSE(_xlfn._xlws.SORT(_xlfn._xlws.FILTER(Tissue[Tissue],ISNUMBER(SEARCH(Slidelist[[#This Row],[Tissue]],Tissue[Tissue])),"")))</f>
        <v>Liver</v>
      </c>
    </row>
    <row r="289" spans="7:7" x14ac:dyDescent="0.2">
      <c r="G289" t="str" cm="1">
        <f t="array" ref="G289">TRANSPOSE(_xlfn._xlws.SORT(_xlfn._xlws.FILTER(Tissue[Tissue],ISNUMBER(SEARCH(Slidelist[[#This Row],[Tissue]],Tissue[Tissue])),"")))</f>
        <v>Liver</v>
      </c>
    </row>
    <row r="290" spans="7:7" x14ac:dyDescent="0.2">
      <c r="G290" t="str" cm="1">
        <f t="array" ref="G290">TRANSPOSE(_xlfn._xlws.SORT(_xlfn._xlws.FILTER(Tissue[Tissue],ISNUMBER(SEARCH(Slidelist[[#This Row],[Tissue]],Tissue[Tissue])),"")))</f>
        <v>Liver</v>
      </c>
    </row>
    <row r="291" spans="7:7" x14ac:dyDescent="0.2">
      <c r="G291" t="str" cm="1">
        <f t="array" ref="G291">TRANSPOSE(_xlfn._xlws.SORT(_xlfn._xlws.FILTER(Tissue[Tissue],ISNUMBER(SEARCH(Slidelist[[#This Row],[Tissue]],Tissue[Tissue])),"")))</f>
        <v>Liver</v>
      </c>
    </row>
    <row r="292" spans="7:7" x14ac:dyDescent="0.2">
      <c r="G292" t="str" cm="1">
        <f t="array" ref="G292">TRANSPOSE(_xlfn._xlws.SORT(_xlfn._xlws.FILTER(Tissue[Tissue],ISNUMBER(SEARCH(Slidelist[[#This Row],[Tissue]],Tissue[Tissue])),"")))</f>
        <v>Liver</v>
      </c>
    </row>
    <row r="293" spans="7:7" x14ac:dyDescent="0.2">
      <c r="G293" t="str" cm="1">
        <f t="array" ref="G293">TRANSPOSE(_xlfn._xlws.SORT(_xlfn._xlws.FILTER(Tissue[Tissue],ISNUMBER(SEARCH(Slidelist[[#This Row],[Tissue]],Tissue[Tissue])),"")))</f>
        <v>Liver</v>
      </c>
    </row>
    <row r="294" spans="7:7" x14ac:dyDescent="0.2">
      <c r="G294" t="str" cm="1">
        <f t="array" ref="G294">TRANSPOSE(_xlfn._xlws.SORT(_xlfn._xlws.FILTER(Tissue[Tissue],ISNUMBER(SEARCH(Slidelist[[#This Row],[Tissue]],Tissue[Tissue])),"")))</f>
        <v>Liver</v>
      </c>
    </row>
    <row r="295" spans="7:7" x14ac:dyDescent="0.2">
      <c r="G295" t="str" cm="1">
        <f t="array" ref="G295">TRANSPOSE(_xlfn._xlws.SORT(_xlfn._xlws.FILTER(Tissue[Tissue],ISNUMBER(SEARCH(Slidelist[[#This Row],[Tissue]],Tissue[Tissue])),"")))</f>
        <v>Liver</v>
      </c>
    </row>
    <row r="296" spans="7:7" x14ac:dyDescent="0.2">
      <c r="G296" t="str" cm="1">
        <f t="array" ref="G296">TRANSPOSE(_xlfn._xlws.SORT(_xlfn._xlws.FILTER(Tissue[Tissue],ISNUMBER(SEARCH(Slidelist[[#This Row],[Tissue]],Tissue[Tissue])),"")))</f>
        <v>Liver</v>
      </c>
    </row>
    <row r="297" spans="7:7" x14ac:dyDescent="0.2">
      <c r="G297" t="str" cm="1">
        <f t="array" ref="G297">TRANSPOSE(_xlfn._xlws.SORT(_xlfn._xlws.FILTER(Tissue[Tissue],ISNUMBER(SEARCH(Slidelist[[#This Row],[Tissue]],Tissue[Tissue])),"")))</f>
        <v>Liver</v>
      </c>
    </row>
    <row r="298" spans="7:7" x14ac:dyDescent="0.2">
      <c r="G298" t="str" cm="1">
        <f t="array" ref="G298">TRANSPOSE(_xlfn._xlws.SORT(_xlfn._xlws.FILTER(Tissue[Tissue],ISNUMBER(SEARCH(Slidelist[[#This Row],[Tissue]],Tissue[Tissue])),"")))</f>
        <v>Liver</v>
      </c>
    </row>
    <row r="299" spans="7:7" x14ac:dyDescent="0.2">
      <c r="G299" t="str" cm="1">
        <f t="array" ref="G299">TRANSPOSE(_xlfn._xlws.SORT(_xlfn._xlws.FILTER(Tissue[Tissue],ISNUMBER(SEARCH(Slidelist[[#This Row],[Tissue]],Tissue[Tissue])),"")))</f>
        <v>Liver</v>
      </c>
    </row>
    <row r="300" spans="7:7" x14ac:dyDescent="0.2">
      <c r="G300" t="str" cm="1">
        <f t="array" ref="G300">TRANSPOSE(_xlfn._xlws.SORT(_xlfn._xlws.FILTER(Tissue[Tissue],ISNUMBER(SEARCH(Slidelist[[#This Row],[Tissue]],Tissue[Tissue])),"")))</f>
        <v>Liver</v>
      </c>
    </row>
    <row r="301" spans="7:7" x14ac:dyDescent="0.2">
      <c r="G301" t="str" cm="1">
        <f t="array" ref="G301">TRANSPOSE(_xlfn._xlws.SORT(_xlfn._xlws.FILTER(Tissue[Tissue],ISNUMBER(SEARCH(Slidelist[[#This Row],[Tissue]],Tissue[Tissue])),"")))</f>
        <v>Liver</v>
      </c>
    </row>
    <row r="302" spans="7:7" x14ac:dyDescent="0.2">
      <c r="G302" t="str" cm="1">
        <f t="array" ref="G302">TRANSPOSE(_xlfn._xlws.SORT(_xlfn._xlws.FILTER(Tissue[Tissue],ISNUMBER(SEARCH(Slidelist[[#This Row],[Tissue]],Tissue[Tissue])),"")))</f>
        <v>Liver</v>
      </c>
    </row>
    <row r="303" spans="7:7" x14ac:dyDescent="0.2">
      <c r="G303" t="str" cm="1">
        <f t="array" ref="G303">TRANSPOSE(_xlfn._xlws.SORT(_xlfn._xlws.FILTER(Tissue[Tissue],ISNUMBER(SEARCH(Slidelist[[#This Row],[Tissue]],Tissue[Tissue])),"")))</f>
        <v>Liver</v>
      </c>
    </row>
    <row r="304" spans="7:7" x14ac:dyDescent="0.2">
      <c r="G304" t="str" cm="1">
        <f t="array" ref="G304">TRANSPOSE(_xlfn._xlws.SORT(_xlfn._xlws.FILTER(Tissue[Tissue],ISNUMBER(SEARCH(Slidelist[[#This Row],[Tissue]],Tissue[Tissue])),"")))</f>
        <v>Liver</v>
      </c>
    </row>
    <row r="305" spans="7:7" x14ac:dyDescent="0.2">
      <c r="G305" t="str" cm="1">
        <f t="array" ref="G305">TRANSPOSE(_xlfn._xlws.SORT(_xlfn._xlws.FILTER(Tissue[Tissue],ISNUMBER(SEARCH(Slidelist[[#This Row],[Tissue]],Tissue[Tissue])),"")))</f>
        <v>Liver</v>
      </c>
    </row>
    <row r="306" spans="7:7" x14ac:dyDescent="0.2">
      <c r="G306" t="str" cm="1">
        <f t="array" ref="G306">TRANSPOSE(_xlfn._xlws.SORT(_xlfn._xlws.FILTER(Tissue[Tissue],ISNUMBER(SEARCH(Slidelist[[#This Row],[Tissue]],Tissue[Tissue])),"")))</f>
        <v>Liver</v>
      </c>
    </row>
    <row r="307" spans="7:7" x14ac:dyDescent="0.2">
      <c r="G307" t="str" cm="1">
        <f t="array" ref="G307">TRANSPOSE(_xlfn._xlws.SORT(_xlfn._xlws.FILTER(Tissue[Tissue],ISNUMBER(SEARCH(Slidelist[[#This Row],[Tissue]],Tissue[Tissue])),"")))</f>
        <v>Liver</v>
      </c>
    </row>
    <row r="308" spans="7:7" x14ac:dyDescent="0.2">
      <c r="G308" t="str" cm="1">
        <f t="array" ref="G308">TRANSPOSE(_xlfn._xlws.SORT(_xlfn._xlws.FILTER(Tissue[Tissue],ISNUMBER(SEARCH(Slidelist[[#This Row],[Tissue]],Tissue[Tissue])),"")))</f>
        <v>Liver</v>
      </c>
    </row>
    <row r="309" spans="7:7" x14ac:dyDescent="0.2">
      <c r="G309" t="str" cm="1">
        <f t="array" ref="G309">TRANSPOSE(_xlfn._xlws.SORT(_xlfn._xlws.FILTER(Tissue[Tissue],ISNUMBER(SEARCH(Slidelist[[#This Row],[Tissue]],Tissue[Tissue])),"")))</f>
        <v>Liver</v>
      </c>
    </row>
    <row r="310" spans="7:7" x14ac:dyDescent="0.2">
      <c r="G310" t="str" cm="1">
        <f t="array" ref="G310">TRANSPOSE(_xlfn._xlws.SORT(_xlfn._xlws.FILTER(Tissue[Tissue],ISNUMBER(SEARCH(Slidelist[[#This Row],[Tissue]],Tissue[Tissue])),"")))</f>
        <v>Liver</v>
      </c>
    </row>
    <row r="311" spans="7:7" x14ac:dyDescent="0.2">
      <c r="G311" t="str" cm="1">
        <f t="array" ref="G311">TRANSPOSE(_xlfn._xlws.SORT(_xlfn._xlws.FILTER(Tissue[Tissue],ISNUMBER(SEARCH(Slidelist[[#This Row],[Tissue]],Tissue[Tissue])),"")))</f>
        <v>Liver</v>
      </c>
    </row>
    <row r="312" spans="7:7" x14ac:dyDescent="0.2">
      <c r="G312" t="str" cm="1">
        <f t="array" ref="G312">TRANSPOSE(_xlfn._xlws.SORT(_xlfn._xlws.FILTER(Tissue[Tissue],ISNUMBER(SEARCH(Slidelist[[#This Row],[Tissue]],Tissue[Tissue])),"")))</f>
        <v>Liver</v>
      </c>
    </row>
    <row r="313" spans="7:7" x14ac:dyDescent="0.2">
      <c r="G313" t="str" cm="1">
        <f t="array" ref="G313">TRANSPOSE(_xlfn._xlws.SORT(_xlfn._xlws.FILTER(Tissue[Tissue],ISNUMBER(SEARCH(Slidelist[[#This Row],[Tissue]],Tissue[Tissue])),"")))</f>
        <v>Liver</v>
      </c>
    </row>
    <row r="314" spans="7:7" x14ac:dyDescent="0.2">
      <c r="G314" t="str" cm="1">
        <f t="array" ref="G314">TRANSPOSE(_xlfn._xlws.SORT(_xlfn._xlws.FILTER(Tissue[Tissue],ISNUMBER(SEARCH(Slidelist[[#This Row],[Tissue]],Tissue[Tissue])),"")))</f>
        <v>Liver</v>
      </c>
    </row>
    <row r="315" spans="7:7" x14ac:dyDescent="0.2">
      <c r="G315" t="str" cm="1">
        <f t="array" ref="G315">TRANSPOSE(_xlfn._xlws.SORT(_xlfn._xlws.FILTER(Tissue[Tissue],ISNUMBER(SEARCH(Slidelist[[#This Row],[Tissue]],Tissue[Tissue])),"")))</f>
        <v>Liver</v>
      </c>
    </row>
    <row r="316" spans="7:7" x14ac:dyDescent="0.2">
      <c r="G316" t="str" cm="1">
        <f t="array" ref="G316">TRANSPOSE(_xlfn._xlws.SORT(_xlfn._xlws.FILTER(Tissue[Tissue],ISNUMBER(SEARCH(Slidelist[[#This Row],[Tissue]],Tissue[Tissue])),"")))</f>
        <v>Liver</v>
      </c>
    </row>
    <row r="317" spans="7:7" x14ac:dyDescent="0.2">
      <c r="G317" t="str" cm="1">
        <f t="array" ref="G317">TRANSPOSE(_xlfn._xlws.SORT(_xlfn._xlws.FILTER(Tissue[Tissue],ISNUMBER(SEARCH(Slidelist[[#This Row],[Tissue]],Tissue[Tissue])),"")))</f>
        <v>Liver</v>
      </c>
    </row>
    <row r="318" spans="7:7" x14ac:dyDescent="0.2">
      <c r="G318" t="str" cm="1">
        <f t="array" ref="G318">TRANSPOSE(_xlfn._xlws.SORT(_xlfn._xlws.FILTER(Tissue[Tissue],ISNUMBER(SEARCH(Slidelist[[#This Row],[Tissue]],Tissue[Tissue])),"")))</f>
        <v>Liver</v>
      </c>
    </row>
    <row r="319" spans="7:7" x14ac:dyDescent="0.2">
      <c r="G319" t="str" cm="1">
        <f t="array" ref="G319">TRANSPOSE(_xlfn._xlws.SORT(_xlfn._xlws.FILTER(Tissue[Tissue],ISNUMBER(SEARCH(Slidelist[[#This Row],[Tissue]],Tissue[Tissue])),"")))</f>
        <v>Liver</v>
      </c>
    </row>
    <row r="320" spans="7:7" x14ac:dyDescent="0.2">
      <c r="G320" t="str" cm="1">
        <f t="array" ref="G320">TRANSPOSE(_xlfn._xlws.SORT(_xlfn._xlws.FILTER(Tissue[Tissue],ISNUMBER(SEARCH(Slidelist[[#This Row],[Tissue]],Tissue[Tissue])),"")))</f>
        <v>Liver</v>
      </c>
    </row>
    <row r="321" spans="7:7" x14ac:dyDescent="0.2">
      <c r="G321" t="str" cm="1">
        <f t="array" ref="G321">TRANSPOSE(_xlfn._xlws.SORT(_xlfn._xlws.FILTER(Tissue[Tissue],ISNUMBER(SEARCH(Slidelist[[#This Row],[Tissue]],Tissue[Tissue])),"")))</f>
        <v>Liver</v>
      </c>
    </row>
    <row r="322" spans="7:7" x14ac:dyDescent="0.2">
      <c r="G322" t="str" cm="1">
        <f t="array" ref="G322">TRANSPOSE(_xlfn._xlws.SORT(_xlfn._xlws.FILTER(Tissue[Tissue],ISNUMBER(SEARCH(Slidelist[[#This Row],[Tissue]],Tissue[Tissue])),"")))</f>
        <v>Liver</v>
      </c>
    </row>
    <row r="323" spans="7:7" x14ac:dyDescent="0.2">
      <c r="G323" t="str" cm="1">
        <f t="array" ref="G323">TRANSPOSE(_xlfn._xlws.SORT(_xlfn._xlws.FILTER(Tissue[Tissue],ISNUMBER(SEARCH(Slidelist[[#This Row],[Tissue]],Tissue[Tissue])),"")))</f>
        <v>Liver</v>
      </c>
    </row>
    <row r="324" spans="7:7" x14ac:dyDescent="0.2">
      <c r="G324" t="str" cm="1">
        <f t="array" ref="G324">TRANSPOSE(_xlfn._xlws.SORT(_xlfn._xlws.FILTER(Tissue[Tissue],ISNUMBER(SEARCH(Slidelist[[#This Row],[Tissue]],Tissue[Tissue])),"")))</f>
        <v>Liver</v>
      </c>
    </row>
    <row r="325" spans="7:7" x14ac:dyDescent="0.2">
      <c r="G325" t="str" cm="1">
        <f t="array" ref="G325">TRANSPOSE(_xlfn._xlws.SORT(_xlfn._xlws.FILTER(Tissue[Tissue],ISNUMBER(SEARCH(Slidelist[[#This Row],[Tissue]],Tissue[Tissue])),"")))</f>
        <v>Liver</v>
      </c>
    </row>
    <row r="326" spans="7:7" x14ac:dyDescent="0.2">
      <c r="G326" t="str" cm="1">
        <f t="array" ref="G326">TRANSPOSE(_xlfn._xlws.SORT(_xlfn._xlws.FILTER(Tissue[Tissue],ISNUMBER(SEARCH(Slidelist[[#This Row],[Tissue]],Tissue[Tissue])),"")))</f>
        <v>Liver</v>
      </c>
    </row>
    <row r="327" spans="7:7" x14ac:dyDescent="0.2">
      <c r="G327" t="str" cm="1">
        <f t="array" ref="G327">TRANSPOSE(_xlfn._xlws.SORT(_xlfn._xlws.FILTER(Tissue[Tissue],ISNUMBER(SEARCH(Slidelist[[#This Row],[Tissue]],Tissue[Tissue])),"")))</f>
        <v>Liver</v>
      </c>
    </row>
    <row r="328" spans="7:7" x14ac:dyDescent="0.2">
      <c r="G328" t="str" cm="1">
        <f t="array" ref="G328">TRANSPOSE(_xlfn._xlws.SORT(_xlfn._xlws.FILTER(Tissue[Tissue],ISNUMBER(SEARCH(Slidelist[[#This Row],[Tissue]],Tissue[Tissue])),"")))</f>
        <v>Liver</v>
      </c>
    </row>
    <row r="329" spans="7:7" x14ac:dyDescent="0.2">
      <c r="G329" t="str" cm="1">
        <f t="array" ref="G329">TRANSPOSE(_xlfn._xlws.SORT(_xlfn._xlws.FILTER(Tissue[Tissue],ISNUMBER(SEARCH(Slidelist[[#This Row],[Tissue]],Tissue[Tissue])),"")))</f>
        <v>Liver</v>
      </c>
    </row>
    <row r="330" spans="7:7" x14ac:dyDescent="0.2">
      <c r="G330" t="str" cm="1">
        <f t="array" ref="G330">TRANSPOSE(_xlfn._xlws.SORT(_xlfn._xlws.FILTER(Tissue[Tissue],ISNUMBER(SEARCH(Slidelist[[#This Row],[Tissue]],Tissue[Tissue])),"")))</f>
        <v>Liver</v>
      </c>
    </row>
    <row r="331" spans="7:7" x14ac:dyDescent="0.2">
      <c r="G331" t="str" cm="1">
        <f t="array" ref="G331">TRANSPOSE(_xlfn._xlws.SORT(_xlfn._xlws.FILTER(Tissue[Tissue],ISNUMBER(SEARCH(Slidelist[[#This Row],[Tissue]],Tissue[Tissue])),"")))</f>
        <v>Liver</v>
      </c>
    </row>
    <row r="332" spans="7:7" x14ac:dyDescent="0.2">
      <c r="G332" t="str" cm="1">
        <f t="array" ref="G332">TRANSPOSE(_xlfn._xlws.SORT(_xlfn._xlws.FILTER(Tissue[Tissue],ISNUMBER(SEARCH(Slidelist[[#This Row],[Tissue]],Tissue[Tissue])),"")))</f>
        <v>Liver</v>
      </c>
    </row>
    <row r="333" spans="7:7" x14ac:dyDescent="0.2">
      <c r="G333" t="str" cm="1">
        <f t="array" ref="G333">TRANSPOSE(_xlfn._xlws.SORT(_xlfn._xlws.FILTER(Tissue[Tissue],ISNUMBER(SEARCH(Slidelist[[#This Row],[Tissue]],Tissue[Tissue])),"")))</f>
        <v>Liver</v>
      </c>
    </row>
    <row r="334" spans="7:7" x14ac:dyDescent="0.2">
      <c r="G334" t="str" cm="1">
        <f t="array" ref="G334">TRANSPOSE(_xlfn._xlws.SORT(_xlfn._xlws.FILTER(Tissue[Tissue],ISNUMBER(SEARCH(Slidelist[[#This Row],[Tissue]],Tissue[Tissue])),"")))</f>
        <v>Liver</v>
      </c>
    </row>
    <row r="335" spans="7:7" x14ac:dyDescent="0.2">
      <c r="G335" t="str" cm="1">
        <f t="array" ref="G335">TRANSPOSE(_xlfn._xlws.SORT(_xlfn._xlws.FILTER(Tissue[Tissue],ISNUMBER(SEARCH(Slidelist[[#This Row],[Tissue]],Tissue[Tissue])),"")))</f>
        <v>Liver</v>
      </c>
    </row>
    <row r="336" spans="7:7" x14ac:dyDescent="0.2">
      <c r="G336" t="str" cm="1">
        <f t="array" ref="G336">TRANSPOSE(_xlfn._xlws.SORT(_xlfn._xlws.FILTER(Tissue[Tissue],ISNUMBER(SEARCH(Slidelist[[#This Row],[Tissue]],Tissue[Tissue])),"")))</f>
        <v>Liver</v>
      </c>
    </row>
    <row r="337" spans="7:7" x14ac:dyDescent="0.2">
      <c r="G337" t="str" cm="1">
        <f t="array" ref="G337">TRANSPOSE(_xlfn._xlws.SORT(_xlfn._xlws.FILTER(Tissue[Tissue],ISNUMBER(SEARCH(Slidelist[[#This Row],[Tissue]],Tissue[Tissue])),"")))</f>
        <v>Liver</v>
      </c>
    </row>
    <row r="338" spans="7:7" x14ac:dyDescent="0.2">
      <c r="G338" t="str" cm="1">
        <f t="array" ref="G338">TRANSPOSE(_xlfn._xlws.SORT(_xlfn._xlws.FILTER(Tissue[Tissue],ISNUMBER(SEARCH(Slidelist[[#This Row],[Tissue]],Tissue[Tissue])),"")))</f>
        <v>Liver</v>
      </c>
    </row>
    <row r="339" spans="7:7" x14ac:dyDescent="0.2">
      <c r="G339" t="str" cm="1">
        <f t="array" ref="G339">TRANSPOSE(_xlfn._xlws.SORT(_xlfn._xlws.FILTER(Tissue[Tissue],ISNUMBER(SEARCH(Slidelist[[#This Row],[Tissue]],Tissue[Tissue])),"")))</f>
        <v>Liver</v>
      </c>
    </row>
    <row r="340" spans="7:7" x14ac:dyDescent="0.2">
      <c r="G340" t="str" cm="1">
        <f t="array" ref="G340">TRANSPOSE(_xlfn._xlws.SORT(_xlfn._xlws.FILTER(Tissue[Tissue],ISNUMBER(SEARCH(Slidelist[[#This Row],[Tissue]],Tissue[Tissue])),"")))</f>
        <v>Liver</v>
      </c>
    </row>
    <row r="341" spans="7:7" x14ac:dyDescent="0.2">
      <c r="G341" t="str" cm="1">
        <f t="array" ref="G341">TRANSPOSE(_xlfn._xlws.SORT(_xlfn._xlws.FILTER(Tissue[Tissue],ISNUMBER(SEARCH(Slidelist[[#This Row],[Tissue]],Tissue[Tissue])),"")))</f>
        <v>Liver</v>
      </c>
    </row>
    <row r="342" spans="7:7" x14ac:dyDescent="0.2">
      <c r="G342" t="str" cm="1">
        <f t="array" ref="G342">TRANSPOSE(_xlfn._xlws.SORT(_xlfn._xlws.FILTER(Tissue[Tissue],ISNUMBER(SEARCH(Slidelist[[#This Row],[Tissue]],Tissue[Tissue])),"")))</f>
        <v>Liver</v>
      </c>
    </row>
    <row r="343" spans="7:7" x14ac:dyDescent="0.2">
      <c r="G343" t="str" cm="1">
        <f t="array" ref="G343">TRANSPOSE(_xlfn._xlws.SORT(_xlfn._xlws.FILTER(Tissue[Tissue],ISNUMBER(SEARCH(Slidelist[[#This Row],[Tissue]],Tissue[Tissue])),"")))</f>
        <v>Liver</v>
      </c>
    </row>
    <row r="344" spans="7:7" x14ac:dyDescent="0.2">
      <c r="G344" t="str" cm="1">
        <f t="array" ref="G344">TRANSPOSE(_xlfn._xlws.SORT(_xlfn._xlws.FILTER(Tissue[Tissue],ISNUMBER(SEARCH(Slidelist[[#This Row],[Tissue]],Tissue[Tissue])),"")))</f>
        <v>Liver</v>
      </c>
    </row>
    <row r="345" spans="7:7" x14ac:dyDescent="0.2">
      <c r="G345" t="str" cm="1">
        <f t="array" ref="G345">TRANSPOSE(_xlfn._xlws.SORT(_xlfn._xlws.FILTER(Tissue[Tissue],ISNUMBER(SEARCH(Slidelist[[#This Row],[Tissue]],Tissue[Tissue])),"")))</f>
        <v>Liver</v>
      </c>
    </row>
    <row r="346" spans="7:7" x14ac:dyDescent="0.2">
      <c r="G346" t="str" cm="1">
        <f t="array" ref="G346">TRANSPOSE(_xlfn._xlws.SORT(_xlfn._xlws.FILTER(Tissue[Tissue],ISNUMBER(SEARCH(Slidelist[[#This Row],[Tissue]],Tissue[Tissue])),"")))</f>
        <v>Liver</v>
      </c>
    </row>
    <row r="347" spans="7:7" x14ac:dyDescent="0.2">
      <c r="G347" t="str" cm="1">
        <f t="array" ref="G347">TRANSPOSE(_xlfn._xlws.SORT(_xlfn._xlws.FILTER(Tissue[Tissue],ISNUMBER(SEARCH(Slidelist[[#This Row],[Tissue]],Tissue[Tissue])),"")))</f>
        <v>Liver</v>
      </c>
    </row>
    <row r="348" spans="7:7" x14ac:dyDescent="0.2">
      <c r="G348" t="str" cm="1">
        <f t="array" ref="G348">TRANSPOSE(_xlfn._xlws.SORT(_xlfn._xlws.FILTER(Tissue[Tissue],ISNUMBER(SEARCH(Slidelist[[#This Row],[Tissue]],Tissue[Tissue])),"")))</f>
        <v>Liver</v>
      </c>
    </row>
    <row r="349" spans="7:7" x14ac:dyDescent="0.2">
      <c r="G349" t="str" cm="1">
        <f t="array" ref="G349">TRANSPOSE(_xlfn._xlws.SORT(_xlfn._xlws.FILTER(Tissue[Tissue],ISNUMBER(SEARCH(Slidelist[[#This Row],[Tissue]],Tissue[Tissue])),"")))</f>
        <v>Liver</v>
      </c>
    </row>
    <row r="350" spans="7:7" x14ac:dyDescent="0.2">
      <c r="G350" t="str" cm="1">
        <f t="array" ref="G350">TRANSPOSE(_xlfn._xlws.SORT(_xlfn._xlws.FILTER(Tissue[Tissue],ISNUMBER(SEARCH(Slidelist[[#This Row],[Tissue]],Tissue[Tissue])),"")))</f>
        <v>Liver</v>
      </c>
    </row>
    <row r="351" spans="7:7" x14ac:dyDescent="0.2">
      <c r="G351" t="str" cm="1">
        <f t="array" ref="G351">TRANSPOSE(_xlfn._xlws.SORT(_xlfn._xlws.FILTER(Tissue[Tissue],ISNUMBER(SEARCH(Slidelist[[#This Row],[Tissue]],Tissue[Tissue])),"")))</f>
        <v>Liver</v>
      </c>
    </row>
    <row r="352" spans="7:7" x14ac:dyDescent="0.2">
      <c r="G352" t="str" cm="1">
        <f t="array" ref="G352">TRANSPOSE(_xlfn._xlws.SORT(_xlfn._xlws.FILTER(Tissue[Tissue],ISNUMBER(SEARCH(Slidelist[[#This Row],[Tissue]],Tissue[Tissue])),"")))</f>
        <v>Liver</v>
      </c>
    </row>
    <row r="353" spans="7:7" x14ac:dyDescent="0.2">
      <c r="G353" t="str" cm="1">
        <f t="array" ref="G353">TRANSPOSE(_xlfn._xlws.SORT(_xlfn._xlws.FILTER(Tissue[Tissue],ISNUMBER(SEARCH(Slidelist[[#This Row],[Tissue]],Tissue[Tissue])),"")))</f>
        <v>Liver</v>
      </c>
    </row>
    <row r="354" spans="7:7" x14ac:dyDescent="0.2">
      <c r="G354" t="str" cm="1">
        <f t="array" ref="G354">TRANSPOSE(_xlfn._xlws.SORT(_xlfn._xlws.FILTER(Tissue[Tissue],ISNUMBER(SEARCH(Slidelist[[#This Row],[Tissue]],Tissue[Tissue])),"")))</f>
        <v>Liver</v>
      </c>
    </row>
    <row r="355" spans="7:7" x14ac:dyDescent="0.2">
      <c r="G355" t="str" cm="1">
        <f t="array" ref="G355">TRANSPOSE(_xlfn._xlws.SORT(_xlfn._xlws.FILTER(Tissue[Tissue],ISNUMBER(SEARCH(Slidelist[[#This Row],[Tissue]],Tissue[Tissue])),"")))</f>
        <v>Liver</v>
      </c>
    </row>
    <row r="356" spans="7:7" x14ac:dyDescent="0.2">
      <c r="G356" t="str" cm="1">
        <f t="array" ref="G356">TRANSPOSE(_xlfn._xlws.SORT(_xlfn._xlws.FILTER(Tissue[Tissue],ISNUMBER(SEARCH(Slidelist[[#This Row],[Tissue]],Tissue[Tissue])),"")))</f>
        <v>Liver</v>
      </c>
    </row>
    <row r="357" spans="7:7" x14ac:dyDescent="0.2">
      <c r="G357" t="str" cm="1">
        <f t="array" ref="G357">TRANSPOSE(_xlfn._xlws.SORT(_xlfn._xlws.FILTER(Tissue[Tissue],ISNUMBER(SEARCH(Slidelist[[#This Row],[Tissue]],Tissue[Tissue])),"")))</f>
        <v>Liver</v>
      </c>
    </row>
    <row r="358" spans="7:7" x14ac:dyDescent="0.2">
      <c r="G358" t="str" cm="1">
        <f t="array" ref="G358">TRANSPOSE(_xlfn._xlws.SORT(_xlfn._xlws.FILTER(Tissue[Tissue],ISNUMBER(SEARCH(Slidelist[[#This Row],[Tissue]],Tissue[Tissue])),"")))</f>
        <v>Liver</v>
      </c>
    </row>
    <row r="359" spans="7:7" x14ac:dyDescent="0.2">
      <c r="G359" t="str" cm="1">
        <f t="array" ref="G359">TRANSPOSE(_xlfn._xlws.SORT(_xlfn._xlws.FILTER(Tissue[Tissue],ISNUMBER(SEARCH(Slidelist[[#This Row],[Tissue]],Tissue[Tissue])),"")))</f>
        <v>Liver</v>
      </c>
    </row>
    <row r="360" spans="7:7" x14ac:dyDescent="0.2">
      <c r="G360" t="str" cm="1">
        <f t="array" ref="G360">TRANSPOSE(_xlfn._xlws.SORT(_xlfn._xlws.FILTER(Tissue[Tissue],ISNUMBER(SEARCH(Slidelist[[#This Row],[Tissue]],Tissue[Tissue])),"")))</f>
        <v>Liver</v>
      </c>
    </row>
    <row r="361" spans="7:7" x14ac:dyDescent="0.2">
      <c r="G361" t="str" cm="1">
        <f t="array" ref="G361">TRANSPOSE(_xlfn._xlws.SORT(_xlfn._xlws.FILTER(Tissue[Tissue],ISNUMBER(SEARCH(Slidelist[[#This Row],[Tissue]],Tissue[Tissue])),"")))</f>
        <v>Liver</v>
      </c>
    </row>
    <row r="362" spans="7:7" x14ac:dyDescent="0.2">
      <c r="G362" t="str" cm="1">
        <f t="array" ref="G362">TRANSPOSE(_xlfn._xlws.SORT(_xlfn._xlws.FILTER(Tissue[Tissue],ISNUMBER(SEARCH(Slidelist[[#This Row],[Tissue]],Tissue[Tissue])),"")))</f>
        <v>Liver</v>
      </c>
    </row>
    <row r="363" spans="7:7" x14ac:dyDescent="0.2">
      <c r="G363" t="str" cm="1">
        <f t="array" ref="G363">TRANSPOSE(_xlfn._xlws.SORT(_xlfn._xlws.FILTER(Tissue[Tissue],ISNUMBER(SEARCH(Slidelist[[#This Row],[Tissue]],Tissue[Tissue])),"")))</f>
        <v>Liver</v>
      </c>
    </row>
    <row r="364" spans="7:7" x14ac:dyDescent="0.2">
      <c r="G364" t="str" cm="1">
        <f t="array" ref="G364">TRANSPOSE(_xlfn._xlws.SORT(_xlfn._xlws.FILTER(Tissue[Tissue],ISNUMBER(SEARCH(Slidelist[[#This Row],[Tissue]],Tissue[Tissue])),"")))</f>
        <v>Liver</v>
      </c>
    </row>
    <row r="365" spans="7:7" x14ac:dyDescent="0.2">
      <c r="G365" t="str" cm="1">
        <f t="array" ref="G365">TRANSPOSE(_xlfn._xlws.SORT(_xlfn._xlws.FILTER(Tissue[Tissue],ISNUMBER(SEARCH(Slidelist[[#This Row],[Tissue]],Tissue[Tissue])),"")))</f>
        <v>Liver</v>
      </c>
    </row>
    <row r="366" spans="7:7" x14ac:dyDescent="0.2">
      <c r="G366" t="str" cm="1">
        <f t="array" ref="G366">TRANSPOSE(_xlfn._xlws.SORT(_xlfn._xlws.FILTER(Tissue[Tissue],ISNUMBER(SEARCH(Slidelist[[#This Row],[Tissue]],Tissue[Tissue])),"")))</f>
        <v>Liver</v>
      </c>
    </row>
    <row r="367" spans="7:7" x14ac:dyDescent="0.2">
      <c r="G367" t="str" cm="1">
        <f t="array" ref="G367">TRANSPOSE(_xlfn._xlws.SORT(_xlfn._xlws.FILTER(Tissue[Tissue],ISNUMBER(SEARCH(Slidelist[[#This Row],[Tissue]],Tissue[Tissue])),"")))</f>
        <v>Liver</v>
      </c>
    </row>
    <row r="368" spans="7:7" x14ac:dyDescent="0.2">
      <c r="G368" t="str" cm="1">
        <f t="array" ref="G368">TRANSPOSE(_xlfn._xlws.SORT(_xlfn._xlws.FILTER(Tissue[Tissue],ISNUMBER(SEARCH(Slidelist[[#This Row],[Tissue]],Tissue[Tissue])),"")))</f>
        <v>Liver</v>
      </c>
    </row>
    <row r="369" spans="7:7" x14ac:dyDescent="0.2">
      <c r="G369" t="str" cm="1">
        <f t="array" ref="G369">TRANSPOSE(_xlfn._xlws.SORT(_xlfn._xlws.FILTER(Tissue[Tissue],ISNUMBER(SEARCH(Slidelist[[#This Row],[Tissue]],Tissue[Tissue])),"")))</f>
        <v>Liver</v>
      </c>
    </row>
    <row r="370" spans="7:7" x14ac:dyDescent="0.2">
      <c r="G370" t="str" cm="1">
        <f t="array" ref="G370">TRANSPOSE(_xlfn._xlws.SORT(_xlfn._xlws.FILTER(Tissue[Tissue],ISNUMBER(SEARCH(Slidelist[[#This Row],[Tissue]],Tissue[Tissue])),"")))</f>
        <v>Liver</v>
      </c>
    </row>
    <row r="371" spans="7:7" x14ac:dyDescent="0.2">
      <c r="G371" t="str" cm="1">
        <f t="array" ref="G371">TRANSPOSE(_xlfn._xlws.SORT(_xlfn._xlws.FILTER(Tissue[Tissue],ISNUMBER(SEARCH(Slidelist[[#This Row],[Tissue]],Tissue[Tissue])),"")))</f>
        <v>Liver</v>
      </c>
    </row>
    <row r="372" spans="7:7" x14ac:dyDescent="0.2">
      <c r="G372" t="str" cm="1">
        <f t="array" ref="G372">TRANSPOSE(_xlfn._xlws.SORT(_xlfn._xlws.FILTER(Tissue[Tissue],ISNUMBER(SEARCH(Slidelist[[#This Row],[Tissue]],Tissue[Tissue])),"")))</f>
        <v>Liver</v>
      </c>
    </row>
    <row r="373" spans="7:7" x14ac:dyDescent="0.2">
      <c r="G373" t="str" cm="1">
        <f t="array" ref="G373">TRANSPOSE(_xlfn._xlws.SORT(_xlfn._xlws.FILTER(Tissue[Tissue],ISNUMBER(SEARCH(Slidelist[[#This Row],[Tissue]],Tissue[Tissue])),"")))</f>
        <v>Liver</v>
      </c>
    </row>
    <row r="374" spans="7:7" x14ac:dyDescent="0.2">
      <c r="G374" t="str" cm="1">
        <f t="array" ref="G374">TRANSPOSE(_xlfn._xlws.SORT(_xlfn._xlws.FILTER(Tissue[Tissue],ISNUMBER(SEARCH(Slidelist[[#This Row],[Tissue]],Tissue[Tissue])),"")))</f>
        <v>Liver</v>
      </c>
    </row>
    <row r="375" spans="7:7" x14ac:dyDescent="0.2">
      <c r="G375" t="str" cm="1">
        <f t="array" ref="G375">TRANSPOSE(_xlfn._xlws.SORT(_xlfn._xlws.FILTER(Tissue[Tissue],ISNUMBER(SEARCH(Slidelist[[#This Row],[Tissue]],Tissue[Tissue])),"")))</f>
        <v>Liver</v>
      </c>
    </row>
    <row r="376" spans="7:7" x14ac:dyDescent="0.2">
      <c r="G376" t="str" cm="1">
        <f t="array" ref="G376">TRANSPOSE(_xlfn._xlws.SORT(_xlfn._xlws.FILTER(Tissue[Tissue],ISNUMBER(SEARCH(Slidelist[[#This Row],[Tissue]],Tissue[Tissue])),"")))</f>
        <v>Liver</v>
      </c>
    </row>
    <row r="377" spans="7:7" x14ac:dyDescent="0.2">
      <c r="G377" t="str" cm="1">
        <f t="array" ref="G377">TRANSPOSE(_xlfn._xlws.SORT(_xlfn._xlws.FILTER(Tissue[Tissue],ISNUMBER(SEARCH(Slidelist[[#This Row],[Tissue]],Tissue[Tissue])),"")))</f>
        <v>Liver</v>
      </c>
    </row>
    <row r="378" spans="7:7" x14ac:dyDescent="0.2">
      <c r="G378" t="str" cm="1">
        <f t="array" ref="G378">TRANSPOSE(_xlfn._xlws.SORT(_xlfn._xlws.FILTER(Tissue[Tissue],ISNUMBER(SEARCH(Slidelist[[#This Row],[Tissue]],Tissue[Tissue])),"")))</f>
        <v>Liver</v>
      </c>
    </row>
    <row r="379" spans="7:7" x14ac:dyDescent="0.2">
      <c r="G379" t="str" cm="1">
        <f t="array" ref="G379">TRANSPOSE(_xlfn._xlws.SORT(_xlfn._xlws.FILTER(Tissue[Tissue],ISNUMBER(SEARCH(Slidelist[[#This Row],[Tissue]],Tissue[Tissue])),"")))</f>
        <v>Liver</v>
      </c>
    </row>
    <row r="380" spans="7:7" x14ac:dyDescent="0.2">
      <c r="G380" t="str" cm="1">
        <f t="array" ref="G380">TRANSPOSE(_xlfn._xlws.SORT(_xlfn._xlws.FILTER(Tissue[Tissue],ISNUMBER(SEARCH(Slidelist[[#This Row],[Tissue]],Tissue[Tissue])),"")))</f>
        <v>Liver</v>
      </c>
    </row>
    <row r="381" spans="7:7" x14ac:dyDescent="0.2">
      <c r="G381" t="str" cm="1">
        <f t="array" ref="G381">TRANSPOSE(_xlfn._xlws.SORT(_xlfn._xlws.FILTER(Tissue[Tissue],ISNUMBER(SEARCH(Slidelist[[#This Row],[Tissue]],Tissue[Tissue])),"")))</f>
        <v>Liver</v>
      </c>
    </row>
    <row r="382" spans="7:7" x14ac:dyDescent="0.2">
      <c r="G382" t="str" cm="1">
        <f t="array" ref="G382">TRANSPOSE(_xlfn._xlws.SORT(_xlfn._xlws.FILTER(Tissue[Tissue],ISNUMBER(SEARCH(Slidelist[[#This Row],[Tissue]],Tissue[Tissue])),"")))</f>
        <v>Liver</v>
      </c>
    </row>
    <row r="383" spans="7:7" x14ac:dyDescent="0.2">
      <c r="G383" t="str" cm="1">
        <f t="array" ref="G383">TRANSPOSE(_xlfn._xlws.SORT(_xlfn._xlws.FILTER(Tissue[Tissue],ISNUMBER(SEARCH(Slidelist[[#This Row],[Tissue]],Tissue[Tissue])),"")))</f>
        <v>Liver</v>
      </c>
    </row>
    <row r="384" spans="7:7" x14ac:dyDescent="0.2">
      <c r="G384" t="str" cm="1">
        <f t="array" ref="G384">TRANSPOSE(_xlfn._xlws.SORT(_xlfn._xlws.FILTER(Tissue[Tissue],ISNUMBER(SEARCH(Slidelist[[#This Row],[Tissue]],Tissue[Tissue])),"")))</f>
        <v>Liver</v>
      </c>
    </row>
    <row r="385" spans="7:7" x14ac:dyDescent="0.2">
      <c r="G385" t="str" cm="1">
        <f t="array" ref="G385">TRANSPOSE(_xlfn._xlws.SORT(_xlfn._xlws.FILTER(Tissue[Tissue],ISNUMBER(SEARCH(Slidelist[[#This Row],[Tissue]],Tissue[Tissue])),"")))</f>
        <v>Liver</v>
      </c>
    </row>
    <row r="386" spans="7:7" x14ac:dyDescent="0.2">
      <c r="G386" t="str" cm="1">
        <f t="array" ref="G386">TRANSPOSE(_xlfn._xlws.SORT(_xlfn._xlws.FILTER(Tissue[Tissue],ISNUMBER(SEARCH(Slidelist[[#This Row],[Tissue]],Tissue[Tissue])),"")))</f>
        <v>Liver</v>
      </c>
    </row>
    <row r="387" spans="7:7" x14ac:dyDescent="0.2">
      <c r="G387" t="str" cm="1">
        <f t="array" ref="G387">TRANSPOSE(_xlfn._xlws.SORT(_xlfn._xlws.FILTER(Tissue[Tissue],ISNUMBER(SEARCH(Slidelist[[#This Row],[Tissue]],Tissue[Tissue])),"")))</f>
        <v>Liver</v>
      </c>
    </row>
    <row r="388" spans="7:7" x14ac:dyDescent="0.2">
      <c r="G388" t="str" cm="1">
        <f t="array" ref="G388">TRANSPOSE(_xlfn._xlws.SORT(_xlfn._xlws.FILTER(Tissue[Tissue],ISNUMBER(SEARCH(Slidelist[[#This Row],[Tissue]],Tissue[Tissue])),"")))</f>
        <v>Liver</v>
      </c>
    </row>
    <row r="389" spans="7:7" x14ac:dyDescent="0.2">
      <c r="G389" t="str" cm="1">
        <f t="array" ref="G389">TRANSPOSE(_xlfn._xlws.SORT(_xlfn._xlws.FILTER(Tissue[Tissue],ISNUMBER(SEARCH(Slidelist[[#This Row],[Tissue]],Tissue[Tissue])),"")))</f>
        <v>Liver</v>
      </c>
    </row>
    <row r="390" spans="7:7" x14ac:dyDescent="0.2">
      <c r="G390" t="str" cm="1">
        <f t="array" ref="G390">TRANSPOSE(_xlfn._xlws.SORT(_xlfn._xlws.FILTER(Tissue[Tissue],ISNUMBER(SEARCH(Slidelist[[#This Row],[Tissue]],Tissue[Tissue])),"")))</f>
        <v>Liver</v>
      </c>
    </row>
    <row r="391" spans="7:7" x14ac:dyDescent="0.2">
      <c r="G391" t="str" cm="1">
        <f t="array" ref="G391">TRANSPOSE(_xlfn._xlws.SORT(_xlfn._xlws.FILTER(Tissue[Tissue],ISNUMBER(SEARCH(Slidelist[[#This Row],[Tissue]],Tissue[Tissue])),"")))</f>
        <v>Liver</v>
      </c>
    </row>
    <row r="392" spans="7:7" x14ac:dyDescent="0.2">
      <c r="G392" t="str" cm="1">
        <f t="array" ref="G392">TRANSPOSE(_xlfn._xlws.SORT(_xlfn._xlws.FILTER(Tissue[Tissue],ISNUMBER(SEARCH(Slidelist[[#This Row],[Tissue]],Tissue[Tissue])),"")))</f>
        <v>Liver</v>
      </c>
    </row>
    <row r="393" spans="7:7" x14ac:dyDescent="0.2">
      <c r="G393" t="str" cm="1">
        <f t="array" ref="G393">TRANSPOSE(_xlfn._xlws.SORT(_xlfn._xlws.FILTER(Tissue[Tissue],ISNUMBER(SEARCH(Slidelist[[#This Row],[Tissue]],Tissue[Tissue])),"")))</f>
        <v>Liver</v>
      </c>
    </row>
    <row r="394" spans="7:7" x14ac:dyDescent="0.2">
      <c r="G394" t="str" cm="1">
        <f t="array" ref="G394">TRANSPOSE(_xlfn._xlws.SORT(_xlfn._xlws.FILTER(Tissue[Tissue],ISNUMBER(SEARCH(Slidelist[[#This Row],[Tissue]],Tissue[Tissue])),"")))</f>
        <v>Liver</v>
      </c>
    </row>
    <row r="395" spans="7:7" x14ac:dyDescent="0.2">
      <c r="G395" t="str" cm="1">
        <f t="array" ref="G395">TRANSPOSE(_xlfn._xlws.SORT(_xlfn._xlws.FILTER(Tissue[Tissue],ISNUMBER(SEARCH(Slidelist[[#This Row],[Tissue]],Tissue[Tissue])),"")))</f>
        <v>Liver</v>
      </c>
    </row>
    <row r="396" spans="7:7" x14ac:dyDescent="0.2">
      <c r="G396" t="str" cm="1">
        <f t="array" ref="G396">TRANSPOSE(_xlfn._xlws.SORT(_xlfn._xlws.FILTER(Tissue[Tissue],ISNUMBER(SEARCH(Slidelist[[#This Row],[Tissue]],Tissue[Tissue])),"")))</f>
        <v>Liver</v>
      </c>
    </row>
    <row r="397" spans="7:7" x14ac:dyDescent="0.2">
      <c r="G397" t="str" cm="1">
        <f t="array" ref="G397">TRANSPOSE(_xlfn._xlws.SORT(_xlfn._xlws.FILTER(Tissue[Tissue],ISNUMBER(SEARCH(Slidelist[[#This Row],[Tissue]],Tissue[Tissue])),"")))</f>
        <v>Liver</v>
      </c>
    </row>
    <row r="398" spans="7:7" x14ac:dyDescent="0.2">
      <c r="G398" t="str" cm="1">
        <f t="array" ref="G398">TRANSPOSE(_xlfn._xlws.SORT(_xlfn._xlws.FILTER(Tissue[Tissue],ISNUMBER(SEARCH(Slidelist[[#This Row],[Tissue]],Tissue[Tissue])),"")))</f>
        <v>Liver</v>
      </c>
    </row>
    <row r="399" spans="7:7" x14ac:dyDescent="0.2">
      <c r="G399" t="str" cm="1">
        <f t="array" ref="G399">TRANSPOSE(_xlfn._xlws.SORT(_xlfn._xlws.FILTER(Tissue[Tissue],ISNUMBER(SEARCH(Slidelist[[#This Row],[Tissue]],Tissue[Tissue])),"")))</f>
        <v>Liver</v>
      </c>
    </row>
    <row r="400" spans="7:7" x14ac:dyDescent="0.2">
      <c r="G400" t="str" cm="1">
        <f t="array" ref="G400">TRANSPOSE(_xlfn._xlws.SORT(_xlfn._xlws.FILTER(Tissue[Tissue],ISNUMBER(SEARCH(Slidelist[[#This Row],[Tissue]],Tissue[Tissue])),"")))</f>
        <v>Liver</v>
      </c>
    </row>
    <row r="401" spans="7:7" x14ac:dyDescent="0.2">
      <c r="G401" t="str" cm="1">
        <f t="array" ref="G401">TRANSPOSE(_xlfn._xlws.SORT(_xlfn._xlws.FILTER(Tissue[Tissue],ISNUMBER(SEARCH(Slidelist[[#This Row],[Tissue]],Tissue[Tissue])),"")))</f>
        <v>Liver</v>
      </c>
    </row>
    <row r="402" spans="7:7" x14ac:dyDescent="0.2">
      <c r="G402" t="str" cm="1">
        <f t="array" ref="G402">TRANSPOSE(_xlfn._xlws.SORT(_xlfn._xlws.FILTER(Tissue[Tissue],ISNUMBER(SEARCH(Slidelist[[#This Row],[Tissue]],Tissue[Tissue])),"")))</f>
        <v>Liver</v>
      </c>
    </row>
    <row r="403" spans="7:7" x14ac:dyDescent="0.2">
      <c r="G403" t="str" cm="1">
        <f t="array" ref="G403">TRANSPOSE(_xlfn._xlws.SORT(_xlfn._xlws.FILTER(Tissue[Tissue],ISNUMBER(SEARCH(Slidelist[[#This Row],[Tissue]],Tissue[Tissue])),"")))</f>
        <v>Liver</v>
      </c>
    </row>
    <row r="404" spans="7:7" x14ac:dyDescent="0.2">
      <c r="G404" t="str" cm="1">
        <f t="array" ref="G404">TRANSPOSE(_xlfn._xlws.SORT(_xlfn._xlws.FILTER(Tissue[Tissue],ISNUMBER(SEARCH(Slidelist[[#This Row],[Tissue]],Tissue[Tissue])),"")))</f>
        <v>Liver</v>
      </c>
    </row>
    <row r="405" spans="7:7" x14ac:dyDescent="0.2">
      <c r="G405" t="str" cm="1">
        <f t="array" ref="G405">TRANSPOSE(_xlfn._xlws.SORT(_xlfn._xlws.FILTER(Tissue[Tissue],ISNUMBER(SEARCH(Slidelist[[#This Row],[Tissue]],Tissue[Tissue])),"")))</f>
        <v>Liver</v>
      </c>
    </row>
    <row r="406" spans="7:7" x14ac:dyDescent="0.2">
      <c r="G406" t="str" cm="1">
        <f t="array" ref="G406">TRANSPOSE(_xlfn._xlws.SORT(_xlfn._xlws.FILTER(Tissue[Tissue],ISNUMBER(SEARCH(Slidelist[[#This Row],[Tissue]],Tissue[Tissue])),"")))</f>
        <v>Liver</v>
      </c>
    </row>
    <row r="407" spans="7:7" x14ac:dyDescent="0.2">
      <c r="G407" t="str" cm="1">
        <f t="array" ref="G407">TRANSPOSE(_xlfn._xlws.SORT(_xlfn._xlws.FILTER(Tissue[Tissue],ISNUMBER(SEARCH(Slidelist[[#This Row],[Tissue]],Tissue[Tissue])),"")))</f>
        <v>Liver</v>
      </c>
    </row>
    <row r="408" spans="7:7" x14ac:dyDescent="0.2">
      <c r="G408" t="str" cm="1">
        <f t="array" ref="G408">TRANSPOSE(_xlfn._xlws.SORT(_xlfn._xlws.FILTER(Tissue[Tissue],ISNUMBER(SEARCH(Slidelist[[#This Row],[Tissue]],Tissue[Tissue])),"")))</f>
        <v>Liver</v>
      </c>
    </row>
    <row r="409" spans="7:7" x14ac:dyDescent="0.2">
      <c r="G409" t="str" cm="1">
        <f t="array" ref="G409">TRANSPOSE(_xlfn._xlws.SORT(_xlfn._xlws.FILTER(Tissue[Tissue],ISNUMBER(SEARCH(Slidelist[[#This Row],[Tissue]],Tissue[Tissue])),"")))</f>
        <v>Liver</v>
      </c>
    </row>
    <row r="410" spans="7:7" x14ac:dyDescent="0.2">
      <c r="G410" t="str" cm="1">
        <f t="array" ref="G410">TRANSPOSE(_xlfn._xlws.SORT(_xlfn._xlws.FILTER(Tissue[Tissue],ISNUMBER(SEARCH(Slidelist[[#This Row],[Tissue]],Tissue[Tissue])),"")))</f>
        <v>Liver</v>
      </c>
    </row>
    <row r="411" spans="7:7" x14ac:dyDescent="0.2">
      <c r="G411" t="str" cm="1">
        <f t="array" ref="G411">TRANSPOSE(_xlfn._xlws.SORT(_xlfn._xlws.FILTER(Tissue[Tissue],ISNUMBER(SEARCH(Slidelist[[#This Row],[Tissue]],Tissue[Tissue])),"")))</f>
        <v>Liver</v>
      </c>
    </row>
    <row r="412" spans="7:7" x14ac:dyDescent="0.2">
      <c r="G412" t="str" cm="1">
        <f t="array" ref="G412">TRANSPOSE(_xlfn._xlws.SORT(_xlfn._xlws.FILTER(Tissue[Tissue],ISNUMBER(SEARCH(Slidelist[[#This Row],[Tissue]],Tissue[Tissue])),"")))</f>
        <v>Liver</v>
      </c>
    </row>
    <row r="413" spans="7:7" x14ac:dyDescent="0.2">
      <c r="G413" t="str" cm="1">
        <f t="array" ref="G413">TRANSPOSE(_xlfn._xlws.SORT(_xlfn._xlws.FILTER(Tissue[Tissue],ISNUMBER(SEARCH(Slidelist[[#This Row],[Tissue]],Tissue[Tissue])),"")))</f>
        <v>Liver</v>
      </c>
    </row>
    <row r="414" spans="7:7" x14ac:dyDescent="0.2">
      <c r="G414" t="str" cm="1">
        <f t="array" ref="G414">TRANSPOSE(_xlfn._xlws.SORT(_xlfn._xlws.FILTER(Tissue[Tissue],ISNUMBER(SEARCH(Slidelist[[#This Row],[Tissue]],Tissue[Tissue])),"")))</f>
        <v>Liver</v>
      </c>
    </row>
    <row r="415" spans="7:7" x14ac:dyDescent="0.2">
      <c r="G415" t="str" cm="1">
        <f t="array" ref="G415">TRANSPOSE(_xlfn._xlws.SORT(_xlfn._xlws.FILTER(Tissue[Tissue],ISNUMBER(SEARCH(Slidelist[[#This Row],[Tissue]],Tissue[Tissue])),"")))</f>
        <v>Liver</v>
      </c>
    </row>
    <row r="416" spans="7:7" x14ac:dyDescent="0.2">
      <c r="G416" t="str" cm="1">
        <f t="array" ref="G416">TRANSPOSE(_xlfn._xlws.SORT(_xlfn._xlws.FILTER(Tissue[Tissue],ISNUMBER(SEARCH(Slidelist[[#This Row],[Tissue]],Tissue[Tissue])),"")))</f>
        <v>Liver</v>
      </c>
    </row>
    <row r="417" spans="7:7" x14ac:dyDescent="0.2">
      <c r="G417" t="str" cm="1">
        <f t="array" ref="G417">TRANSPOSE(_xlfn._xlws.SORT(_xlfn._xlws.FILTER(Tissue[Tissue],ISNUMBER(SEARCH(Slidelist[[#This Row],[Tissue]],Tissue[Tissue])),"")))</f>
        <v>Liver</v>
      </c>
    </row>
    <row r="418" spans="7:7" x14ac:dyDescent="0.2">
      <c r="G418" t="str" cm="1">
        <f t="array" ref="G418">TRANSPOSE(_xlfn._xlws.SORT(_xlfn._xlws.FILTER(Tissue[Tissue],ISNUMBER(SEARCH(Slidelist[[#This Row],[Tissue]],Tissue[Tissue])),"")))</f>
        <v>Liver</v>
      </c>
    </row>
    <row r="419" spans="7:7" x14ac:dyDescent="0.2">
      <c r="G419" t="str" cm="1">
        <f t="array" ref="G419">TRANSPOSE(_xlfn._xlws.SORT(_xlfn._xlws.FILTER(Tissue[Tissue],ISNUMBER(SEARCH(Slidelist[[#This Row],[Tissue]],Tissue[Tissue])),"")))</f>
        <v>Liver</v>
      </c>
    </row>
    <row r="420" spans="7:7" x14ac:dyDescent="0.2">
      <c r="G420" t="str" cm="1">
        <f t="array" ref="G420">TRANSPOSE(_xlfn._xlws.SORT(_xlfn._xlws.FILTER(Tissue[Tissue],ISNUMBER(SEARCH(Slidelist[[#This Row],[Tissue]],Tissue[Tissue])),"")))</f>
        <v>Liver</v>
      </c>
    </row>
    <row r="421" spans="7:7" x14ac:dyDescent="0.2">
      <c r="G421" t="str" cm="1">
        <f t="array" ref="G421">TRANSPOSE(_xlfn._xlws.SORT(_xlfn._xlws.FILTER(Tissue[Tissue],ISNUMBER(SEARCH(Slidelist[[#This Row],[Tissue]],Tissue[Tissue])),"")))</f>
        <v>Liver</v>
      </c>
    </row>
    <row r="422" spans="7:7" x14ac:dyDescent="0.2">
      <c r="G422" t="str" cm="1">
        <f t="array" ref="G422">TRANSPOSE(_xlfn._xlws.SORT(_xlfn._xlws.FILTER(Tissue[Tissue],ISNUMBER(SEARCH(Slidelist[[#This Row],[Tissue]],Tissue[Tissue])),"")))</f>
        <v>Liver</v>
      </c>
    </row>
    <row r="423" spans="7:7" x14ac:dyDescent="0.2">
      <c r="G423" t="str" cm="1">
        <f t="array" ref="G423">TRANSPOSE(_xlfn._xlws.SORT(_xlfn._xlws.FILTER(Tissue[Tissue],ISNUMBER(SEARCH(Slidelist[[#This Row],[Tissue]],Tissue[Tissue])),"")))</f>
        <v>Liver</v>
      </c>
    </row>
    <row r="424" spans="7:7" x14ac:dyDescent="0.2">
      <c r="G424" t="str" cm="1">
        <f t="array" ref="G424">TRANSPOSE(_xlfn._xlws.SORT(_xlfn._xlws.FILTER(Tissue[Tissue],ISNUMBER(SEARCH(Slidelist[[#This Row],[Tissue]],Tissue[Tissue])),"")))</f>
        <v>Liver</v>
      </c>
    </row>
    <row r="425" spans="7:7" x14ac:dyDescent="0.2">
      <c r="G425" t="str" cm="1">
        <f t="array" ref="G425">TRANSPOSE(_xlfn._xlws.SORT(_xlfn._xlws.FILTER(Tissue[Tissue],ISNUMBER(SEARCH(Slidelist[[#This Row],[Tissue]],Tissue[Tissue])),"")))</f>
        <v>Liver</v>
      </c>
    </row>
    <row r="426" spans="7:7" x14ac:dyDescent="0.2">
      <c r="G426" t="str" cm="1">
        <f t="array" ref="G426">TRANSPOSE(_xlfn._xlws.SORT(_xlfn._xlws.FILTER(Tissue[Tissue],ISNUMBER(SEARCH(Slidelist[[#This Row],[Tissue]],Tissue[Tissue])),"")))</f>
        <v>Liver</v>
      </c>
    </row>
    <row r="427" spans="7:7" x14ac:dyDescent="0.2">
      <c r="G427" t="str" cm="1">
        <f t="array" ref="G427">TRANSPOSE(_xlfn._xlws.SORT(_xlfn._xlws.FILTER(Tissue[Tissue],ISNUMBER(SEARCH(Slidelist[[#This Row],[Tissue]],Tissue[Tissue])),"")))</f>
        <v>Liver</v>
      </c>
    </row>
    <row r="428" spans="7:7" x14ac:dyDescent="0.2">
      <c r="G428" t="str" cm="1">
        <f t="array" ref="G428">TRANSPOSE(_xlfn._xlws.SORT(_xlfn._xlws.FILTER(Tissue[Tissue],ISNUMBER(SEARCH(Slidelist[[#This Row],[Tissue]],Tissue[Tissue])),"")))</f>
        <v>Liver</v>
      </c>
    </row>
    <row r="429" spans="7:7" x14ac:dyDescent="0.2">
      <c r="G429" t="str" cm="1">
        <f t="array" ref="G429">TRANSPOSE(_xlfn._xlws.SORT(_xlfn._xlws.FILTER(Tissue[Tissue],ISNUMBER(SEARCH(Slidelist[[#This Row],[Tissue]],Tissue[Tissue])),"")))</f>
        <v>Liver</v>
      </c>
    </row>
    <row r="430" spans="7:7" x14ac:dyDescent="0.2">
      <c r="G430" t="str" cm="1">
        <f t="array" ref="G430">TRANSPOSE(_xlfn._xlws.SORT(_xlfn._xlws.FILTER(Tissue[Tissue],ISNUMBER(SEARCH(Slidelist[[#This Row],[Tissue]],Tissue[Tissue])),"")))</f>
        <v>Liver</v>
      </c>
    </row>
    <row r="431" spans="7:7" x14ac:dyDescent="0.2">
      <c r="G431" t="str" cm="1">
        <f t="array" ref="G431">TRANSPOSE(_xlfn._xlws.SORT(_xlfn._xlws.FILTER(Tissue[Tissue],ISNUMBER(SEARCH(Slidelist[[#This Row],[Tissue]],Tissue[Tissue])),"")))</f>
        <v>Liver</v>
      </c>
    </row>
    <row r="432" spans="7:7" x14ac:dyDescent="0.2">
      <c r="G432" t="str" cm="1">
        <f t="array" ref="G432">TRANSPOSE(_xlfn._xlws.SORT(_xlfn._xlws.FILTER(Tissue[Tissue],ISNUMBER(SEARCH(Slidelist[[#This Row],[Tissue]],Tissue[Tissue])),"")))</f>
        <v>Liver</v>
      </c>
    </row>
    <row r="433" spans="7:7" x14ac:dyDescent="0.2">
      <c r="G433" t="str" cm="1">
        <f t="array" ref="G433">TRANSPOSE(_xlfn._xlws.SORT(_xlfn._xlws.FILTER(Tissue[Tissue],ISNUMBER(SEARCH(Slidelist[[#This Row],[Tissue]],Tissue[Tissue])),"")))</f>
        <v>Liver</v>
      </c>
    </row>
    <row r="434" spans="7:7" x14ac:dyDescent="0.2">
      <c r="G434" t="str" cm="1">
        <f t="array" ref="G434">TRANSPOSE(_xlfn._xlws.SORT(_xlfn._xlws.FILTER(Tissue[Tissue],ISNUMBER(SEARCH(Slidelist[[#This Row],[Tissue]],Tissue[Tissue])),"")))</f>
        <v>Liver</v>
      </c>
    </row>
    <row r="435" spans="7:7" x14ac:dyDescent="0.2">
      <c r="G435" t="str" cm="1">
        <f t="array" ref="G435">TRANSPOSE(_xlfn._xlws.SORT(_xlfn._xlws.FILTER(Tissue[Tissue],ISNUMBER(SEARCH(Slidelist[[#This Row],[Tissue]],Tissue[Tissue])),"")))</f>
        <v>Liver</v>
      </c>
    </row>
    <row r="436" spans="7:7" x14ac:dyDescent="0.2">
      <c r="G436" t="str" cm="1">
        <f t="array" ref="G436">TRANSPOSE(_xlfn._xlws.SORT(_xlfn._xlws.FILTER(Tissue[Tissue],ISNUMBER(SEARCH(Slidelist[[#This Row],[Tissue]],Tissue[Tissue])),"")))</f>
        <v>Liver</v>
      </c>
    </row>
    <row r="437" spans="7:7" x14ac:dyDescent="0.2">
      <c r="G437" t="str" cm="1">
        <f t="array" ref="G437">TRANSPOSE(_xlfn._xlws.SORT(_xlfn._xlws.FILTER(Tissue[Tissue],ISNUMBER(SEARCH(Slidelist[[#This Row],[Tissue]],Tissue[Tissue])),"")))</f>
        <v>Liver</v>
      </c>
    </row>
    <row r="438" spans="7:7" x14ac:dyDescent="0.2">
      <c r="G438" t="str" cm="1">
        <f t="array" ref="G438">TRANSPOSE(_xlfn._xlws.SORT(_xlfn._xlws.FILTER(Tissue[Tissue],ISNUMBER(SEARCH(Slidelist[[#This Row],[Tissue]],Tissue[Tissue])),"")))</f>
        <v>Liver</v>
      </c>
    </row>
    <row r="439" spans="7:7" x14ac:dyDescent="0.2">
      <c r="G439" t="str" cm="1">
        <f t="array" ref="G439">TRANSPOSE(_xlfn._xlws.SORT(_xlfn._xlws.FILTER(Tissue[Tissue],ISNUMBER(SEARCH(Slidelist[[#This Row],[Tissue]],Tissue[Tissue])),"")))</f>
        <v>Liver</v>
      </c>
    </row>
    <row r="440" spans="7:7" x14ac:dyDescent="0.2">
      <c r="G440" t="str" cm="1">
        <f t="array" ref="G440">TRANSPOSE(_xlfn._xlws.SORT(_xlfn._xlws.FILTER(Tissue[Tissue],ISNUMBER(SEARCH(Slidelist[[#This Row],[Tissue]],Tissue[Tissue])),"")))</f>
        <v>Liver</v>
      </c>
    </row>
    <row r="441" spans="7:7" x14ac:dyDescent="0.2">
      <c r="G441" t="str" cm="1">
        <f t="array" ref="G441">TRANSPOSE(_xlfn._xlws.SORT(_xlfn._xlws.FILTER(Tissue[Tissue],ISNUMBER(SEARCH(Slidelist[[#This Row],[Tissue]],Tissue[Tissue])),"")))</f>
        <v>Liver</v>
      </c>
    </row>
    <row r="442" spans="7:7" x14ac:dyDescent="0.2">
      <c r="G442" t="str" cm="1">
        <f t="array" ref="G442">TRANSPOSE(_xlfn._xlws.SORT(_xlfn._xlws.FILTER(Tissue[Tissue],ISNUMBER(SEARCH(Slidelist[[#This Row],[Tissue]],Tissue[Tissue])),"")))</f>
        <v>Liver</v>
      </c>
    </row>
    <row r="443" spans="7:7" x14ac:dyDescent="0.2">
      <c r="G443" t="str" cm="1">
        <f t="array" ref="G443">TRANSPOSE(_xlfn._xlws.SORT(_xlfn._xlws.FILTER(Tissue[Tissue],ISNUMBER(SEARCH(Slidelist[[#This Row],[Tissue]],Tissue[Tissue])),"")))</f>
        <v>Liver</v>
      </c>
    </row>
    <row r="444" spans="7:7" x14ac:dyDescent="0.2">
      <c r="G444" t="str" cm="1">
        <f t="array" ref="G444">TRANSPOSE(_xlfn._xlws.SORT(_xlfn._xlws.FILTER(Tissue[Tissue],ISNUMBER(SEARCH(Slidelist[[#This Row],[Tissue]],Tissue[Tissue])),"")))</f>
        <v>Liver</v>
      </c>
    </row>
    <row r="445" spans="7:7" x14ac:dyDescent="0.2">
      <c r="G445" t="str" cm="1">
        <f t="array" ref="G445">TRANSPOSE(_xlfn._xlws.SORT(_xlfn._xlws.FILTER(Tissue[Tissue],ISNUMBER(SEARCH(Slidelist[[#This Row],[Tissue]],Tissue[Tissue])),"")))</f>
        <v>Liver</v>
      </c>
    </row>
    <row r="446" spans="7:7" x14ac:dyDescent="0.2">
      <c r="G446" t="str" cm="1">
        <f t="array" ref="G446">TRANSPOSE(_xlfn._xlws.SORT(_xlfn._xlws.FILTER(Tissue[Tissue],ISNUMBER(SEARCH(Slidelist[[#This Row],[Tissue]],Tissue[Tissue])),"")))</f>
        <v>Liver</v>
      </c>
    </row>
    <row r="447" spans="7:7" x14ac:dyDescent="0.2">
      <c r="G447" t="str" cm="1">
        <f t="array" ref="G447">TRANSPOSE(_xlfn._xlws.SORT(_xlfn._xlws.FILTER(Tissue[Tissue],ISNUMBER(SEARCH(Slidelist[[#This Row],[Tissue]],Tissue[Tissue])),"")))</f>
        <v>Liver</v>
      </c>
    </row>
    <row r="448" spans="7:7" x14ac:dyDescent="0.2">
      <c r="G448" t="str" cm="1">
        <f t="array" ref="G448">TRANSPOSE(_xlfn._xlws.SORT(_xlfn._xlws.FILTER(Tissue[Tissue],ISNUMBER(SEARCH(Slidelist[[#This Row],[Tissue]],Tissue[Tissue])),"")))</f>
        <v>Liver</v>
      </c>
    </row>
    <row r="449" spans="7:7" x14ac:dyDescent="0.2">
      <c r="G449" t="str" cm="1">
        <f t="array" ref="G449">TRANSPOSE(_xlfn._xlws.SORT(_xlfn._xlws.FILTER(Tissue[Tissue],ISNUMBER(SEARCH(Slidelist[[#This Row],[Tissue]],Tissue[Tissue])),"")))</f>
        <v>Liver</v>
      </c>
    </row>
    <row r="450" spans="7:7" x14ac:dyDescent="0.2">
      <c r="G450" t="str" cm="1">
        <f t="array" ref="G450">TRANSPOSE(_xlfn._xlws.SORT(_xlfn._xlws.FILTER(Tissue[Tissue],ISNUMBER(SEARCH(Slidelist[[#This Row],[Tissue]],Tissue[Tissue])),"")))</f>
        <v>Liver</v>
      </c>
    </row>
    <row r="451" spans="7:7" x14ac:dyDescent="0.2">
      <c r="G451" t="str" cm="1">
        <f t="array" ref="G451">TRANSPOSE(_xlfn._xlws.SORT(_xlfn._xlws.FILTER(Tissue[Tissue],ISNUMBER(SEARCH(Slidelist[[#This Row],[Tissue]],Tissue[Tissue])),"")))</f>
        <v>Liver</v>
      </c>
    </row>
    <row r="452" spans="7:7" x14ac:dyDescent="0.2">
      <c r="G452" t="str" cm="1">
        <f t="array" ref="G452">TRANSPOSE(_xlfn._xlws.SORT(_xlfn._xlws.FILTER(Tissue[Tissue],ISNUMBER(SEARCH(Slidelist[[#This Row],[Tissue]],Tissue[Tissue])),"")))</f>
        <v>Liver</v>
      </c>
    </row>
    <row r="453" spans="7:7" x14ac:dyDescent="0.2">
      <c r="G453" t="str" cm="1">
        <f t="array" ref="G453">TRANSPOSE(_xlfn._xlws.SORT(_xlfn._xlws.FILTER(Tissue[Tissue],ISNUMBER(SEARCH(Slidelist[[#This Row],[Tissue]],Tissue[Tissue])),"")))</f>
        <v>Liver</v>
      </c>
    </row>
    <row r="454" spans="7:7" x14ac:dyDescent="0.2">
      <c r="G454" t="str" cm="1">
        <f t="array" ref="G454">TRANSPOSE(_xlfn._xlws.SORT(_xlfn._xlws.FILTER(Tissue[Tissue],ISNUMBER(SEARCH(Slidelist[[#This Row],[Tissue]],Tissue[Tissue])),"")))</f>
        <v>Liver</v>
      </c>
    </row>
    <row r="455" spans="7:7" x14ac:dyDescent="0.2">
      <c r="G455" t="str" cm="1">
        <f t="array" ref="G455">TRANSPOSE(_xlfn._xlws.SORT(_xlfn._xlws.FILTER(Tissue[Tissue],ISNUMBER(SEARCH(Slidelist[[#This Row],[Tissue]],Tissue[Tissue])),"")))</f>
        <v>Liver</v>
      </c>
    </row>
    <row r="456" spans="7:7" x14ac:dyDescent="0.2">
      <c r="G456" t="str" cm="1">
        <f t="array" ref="G456">TRANSPOSE(_xlfn._xlws.SORT(_xlfn._xlws.FILTER(Tissue[Tissue],ISNUMBER(SEARCH(Slidelist[[#This Row],[Tissue]],Tissue[Tissue])),"")))</f>
        <v>Liver</v>
      </c>
    </row>
    <row r="457" spans="7:7" x14ac:dyDescent="0.2">
      <c r="G457" t="str" cm="1">
        <f t="array" ref="G457">TRANSPOSE(_xlfn._xlws.SORT(_xlfn._xlws.FILTER(Tissue[Tissue],ISNUMBER(SEARCH(Slidelist[[#This Row],[Tissue]],Tissue[Tissue])),"")))</f>
        <v>Liver</v>
      </c>
    </row>
    <row r="458" spans="7:7" x14ac:dyDescent="0.2">
      <c r="G458" t="str" cm="1">
        <f t="array" ref="G458">TRANSPOSE(_xlfn._xlws.SORT(_xlfn._xlws.FILTER(Tissue[Tissue],ISNUMBER(SEARCH(Slidelist[[#This Row],[Tissue]],Tissue[Tissue])),"")))</f>
        <v>Liver</v>
      </c>
    </row>
    <row r="459" spans="7:7" x14ac:dyDescent="0.2">
      <c r="G459" t="str" cm="1">
        <f t="array" ref="G459">TRANSPOSE(_xlfn._xlws.SORT(_xlfn._xlws.FILTER(Tissue[Tissue],ISNUMBER(SEARCH(Slidelist[[#This Row],[Tissue]],Tissue[Tissue])),"")))</f>
        <v>Liver</v>
      </c>
    </row>
    <row r="460" spans="7:7" x14ac:dyDescent="0.2">
      <c r="G460" t="str" cm="1">
        <f t="array" ref="G460">TRANSPOSE(_xlfn._xlws.SORT(_xlfn._xlws.FILTER(Tissue[Tissue],ISNUMBER(SEARCH(Slidelist[[#This Row],[Tissue]],Tissue[Tissue])),"")))</f>
        <v>Liver</v>
      </c>
    </row>
    <row r="461" spans="7:7" x14ac:dyDescent="0.2">
      <c r="G461" t="str" cm="1">
        <f t="array" ref="G461">TRANSPOSE(_xlfn._xlws.SORT(_xlfn._xlws.FILTER(Tissue[Tissue],ISNUMBER(SEARCH(Slidelist[[#This Row],[Tissue]],Tissue[Tissue])),"")))</f>
        <v>Liver</v>
      </c>
    </row>
    <row r="462" spans="7:7" x14ac:dyDescent="0.2">
      <c r="G462" t="str" cm="1">
        <f t="array" ref="G462">TRANSPOSE(_xlfn._xlws.SORT(_xlfn._xlws.FILTER(Tissue[Tissue],ISNUMBER(SEARCH(Slidelist[[#This Row],[Tissue]],Tissue[Tissue])),"")))</f>
        <v>Liver</v>
      </c>
    </row>
    <row r="463" spans="7:7" x14ac:dyDescent="0.2">
      <c r="G463" t="str" cm="1">
        <f t="array" ref="G463">TRANSPOSE(_xlfn._xlws.SORT(_xlfn._xlws.FILTER(Tissue[Tissue],ISNUMBER(SEARCH(Slidelist[[#This Row],[Tissue]],Tissue[Tissue])),"")))</f>
        <v>Liver</v>
      </c>
    </row>
    <row r="464" spans="7:7" x14ac:dyDescent="0.2">
      <c r="G464" t="str" cm="1">
        <f t="array" ref="G464">TRANSPOSE(_xlfn._xlws.SORT(_xlfn._xlws.FILTER(Tissue[Tissue],ISNUMBER(SEARCH(Slidelist[[#This Row],[Tissue]],Tissue[Tissue])),"")))</f>
        <v>Liver</v>
      </c>
    </row>
    <row r="465" spans="7:7" x14ac:dyDescent="0.2">
      <c r="G465" t="str" cm="1">
        <f t="array" ref="G465">TRANSPOSE(_xlfn._xlws.SORT(_xlfn._xlws.FILTER(Tissue[Tissue],ISNUMBER(SEARCH(Slidelist[[#This Row],[Tissue]],Tissue[Tissue])),"")))</f>
        <v>Liver</v>
      </c>
    </row>
    <row r="466" spans="7:7" x14ac:dyDescent="0.2">
      <c r="G466" t="str" cm="1">
        <f t="array" ref="G466">TRANSPOSE(_xlfn._xlws.SORT(_xlfn._xlws.FILTER(Tissue[Tissue],ISNUMBER(SEARCH(Slidelist[[#This Row],[Tissue]],Tissue[Tissue])),"")))</f>
        <v>Liver</v>
      </c>
    </row>
    <row r="467" spans="7:7" x14ac:dyDescent="0.2">
      <c r="G467" t="str" cm="1">
        <f t="array" ref="G467">TRANSPOSE(_xlfn._xlws.SORT(_xlfn._xlws.FILTER(Tissue[Tissue],ISNUMBER(SEARCH(Slidelist[[#This Row],[Tissue]],Tissue[Tissue])),"")))</f>
        <v>Liver</v>
      </c>
    </row>
    <row r="468" spans="7:7" x14ac:dyDescent="0.2">
      <c r="G468" t="str" cm="1">
        <f t="array" ref="G468">TRANSPOSE(_xlfn._xlws.SORT(_xlfn._xlws.FILTER(Tissue[Tissue],ISNUMBER(SEARCH(Slidelist[[#This Row],[Tissue]],Tissue[Tissue])),"")))</f>
        <v>Liver</v>
      </c>
    </row>
    <row r="469" spans="7:7" x14ac:dyDescent="0.2">
      <c r="G469" t="str" cm="1">
        <f t="array" ref="G469">TRANSPOSE(_xlfn._xlws.SORT(_xlfn._xlws.FILTER(Tissue[Tissue],ISNUMBER(SEARCH(Slidelist[[#This Row],[Tissue]],Tissue[Tissue])),"")))</f>
        <v>Liver</v>
      </c>
    </row>
    <row r="470" spans="7:7" x14ac:dyDescent="0.2">
      <c r="G470" t="str" cm="1">
        <f t="array" ref="G470">TRANSPOSE(_xlfn._xlws.SORT(_xlfn._xlws.FILTER(Tissue[Tissue],ISNUMBER(SEARCH(Slidelist[[#This Row],[Tissue]],Tissue[Tissue])),"")))</f>
        <v>Liver</v>
      </c>
    </row>
    <row r="471" spans="7:7" x14ac:dyDescent="0.2">
      <c r="G471" t="str" cm="1">
        <f t="array" ref="G471">TRANSPOSE(_xlfn._xlws.SORT(_xlfn._xlws.FILTER(Tissue[Tissue],ISNUMBER(SEARCH(Slidelist[[#This Row],[Tissue]],Tissue[Tissue])),"")))</f>
        <v>Liver</v>
      </c>
    </row>
    <row r="472" spans="7:7" x14ac:dyDescent="0.2">
      <c r="G472" t="str" cm="1">
        <f t="array" ref="G472">TRANSPOSE(_xlfn._xlws.SORT(_xlfn._xlws.FILTER(Tissue[Tissue],ISNUMBER(SEARCH(Slidelist[[#This Row],[Tissue]],Tissue[Tissue])),"")))</f>
        <v>Liver</v>
      </c>
    </row>
    <row r="473" spans="7:7" x14ac:dyDescent="0.2">
      <c r="G473" t="str" cm="1">
        <f t="array" ref="G473">TRANSPOSE(_xlfn._xlws.SORT(_xlfn._xlws.FILTER(Tissue[Tissue],ISNUMBER(SEARCH(Slidelist[[#This Row],[Tissue]],Tissue[Tissue])),"")))</f>
        <v>Liver</v>
      </c>
    </row>
    <row r="474" spans="7:7" x14ac:dyDescent="0.2">
      <c r="G474" t="str" cm="1">
        <f t="array" ref="G474">TRANSPOSE(_xlfn._xlws.SORT(_xlfn._xlws.FILTER(Tissue[Tissue],ISNUMBER(SEARCH(Slidelist[[#This Row],[Tissue]],Tissue[Tissue])),"")))</f>
        <v>Liver</v>
      </c>
    </row>
    <row r="475" spans="7:7" x14ac:dyDescent="0.2">
      <c r="G475" t="str" cm="1">
        <f t="array" ref="G475">TRANSPOSE(_xlfn._xlws.SORT(_xlfn._xlws.FILTER(Tissue[Tissue],ISNUMBER(SEARCH(Slidelist[[#This Row],[Tissue]],Tissue[Tissue])),"")))</f>
        <v>Liver</v>
      </c>
    </row>
    <row r="476" spans="7:7" x14ac:dyDescent="0.2">
      <c r="G476" t="str" cm="1">
        <f t="array" ref="G476">TRANSPOSE(_xlfn._xlws.SORT(_xlfn._xlws.FILTER(Tissue[Tissue],ISNUMBER(SEARCH(Slidelist[[#This Row],[Tissue]],Tissue[Tissue])),"")))</f>
        <v>Liver</v>
      </c>
    </row>
    <row r="477" spans="7:7" x14ac:dyDescent="0.2">
      <c r="G477" t="str" cm="1">
        <f t="array" ref="G477">TRANSPOSE(_xlfn._xlws.SORT(_xlfn._xlws.FILTER(Tissue[Tissue],ISNUMBER(SEARCH(Slidelist[[#This Row],[Tissue]],Tissue[Tissue])),"")))</f>
        <v>Liver</v>
      </c>
    </row>
    <row r="478" spans="7:7" x14ac:dyDescent="0.2">
      <c r="G478" t="str" cm="1">
        <f t="array" ref="G478">TRANSPOSE(_xlfn._xlws.SORT(_xlfn._xlws.FILTER(Tissue[Tissue],ISNUMBER(SEARCH(Slidelist[[#This Row],[Tissue]],Tissue[Tissue])),"")))</f>
        <v>Liver</v>
      </c>
    </row>
    <row r="479" spans="7:7" x14ac:dyDescent="0.2">
      <c r="G479" t="str" cm="1">
        <f t="array" ref="G479">TRANSPOSE(_xlfn._xlws.SORT(_xlfn._xlws.FILTER(Tissue[Tissue],ISNUMBER(SEARCH(Slidelist[[#This Row],[Tissue]],Tissue[Tissue])),"")))</f>
        <v>Liver</v>
      </c>
    </row>
    <row r="480" spans="7:7" x14ac:dyDescent="0.2">
      <c r="G480" t="str" cm="1">
        <f t="array" ref="G480">TRANSPOSE(_xlfn._xlws.SORT(_xlfn._xlws.FILTER(Tissue[Tissue],ISNUMBER(SEARCH(Slidelist[[#This Row],[Tissue]],Tissue[Tissue])),"")))</f>
        <v>Liver</v>
      </c>
    </row>
    <row r="481" spans="7:7" x14ac:dyDescent="0.2">
      <c r="G481" t="str" cm="1">
        <f t="array" ref="G481">TRANSPOSE(_xlfn._xlws.SORT(_xlfn._xlws.FILTER(Tissue[Tissue],ISNUMBER(SEARCH(Slidelist[[#This Row],[Tissue]],Tissue[Tissue])),"")))</f>
        <v>Liver</v>
      </c>
    </row>
    <row r="482" spans="7:7" x14ac:dyDescent="0.2">
      <c r="G482" t="str" cm="1">
        <f t="array" ref="G482">TRANSPOSE(_xlfn._xlws.SORT(_xlfn._xlws.FILTER(Tissue[Tissue],ISNUMBER(SEARCH(Slidelist[[#This Row],[Tissue]],Tissue[Tissue])),"")))</f>
        <v>Liver</v>
      </c>
    </row>
    <row r="483" spans="7:7" x14ac:dyDescent="0.2">
      <c r="G483" t="str" cm="1">
        <f t="array" ref="G483">TRANSPOSE(_xlfn._xlws.SORT(_xlfn._xlws.FILTER(Tissue[Tissue],ISNUMBER(SEARCH(Slidelist[[#This Row],[Tissue]],Tissue[Tissue])),"")))</f>
        <v>Liver</v>
      </c>
    </row>
    <row r="484" spans="7:7" x14ac:dyDescent="0.2">
      <c r="G484" t="str" cm="1">
        <f t="array" ref="G484">TRANSPOSE(_xlfn._xlws.SORT(_xlfn._xlws.FILTER(Tissue[Tissue],ISNUMBER(SEARCH(Slidelist[[#This Row],[Tissue]],Tissue[Tissue])),"")))</f>
        <v>Liver</v>
      </c>
    </row>
    <row r="485" spans="7:7" x14ac:dyDescent="0.2">
      <c r="G485" t="str" cm="1">
        <f t="array" ref="G485">TRANSPOSE(_xlfn._xlws.SORT(_xlfn._xlws.FILTER(Tissue[Tissue],ISNUMBER(SEARCH(Slidelist[[#This Row],[Tissue]],Tissue[Tissue])),"")))</f>
        <v>Liver</v>
      </c>
    </row>
    <row r="486" spans="7:7" x14ac:dyDescent="0.2">
      <c r="G486" t="str" cm="1">
        <f t="array" ref="G486">TRANSPOSE(_xlfn._xlws.SORT(_xlfn._xlws.FILTER(Tissue[Tissue],ISNUMBER(SEARCH(Slidelist[[#This Row],[Tissue]],Tissue[Tissue])),"")))</f>
        <v>Liver</v>
      </c>
    </row>
    <row r="487" spans="7:7" x14ac:dyDescent="0.2">
      <c r="G487" t="str" cm="1">
        <f t="array" ref="G487">TRANSPOSE(_xlfn._xlws.SORT(_xlfn._xlws.FILTER(Tissue[Tissue],ISNUMBER(SEARCH(Slidelist[[#This Row],[Tissue]],Tissue[Tissue])),"")))</f>
        <v>Liver</v>
      </c>
    </row>
    <row r="488" spans="7:7" x14ac:dyDescent="0.2">
      <c r="G488" t="str" cm="1">
        <f t="array" ref="G488">TRANSPOSE(_xlfn._xlws.SORT(_xlfn._xlws.FILTER(Tissue[Tissue],ISNUMBER(SEARCH(Slidelist[[#This Row],[Tissue]],Tissue[Tissue])),"")))</f>
        <v>Liver</v>
      </c>
    </row>
    <row r="489" spans="7:7" x14ac:dyDescent="0.2">
      <c r="G489" t="str" cm="1">
        <f t="array" ref="G489">TRANSPOSE(_xlfn._xlws.SORT(_xlfn._xlws.FILTER(Tissue[Tissue],ISNUMBER(SEARCH(Slidelist[[#This Row],[Tissue]],Tissue[Tissue])),"")))</f>
        <v>Liver</v>
      </c>
    </row>
    <row r="490" spans="7:7" x14ac:dyDescent="0.2">
      <c r="G490" t="str" cm="1">
        <f t="array" ref="G490">TRANSPOSE(_xlfn._xlws.SORT(_xlfn._xlws.FILTER(Tissue[Tissue],ISNUMBER(SEARCH(Slidelist[[#This Row],[Tissue]],Tissue[Tissue])),"")))</f>
        <v>Liver</v>
      </c>
    </row>
    <row r="491" spans="7:7" x14ac:dyDescent="0.2">
      <c r="G491" t="str" cm="1">
        <f t="array" ref="G491">TRANSPOSE(_xlfn._xlws.SORT(_xlfn._xlws.FILTER(Tissue[Tissue],ISNUMBER(SEARCH(Slidelist[[#This Row],[Tissue]],Tissue[Tissue])),"")))</f>
        <v>Liver</v>
      </c>
    </row>
    <row r="492" spans="7:7" x14ac:dyDescent="0.2">
      <c r="G492" t="str" cm="1">
        <f t="array" ref="G492">TRANSPOSE(_xlfn._xlws.SORT(_xlfn._xlws.FILTER(Tissue[Tissue],ISNUMBER(SEARCH(Slidelist[[#This Row],[Tissue]],Tissue[Tissue])),"")))</f>
        <v>Liver</v>
      </c>
    </row>
    <row r="493" spans="7:7" x14ac:dyDescent="0.2">
      <c r="G493" t="str" cm="1">
        <f t="array" ref="G493">TRANSPOSE(_xlfn._xlws.SORT(_xlfn._xlws.FILTER(Tissue[Tissue],ISNUMBER(SEARCH(Slidelist[[#This Row],[Tissue]],Tissue[Tissue])),"")))</f>
        <v>Liver</v>
      </c>
    </row>
    <row r="494" spans="7:7" x14ac:dyDescent="0.2">
      <c r="G494" t="str" cm="1">
        <f t="array" ref="G494">TRANSPOSE(_xlfn._xlws.SORT(_xlfn._xlws.FILTER(Tissue[Tissue],ISNUMBER(SEARCH(Slidelist[[#This Row],[Tissue]],Tissue[Tissue])),"")))</f>
        <v>Liver</v>
      </c>
    </row>
    <row r="495" spans="7:7" x14ac:dyDescent="0.2">
      <c r="G495" t="str" cm="1">
        <f t="array" ref="G495">TRANSPOSE(_xlfn._xlws.SORT(_xlfn._xlws.FILTER(Tissue[Tissue],ISNUMBER(SEARCH(Slidelist[[#This Row],[Tissue]],Tissue[Tissue])),"")))</f>
        <v>Liver</v>
      </c>
    </row>
    <row r="496" spans="7:7" x14ac:dyDescent="0.2">
      <c r="G496" t="str" cm="1">
        <f t="array" ref="G496">TRANSPOSE(_xlfn._xlws.SORT(_xlfn._xlws.FILTER(Tissue[Tissue],ISNUMBER(SEARCH(Slidelist[[#This Row],[Tissue]],Tissue[Tissue])),"")))</f>
        <v>Liver</v>
      </c>
    </row>
    <row r="497" spans="7:7" x14ac:dyDescent="0.2">
      <c r="G497" t="str" cm="1">
        <f t="array" ref="G497">TRANSPOSE(_xlfn._xlws.SORT(_xlfn._xlws.FILTER(Tissue[Tissue],ISNUMBER(SEARCH(Slidelist[[#This Row],[Tissue]],Tissue[Tissue])),"")))</f>
        <v>Liver</v>
      </c>
    </row>
    <row r="498" spans="7:7" x14ac:dyDescent="0.2">
      <c r="G498" t="str" cm="1">
        <f t="array" ref="G498">TRANSPOSE(_xlfn._xlws.SORT(_xlfn._xlws.FILTER(Tissue[Tissue],ISNUMBER(SEARCH(Slidelist[[#This Row],[Tissue]],Tissue[Tissue])),"")))</f>
        <v>Liver</v>
      </c>
    </row>
    <row r="499" spans="7:7" x14ac:dyDescent="0.2">
      <c r="G499" t="str" cm="1">
        <f t="array" ref="G499">TRANSPOSE(_xlfn._xlws.SORT(_xlfn._xlws.FILTER(Tissue[Tissue],ISNUMBER(SEARCH(Slidelist[[#This Row],[Tissue]],Tissue[Tissue])),"")))</f>
        <v>Liver</v>
      </c>
    </row>
    <row r="500" spans="7:7" x14ac:dyDescent="0.2">
      <c r="G500" t="str" cm="1">
        <f t="array" ref="G500">TRANSPOSE(_xlfn._xlws.SORT(_xlfn._xlws.FILTER(Tissue[Tissue],ISNUMBER(SEARCH(Slidelist[[#This Row],[Tissue]],Tissue[Tissue])),"")))</f>
        <v>Liver</v>
      </c>
    </row>
    <row r="501" spans="7:7" x14ac:dyDescent="0.2">
      <c r="G501" t="str" cm="1">
        <f t="array" ref="G501">TRANSPOSE(_xlfn._xlws.SORT(_xlfn._xlws.FILTER(Tissue[Tissue],ISNUMBER(SEARCH(Slidelist[[#This Row],[Tissue]],Tissue[Tissue])),"")))</f>
        <v>Liver</v>
      </c>
    </row>
    <row r="502" spans="7:7" x14ac:dyDescent="0.2">
      <c r="G502" t="str" cm="1">
        <f t="array" ref="G502">TRANSPOSE(_xlfn._xlws.SORT(_xlfn._xlws.FILTER(Tissue[Tissue],ISNUMBER(SEARCH(Slidelist[[#This Row],[Tissue]],Tissue[Tissue])),"")))</f>
        <v>Liver</v>
      </c>
    </row>
    <row r="503" spans="7:7" x14ac:dyDescent="0.2">
      <c r="G503" t="str" cm="1">
        <f t="array" ref="G503">TRANSPOSE(_xlfn._xlws.SORT(_xlfn._xlws.FILTER(Tissue[Tissue],ISNUMBER(SEARCH(Slidelist[[#This Row],[Tissue]],Tissue[Tissue])),"")))</f>
        <v>Liver</v>
      </c>
    </row>
    <row r="504" spans="7:7" x14ac:dyDescent="0.2">
      <c r="G504" t="str" cm="1">
        <f t="array" ref="G504">TRANSPOSE(_xlfn._xlws.SORT(_xlfn._xlws.FILTER(Tissue[Tissue],ISNUMBER(SEARCH(Slidelist[[#This Row],[Tissue]],Tissue[Tissue])),"")))</f>
        <v>Liver</v>
      </c>
    </row>
    <row r="505" spans="7:7" x14ac:dyDescent="0.2">
      <c r="G505" t="str" cm="1">
        <f t="array" ref="G505">TRANSPOSE(_xlfn._xlws.SORT(_xlfn._xlws.FILTER(Tissue[Tissue],ISNUMBER(SEARCH(Slidelist[[#This Row],[Tissue]],Tissue[Tissue])),"")))</f>
        <v>Liver</v>
      </c>
    </row>
    <row r="506" spans="7:7" x14ac:dyDescent="0.2">
      <c r="G506" t="str" cm="1">
        <f t="array" ref="G506">TRANSPOSE(_xlfn._xlws.SORT(_xlfn._xlws.FILTER(Tissue[Tissue],ISNUMBER(SEARCH(Slidelist[[#This Row],[Tissue]],Tissue[Tissue])),"")))</f>
        <v>Liver</v>
      </c>
    </row>
    <row r="507" spans="7:7" x14ac:dyDescent="0.2">
      <c r="G507" t="str" cm="1">
        <f t="array" ref="G507">TRANSPOSE(_xlfn._xlws.SORT(_xlfn._xlws.FILTER(Tissue[Tissue],ISNUMBER(SEARCH(Slidelist[[#This Row],[Tissue]],Tissue[Tissue])),"")))</f>
        <v>Liver</v>
      </c>
    </row>
    <row r="508" spans="7:7" x14ac:dyDescent="0.2">
      <c r="G508" t="str" cm="1">
        <f t="array" ref="G508">TRANSPOSE(_xlfn._xlws.SORT(_xlfn._xlws.FILTER(Tissue[Tissue],ISNUMBER(SEARCH(Slidelist[[#This Row],[Tissue]],Tissue[Tissue])),"")))</f>
        <v>Liver</v>
      </c>
    </row>
    <row r="509" spans="7:7" x14ac:dyDescent="0.2">
      <c r="G509" t="str" cm="1">
        <f t="array" ref="G509">TRANSPOSE(_xlfn._xlws.SORT(_xlfn._xlws.FILTER(Tissue[Tissue],ISNUMBER(SEARCH(Slidelist[[#This Row],[Tissue]],Tissue[Tissue])),"")))</f>
        <v>Liver</v>
      </c>
    </row>
    <row r="510" spans="7:7" x14ac:dyDescent="0.2">
      <c r="G510" t="str" cm="1">
        <f t="array" ref="G510">TRANSPOSE(_xlfn._xlws.SORT(_xlfn._xlws.FILTER(Tissue[Tissue],ISNUMBER(SEARCH(Slidelist[[#This Row],[Tissue]],Tissue[Tissue])),"")))</f>
        <v>Liver</v>
      </c>
    </row>
    <row r="511" spans="7:7" x14ac:dyDescent="0.2">
      <c r="G511" t="str" cm="1">
        <f t="array" ref="G511">TRANSPOSE(_xlfn._xlws.SORT(_xlfn._xlws.FILTER(Tissue[Tissue],ISNUMBER(SEARCH(Slidelist[[#This Row],[Tissue]],Tissue[Tissue])),"")))</f>
        <v>Liver</v>
      </c>
    </row>
    <row r="512" spans="7:7" x14ac:dyDescent="0.2">
      <c r="G512" t="str" cm="1">
        <f t="array" ref="G512">TRANSPOSE(_xlfn._xlws.SORT(_xlfn._xlws.FILTER(Tissue[Tissue],ISNUMBER(SEARCH(Slidelist[[#This Row],[Tissue]],Tissue[Tissue])),"")))</f>
        <v>Liver</v>
      </c>
    </row>
    <row r="513" spans="7:7" x14ac:dyDescent="0.2">
      <c r="G513" t="str" cm="1">
        <f t="array" ref="G513">TRANSPOSE(_xlfn._xlws.SORT(_xlfn._xlws.FILTER(Tissue[Tissue],ISNUMBER(SEARCH(Slidelist[[#This Row],[Tissue]],Tissue[Tissue])),"")))</f>
        <v>Liver</v>
      </c>
    </row>
    <row r="514" spans="7:7" x14ac:dyDescent="0.2">
      <c r="G514" t="str" cm="1">
        <f t="array" ref="G514">TRANSPOSE(_xlfn._xlws.SORT(_xlfn._xlws.FILTER(Tissue[Tissue],ISNUMBER(SEARCH(Slidelist[[#This Row],[Tissue]],Tissue[Tissue])),"")))</f>
        <v>Liver</v>
      </c>
    </row>
    <row r="515" spans="7:7" x14ac:dyDescent="0.2">
      <c r="G515" t="str" cm="1">
        <f t="array" ref="G515">TRANSPOSE(_xlfn._xlws.SORT(_xlfn._xlws.FILTER(Tissue[Tissue],ISNUMBER(SEARCH(Slidelist[[#This Row],[Tissue]],Tissue[Tissue])),"")))</f>
        <v>Liver</v>
      </c>
    </row>
    <row r="516" spans="7:7" x14ac:dyDescent="0.2">
      <c r="G516" t="str" cm="1">
        <f t="array" ref="G516">TRANSPOSE(_xlfn._xlws.SORT(_xlfn._xlws.FILTER(Tissue[Tissue],ISNUMBER(SEARCH(Slidelist[[#This Row],[Tissue]],Tissue[Tissue])),"")))</f>
        <v>Liver</v>
      </c>
    </row>
    <row r="517" spans="7:7" x14ac:dyDescent="0.2">
      <c r="G517" t="str" cm="1">
        <f t="array" ref="G517">TRANSPOSE(_xlfn._xlws.SORT(_xlfn._xlws.FILTER(Tissue[Tissue],ISNUMBER(SEARCH(Slidelist[[#This Row],[Tissue]],Tissue[Tissue])),"")))</f>
        <v>Liver</v>
      </c>
    </row>
    <row r="518" spans="7:7" x14ac:dyDescent="0.2">
      <c r="G518" t="str" cm="1">
        <f t="array" ref="G518">TRANSPOSE(_xlfn._xlws.SORT(_xlfn._xlws.FILTER(Tissue[Tissue],ISNUMBER(SEARCH(Slidelist[[#This Row],[Tissue]],Tissue[Tissue])),"")))</f>
        <v>Liver</v>
      </c>
    </row>
    <row r="519" spans="7:7" x14ac:dyDescent="0.2">
      <c r="G519" t="str" cm="1">
        <f t="array" ref="G519">TRANSPOSE(_xlfn._xlws.SORT(_xlfn._xlws.FILTER(Tissue[Tissue],ISNUMBER(SEARCH(Slidelist[[#This Row],[Tissue]],Tissue[Tissue])),"")))</f>
        <v>Liver</v>
      </c>
    </row>
    <row r="520" spans="7:7" x14ac:dyDescent="0.2">
      <c r="G520" t="str" cm="1">
        <f t="array" ref="G520">TRANSPOSE(_xlfn._xlws.SORT(_xlfn._xlws.FILTER(Tissue[Tissue],ISNUMBER(SEARCH(Slidelist[[#This Row],[Tissue]],Tissue[Tissue])),"")))</f>
        <v>Liver</v>
      </c>
    </row>
    <row r="521" spans="7:7" x14ac:dyDescent="0.2">
      <c r="G521" t="str" cm="1">
        <f t="array" ref="G521">TRANSPOSE(_xlfn._xlws.SORT(_xlfn._xlws.FILTER(Tissue[Tissue],ISNUMBER(SEARCH(Slidelist[[#This Row],[Tissue]],Tissue[Tissue])),"")))</f>
        <v>Liver</v>
      </c>
    </row>
    <row r="522" spans="7:7" x14ac:dyDescent="0.2">
      <c r="G522" t="str" cm="1">
        <f t="array" ref="G522">TRANSPOSE(_xlfn._xlws.SORT(_xlfn._xlws.FILTER(Tissue[Tissue],ISNUMBER(SEARCH(Slidelist[[#This Row],[Tissue]],Tissue[Tissue])),"")))</f>
        <v>Liver</v>
      </c>
    </row>
    <row r="523" spans="7:7" x14ac:dyDescent="0.2">
      <c r="G523" t="str" cm="1">
        <f t="array" ref="G523">TRANSPOSE(_xlfn._xlws.SORT(_xlfn._xlws.FILTER(Tissue[Tissue],ISNUMBER(SEARCH(Slidelist[[#This Row],[Tissue]],Tissue[Tissue])),"")))</f>
        <v>Liver</v>
      </c>
    </row>
    <row r="524" spans="7:7" x14ac:dyDescent="0.2">
      <c r="G524" t="str" cm="1">
        <f t="array" ref="G524">TRANSPOSE(_xlfn._xlws.SORT(_xlfn._xlws.FILTER(Tissue[Tissue],ISNUMBER(SEARCH(Slidelist[[#This Row],[Tissue]],Tissue[Tissue])),"")))</f>
        <v>Liver</v>
      </c>
    </row>
    <row r="525" spans="7:7" x14ac:dyDescent="0.2">
      <c r="G525" t="str" cm="1">
        <f t="array" ref="G525">TRANSPOSE(_xlfn._xlws.SORT(_xlfn._xlws.FILTER(Tissue[Tissue],ISNUMBER(SEARCH(Slidelist[[#This Row],[Tissue]],Tissue[Tissue])),"")))</f>
        <v>Liver</v>
      </c>
    </row>
    <row r="526" spans="7:7" x14ac:dyDescent="0.2">
      <c r="G526" t="str" cm="1">
        <f t="array" ref="G526">TRANSPOSE(_xlfn._xlws.SORT(_xlfn._xlws.FILTER(Tissue[Tissue],ISNUMBER(SEARCH(Slidelist[[#This Row],[Tissue]],Tissue[Tissue])),"")))</f>
        <v>Liver</v>
      </c>
    </row>
    <row r="527" spans="7:7" x14ac:dyDescent="0.2">
      <c r="G527" t="str" cm="1">
        <f t="array" ref="G527">TRANSPOSE(_xlfn._xlws.SORT(_xlfn._xlws.FILTER(Tissue[Tissue],ISNUMBER(SEARCH(Slidelist[[#This Row],[Tissue]],Tissue[Tissue])),"")))</f>
        <v>Liver</v>
      </c>
    </row>
    <row r="528" spans="7:7" x14ac:dyDescent="0.2">
      <c r="G528" t="str" cm="1">
        <f t="array" ref="G528">TRANSPOSE(_xlfn._xlws.SORT(_xlfn._xlws.FILTER(Tissue[Tissue],ISNUMBER(SEARCH(Slidelist[[#This Row],[Tissue]],Tissue[Tissue])),"")))</f>
        <v>Liver</v>
      </c>
    </row>
    <row r="529" spans="7:7" x14ac:dyDescent="0.2">
      <c r="G529" t="str" cm="1">
        <f t="array" ref="G529">TRANSPOSE(_xlfn._xlws.SORT(_xlfn._xlws.FILTER(Tissue[Tissue],ISNUMBER(SEARCH(Slidelist[[#This Row],[Tissue]],Tissue[Tissue])),"")))</f>
        <v>Liver</v>
      </c>
    </row>
    <row r="530" spans="7:7" x14ac:dyDescent="0.2">
      <c r="G530" t="str" cm="1">
        <f t="array" ref="G530">TRANSPOSE(_xlfn._xlws.SORT(_xlfn._xlws.FILTER(Tissue[Tissue],ISNUMBER(SEARCH(Slidelist[[#This Row],[Tissue]],Tissue[Tissue])),"")))</f>
        <v>Liver</v>
      </c>
    </row>
    <row r="531" spans="7:7" x14ac:dyDescent="0.2">
      <c r="G531" t="str" cm="1">
        <f t="array" ref="G531">TRANSPOSE(_xlfn._xlws.SORT(_xlfn._xlws.FILTER(Tissue[Tissue],ISNUMBER(SEARCH(Slidelist[[#This Row],[Tissue]],Tissue[Tissue])),"")))</f>
        <v>Liver</v>
      </c>
    </row>
    <row r="532" spans="7:7" x14ac:dyDescent="0.2">
      <c r="G532" t="str" cm="1">
        <f t="array" ref="G532">TRANSPOSE(_xlfn._xlws.SORT(_xlfn._xlws.FILTER(Tissue[Tissue],ISNUMBER(SEARCH(Slidelist[[#This Row],[Tissue]],Tissue[Tissue])),"")))</f>
        <v>Liver</v>
      </c>
    </row>
    <row r="533" spans="7:7" x14ac:dyDescent="0.2">
      <c r="G533" t="str" cm="1">
        <f t="array" ref="G533">TRANSPOSE(_xlfn._xlws.SORT(_xlfn._xlws.FILTER(Tissue[Tissue],ISNUMBER(SEARCH(Slidelist[[#This Row],[Tissue]],Tissue[Tissue])),"")))</f>
        <v>Liver</v>
      </c>
    </row>
    <row r="534" spans="7:7" x14ac:dyDescent="0.2">
      <c r="G534" t="str" cm="1">
        <f t="array" ref="G534">TRANSPOSE(_xlfn._xlws.SORT(_xlfn._xlws.FILTER(Tissue[Tissue],ISNUMBER(SEARCH(Slidelist[[#This Row],[Tissue]],Tissue[Tissue])),"")))</f>
        <v>Liver</v>
      </c>
    </row>
    <row r="535" spans="7:7" x14ac:dyDescent="0.2">
      <c r="G535" t="str" cm="1">
        <f t="array" ref="G535">TRANSPOSE(_xlfn._xlws.SORT(_xlfn._xlws.FILTER(Tissue[Tissue],ISNUMBER(SEARCH(Slidelist[[#This Row],[Tissue]],Tissue[Tissue])),"")))</f>
        <v>Liver</v>
      </c>
    </row>
    <row r="536" spans="7:7" x14ac:dyDescent="0.2">
      <c r="G536" t="str" cm="1">
        <f t="array" ref="G536">TRANSPOSE(_xlfn._xlws.SORT(_xlfn._xlws.FILTER(Tissue[Tissue],ISNUMBER(SEARCH(Slidelist[[#This Row],[Tissue]],Tissue[Tissue])),"")))</f>
        <v>Liver</v>
      </c>
    </row>
    <row r="537" spans="7:7" x14ac:dyDescent="0.2">
      <c r="G537" t="str" cm="1">
        <f t="array" ref="G537">TRANSPOSE(_xlfn._xlws.SORT(_xlfn._xlws.FILTER(Tissue[Tissue],ISNUMBER(SEARCH(Slidelist[[#This Row],[Tissue]],Tissue[Tissue])),"")))</f>
        <v>Liver</v>
      </c>
    </row>
    <row r="538" spans="7:7" x14ac:dyDescent="0.2">
      <c r="G538" t="str" cm="1">
        <f t="array" ref="G538">TRANSPOSE(_xlfn._xlws.SORT(_xlfn._xlws.FILTER(Tissue[Tissue],ISNUMBER(SEARCH(Slidelist[[#This Row],[Tissue]],Tissue[Tissue])),"")))</f>
        <v>Liver</v>
      </c>
    </row>
    <row r="539" spans="7:7" x14ac:dyDescent="0.2">
      <c r="G539" t="str" cm="1">
        <f t="array" ref="G539">TRANSPOSE(_xlfn._xlws.SORT(_xlfn._xlws.FILTER(Tissue[Tissue],ISNUMBER(SEARCH(Slidelist[[#This Row],[Tissue]],Tissue[Tissue])),"")))</f>
        <v>Liver</v>
      </c>
    </row>
    <row r="540" spans="7:7" x14ac:dyDescent="0.2">
      <c r="G540" t="str" cm="1">
        <f t="array" ref="G540">TRANSPOSE(_xlfn._xlws.SORT(_xlfn._xlws.FILTER(Tissue[Tissue],ISNUMBER(SEARCH(Slidelist[[#This Row],[Tissue]],Tissue[Tissue])),"")))</f>
        <v>Liver</v>
      </c>
    </row>
    <row r="541" spans="7:7" x14ac:dyDescent="0.2">
      <c r="G541" t="str" cm="1">
        <f t="array" ref="G541">TRANSPOSE(_xlfn._xlws.SORT(_xlfn._xlws.FILTER(Tissue[Tissue],ISNUMBER(SEARCH(Slidelist[[#This Row],[Tissue]],Tissue[Tissue])),"")))</f>
        <v>Liver</v>
      </c>
    </row>
    <row r="542" spans="7:7" x14ac:dyDescent="0.2">
      <c r="G542" t="str" cm="1">
        <f t="array" ref="G542">TRANSPOSE(_xlfn._xlws.SORT(_xlfn._xlws.FILTER(Tissue[Tissue],ISNUMBER(SEARCH(Slidelist[[#This Row],[Tissue]],Tissue[Tissue])),"")))</f>
        <v>Liver</v>
      </c>
    </row>
    <row r="543" spans="7:7" x14ac:dyDescent="0.2">
      <c r="G543" t="str" cm="1">
        <f t="array" ref="G543">TRANSPOSE(_xlfn._xlws.SORT(_xlfn._xlws.FILTER(Tissue[Tissue],ISNUMBER(SEARCH(Slidelist[[#This Row],[Tissue]],Tissue[Tissue])),"")))</f>
        <v>Liver</v>
      </c>
    </row>
    <row r="544" spans="7:7" x14ac:dyDescent="0.2">
      <c r="G544" t="str" cm="1">
        <f t="array" ref="G544">TRANSPOSE(_xlfn._xlws.SORT(_xlfn._xlws.FILTER(Tissue[Tissue],ISNUMBER(SEARCH(Slidelist[[#This Row],[Tissue]],Tissue[Tissue])),"")))</f>
        <v>Liver</v>
      </c>
    </row>
    <row r="545" spans="7:7" x14ac:dyDescent="0.2">
      <c r="G545" t="str" cm="1">
        <f t="array" ref="G545">TRANSPOSE(_xlfn._xlws.SORT(_xlfn._xlws.FILTER(Tissue[Tissue],ISNUMBER(SEARCH(Slidelist[[#This Row],[Tissue]],Tissue[Tissue])),"")))</f>
        <v>Liver</v>
      </c>
    </row>
    <row r="546" spans="7:7" x14ac:dyDescent="0.2">
      <c r="G546" t="str" cm="1">
        <f t="array" ref="G546">TRANSPOSE(_xlfn._xlws.SORT(_xlfn._xlws.FILTER(Tissue[Tissue],ISNUMBER(SEARCH(Slidelist[[#This Row],[Tissue]],Tissue[Tissue])),"")))</f>
        <v>Liver</v>
      </c>
    </row>
    <row r="547" spans="7:7" x14ac:dyDescent="0.2">
      <c r="G547" t="str" cm="1">
        <f t="array" ref="G547">TRANSPOSE(_xlfn._xlws.SORT(_xlfn._xlws.FILTER(Tissue[Tissue],ISNUMBER(SEARCH(Slidelist[[#This Row],[Tissue]],Tissue[Tissue])),"")))</f>
        <v>Liver</v>
      </c>
    </row>
    <row r="548" spans="7:7" x14ac:dyDescent="0.2">
      <c r="G548" t="str" cm="1">
        <f t="array" ref="G548">TRANSPOSE(_xlfn._xlws.SORT(_xlfn._xlws.FILTER(Tissue[Tissue],ISNUMBER(SEARCH(Slidelist[[#This Row],[Tissue]],Tissue[Tissue])),"")))</f>
        <v>Liver</v>
      </c>
    </row>
    <row r="549" spans="7:7" x14ac:dyDescent="0.2">
      <c r="G549" t="str" cm="1">
        <f t="array" ref="G549">TRANSPOSE(_xlfn._xlws.SORT(_xlfn._xlws.FILTER(Tissue[Tissue],ISNUMBER(SEARCH(Slidelist[[#This Row],[Tissue]],Tissue[Tissue])),"")))</f>
        <v>Liver</v>
      </c>
    </row>
    <row r="550" spans="7:7" x14ac:dyDescent="0.2">
      <c r="G550" t="str" cm="1">
        <f t="array" ref="G550">TRANSPOSE(_xlfn._xlws.SORT(_xlfn._xlws.FILTER(Tissue[Tissue],ISNUMBER(SEARCH(Slidelist[[#This Row],[Tissue]],Tissue[Tissue])),"")))</f>
        <v>Liver</v>
      </c>
    </row>
    <row r="551" spans="7:7" x14ac:dyDescent="0.2">
      <c r="G551" t="str" cm="1">
        <f t="array" ref="G551">TRANSPOSE(_xlfn._xlws.SORT(_xlfn._xlws.FILTER(Tissue[Tissue],ISNUMBER(SEARCH(Slidelist[[#This Row],[Tissue]],Tissue[Tissue])),"")))</f>
        <v>Liver</v>
      </c>
    </row>
    <row r="552" spans="7:7" x14ac:dyDescent="0.2">
      <c r="G552" t="str" cm="1">
        <f t="array" ref="G552">TRANSPOSE(_xlfn._xlws.SORT(_xlfn._xlws.FILTER(Tissue[Tissue],ISNUMBER(SEARCH(Slidelist[[#This Row],[Tissue]],Tissue[Tissue])),"")))</f>
        <v>Liver</v>
      </c>
    </row>
    <row r="553" spans="7:7" x14ac:dyDescent="0.2">
      <c r="G553" t="str" cm="1">
        <f t="array" ref="G553">TRANSPOSE(_xlfn._xlws.SORT(_xlfn._xlws.FILTER(Tissue[Tissue],ISNUMBER(SEARCH(Slidelist[[#This Row],[Tissue]],Tissue[Tissue])),"")))</f>
        <v>Liver</v>
      </c>
    </row>
    <row r="554" spans="7:7" x14ac:dyDescent="0.2">
      <c r="G554" t="str" cm="1">
        <f t="array" ref="G554">TRANSPOSE(_xlfn._xlws.SORT(_xlfn._xlws.FILTER(Tissue[Tissue],ISNUMBER(SEARCH(Slidelist[[#This Row],[Tissue]],Tissue[Tissue])),"")))</f>
        <v>Liver</v>
      </c>
    </row>
    <row r="555" spans="7:7" x14ac:dyDescent="0.2">
      <c r="G555" t="str" cm="1">
        <f t="array" ref="G555">TRANSPOSE(_xlfn._xlws.SORT(_xlfn._xlws.FILTER(Tissue[Tissue],ISNUMBER(SEARCH(Slidelist[[#This Row],[Tissue]],Tissue[Tissue])),"")))</f>
        <v>Liver</v>
      </c>
    </row>
    <row r="556" spans="7:7" x14ac:dyDescent="0.2">
      <c r="G556" t="str" cm="1">
        <f t="array" ref="G556">TRANSPOSE(_xlfn._xlws.SORT(_xlfn._xlws.FILTER(Tissue[Tissue],ISNUMBER(SEARCH(Slidelist[[#This Row],[Tissue]],Tissue[Tissue])),"")))</f>
        <v>Liver</v>
      </c>
    </row>
    <row r="557" spans="7:7" x14ac:dyDescent="0.2">
      <c r="G557" t="str" cm="1">
        <f t="array" ref="G557">TRANSPOSE(_xlfn._xlws.SORT(_xlfn._xlws.FILTER(Tissue[Tissue],ISNUMBER(SEARCH(Slidelist[[#This Row],[Tissue]],Tissue[Tissue])),"")))</f>
        <v>Liver</v>
      </c>
    </row>
    <row r="558" spans="7:7" x14ac:dyDescent="0.2">
      <c r="G558" t="str" cm="1">
        <f t="array" ref="G558">TRANSPOSE(_xlfn._xlws.SORT(_xlfn._xlws.FILTER(Tissue[Tissue],ISNUMBER(SEARCH(Slidelist[[#This Row],[Tissue]],Tissue[Tissue])),"")))</f>
        <v>Liver</v>
      </c>
    </row>
    <row r="559" spans="7:7" x14ac:dyDescent="0.2">
      <c r="G559" t="str" cm="1">
        <f t="array" ref="G559">TRANSPOSE(_xlfn._xlws.SORT(_xlfn._xlws.FILTER(Tissue[Tissue],ISNUMBER(SEARCH(Slidelist[[#This Row],[Tissue]],Tissue[Tissue])),"")))</f>
        <v>Liver</v>
      </c>
    </row>
    <row r="560" spans="7:7" x14ac:dyDescent="0.2">
      <c r="G560" t="str" cm="1">
        <f t="array" ref="G560">TRANSPOSE(_xlfn._xlws.SORT(_xlfn._xlws.FILTER(Tissue[Tissue],ISNUMBER(SEARCH(Slidelist[[#This Row],[Tissue]],Tissue[Tissue])),"")))</f>
        <v>Liver</v>
      </c>
    </row>
    <row r="561" spans="7:7" x14ac:dyDescent="0.2">
      <c r="G561" t="str" cm="1">
        <f t="array" ref="G561">TRANSPOSE(_xlfn._xlws.SORT(_xlfn._xlws.FILTER(Tissue[Tissue],ISNUMBER(SEARCH(Slidelist[[#This Row],[Tissue]],Tissue[Tissue])),"")))</f>
        <v>Liver</v>
      </c>
    </row>
    <row r="562" spans="7:7" x14ac:dyDescent="0.2">
      <c r="G562" t="str" cm="1">
        <f t="array" ref="G562">TRANSPOSE(_xlfn._xlws.SORT(_xlfn._xlws.FILTER(Tissue[Tissue],ISNUMBER(SEARCH(Slidelist[[#This Row],[Tissue]],Tissue[Tissue])),"")))</f>
        <v>Liver</v>
      </c>
    </row>
    <row r="563" spans="7:7" x14ac:dyDescent="0.2">
      <c r="G563" t="str" cm="1">
        <f t="array" ref="G563">TRANSPOSE(_xlfn._xlws.SORT(_xlfn._xlws.FILTER(Tissue[Tissue],ISNUMBER(SEARCH(Slidelist[[#This Row],[Tissue]],Tissue[Tissue])),"")))</f>
        <v>Liver</v>
      </c>
    </row>
    <row r="564" spans="7:7" x14ac:dyDescent="0.2">
      <c r="G564" t="str" cm="1">
        <f t="array" ref="G564">TRANSPOSE(_xlfn._xlws.SORT(_xlfn._xlws.FILTER(Tissue[Tissue],ISNUMBER(SEARCH(Slidelist[[#This Row],[Tissue]],Tissue[Tissue])),"")))</f>
        <v>Liver</v>
      </c>
    </row>
    <row r="565" spans="7:7" x14ac:dyDescent="0.2">
      <c r="G565" t="str" cm="1">
        <f t="array" ref="G565">TRANSPOSE(_xlfn._xlws.SORT(_xlfn._xlws.FILTER(Tissue[Tissue],ISNUMBER(SEARCH(Slidelist[[#This Row],[Tissue]],Tissue[Tissue])),"")))</f>
        <v>Liver</v>
      </c>
    </row>
    <row r="566" spans="7:7" x14ac:dyDescent="0.2">
      <c r="G566" t="str" cm="1">
        <f t="array" ref="G566">TRANSPOSE(_xlfn._xlws.SORT(_xlfn._xlws.FILTER(Tissue[Tissue],ISNUMBER(SEARCH(Slidelist[[#This Row],[Tissue]],Tissue[Tissue])),"")))</f>
        <v>Liver</v>
      </c>
    </row>
    <row r="567" spans="7:7" x14ac:dyDescent="0.2">
      <c r="G567" t="str" cm="1">
        <f t="array" ref="G567">TRANSPOSE(_xlfn._xlws.SORT(_xlfn._xlws.FILTER(Tissue[Tissue],ISNUMBER(SEARCH(Slidelist[[#This Row],[Tissue]],Tissue[Tissue])),"")))</f>
        <v>Liver</v>
      </c>
    </row>
    <row r="568" spans="7:7" x14ac:dyDescent="0.2">
      <c r="G568" t="str" cm="1">
        <f t="array" ref="G568">TRANSPOSE(_xlfn._xlws.SORT(_xlfn._xlws.FILTER(Tissue[Tissue],ISNUMBER(SEARCH(Slidelist[[#This Row],[Tissue]],Tissue[Tissue])),"")))</f>
        <v>Liver</v>
      </c>
    </row>
    <row r="569" spans="7:7" x14ac:dyDescent="0.2">
      <c r="G569" t="str" cm="1">
        <f t="array" ref="G569">TRANSPOSE(_xlfn._xlws.SORT(_xlfn._xlws.FILTER(Tissue[Tissue],ISNUMBER(SEARCH(Slidelist[[#This Row],[Tissue]],Tissue[Tissue])),"")))</f>
        <v>Liver</v>
      </c>
    </row>
    <row r="570" spans="7:7" x14ac:dyDescent="0.2">
      <c r="G570" t="str" cm="1">
        <f t="array" ref="G570">TRANSPOSE(_xlfn._xlws.SORT(_xlfn._xlws.FILTER(Tissue[Tissue],ISNUMBER(SEARCH(Slidelist[[#This Row],[Tissue]],Tissue[Tissue])),"")))</f>
        <v>Liver</v>
      </c>
    </row>
    <row r="571" spans="7:7" x14ac:dyDescent="0.2">
      <c r="G571" t="str" cm="1">
        <f t="array" ref="G571">TRANSPOSE(_xlfn._xlws.SORT(_xlfn._xlws.FILTER(Tissue[Tissue],ISNUMBER(SEARCH(Slidelist[[#This Row],[Tissue]],Tissue[Tissue])),"")))</f>
        <v>Liver</v>
      </c>
    </row>
    <row r="572" spans="7:7" x14ac:dyDescent="0.2">
      <c r="G572" t="str" cm="1">
        <f t="array" ref="G572">TRANSPOSE(_xlfn._xlws.SORT(_xlfn._xlws.FILTER(Tissue[Tissue],ISNUMBER(SEARCH(Slidelist[[#This Row],[Tissue]],Tissue[Tissue])),"")))</f>
        <v>Liver</v>
      </c>
    </row>
    <row r="573" spans="7:7" x14ac:dyDescent="0.2">
      <c r="G573" t="str" cm="1">
        <f t="array" ref="G573">TRANSPOSE(_xlfn._xlws.SORT(_xlfn._xlws.FILTER(Tissue[Tissue],ISNUMBER(SEARCH(Slidelist[[#This Row],[Tissue]],Tissue[Tissue])),"")))</f>
        <v>Liver</v>
      </c>
    </row>
    <row r="574" spans="7:7" x14ac:dyDescent="0.2">
      <c r="G574" t="str" cm="1">
        <f t="array" ref="G574">TRANSPOSE(_xlfn._xlws.SORT(_xlfn._xlws.FILTER(Tissue[Tissue],ISNUMBER(SEARCH(Slidelist[[#This Row],[Tissue]],Tissue[Tissue])),"")))</f>
        <v>Liver</v>
      </c>
    </row>
    <row r="575" spans="7:7" x14ac:dyDescent="0.2">
      <c r="G575" t="str" cm="1">
        <f t="array" ref="G575">TRANSPOSE(_xlfn._xlws.SORT(_xlfn._xlws.FILTER(Tissue[Tissue],ISNUMBER(SEARCH(Slidelist[[#This Row],[Tissue]],Tissue[Tissue])),"")))</f>
        <v>Liver</v>
      </c>
    </row>
    <row r="576" spans="7:7" x14ac:dyDescent="0.2">
      <c r="G576" t="str" cm="1">
        <f t="array" ref="G576">TRANSPOSE(_xlfn._xlws.SORT(_xlfn._xlws.FILTER(Tissue[Tissue],ISNUMBER(SEARCH(Slidelist[[#This Row],[Tissue]],Tissue[Tissue])),"")))</f>
        <v>Liver</v>
      </c>
    </row>
    <row r="577" spans="7:7" x14ac:dyDescent="0.2">
      <c r="G577" t="str" cm="1">
        <f t="array" ref="G577">TRANSPOSE(_xlfn._xlws.SORT(_xlfn._xlws.FILTER(Tissue[Tissue],ISNUMBER(SEARCH(Slidelist[[#This Row],[Tissue]],Tissue[Tissue])),"")))</f>
        <v>Liver</v>
      </c>
    </row>
    <row r="578" spans="7:7" x14ac:dyDescent="0.2">
      <c r="G578" t="str" cm="1">
        <f t="array" ref="G578">TRANSPOSE(_xlfn._xlws.SORT(_xlfn._xlws.FILTER(Tissue[Tissue],ISNUMBER(SEARCH(Slidelist[[#This Row],[Tissue]],Tissue[Tissue])),"")))</f>
        <v>Liver</v>
      </c>
    </row>
    <row r="579" spans="7:7" x14ac:dyDescent="0.2">
      <c r="G579" t="str" cm="1">
        <f t="array" ref="G579">TRANSPOSE(_xlfn._xlws.SORT(_xlfn._xlws.FILTER(Tissue[Tissue],ISNUMBER(SEARCH(Slidelist[[#This Row],[Tissue]],Tissue[Tissue])),"")))</f>
        <v>Liver</v>
      </c>
    </row>
    <row r="580" spans="7:7" x14ac:dyDescent="0.2">
      <c r="G580" t="str" cm="1">
        <f t="array" ref="G580">TRANSPOSE(_xlfn._xlws.SORT(_xlfn._xlws.FILTER(Tissue[Tissue],ISNUMBER(SEARCH(Slidelist[[#This Row],[Tissue]],Tissue[Tissue])),"")))</f>
        <v>Liver</v>
      </c>
    </row>
    <row r="581" spans="7:7" x14ac:dyDescent="0.2">
      <c r="G581" t="str" cm="1">
        <f t="array" ref="G581">TRANSPOSE(_xlfn._xlws.SORT(_xlfn._xlws.FILTER(Tissue[Tissue],ISNUMBER(SEARCH(Slidelist[[#This Row],[Tissue]],Tissue[Tissue])),"")))</f>
        <v>Liver</v>
      </c>
    </row>
    <row r="582" spans="7:7" x14ac:dyDescent="0.2">
      <c r="G582" t="str" cm="1">
        <f t="array" ref="G582">TRANSPOSE(_xlfn._xlws.SORT(_xlfn._xlws.FILTER(Tissue[Tissue],ISNUMBER(SEARCH(Slidelist[[#This Row],[Tissue]],Tissue[Tissue])),"")))</f>
        <v>Liver</v>
      </c>
    </row>
    <row r="583" spans="7:7" x14ac:dyDescent="0.2">
      <c r="G583" t="str" cm="1">
        <f t="array" ref="G583">TRANSPOSE(_xlfn._xlws.SORT(_xlfn._xlws.FILTER(Tissue[Tissue],ISNUMBER(SEARCH(Slidelist[[#This Row],[Tissue]],Tissue[Tissue])),"")))</f>
        <v>Liver</v>
      </c>
    </row>
    <row r="584" spans="7:7" x14ac:dyDescent="0.2">
      <c r="G584" t="str" cm="1">
        <f t="array" ref="G584">TRANSPOSE(_xlfn._xlws.SORT(_xlfn._xlws.FILTER(Tissue[Tissue],ISNUMBER(SEARCH(Slidelist[[#This Row],[Tissue]],Tissue[Tissue])),"")))</f>
        <v>Liver</v>
      </c>
    </row>
    <row r="585" spans="7:7" x14ac:dyDescent="0.2">
      <c r="G585" t="str" cm="1">
        <f t="array" ref="G585">TRANSPOSE(_xlfn._xlws.SORT(_xlfn._xlws.FILTER(Tissue[Tissue],ISNUMBER(SEARCH(Slidelist[[#This Row],[Tissue]],Tissue[Tissue])),"")))</f>
        <v>Liver</v>
      </c>
    </row>
    <row r="586" spans="7:7" x14ac:dyDescent="0.2">
      <c r="G586" t="str" cm="1">
        <f t="array" ref="G586">TRANSPOSE(_xlfn._xlws.SORT(_xlfn._xlws.FILTER(Tissue[Tissue],ISNUMBER(SEARCH(Slidelist[[#This Row],[Tissue]],Tissue[Tissue])),"")))</f>
        <v>Liver</v>
      </c>
    </row>
    <row r="587" spans="7:7" x14ac:dyDescent="0.2">
      <c r="G587" t="str" cm="1">
        <f t="array" ref="G587">TRANSPOSE(_xlfn._xlws.SORT(_xlfn._xlws.FILTER(Tissue[Tissue],ISNUMBER(SEARCH(Slidelist[[#This Row],[Tissue]],Tissue[Tissue])),"")))</f>
        <v>Liver</v>
      </c>
    </row>
    <row r="588" spans="7:7" x14ac:dyDescent="0.2">
      <c r="G588" t="str" cm="1">
        <f t="array" ref="G588">TRANSPOSE(_xlfn._xlws.SORT(_xlfn._xlws.FILTER(Tissue[Tissue],ISNUMBER(SEARCH(Slidelist[[#This Row],[Tissue]],Tissue[Tissue])),"")))</f>
        <v>Liver</v>
      </c>
    </row>
    <row r="589" spans="7:7" x14ac:dyDescent="0.2">
      <c r="G589" t="str" cm="1">
        <f t="array" ref="G589">TRANSPOSE(_xlfn._xlws.SORT(_xlfn._xlws.FILTER(Tissue[Tissue],ISNUMBER(SEARCH(Slidelist[[#This Row],[Tissue]],Tissue[Tissue])),"")))</f>
        <v>Liver</v>
      </c>
    </row>
    <row r="590" spans="7:7" x14ac:dyDescent="0.2">
      <c r="G590" t="str" cm="1">
        <f t="array" ref="G590">TRANSPOSE(_xlfn._xlws.SORT(_xlfn._xlws.FILTER(Tissue[Tissue],ISNUMBER(SEARCH(Slidelist[[#This Row],[Tissue]],Tissue[Tissue])),"")))</f>
        <v>Liver</v>
      </c>
    </row>
    <row r="591" spans="7:7" x14ac:dyDescent="0.2">
      <c r="G591" t="str" cm="1">
        <f t="array" ref="G591">TRANSPOSE(_xlfn._xlws.SORT(_xlfn._xlws.FILTER(Tissue[Tissue],ISNUMBER(SEARCH(Slidelist[[#This Row],[Tissue]],Tissue[Tissue])),"")))</f>
        <v>Liver</v>
      </c>
    </row>
    <row r="592" spans="7:7" x14ac:dyDescent="0.2">
      <c r="G592" t="str" cm="1">
        <f t="array" ref="G592">TRANSPOSE(_xlfn._xlws.SORT(_xlfn._xlws.FILTER(Tissue[Tissue],ISNUMBER(SEARCH(Slidelist[[#This Row],[Tissue]],Tissue[Tissue])),"")))</f>
        <v>Liver</v>
      </c>
    </row>
    <row r="593" spans="7:7" x14ac:dyDescent="0.2">
      <c r="G593" t="str" cm="1">
        <f t="array" ref="G593">TRANSPOSE(_xlfn._xlws.SORT(_xlfn._xlws.FILTER(Tissue[Tissue],ISNUMBER(SEARCH(Slidelist[[#This Row],[Tissue]],Tissue[Tissue])),"")))</f>
        <v>Liver</v>
      </c>
    </row>
    <row r="594" spans="7:7" x14ac:dyDescent="0.2">
      <c r="G594" t="str" cm="1">
        <f t="array" ref="G594">TRANSPOSE(_xlfn._xlws.SORT(_xlfn._xlws.FILTER(Tissue[Tissue],ISNUMBER(SEARCH(Slidelist[[#This Row],[Tissue]],Tissue[Tissue])),"")))</f>
        <v>Liver</v>
      </c>
    </row>
    <row r="595" spans="7:7" x14ac:dyDescent="0.2">
      <c r="G595" t="str" cm="1">
        <f t="array" ref="G595">TRANSPOSE(_xlfn._xlws.SORT(_xlfn._xlws.FILTER(Tissue[Tissue],ISNUMBER(SEARCH(Slidelist[[#This Row],[Tissue]],Tissue[Tissue])),"")))</f>
        <v>Liver</v>
      </c>
    </row>
    <row r="596" spans="7:7" x14ac:dyDescent="0.2">
      <c r="G596" t="str" cm="1">
        <f t="array" ref="G596">TRANSPOSE(_xlfn._xlws.SORT(_xlfn._xlws.FILTER(Tissue[Tissue],ISNUMBER(SEARCH(Slidelist[[#This Row],[Tissue]],Tissue[Tissue])),"")))</f>
        <v>Liver</v>
      </c>
    </row>
    <row r="597" spans="7:7" x14ac:dyDescent="0.2">
      <c r="G597" t="str" cm="1">
        <f t="array" ref="G597">TRANSPOSE(_xlfn._xlws.SORT(_xlfn._xlws.FILTER(Tissue[Tissue],ISNUMBER(SEARCH(Slidelist[[#This Row],[Tissue]],Tissue[Tissue])),"")))</f>
        <v>Liver</v>
      </c>
    </row>
    <row r="598" spans="7:7" x14ac:dyDescent="0.2">
      <c r="G598" t="str" cm="1">
        <f t="array" ref="G598">TRANSPOSE(_xlfn._xlws.SORT(_xlfn._xlws.FILTER(Tissue[Tissue],ISNUMBER(SEARCH(Slidelist[[#This Row],[Tissue]],Tissue[Tissue])),"")))</f>
        <v>Liver</v>
      </c>
    </row>
    <row r="599" spans="7:7" x14ac:dyDescent="0.2">
      <c r="G599" t="str" cm="1">
        <f t="array" ref="G599">TRANSPOSE(_xlfn._xlws.SORT(_xlfn._xlws.FILTER(Tissue[Tissue],ISNUMBER(SEARCH(Slidelist[[#This Row],[Tissue]],Tissue[Tissue])),"")))</f>
        <v>Liver</v>
      </c>
    </row>
    <row r="600" spans="7:7" x14ac:dyDescent="0.2">
      <c r="G600" t="str" cm="1">
        <f t="array" ref="G600">TRANSPOSE(_xlfn._xlws.SORT(_xlfn._xlws.FILTER(Tissue[Tissue],ISNUMBER(SEARCH(Slidelist[[#This Row],[Tissue]],Tissue[Tissue])),"")))</f>
        <v>Liver</v>
      </c>
    </row>
    <row r="601" spans="7:7" x14ac:dyDescent="0.2">
      <c r="G601" t="str" cm="1">
        <f t="array" ref="G601">TRANSPOSE(_xlfn._xlws.SORT(_xlfn._xlws.FILTER(Tissue[Tissue],ISNUMBER(SEARCH(Slidelist[[#This Row],[Tissue]],Tissue[Tissue])),"")))</f>
        <v>Liver</v>
      </c>
    </row>
    <row r="602" spans="7:7" x14ac:dyDescent="0.2">
      <c r="G602" t="str" cm="1">
        <f t="array" ref="G602">TRANSPOSE(_xlfn._xlws.SORT(_xlfn._xlws.FILTER(Tissue[Tissue],ISNUMBER(SEARCH(Slidelist[[#This Row],[Tissue]],Tissue[Tissue])),"")))</f>
        <v>Liver</v>
      </c>
    </row>
    <row r="603" spans="7:7" x14ac:dyDescent="0.2">
      <c r="G603" t="str" cm="1">
        <f t="array" ref="G603">TRANSPOSE(_xlfn._xlws.SORT(_xlfn._xlws.FILTER(Tissue[Tissue],ISNUMBER(SEARCH(Slidelist[[#This Row],[Tissue]],Tissue[Tissue])),"")))</f>
        <v>Liver</v>
      </c>
    </row>
    <row r="604" spans="7:7" x14ac:dyDescent="0.2">
      <c r="G604" t="str" cm="1">
        <f t="array" ref="G604">TRANSPOSE(_xlfn._xlws.SORT(_xlfn._xlws.FILTER(Tissue[Tissue],ISNUMBER(SEARCH(Slidelist[[#This Row],[Tissue]],Tissue[Tissue])),"")))</f>
        <v>Liver</v>
      </c>
    </row>
    <row r="605" spans="7:7" x14ac:dyDescent="0.2">
      <c r="G605" t="str" cm="1">
        <f t="array" ref="G605">TRANSPOSE(_xlfn._xlws.SORT(_xlfn._xlws.FILTER(Tissue[Tissue],ISNUMBER(SEARCH(Slidelist[[#This Row],[Tissue]],Tissue[Tissue])),"")))</f>
        <v>Liver</v>
      </c>
    </row>
    <row r="606" spans="7:7" x14ac:dyDescent="0.2">
      <c r="G606" t="str" cm="1">
        <f t="array" ref="G606">TRANSPOSE(_xlfn._xlws.SORT(_xlfn._xlws.FILTER(Tissue[Tissue],ISNUMBER(SEARCH(Slidelist[[#This Row],[Tissue]],Tissue[Tissue])),"")))</f>
        <v>Liver</v>
      </c>
    </row>
    <row r="607" spans="7:7" x14ac:dyDescent="0.2">
      <c r="G607" t="str" cm="1">
        <f t="array" ref="G607">TRANSPOSE(_xlfn._xlws.SORT(_xlfn._xlws.FILTER(Tissue[Tissue],ISNUMBER(SEARCH(Slidelist[[#This Row],[Tissue]],Tissue[Tissue])),"")))</f>
        <v>Liver</v>
      </c>
    </row>
    <row r="608" spans="7:7" x14ac:dyDescent="0.2">
      <c r="G608" t="str" cm="1">
        <f t="array" ref="G608">TRANSPOSE(_xlfn._xlws.SORT(_xlfn._xlws.FILTER(Tissue[Tissue],ISNUMBER(SEARCH(Slidelist[[#This Row],[Tissue]],Tissue[Tissue])),"")))</f>
        <v>Liver</v>
      </c>
    </row>
    <row r="609" spans="7:7" x14ac:dyDescent="0.2">
      <c r="G609" t="str" cm="1">
        <f t="array" ref="G609">TRANSPOSE(_xlfn._xlws.SORT(_xlfn._xlws.FILTER(Tissue[Tissue],ISNUMBER(SEARCH(Slidelist[[#This Row],[Tissue]],Tissue[Tissue])),"")))</f>
        <v>Liver</v>
      </c>
    </row>
    <row r="610" spans="7:7" x14ac:dyDescent="0.2">
      <c r="G610" t="str" cm="1">
        <f t="array" ref="G610">TRANSPOSE(_xlfn._xlws.SORT(_xlfn._xlws.FILTER(Tissue[Tissue],ISNUMBER(SEARCH(Slidelist[[#This Row],[Tissue]],Tissue[Tissue])),"")))</f>
        <v>Liver</v>
      </c>
    </row>
    <row r="611" spans="7:7" x14ac:dyDescent="0.2">
      <c r="G611" t="str" cm="1">
        <f t="array" ref="G611">TRANSPOSE(_xlfn._xlws.SORT(_xlfn._xlws.FILTER(Tissue[Tissue],ISNUMBER(SEARCH(Slidelist[[#This Row],[Tissue]],Tissue[Tissue])),"")))</f>
        <v>Liver</v>
      </c>
    </row>
    <row r="612" spans="7:7" x14ac:dyDescent="0.2">
      <c r="G612" t="str" cm="1">
        <f t="array" ref="G612">TRANSPOSE(_xlfn._xlws.SORT(_xlfn._xlws.FILTER(Tissue[Tissue],ISNUMBER(SEARCH(Slidelist[[#This Row],[Tissue]],Tissue[Tissue])),"")))</f>
        <v>Liver</v>
      </c>
    </row>
    <row r="613" spans="7:7" x14ac:dyDescent="0.2">
      <c r="G613" t="str" cm="1">
        <f t="array" ref="G613">TRANSPOSE(_xlfn._xlws.SORT(_xlfn._xlws.FILTER(Tissue[Tissue],ISNUMBER(SEARCH(Slidelist[[#This Row],[Tissue]],Tissue[Tissue])),"")))</f>
        <v>Liver</v>
      </c>
    </row>
    <row r="614" spans="7:7" x14ac:dyDescent="0.2">
      <c r="G614" t="str" cm="1">
        <f t="array" ref="G614">TRANSPOSE(_xlfn._xlws.SORT(_xlfn._xlws.FILTER(Tissue[Tissue],ISNUMBER(SEARCH(Slidelist[[#This Row],[Tissue]],Tissue[Tissue])),"")))</f>
        <v>Liver</v>
      </c>
    </row>
    <row r="615" spans="7:7" x14ac:dyDescent="0.2">
      <c r="G615" t="str" cm="1">
        <f t="array" ref="G615">TRANSPOSE(_xlfn._xlws.SORT(_xlfn._xlws.FILTER(Tissue[Tissue],ISNUMBER(SEARCH(Slidelist[[#This Row],[Tissue]],Tissue[Tissue])),"")))</f>
        <v>Liver</v>
      </c>
    </row>
    <row r="616" spans="7:7" x14ac:dyDescent="0.2">
      <c r="G616" t="str" cm="1">
        <f t="array" ref="G616">TRANSPOSE(_xlfn._xlws.SORT(_xlfn._xlws.FILTER(Tissue[Tissue],ISNUMBER(SEARCH(Slidelist[[#This Row],[Tissue]],Tissue[Tissue])),"")))</f>
        <v>Liver</v>
      </c>
    </row>
    <row r="617" spans="7:7" x14ac:dyDescent="0.2">
      <c r="G617" t="str" cm="1">
        <f t="array" ref="G617">TRANSPOSE(_xlfn._xlws.SORT(_xlfn._xlws.FILTER(Tissue[Tissue],ISNUMBER(SEARCH(Slidelist[[#This Row],[Tissue]],Tissue[Tissue])),"")))</f>
        <v>Liver</v>
      </c>
    </row>
    <row r="618" spans="7:7" x14ac:dyDescent="0.2">
      <c r="G618" t="str" cm="1">
        <f t="array" ref="G618">TRANSPOSE(_xlfn._xlws.SORT(_xlfn._xlws.FILTER(Tissue[Tissue],ISNUMBER(SEARCH(Slidelist[[#This Row],[Tissue]],Tissue[Tissue])),"")))</f>
        <v>Liver</v>
      </c>
    </row>
    <row r="619" spans="7:7" x14ac:dyDescent="0.2">
      <c r="G619" t="str" cm="1">
        <f t="array" ref="G619">TRANSPOSE(_xlfn._xlws.SORT(_xlfn._xlws.FILTER(Tissue[Tissue],ISNUMBER(SEARCH(Slidelist[[#This Row],[Tissue]],Tissue[Tissue])),"")))</f>
        <v>Liver</v>
      </c>
    </row>
    <row r="620" spans="7:7" x14ac:dyDescent="0.2">
      <c r="G620" t="str" cm="1">
        <f t="array" ref="G620">TRANSPOSE(_xlfn._xlws.SORT(_xlfn._xlws.FILTER(Tissue[Tissue],ISNUMBER(SEARCH(Slidelist[[#This Row],[Tissue]],Tissue[Tissue])),"")))</f>
        <v>Liver</v>
      </c>
    </row>
    <row r="621" spans="7:7" x14ac:dyDescent="0.2">
      <c r="G621" t="str" cm="1">
        <f t="array" ref="G621">TRANSPOSE(_xlfn._xlws.SORT(_xlfn._xlws.FILTER(Tissue[Tissue],ISNUMBER(SEARCH(Slidelist[[#This Row],[Tissue]],Tissue[Tissue])),"")))</f>
        <v>Liver</v>
      </c>
    </row>
    <row r="622" spans="7:7" x14ac:dyDescent="0.2">
      <c r="G622" t="str" cm="1">
        <f t="array" ref="G622">TRANSPOSE(_xlfn._xlws.SORT(_xlfn._xlws.FILTER(Tissue[Tissue],ISNUMBER(SEARCH(Slidelist[[#This Row],[Tissue]],Tissue[Tissue])),"")))</f>
        <v>Liver</v>
      </c>
    </row>
    <row r="623" spans="7:7" x14ac:dyDescent="0.2">
      <c r="G623" t="str" cm="1">
        <f t="array" ref="G623">TRANSPOSE(_xlfn._xlws.SORT(_xlfn._xlws.FILTER(Tissue[Tissue],ISNUMBER(SEARCH(Slidelist[[#This Row],[Tissue]],Tissue[Tissue])),"")))</f>
        <v>Liver</v>
      </c>
    </row>
    <row r="624" spans="7:7" x14ac:dyDescent="0.2">
      <c r="G624" t="str" cm="1">
        <f t="array" ref="G624">TRANSPOSE(_xlfn._xlws.SORT(_xlfn._xlws.FILTER(Tissue[Tissue],ISNUMBER(SEARCH(Slidelist[[#This Row],[Tissue]],Tissue[Tissue])),"")))</f>
        <v>Liver</v>
      </c>
    </row>
    <row r="625" spans="7:7" x14ac:dyDescent="0.2">
      <c r="G625" t="str" cm="1">
        <f t="array" ref="G625">TRANSPOSE(_xlfn._xlws.SORT(_xlfn._xlws.FILTER(Tissue[Tissue],ISNUMBER(SEARCH(Slidelist[[#This Row],[Tissue]],Tissue[Tissue])),"")))</f>
        <v>Liver</v>
      </c>
    </row>
    <row r="626" spans="7:7" x14ac:dyDescent="0.2">
      <c r="G626" t="str" cm="1">
        <f t="array" ref="G626">TRANSPOSE(_xlfn._xlws.SORT(_xlfn._xlws.FILTER(Tissue[Tissue],ISNUMBER(SEARCH(Slidelist[[#This Row],[Tissue]],Tissue[Tissue])),"")))</f>
        <v>Liver</v>
      </c>
    </row>
    <row r="627" spans="7:7" x14ac:dyDescent="0.2">
      <c r="G627" t="str" cm="1">
        <f t="array" ref="G627">TRANSPOSE(_xlfn._xlws.SORT(_xlfn._xlws.FILTER(Tissue[Tissue],ISNUMBER(SEARCH(Slidelist[[#This Row],[Tissue]],Tissue[Tissue])),"")))</f>
        <v>Liver</v>
      </c>
    </row>
    <row r="628" spans="7:7" x14ac:dyDescent="0.2">
      <c r="G628" t="str" cm="1">
        <f t="array" ref="G628">TRANSPOSE(_xlfn._xlws.SORT(_xlfn._xlws.FILTER(Tissue[Tissue],ISNUMBER(SEARCH(Slidelist[[#This Row],[Tissue]],Tissue[Tissue])),"")))</f>
        <v>Liver</v>
      </c>
    </row>
    <row r="629" spans="7:7" x14ac:dyDescent="0.2">
      <c r="G629" t="str" cm="1">
        <f t="array" ref="G629">TRANSPOSE(_xlfn._xlws.SORT(_xlfn._xlws.FILTER(Tissue[Tissue],ISNUMBER(SEARCH(Slidelist[[#This Row],[Tissue]],Tissue[Tissue])),"")))</f>
        <v>Liver</v>
      </c>
    </row>
    <row r="630" spans="7:7" x14ac:dyDescent="0.2">
      <c r="G630" t="str" cm="1">
        <f t="array" ref="G630">TRANSPOSE(_xlfn._xlws.SORT(_xlfn._xlws.FILTER(Tissue[Tissue],ISNUMBER(SEARCH(Slidelist[[#This Row],[Tissue]],Tissue[Tissue])),"")))</f>
        <v>Liver</v>
      </c>
    </row>
    <row r="631" spans="7:7" x14ac:dyDescent="0.2">
      <c r="G631" t="str" cm="1">
        <f t="array" ref="G631">TRANSPOSE(_xlfn._xlws.SORT(_xlfn._xlws.FILTER(Tissue[Tissue],ISNUMBER(SEARCH(Slidelist[[#This Row],[Tissue]],Tissue[Tissue])),"")))</f>
        <v>Liver</v>
      </c>
    </row>
    <row r="632" spans="7:7" x14ac:dyDescent="0.2">
      <c r="G632" t="str" cm="1">
        <f t="array" ref="G632">TRANSPOSE(_xlfn._xlws.SORT(_xlfn._xlws.FILTER(Tissue[Tissue],ISNUMBER(SEARCH(Slidelist[[#This Row],[Tissue]],Tissue[Tissue])),"")))</f>
        <v>Liver</v>
      </c>
    </row>
    <row r="633" spans="7:7" x14ac:dyDescent="0.2">
      <c r="G633" t="str" cm="1">
        <f t="array" ref="G633">TRANSPOSE(_xlfn._xlws.SORT(_xlfn._xlws.FILTER(Tissue[Tissue],ISNUMBER(SEARCH(Slidelist[[#This Row],[Tissue]],Tissue[Tissue])),"")))</f>
        <v>Liver</v>
      </c>
    </row>
    <row r="634" spans="7:7" x14ac:dyDescent="0.2">
      <c r="G634" t="str" cm="1">
        <f t="array" ref="G634">TRANSPOSE(_xlfn._xlws.SORT(_xlfn._xlws.FILTER(Tissue[Tissue],ISNUMBER(SEARCH(Slidelist[[#This Row],[Tissue]],Tissue[Tissue])),"")))</f>
        <v>Liver</v>
      </c>
    </row>
    <row r="635" spans="7:7" x14ac:dyDescent="0.2">
      <c r="G635" t="str" cm="1">
        <f t="array" ref="G635">TRANSPOSE(_xlfn._xlws.SORT(_xlfn._xlws.FILTER(Tissue[Tissue],ISNUMBER(SEARCH(Slidelist[[#This Row],[Tissue]],Tissue[Tissue])),"")))</f>
        <v>Liver</v>
      </c>
    </row>
    <row r="636" spans="7:7" x14ac:dyDescent="0.2">
      <c r="G636" t="str" cm="1">
        <f t="array" ref="G636">TRANSPOSE(_xlfn._xlws.SORT(_xlfn._xlws.FILTER(Tissue[Tissue],ISNUMBER(SEARCH(Slidelist[[#This Row],[Tissue]],Tissue[Tissue])),"")))</f>
        <v>Liver</v>
      </c>
    </row>
    <row r="637" spans="7:7" x14ac:dyDescent="0.2">
      <c r="G637" t="str" cm="1">
        <f t="array" ref="G637">TRANSPOSE(_xlfn._xlws.SORT(_xlfn._xlws.FILTER(Tissue[Tissue],ISNUMBER(SEARCH(Slidelist[[#This Row],[Tissue]],Tissue[Tissue])),"")))</f>
        <v>Liver</v>
      </c>
    </row>
    <row r="638" spans="7:7" x14ac:dyDescent="0.2">
      <c r="G638" t="str" cm="1">
        <f t="array" ref="G638">TRANSPOSE(_xlfn._xlws.SORT(_xlfn._xlws.FILTER(Tissue[Tissue],ISNUMBER(SEARCH(Slidelist[[#This Row],[Tissue]],Tissue[Tissue])),"")))</f>
        <v>Liver</v>
      </c>
    </row>
    <row r="639" spans="7:7" x14ac:dyDescent="0.2">
      <c r="G639" t="str" cm="1">
        <f t="array" ref="G639">TRANSPOSE(_xlfn._xlws.SORT(_xlfn._xlws.FILTER(Tissue[Tissue],ISNUMBER(SEARCH(Slidelist[[#This Row],[Tissue]],Tissue[Tissue])),"")))</f>
        <v>Liver</v>
      </c>
    </row>
    <row r="640" spans="7:7" x14ac:dyDescent="0.2">
      <c r="G640" t="str" cm="1">
        <f t="array" ref="G640">TRANSPOSE(_xlfn._xlws.SORT(_xlfn._xlws.FILTER(Tissue[Tissue],ISNUMBER(SEARCH(Slidelist[[#This Row],[Tissue]],Tissue[Tissue])),"")))</f>
        <v>Liver</v>
      </c>
    </row>
    <row r="641" spans="7:7" x14ac:dyDescent="0.2">
      <c r="G641" t="str" cm="1">
        <f t="array" ref="G641">TRANSPOSE(_xlfn._xlws.SORT(_xlfn._xlws.FILTER(Tissue[Tissue],ISNUMBER(SEARCH(Slidelist[[#This Row],[Tissue]],Tissue[Tissue])),"")))</f>
        <v>Liver</v>
      </c>
    </row>
    <row r="642" spans="7:7" x14ac:dyDescent="0.2">
      <c r="G642" t="str" cm="1">
        <f t="array" ref="G642">TRANSPOSE(_xlfn._xlws.SORT(_xlfn._xlws.FILTER(Tissue[Tissue],ISNUMBER(SEARCH(Slidelist[[#This Row],[Tissue]],Tissue[Tissue])),"")))</f>
        <v>Liver</v>
      </c>
    </row>
    <row r="643" spans="7:7" x14ac:dyDescent="0.2">
      <c r="G643" t="str" cm="1">
        <f t="array" ref="G643">TRANSPOSE(_xlfn._xlws.SORT(_xlfn._xlws.FILTER(Tissue[Tissue],ISNUMBER(SEARCH(Slidelist[[#This Row],[Tissue]],Tissue[Tissue])),"")))</f>
        <v>Liver</v>
      </c>
    </row>
    <row r="644" spans="7:7" x14ac:dyDescent="0.2">
      <c r="G644" t="str" cm="1">
        <f t="array" ref="G644">TRANSPOSE(_xlfn._xlws.SORT(_xlfn._xlws.FILTER(Tissue[Tissue],ISNUMBER(SEARCH(Slidelist[[#This Row],[Tissue]],Tissue[Tissue])),"")))</f>
        <v>Liver</v>
      </c>
    </row>
    <row r="645" spans="7:7" x14ac:dyDescent="0.2">
      <c r="G645" t="str" cm="1">
        <f t="array" ref="G645">TRANSPOSE(_xlfn._xlws.SORT(_xlfn._xlws.FILTER(Tissue[Tissue],ISNUMBER(SEARCH(Slidelist[[#This Row],[Tissue]],Tissue[Tissue])),"")))</f>
        <v>Liver</v>
      </c>
    </row>
    <row r="646" spans="7:7" x14ac:dyDescent="0.2">
      <c r="G646" t="str" cm="1">
        <f t="array" ref="G646">TRANSPOSE(_xlfn._xlws.SORT(_xlfn._xlws.FILTER(Tissue[Tissue],ISNUMBER(SEARCH(Slidelist[[#This Row],[Tissue]],Tissue[Tissue])),"")))</f>
        <v>Liver</v>
      </c>
    </row>
    <row r="647" spans="7:7" x14ac:dyDescent="0.2">
      <c r="G647" t="str" cm="1">
        <f t="array" ref="G647">TRANSPOSE(_xlfn._xlws.SORT(_xlfn._xlws.FILTER(Tissue[Tissue],ISNUMBER(SEARCH(Slidelist[[#This Row],[Tissue]],Tissue[Tissue])),"")))</f>
        <v>Liver</v>
      </c>
    </row>
    <row r="648" spans="7:7" x14ac:dyDescent="0.2">
      <c r="G648" t="str" cm="1">
        <f t="array" ref="G648">TRANSPOSE(_xlfn._xlws.SORT(_xlfn._xlws.FILTER(Tissue[Tissue],ISNUMBER(SEARCH(Slidelist[[#This Row],[Tissue]],Tissue[Tissue])),"")))</f>
        <v>Liver</v>
      </c>
    </row>
    <row r="649" spans="7:7" x14ac:dyDescent="0.2">
      <c r="G649" t="str" cm="1">
        <f t="array" ref="G649">TRANSPOSE(_xlfn._xlws.SORT(_xlfn._xlws.FILTER(Tissue[Tissue],ISNUMBER(SEARCH(Slidelist[[#This Row],[Tissue]],Tissue[Tissue])),"")))</f>
        <v>Liver</v>
      </c>
    </row>
    <row r="650" spans="7:7" x14ac:dyDescent="0.2">
      <c r="G650" t="str" cm="1">
        <f t="array" ref="G650">TRANSPOSE(_xlfn._xlws.SORT(_xlfn._xlws.FILTER(Tissue[Tissue],ISNUMBER(SEARCH(Slidelist[[#This Row],[Tissue]],Tissue[Tissue])),"")))</f>
        <v>Liver</v>
      </c>
    </row>
    <row r="651" spans="7:7" x14ac:dyDescent="0.2">
      <c r="G651" t="str" cm="1">
        <f t="array" ref="G651">TRANSPOSE(_xlfn._xlws.SORT(_xlfn._xlws.FILTER(Tissue[Tissue],ISNUMBER(SEARCH(Slidelist[[#This Row],[Tissue]],Tissue[Tissue])),"")))</f>
        <v>Liver</v>
      </c>
    </row>
    <row r="652" spans="7:7" x14ac:dyDescent="0.2">
      <c r="G652" t="str" cm="1">
        <f t="array" ref="G652">TRANSPOSE(_xlfn._xlws.SORT(_xlfn._xlws.FILTER(Tissue[Tissue],ISNUMBER(SEARCH(Slidelist[[#This Row],[Tissue]],Tissue[Tissue])),"")))</f>
        <v>Liver</v>
      </c>
    </row>
    <row r="653" spans="7:7" x14ac:dyDescent="0.2">
      <c r="G653" t="str" cm="1">
        <f t="array" ref="G653">TRANSPOSE(_xlfn._xlws.SORT(_xlfn._xlws.FILTER(Tissue[Tissue],ISNUMBER(SEARCH(Slidelist[[#This Row],[Tissue]],Tissue[Tissue])),"")))</f>
        <v>Liver</v>
      </c>
    </row>
    <row r="654" spans="7:7" x14ac:dyDescent="0.2">
      <c r="G654" t="str" cm="1">
        <f t="array" ref="G654">TRANSPOSE(_xlfn._xlws.SORT(_xlfn._xlws.FILTER(Tissue[Tissue],ISNUMBER(SEARCH(Slidelist[[#This Row],[Tissue]],Tissue[Tissue])),"")))</f>
        <v>Liver</v>
      </c>
    </row>
    <row r="655" spans="7:7" x14ac:dyDescent="0.2">
      <c r="G655" t="str" cm="1">
        <f t="array" ref="G655">TRANSPOSE(_xlfn._xlws.SORT(_xlfn._xlws.FILTER(Tissue[Tissue],ISNUMBER(SEARCH(Slidelist[[#This Row],[Tissue]],Tissue[Tissue])),"")))</f>
        <v>Liver</v>
      </c>
    </row>
    <row r="656" spans="7:7" x14ac:dyDescent="0.2">
      <c r="G656" t="str" cm="1">
        <f t="array" ref="G656">TRANSPOSE(_xlfn._xlws.SORT(_xlfn._xlws.FILTER(Tissue[Tissue],ISNUMBER(SEARCH(Slidelist[[#This Row],[Tissue]],Tissue[Tissue])),"")))</f>
        <v>Liver</v>
      </c>
    </row>
    <row r="657" spans="7:7" x14ac:dyDescent="0.2">
      <c r="G657" t="str" cm="1">
        <f t="array" ref="G657">TRANSPOSE(_xlfn._xlws.SORT(_xlfn._xlws.FILTER(Tissue[Tissue],ISNUMBER(SEARCH(Slidelist[[#This Row],[Tissue]],Tissue[Tissue])),"")))</f>
        <v>Liver</v>
      </c>
    </row>
    <row r="658" spans="7:7" x14ac:dyDescent="0.2">
      <c r="G658" t="str" cm="1">
        <f t="array" ref="G658">TRANSPOSE(_xlfn._xlws.SORT(_xlfn._xlws.FILTER(Tissue[Tissue],ISNUMBER(SEARCH(Slidelist[[#This Row],[Tissue]],Tissue[Tissue])),"")))</f>
        <v>Liver</v>
      </c>
    </row>
    <row r="659" spans="7:7" x14ac:dyDescent="0.2">
      <c r="G659" t="str" cm="1">
        <f t="array" ref="G659">TRANSPOSE(_xlfn._xlws.SORT(_xlfn._xlws.FILTER(Tissue[Tissue],ISNUMBER(SEARCH(Slidelist[[#This Row],[Tissue]],Tissue[Tissue])),"")))</f>
        <v>Liver</v>
      </c>
    </row>
    <row r="660" spans="7:7" x14ac:dyDescent="0.2">
      <c r="G660" t="str" cm="1">
        <f t="array" ref="G660">TRANSPOSE(_xlfn._xlws.SORT(_xlfn._xlws.FILTER(Tissue[Tissue],ISNUMBER(SEARCH(Slidelist[[#This Row],[Tissue]],Tissue[Tissue])),"")))</f>
        <v>Liver</v>
      </c>
    </row>
    <row r="661" spans="7:7" x14ac:dyDescent="0.2">
      <c r="G661" t="str" cm="1">
        <f t="array" ref="G661">TRANSPOSE(_xlfn._xlws.SORT(_xlfn._xlws.FILTER(Tissue[Tissue],ISNUMBER(SEARCH(Slidelist[[#This Row],[Tissue]],Tissue[Tissue])),"")))</f>
        <v>Liver</v>
      </c>
    </row>
    <row r="662" spans="7:7" x14ac:dyDescent="0.2">
      <c r="G662" t="str" cm="1">
        <f t="array" ref="G662">TRANSPOSE(_xlfn._xlws.SORT(_xlfn._xlws.FILTER(Tissue[Tissue],ISNUMBER(SEARCH(Slidelist[[#This Row],[Tissue]],Tissue[Tissue])),"")))</f>
        <v>Liver</v>
      </c>
    </row>
    <row r="663" spans="7:7" x14ac:dyDescent="0.2">
      <c r="G663" t="str" cm="1">
        <f t="array" ref="G663">TRANSPOSE(_xlfn._xlws.SORT(_xlfn._xlws.FILTER(Tissue[Tissue],ISNUMBER(SEARCH(Slidelist[[#This Row],[Tissue]],Tissue[Tissue])),"")))</f>
        <v>Liver</v>
      </c>
    </row>
    <row r="664" spans="7:7" x14ac:dyDescent="0.2">
      <c r="G664" t="str" cm="1">
        <f t="array" ref="G664">TRANSPOSE(_xlfn._xlws.SORT(_xlfn._xlws.FILTER(Tissue[Tissue],ISNUMBER(SEARCH(Slidelist[[#This Row],[Tissue]],Tissue[Tissue])),"")))</f>
        <v>Liver</v>
      </c>
    </row>
    <row r="665" spans="7:7" x14ac:dyDescent="0.2">
      <c r="G665" t="str" cm="1">
        <f t="array" ref="G665">TRANSPOSE(_xlfn._xlws.SORT(_xlfn._xlws.FILTER(Tissue[Tissue],ISNUMBER(SEARCH(Slidelist[[#This Row],[Tissue]],Tissue[Tissue])),"")))</f>
        <v>Liver</v>
      </c>
    </row>
    <row r="666" spans="7:7" x14ac:dyDescent="0.2">
      <c r="G666" t="str" cm="1">
        <f t="array" ref="G666">TRANSPOSE(_xlfn._xlws.SORT(_xlfn._xlws.FILTER(Tissue[Tissue],ISNUMBER(SEARCH(Slidelist[[#This Row],[Tissue]],Tissue[Tissue])),"")))</f>
        <v>Liver</v>
      </c>
    </row>
    <row r="667" spans="7:7" x14ac:dyDescent="0.2">
      <c r="G667" t="str" cm="1">
        <f t="array" ref="G667">TRANSPOSE(_xlfn._xlws.SORT(_xlfn._xlws.FILTER(Tissue[Tissue],ISNUMBER(SEARCH(Slidelist[[#This Row],[Tissue]],Tissue[Tissue])),"")))</f>
        <v>Liver</v>
      </c>
    </row>
    <row r="668" spans="7:7" x14ac:dyDescent="0.2">
      <c r="G668" t="str" cm="1">
        <f t="array" ref="G668">TRANSPOSE(_xlfn._xlws.SORT(_xlfn._xlws.FILTER(Tissue[Tissue],ISNUMBER(SEARCH(Slidelist[[#This Row],[Tissue]],Tissue[Tissue])),"")))</f>
        <v>Liver</v>
      </c>
    </row>
    <row r="669" spans="7:7" x14ac:dyDescent="0.2">
      <c r="G669" t="str" cm="1">
        <f t="array" ref="G669">TRANSPOSE(_xlfn._xlws.SORT(_xlfn._xlws.FILTER(Tissue[Tissue],ISNUMBER(SEARCH(Slidelist[[#This Row],[Tissue]],Tissue[Tissue])),"")))</f>
        <v>Liver</v>
      </c>
    </row>
    <row r="670" spans="7:7" x14ac:dyDescent="0.2">
      <c r="G670" t="str" cm="1">
        <f t="array" ref="G670">TRANSPOSE(_xlfn._xlws.SORT(_xlfn._xlws.FILTER(Tissue[Tissue],ISNUMBER(SEARCH(Slidelist[[#This Row],[Tissue]],Tissue[Tissue])),"")))</f>
        <v>Liver</v>
      </c>
    </row>
    <row r="671" spans="7:7" x14ac:dyDescent="0.2">
      <c r="G671" t="str" cm="1">
        <f t="array" ref="G671">TRANSPOSE(_xlfn._xlws.SORT(_xlfn._xlws.FILTER(Tissue[Tissue],ISNUMBER(SEARCH(Slidelist[[#This Row],[Tissue]],Tissue[Tissue])),"")))</f>
        <v>Liver</v>
      </c>
    </row>
    <row r="672" spans="7:7" x14ac:dyDescent="0.2">
      <c r="G672" t="str" cm="1">
        <f t="array" ref="G672">TRANSPOSE(_xlfn._xlws.SORT(_xlfn._xlws.FILTER(Tissue[Tissue],ISNUMBER(SEARCH(Slidelist[[#This Row],[Tissue]],Tissue[Tissue])),"")))</f>
        <v>Liver</v>
      </c>
    </row>
    <row r="673" spans="7:7" x14ac:dyDescent="0.2">
      <c r="G673" t="str" cm="1">
        <f t="array" ref="G673">TRANSPOSE(_xlfn._xlws.SORT(_xlfn._xlws.FILTER(Tissue[Tissue],ISNUMBER(SEARCH(Slidelist[[#This Row],[Tissue]],Tissue[Tissue])),"")))</f>
        <v>Liver</v>
      </c>
    </row>
    <row r="674" spans="7:7" x14ac:dyDescent="0.2">
      <c r="G674" t="str" cm="1">
        <f t="array" ref="G674">TRANSPOSE(_xlfn._xlws.SORT(_xlfn._xlws.FILTER(Tissue[Tissue],ISNUMBER(SEARCH(Slidelist[[#This Row],[Tissue]],Tissue[Tissue])),"")))</f>
        <v>Liver</v>
      </c>
    </row>
    <row r="675" spans="7:7" x14ac:dyDescent="0.2">
      <c r="G675" t="str" cm="1">
        <f t="array" ref="G675">TRANSPOSE(_xlfn._xlws.SORT(_xlfn._xlws.FILTER(Tissue[Tissue],ISNUMBER(SEARCH(Slidelist[[#This Row],[Tissue]],Tissue[Tissue])),"")))</f>
        <v>Liver</v>
      </c>
    </row>
    <row r="676" spans="7:7" x14ac:dyDescent="0.2">
      <c r="G676" t="str" cm="1">
        <f t="array" ref="G676">TRANSPOSE(_xlfn._xlws.SORT(_xlfn._xlws.FILTER(Tissue[Tissue],ISNUMBER(SEARCH(Slidelist[[#This Row],[Tissue]],Tissue[Tissue])),"")))</f>
        <v>Liver</v>
      </c>
    </row>
    <row r="677" spans="7:7" x14ac:dyDescent="0.2">
      <c r="G677" t="str" cm="1">
        <f t="array" ref="G677">TRANSPOSE(_xlfn._xlws.SORT(_xlfn._xlws.FILTER(Tissue[Tissue],ISNUMBER(SEARCH(Slidelist[[#This Row],[Tissue]],Tissue[Tissue])),"")))</f>
        <v>Liver</v>
      </c>
    </row>
    <row r="678" spans="7:7" x14ac:dyDescent="0.2">
      <c r="G678" t="str" cm="1">
        <f t="array" ref="G678">TRANSPOSE(_xlfn._xlws.SORT(_xlfn._xlws.FILTER(Tissue[Tissue],ISNUMBER(SEARCH(Slidelist[[#This Row],[Tissue]],Tissue[Tissue])),"")))</f>
        <v>Liver</v>
      </c>
    </row>
    <row r="679" spans="7:7" x14ac:dyDescent="0.2">
      <c r="G679" t="str" cm="1">
        <f t="array" ref="G679">TRANSPOSE(_xlfn._xlws.SORT(_xlfn._xlws.FILTER(Tissue[Tissue],ISNUMBER(SEARCH(Slidelist[[#This Row],[Tissue]],Tissue[Tissue])),"")))</f>
        <v>Liver</v>
      </c>
    </row>
    <row r="680" spans="7:7" x14ac:dyDescent="0.2">
      <c r="G680" t="str" cm="1">
        <f t="array" ref="G680">TRANSPOSE(_xlfn._xlws.SORT(_xlfn._xlws.FILTER(Tissue[Tissue],ISNUMBER(SEARCH(Slidelist[[#This Row],[Tissue]],Tissue[Tissue])),"")))</f>
        <v>Liver</v>
      </c>
    </row>
    <row r="681" spans="7:7" x14ac:dyDescent="0.2">
      <c r="G681" t="str" cm="1">
        <f t="array" ref="G681">TRANSPOSE(_xlfn._xlws.SORT(_xlfn._xlws.FILTER(Tissue[Tissue],ISNUMBER(SEARCH(Slidelist[[#This Row],[Tissue]],Tissue[Tissue])),"")))</f>
        <v>Liver</v>
      </c>
    </row>
    <row r="682" spans="7:7" x14ac:dyDescent="0.2">
      <c r="G682" t="str" cm="1">
        <f t="array" ref="G682">TRANSPOSE(_xlfn._xlws.SORT(_xlfn._xlws.FILTER(Tissue[Tissue],ISNUMBER(SEARCH(Slidelist[[#This Row],[Tissue]],Tissue[Tissue])),"")))</f>
        <v>Liver</v>
      </c>
    </row>
    <row r="683" spans="7:7" x14ac:dyDescent="0.2">
      <c r="G683" t="str" cm="1">
        <f t="array" ref="G683">TRANSPOSE(_xlfn._xlws.SORT(_xlfn._xlws.FILTER(Tissue[Tissue],ISNUMBER(SEARCH(Slidelist[[#This Row],[Tissue]],Tissue[Tissue])),"")))</f>
        <v>Liver</v>
      </c>
    </row>
    <row r="684" spans="7:7" x14ac:dyDescent="0.2">
      <c r="G684" t="str" cm="1">
        <f t="array" ref="G684">TRANSPOSE(_xlfn._xlws.SORT(_xlfn._xlws.FILTER(Tissue[Tissue],ISNUMBER(SEARCH(Slidelist[[#This Row],[Tissue]],Tissue[Tissue])),"")))</f>
        <v>Liver</v>
      </c>
    </row>
    <row r="685" spans="7:7" x14ac:dyDescent="0.2">
      <c r="G685" t="str" cm="1">
        <f t="array" ref="G685">TRANSPOSE(_xlfn._xlws.SORT(_xlfn._xlws.FILTER(Tissue[Tissue],ISNUMBER(SEARCH(Slidelist[[#This Row],[Tissue]],Tissue[Tissue])),"")))</f>
        <v>Liver</v>
      </c>
    </row>
    <row r="686" spans="7:7" x14ac:dyDescent="0.2">
      <c r="G686" t="str" cm="1">
        <f t="array" ref="G686">TRANSPOSE(_xlfn._xlws.SORT(_xlfn._xlws.FILTER(Tissue[Tissue],ISNUMBER(SEARCH(Slidelist[[#This Row],[Tissue]],Tissue[Tissue])),"")))</f>
        <v>Liver</v>
      </c>
    </row>
    <row r="687" spans="7:7" x14ac:dyDescent="0.2">
      <c r="G687" t="str" cm="1">
        <f t="array" ref="G687">TRANSPOSE(_xlfn._xlws.SORT(_xlfn._xlws.FILTER(Tissue[Tissue],ISNUMBER(SEARCH(Slidelist[[#This Row],[Tissue]],Tissue[Tissue])),"")))</f>
        <v>Liver</v>
      </c>
    </row>
    <row r="688" spans="7:7" x14ac:dyDescent="0.2">
      <c r="G688" t="str" cm="1">
        <f t="array" ref="G688">TRANSPOSE(_xlfn._xlws.SORT(_xlfn._xlws.FILTER(Tissue[Tissue],ISNUMBER(SEARCH(Slidelist[[#This Row],[Tissue]],Tissue[Tissue])),"")))</f>
        <v>Liver</v>
      </c>
    </row>
    <row r="689" spans="7:7" x14ac:dyDescent="0.2">
      <c r="G689" t="str" cm="1">
        <f t="array" ref="G689">TRANSPOSE(_xlfn._xlws.SORT(_xlfn._xlws.FILTER(Tissue[Tissue],ISNUMBER(SEARCH(Slidelist[[#This Row],[Tissue]],Tissue[Tissue])),"")))</f>
        <v>Liver</v>
      </c>
    </row>
    <row r="690" spans="7:7" x14ac:dyDescent="0.2">
      <c r="G690" t="str" cm="1">
        <f t="array" ref="G690">TRANSPOSE(_xlfn._xlws.SORT(_xlfn._xlws.FILTER(Tissue[Tissue],ISNUMBER(SEARCH(Slidelist[[#This Row],[Tissue]],Tissue[Tissue])),"")))</f>
        <v>Liver</v>
      </c>
    </row>
    <row r="691" spans="7:7" x14ac:dyDescent="0.2">
      <c r="G691" t="str" cm="1">
        <f t="array" ref="G691">TRANSPOSE(_xlfn._xlws.SORT(_xlfn._xlws.FILTER(Tissue[Tissue],ISNUMBER(SEARCH(Slidelist[[#This Row],[Tissue]],Tissue[Tissue])),"")))</f>
        <v>Liver</v>
      </c>
    </row>
    <row r="692" spans="7:7" x14ac:dyDescent="0.2">
      <c r="G692" t="str" cm="1">
        <f t="array" ref="G692">TRANSPOSE(_xlfn._xlws.SORT(_xlfn._xlws.FILTER(Tissue[Tissue],ISNUMBER(SEARCH(Slidelist[[#This Row],[Tissue]],Tissue[Tissue])),"")))</f>
        <v>Liver</v>
      </c>
    </row>
    <row r="693" spans="7:7" x14ac:dyDescent="0.2">
      <c r="G693" t="str" cm="1">
        <f t="array" ref="G693">TRANSPOSE(_xlfn._xlws.SORT(_xlfn._xlws.FILTER(Tissue[Tissue],ISNUMBER(SEARCH(Slidelist[[#This Row],[Tissue]],Tissue[Tissue])),"")))</f>
        <v>Liver</v>
      </c>
    </row>
    <row r="694" spans="7:7" x14ac:dyDescent="0.2">
      <c r="G694" t="str" cm="1">
        <f t="array" ref="G694">TRANSPOSE(_xlfn._xlws.SORT(_xlfn._xlws.FILTER(Tissue[Tissue],ISNUMBER(SEARCH(Slidelist[[#This Row],[Tissue]],Tissue[Tissue])),"")))</f>
        <v>Liver</v>
      </c>
    </row>
    <row r="695" spans="7:7" x14ac:dyDescent="0.2">
      <c r="G695" t="str" cm="1">
        <f t="array" ref="G695">TRANSPOSE(_xlfn._xlws.SORT(_xlfn._xlws.FILTER(Tissue[Tissue],ISNUMBER(SEARCH(Slidelist[[#This Row],[Tissue]],Tissue[Tissue])),"")))</f>
        <v>Liver</v>
      </c>
    </row>
    <row r="696" spans="7:7" x14ac:dyDescent="0.2">
      <c r="G696" t="str" cm="1">
        <f t="array" ref="G696">TRANSPOSE(_xlfn._xlws.SORT(_xlfn._xlws.FILTER(Tissue[Tissue],ISNUMBER(SEARCH(Slidelist[[#This Row],[Tissue]],Tissue[Tissue])),"")))</f>
        <v>Liver</v>
      </c>
    </row>
    <row r="697" spans="7:7" x14ac:dyDescent="0.2">
      <c r="G697" t="str" cm="1">
        <f t="array" ref="G697">TRANSPOSE(_xlfn._xlws.SORT(_xlfn._xlws.FILTER(Tissue[Tissue],ISNUMBER(SEARCH(Slidelist[[#This Row],[Tissue]],Tissue[Tissue])),"")))</f>
        <v>Liver</v>
      </c>
    </row>
    <row r="698" spans="7:7" x14ac:dyDescent="0.2">
      <c r="G698" t="str" cm="1">
        <f t="array" ref="G698">TRANSPOSE(_xlfn._xlws.SORT(_xlfn._xlws.FILTER(Tissue[Tissue],ISNUMBER(SEARCH(Slidelist[[#This Row],[Tissue]],Tissue[Tissue])),"")))</f>
        <v>Liver</v>
      </c>
    </row>
    <row r="699" spans="7:7" x14ac:dyDescent="0.2">
      <c r="G699" t="str" cm="1">
        <f t="array" ref="G699">TRANSPOSE(_xlfn._xlws.SORT(_xlfn._xlws.FILTER(Tissue[Tissue],ISNUMBER(SEARCH(Slidelist[[#This Row],[Tissue]],Tissue[Tissue])),"")))</f>
        <v>Liver</v>
      </c>
    </row>
    <row r="700" spans="7:7" x14ac:dyDescent="0.2">
      <c r="G700" t="str" cm="1">
        <f t="array" ref="G700">TRANSPOSE(_xlfn._xlws.SORT(_xlfn._xlws.FILTER(Tissue[Tissue],ISNUMBER(SEARCH(Slidelist[[#This Row],[Tissue]],Tissue[Tissue])),"")))</f>
        <v>Liver</v>
      </c>
    </row>
    <row r="701" spans="7:7" x14ac:dyDescent="0.2">
      <c r="G701" t="str" cm="1">
        <f t="array" ref="G701">TRANSPOSE(_xlfn._xlws.SORT(_xlfn._xlws.FILTER(Tissue[Tissue],ISNUMBER(SEARCH(Slidelist[[#This Row],[Tissue]],Tissue[Tissue])),"")))</f>
        <v>Liver</v>
      </c>
    </row>
    <row r="702" spans="7:7" x14ac:dyDescent="0.2">
      <c r="G702" t="str" cm="1">
        <f t="array" ref="G702">TRANSPOSE(_xlfn._xlws.SORT(_xlfn._xlws.FILTER(Tissue[Tissue],ISNUMBER(SEARCH(Slidelist[[#This Row],[Tissue]],Tissue[Tissue])),"")))</f>
        <v>Liver</v>
      </c>
    </row>
    <row r="703" spans="7:7" x14ac:dyDescent="0.2">
      <c r="G703" t="str" cm="1">
        <f t="array" ref="G703">TRANSPOSE(_xlfn._xlws.SORT(_xlfn._xlws.FILTER(Tissue[Tissue],ISNUMBER(SEARCH(Slidelist[[#This Row],[Tissue]],Tissue[Tissue])),"")))</f>
        <v>Liver</v>
      </c>
    </row>
    <row r="704" spans="7:7" x14ac:dyDescent="0.2">
      <c r="G704" t="str" cm="1">
        <f t="array" ref="G704">TRANSPOSE(_xlfn._xlws.SORT(_xlfn._xlws.FILTER(Tissue[Tissue],ISNUMBER(SEARCH(Slidelist[[#This Row],[Tissue]],Tissue[Tissue])),"")))</f>
        <v>Liver</v>
      </c>
    </row>
    <row r="705" spans="7:7" x14ac:dyDescent="0.2">
      <c r="G705" t="str" cm="1">
        <f t="array" ref="G705">TRANSPOSE(_xlfn._xlws.SORT(_xlfn._xlws.FILTER(Tissue[Tissue],ISNUMBER(SEARCH(Slidelist[[#This Row],[Tissue]],Tissue[Tissue])),"")))</f>
        <v>Liver</v>
      </c>
    </row>
    <row r="706" spans="7:7" x14ac:dyDescent="0.2">
      <c r="G706" t="str" cm="1">
        <f t="array" ref="G706">TRANSPOSE(_xlfn._xlws.SORT(_xlfn._xlws.FILTER(Tissue[Tissue],ISNUMBER(SEARCH(Slidelist[[#This Row],[Tissue]],Tissue[Tissue])),"")))</f>
        <v>Liver</v>
      </c>
    </row>
    <row r="707" spans="7:7" x14ac:dyDescent="0.2">
      <c r="G707" t="str" cm="1">
        <f t="array" ref="G707">TRANSPOSE(_xlfn._xlws.SORT(_xlfn._xlws.FILTER(Tissue[Tissue],ISNUMBER(SEARCH(Slidelist[[#This Row],[Tissue]],Tissue[Tissue])),"")))</f>
        <v>Liver</v>
      </c>
    </row>
    <row r="708" spans="7:7" x14ac:dyDescent="0.2">
      <c r="G708" t="str" cm="1">
        <f t="array" ref="G708">TRANSPOSE(_xlfn._xlws.SORT(_xlfn._xlws.FILTER(Tissue[Tissue],ISNUMBER(SEARCH(Slidelist[[#This Row],[Tissue]],Tissue[Tissue])),"")))</f>
        <v>Liver</v>
      </c>
    </row>
    <row r="709" spans="7:7" x14ac:dyDescent="0.2">
      <c r="G709" t="str" cm="1">
        <f t="array" ref="G709">TRANSPOSE(_xlfn._xlws.SORT(_xlfn._xlws.FILTER(Tissue[Tissue],ISNUMBER(SEARCH(Slidelist[[#This Row],[Tissue]],Tissue[Tissue])),"")))</f>
        <v>Liver</v>
      </c>
    </row>
    <row r="710" spans="7:7" x14ac:dyDescent="0.2">
      <c r="G710" t="str" cm="1">
        <f t="array" ref="G710">TRANSPOSE(_xlfn._xlws.SORT(_xlfn._xlws.FILTER(Tissue[Tissue],ISNUMBER(SEARCH(Slidelist[[#This Row],[Tissue]],Tissue[Tissue])),"")))</f>
        <v>Liver</v>
      </c>
    </row>
    <row r="711" spans="7:7" x14ac:dyDescent="0.2">
      <c r="G711" t="str" cm="1">
        <f t="array" ref="G711">TRANSPOSE(_xlfn._xlws.SORT(_xlfn._xlws.FILTER(Tissue[Tissue],ISNUMBER(SEARCH(Slidelist[[#This Row],[Tissue]],Tissue[Tissue])),"")))</f>
        <v>Liver</v>
      </c>
    </row>
    <row r="712" spans="7:7" x14ac:dyDescent="0.2">
      <c r="G712" t="str" cm="1">
        <f t="array" ref="G712">TRANSPOSE(_xlfn._xlws.SORT(_xlfn._xlws.FILTER(Tissue[Tissue],ISNUMBER(SEARCH(Slidelist[[#This Row],[Tissue]],Tissue[Tissue])),"")))</f>
        <v>Liver</v>
      </c>
    </row>
    <row r="713" spans="7:7" x14ac:dyDescent="0.2">
      <c r="G713" t="str" cm="1">
        <f t="array" ref="G713">TRANSPOSE(_xlfn._xlws.SORT(_xlfn._xlws.FILTER(Tissue[Tissue],ISNUMBER(SEARCH(Slidelist[[#This Row],[Tissue]],Tissue[Tissue])),"")))</f>
        <v>Liver</v>
      </c>
    </row>
    <row r="714" spans="7:7" x14ac:dyDescent="0.2">
      <c r="G714" t="str" cm="1">
        <f t="array" ref="G714">TRANSPOSE(_xlfn._xlws.SORT(_xlfn._xlws.FILTER(Tissue[Tissue],ISNUMBER(SEARCH(Slidelist[[#This Row],[Tissue]],Tissue[Tissue])),"")))</f>
        <v>Liver</v>
      </c>
    </row>
    <row r="715" spans="7:7" x14ac:dyDescent="0.2">
      <c r="G715" t="str" cm="1">
        <f t="array" ref="G715">TRANSPOSE(_xlfn._xlws.SORT(_xlfn._xlws.FILTER(Tissue[Tissue],ISNUMBER(SEARCH(Slidelist[[#This Row],[Tissue]],Tissue[Tissue])),"")))</f>
        <v>Liver</v>
      </c>
    </row>
    <row r="716" spans="7:7" x14ac:dyDescent="0.2">
      <c r="G716" t="str" cm="1">
        <f t="array" ref="G716">TRANSPOSE(_xlfn._xlws.SORT(_xlfn._xlws.FILTER(Tissue[Tissue],ISNUMBER(SEARCH(Slidelist[[#This Row],[Tissue]],Tissue[Tissue])),"")))</f>
        <v>Liver</v>
      </c>
    </row>
    <row r="717" spans="7:7" x14ac:dyDescent="0.2">
      <c r="G717" t="str" cm="1">
        <f t="array" ref="G717">TRANSPOSE(_xlfn._xlws.SORT(_xlfn._xlws.FILTER(Tissue[Tissue],ISNUMBER(SEARCH(Slidelist[[#This Row],[Tissue]],Tissue[Tissue])),"")))</f>
        <v>Liver</v>
      </c>
    </row>
    <row r="718" spans="7:7" x14ac:dyDescent="0.2">
      <c r="G718" t="str" cm="1">
        <f t="array" ref="G718">TRANSPOSE(_xlfn._xlws.SORT(_xlfn._xlws.FILTER(Tissue[Tissue],ISNUMBER(SEARCH(Slidelist[[#This Row],[Tissue]],Tissue[Tissue])),"")))</f>
        <v>Liver</v>
      </c>
    </row>
    <row r="719" spans="7:7" x14ac:dyDescent="0.2">
      <c r="G719" t="str" cm="1">
        <f t="array" ref="G719">TRANSPOSE(_xlfn._xlws.SORT(_xlfn._xlws.FILTER(Tissue[Tissue],ISNUMBER(SEARCH(Slidelist[[#This Row],[Tissue]],Tissue[Tissue])),"")))</f>
        <v>Liver</v>
      </c>
    </row>
    <row r="720" spans="7:7" x14ac:dyDescent="0.2">
      <c r="G720" t="str" cm="1">
        <f t="array" ref="G720">TRANSPOSE(_xlfn._xlws.SORT(_xlfn._xlws.FILTER(Tissue[Tissue],ISNUMBER(SEARCH(Slidelist[[#This Row],[Tissue]],Tissue[Tissue])),"")))</f>
        <v>Liver</v>
      </c>
    </row>
    <row r="721" spans="7:7" x14ac:dyDescent="0.2">
      <c r="G721" t="str" cm="1">
        <f t="array" ref="G721">TRANSPOSE(_xlfn._xlws.SORT(_xlfn._xlws.FILTER(Tissue[Tissue],ISNUMBER(SEARCH(Slidelist[[#This Row],[Tissue]],Tissue[Tissue])),"")))</f>
        <v>Liver</v>
      </c>
    </row>
    <row r="722" spans="7:7" x14ac:dyDescent="0.2">
      <c r="G722" t="str" cm="1">
        <f t="array" ref="G722">TRANSPOSE(_xlfn._xlws.SORT(_xlfn._xlws.FILTER(Tissue[Tissue],ISNUMBER(SEARCH(Slidelist[[#This Row],[Tissue]],Tissue[Tissue])),"")))</f>
        <v>Liver</v>
      </c>
    </row>
    <row r="723" spans="7:7" x14ac:dyDescent="0.2">
      <c r="G723" t="str" cm="1">
        <f t="array" ref="G723">TRANSPOSE(_xlfn._xlws.SORT(_xlfn._xlws.FILTER(Tissue[Tissue],ISNUMBER(SEARCH(Slidelist[[#This Row],[Tissue]],Tissue[Tissue])),"")))</f>
        <v>Liver</v>
      </c>
    </row>
    <row r="724" spans="7:7" x14ac:dyDescent="0.2">
      <c r="G724" t="str" cm="1">
        <f t="array" ref="G724">TRANSPOSE(_xlfn._xlws.SORT(_xlfn._xlws.FILTER(Tissue[Tissue],ISNUMBER(SEARCH(Slidelist[[#This Row],[Tissue]],Tissue[Tissue])),"")))</f>
        <v>Liver</v>
      </c>
    </row>
    <row r="725" spans="7:7" x14ac:dyDescent="0.2">
      <c r="G725" t="str" cm="1">
        <f t="array" ref="G725">TRANSPOSE(_xlfn._xlws.SORT(_xlfn._xlws.FILTER(Tissue[Tissue],ISNUMBER(SEARCH(Slidelist[[#This Row],[Tissue]],Tissue[Tissue])),"")))</f>
        <v>Liver</v>
      </c>
    </row>
    <row r="726" spans="7:7" x14ac:dyDescent="0.2">
      <c r="G726" t="str" cm="1">
        <f t="array" ref="G726">TRANSPOSE(_xlfn._xlws.SORT(_xlfn._xlws.FILTER(Tissue[Tissue],ISNUMBER(SEARCH(Slidelist[[#This Row],[Tissue]],Tissue[Tissue])),"")))</f>
        <v>Liver</v>
      </c>
    </row>
    <row r="727" spans="7:7" x14ac:dyDescent="0.2">
      <c r="G727" t="str" cm="1">
        <f t="array" ref="G727">TRANSPOSE(_xlfn._xlws.SORT(_xlfn._xlws.FILTER(Tissue[Tissue],ISNUMBER(SEARCH(Slidelist[[#This Row],[Tissue]],Tissue[Tissue])),"")))</f>
        <v>Liver</v>
      </c>
    </row>
    <row r="728" spans="7:7" x14ac:dyDescent="0.2">
      <c r="G728" t="str" cm="1">
        <f t="array" ref="G728">TRANSPOSE(_xlfn._xlws.SORT(_xlfn._xlws.FILTER(Tissue[Tissue],ISNUMBER(SEARCH(Slidelist[[#This Row],[Tissue]],Tissue[Tissue])),"")))</f>
        <v>Liver</v>
      </c>
    </row>
    <row r="729" spans="7:7" x14ac:dyDescent="0.2">
      <c r="G729" t="str" cm="1">
        <f t="array" ref="G729">TRANSPOSE(_xlfn._xlws.SORT(_xlfn._xlws.FILTER(Tissue[Tissue],ISNUMBER(SEARCH(Slidelist[[#This Row],[Tissue]],Tissue[Tissue])),"")))</f>
        <v>Liver</v>
      </c>
    </row>
    <row r="730" spans="7:7" x14ac:dyDescent="0.2">
      <c r="G730" t="str" cm="1">
        <f t="array" ref="G730">TRANSPOSE(_xlfn._xlws.SORT(_xlfn._xlws.FILTER(Tissue[Tissue],ISNUMBER(SEARCH(Slidelist[[#This Row],[Tissue]],Tissue[Tissue])),"")))</f>
        <v>Liver</v>
      </c>
    </row>
    <row r="731" spans="7:7" x14ac:dyDescent="0.2">
      <c r="G731" t="str" cm="1">
        <f t="array" ref="G731">TRANSPOSE(_xlfn._xlws.SORT(_xlfn._xlws.FILTER(Tissue[Tissue],ISNUMBER(SEARCH(Slidelist[[#This Row],[Tissue]],Tissue[Tissue])),"")))</f>
        <v>Liver</v>
      </c>
    </row>
    <row r="732" spans="7:7" x14ac:dyDescent="0.2">
      <c r="G732" t="str" cm="1">
        <f t="array" ref="G732">TRANSPOSE(_xlfn._xlws.SORT(_xlfn._xlws.FILTER(Tissue[Tissue],ISNUMBER(SEARCH(Slidelist[[#This Row],[Tissue]],Tissue[Tissue])),"")))</f>
        <v>Liver</v>
      </c>
    </row>
    <row r="733" spans="7:7" x14ac:dyDescent="0.2">
      <c r="G733" t="str" cm="1">
        <f t="array" ref="G733">TRANSPOSE(_xlfn._xlws.SORT(_xlfn._xlws.FILTER(Tissue[Tissue],ISNUMBER(SEARCH(Slidelist[[#This Row],[Tissue]],Tissue[Tissue])),"")))</f>
        <v>Liver</v>
      </c>
    </row>
    <row r="734" spans="7:7" x14ac:dyDescent="0.2">
      <c r="G734" t="str" cm="1">
        <f t="array" ref="G734">TRANSPOSE(_xlfn._xlws.SORT(_xlfn._xlws.FILTER(Tissue[Tissue],ISNUMBER(SEARCH(Slidelist[[#This Row],[Tissue]],Tissue[Tissue])),"")))</f>
        <v>Liver</v>
      </c>
    </row>
    <row r="735" spans="7:7" x14ac:dyDescent="0.2">
      <c r="G735" t="str" cm="1">
        <f t="array" ref="G735">TRANSPOSE(_xlfn._xlws.SORT(_xlfn._xlws.FILTER(Tissue[Tissue],ISNUMBER(SEARCH(Slidelist[[#This Row],[Tissue]],Tissue[Tissue])),"")))</f>
        <v>Liver</v>
      </c>
    </row>
    <row r="736" spans="7:7" x14ac:dyDescent="0.2">
      <c r="G736" t="str" cm="1">
        <f t="array" ref="G736">TRANSPOSE(_xlfn._xlws.SORT(_xlfn._xlws.FILTER(Tissue[Tissue],ISNUMBER(SEARCH(Slidelist[[#This Row],[Tissue]],Tissue[Tissue])),"")))</f>
        <v>Liver</v>
      </c>
    </row>
    <row r="737" spans="7:7" x14ac:dyDescent="0.2">
      <c r="G737" t="str" cm="1">
        <f t="array" ref="G737">TRANSPOSE(_xlfn._xlws.SORT(_xlfn._xlws.FILTER(Tissue[Tissue],ISNUMBER(SEARCH(Slidelist[[#This Row],[Tissue]],Tissue[Tissue])),"")))</f>
        <v>Liver</v>
      </c>
    </row>
    <row r="738" spans="7:7" x14ac:dyDescent="0.2">
      <c r="G738" t="str" cm="1">
        <f t="array" ref="G738">TRANSPOSE(_xlfn._xlws.SORT(_xlfn._xlws.FILTER(Tissue[Tissue],ISNUMBER(SEARCH(Slidelist[[#This Row],[Tissue]],Tissue[Tissue])),"")))</f>
        <v>Liver</v>
      </c>
    </row>
    <row r="739" spans="7:7" x14ac:dyDescent="0.2">
      <c r="G739" t="str" cm="1">
        <f t="array" ref="G739">TRANSPOSE(_xlfn._xlws.SORT(_xlfn._xlws.FILTER(Tissue[Tissue],ISNUMBER(SEARCH(Slidelist[[#This Row],[Tissue]],Tissue[Tissue])),"")))</f>
        <v>Liver</v>
      </c>
    </row>
    <row r="740" spans="7:7" x14ac:dyDescent="0.2">
      <c r="G740" t="str" cm="1">
        <f t="array" ref="G740">TRANSPOSE(_xlfn._xlws.SORT(_xlfn._xlws.FILTER(Tissue[Tissue],ISNUMBER(SEARCH(Slidelist[[#This Row],[Tissue]],Tissue[Tissue])),"")))</f>
        <v>Liver</v>
      </c>
    </row>
    <row r="741" spans="7:7" x14ac:dyDescent="0.2">
      <c r="G741" t="str" cm="1">
        <f t="array" ref="G741">TRANSPOSE(_xlfn._xlws.SORT(_xlfn._xlws.FILTER(Tissue[Tissue],ISNUMBER(SEARCH(Slidelist[[#This Row],[Tissue]],Tissue[Tissue])),"")))</f>
        <v>Liver</v>
      </c>
    </row>
    <row r="742" spans="7:7" x14ac:dyDescent="0.2">
      <c r="G742" t="str" cm="1">
        <f t="array" ref="G742">TRANSPOSE(_xlfn._xlws.SORT(_xlfn._xlws.FILTER(Tissue[Tissue],ISNUMBER(SEARCH(Slidelist[[#This Row],[Tissue]],Tissue[Tissue])),"")))</f>
        <v>Liver</v>
      </c>
    </row>
    <row r="743" spans="7:7" x14ac:dyDescent="0.2">
      <c r="G743" t="str" cm="1">
        <f t="array" ref="G743">TRANSPOSE(_xlfn._xlws.SORT(_xlfn._xlws.FILTER(Tissue[Tissue],ISNUMBER(SEARCH(Slidelist[[#This Row],[Tissue]],Tissue[Tissue])),"")))</f>
        <v>Liver</v>
      </c>
    </row>
    <row r="744" spans="7:7" x14ac:dyDescent="0.2">
      <c r="G744" t="str" cm="1">
        <f t="array" ref="G744">TRANSPOSE(_xlfn._xlws.SORT(_xlfn._xlws.FILTER(Tissue[Tissue],ISNUMBER(SEARCH(Slidelist[[#This Row],[Tissue]],Tissue[Tissue])),"")))</f>
        <v>Liver</v>
      </c>
    </row>
    <row r="745" spans="7:7" x14ac:dyDescent="0.2">
      <c r="G745" t="str" cm="1">
        <f t="array" ref="G745">TRANSPOSE(_xlfn._xlws.SORT(_xlfn._xlws.FILTER(Tissue[Tissue],ISNUMBER(SEARCH(Slidelist[[#This Row],[Tissue]],Tissue[Tissue])),"")))</f>
        <v>Liver</v>
      </c>
    </row>
    <row r="746" spans="7:7" x14ac:dyDescent="0.2">
      <c r="G746" t="str" cm="1">
        <f t="array" ref="G746">TRANSPOSE(_xlfn._xlws.SORT(_xlfn._xlws.FILTER(Tissue[Tissue],ISNUMBER(SEARCH(Slidelist[[#This Row],[Tissue]],Tissue[Tissue])),"")))</f>
        <v>Liver</v>
      </c>
    </row>
    <row r="747" spans="7:7" x14ac:dyDescent="0.2">
      <c r="G747" t="str" cm="1">
        <f t="array" ref="G747">TRANSPOSE(_xlfn._xlws.SORT(_xlfn._xlws.FILTER(Tissue[Tissue],ISNUMBER(SEARCH(Slidelist[[#This Row],[Tissue]],Tissue[Tissue])),"")))</f>
        <v>Liver</v>
      </c>
    </row>
    <row r="748" spans="7:7" x14ac:dyDescent="0.2">
      <c r="G748" t="str" cm="1">
        <f t="array" ref="G748">TRANSPOSE(_xlfn._xlws.SORT(_xlfn._xlws.FILTER(Tissue[Tissue],ISNUMBER(SEARCH(Slidelist[[#This Row],[Tissue]],Tissue[Tissue])),"")))</f>
        <v>Liver</v>
      </c>
    </row>
    <row r="749" spans="7:7" x14ac:dyDescent="0.2">
      <c r="G749" t="str" cm="1">
        <f t="array" ref="G749">TRANSPOSE(_xlfn._xlws.SORT(_xlfn._xlws.FILTER(Tissue[Tissue],ISNUMBER(SEARCH(Slidelist[[#This Row],[Tissue]],Tissue[Tissue])),"")))</f>
        <v>Liver</v>
      </c>
    </row>
    <row r="750" spans="7:7" x14ac:dyDescent="0.2">
      <c r="G750" t="str" cm="1">
        <f t="array" ref="G750">TRANSPOSE(_xlfn._xlws.SORT(_xlfn._xlws.FILTER(Tissue[Tissue],ISNUMBER(SEARCH(Slidelist[[#This Row],[Tissue]],Tissue[Tissue])),"")))</f>
        <v>Liver</v>
      </c>
    </row>
    <row r="751" spans="7:7" x14ac:dyDescent="0.2">
      <c r="G751" t="str" cm="1">
        <f t="array" ref="G751">TRANSPOSE(_xlfn._xlws.SORT(_xlfn._xlws.FILTER(Tissue[Tissue],ISNUMBER(SEARCH(Slidelist[[#This Row],[Tissue]],Tissue[Tissue])),"")))</f>
        <v>Liver</v>
      </c>
    </row>
    <row r="752" spans="7:7" x14ac:dyDescent="0.2">
      <c r="G752" t="str" cm="1">
        <f t="array" ref="G752">TRANSPOSE(_xlfn._xlws.SORT(_xlfn._xlws.FILTER(Tissue[Tissue],ISNUMBER(SEARCH(Slidelist[[#This Row],[Tissue]],Tissue[Tissue])),"")))</f>
        <v>Liver</v>
      </c>
    </row>
    <row r="753" spans="7:7" x14ac:dyDescent="0.2">
      <c r="G753" t="str" cm="1">
        <f t="array" ref="G753">TRANSPOSE(_xlfn._xlws.SORT(_xlfn._xlws.FILTER(Tissue[Tissue],ISNUMBER(SEARCH(Slidelist[[#This Row],[Tissue]],Tissue[Tissue])),"")))</f>
        <v>Liver</v>
      </c>
    </row>
    <row r="754" spans="7:7" x14ac:dyDescent="0.2">
      <c r="G754" t="str" cm="1">
        <f t="array" ref="G754">TRANSPOSE(_xlfn._xlws.SORT(_xlfn._xlws.FILTER(Tissue[Tissue],ISNUMBER(SEARCH(Slidelist[[#This Row],[Tissue]],Tissue[Tissue])),"")))</f>
        <v>Liver</v>
      </c>
    </row>
    <row r="755" spans="7:7" x14ac:dyDescent="0.2">
      <c r="G755" t="str" cm="1">
        <f t="array" ref="G755">TRANSPOSE(_xlfn._xlws.SORT(_xlfn._xlws.FILTER(Tissue[Tissue],ISNUMBER(SEARCH(Slidelist[[#This Row],[Tissue]],Tissue[Tissue])),"")))</f>
        <v>Liver</v>
      </c>
    </row>
    <row r="756" spans="7:7" x14ac:dyDescent="0.2">
      <c r="G756" t="str" cm="1">
        <f t="array" ref="G756">TRANSPOSE(_xlfn._xlws.SORT(_xlfn._xlws.FILTER(Tissue[Tissue],ISNUMBER(SEARCH(Slidelist[[#This Row],[Tissue]],Tissue[Tissue])),"")))</f>
        <v>Liver</v>
      </c>
    </row>
    <row r="757" spans="7:7" x14ac:dyDescent="0.2">
      <c r="G757" t="str" cm="1">
        <f t="array" ref="G757">TRANSPOSE(_xlfn._xlws.SORT(_xlfn._xlws.FILTER(Tissue[Tissue],ISNUMBER(SEARCH(Slidelist[[#This Row],[Tissue]],Tissue[Tissue])),"")))</f>
        <v>Liver</v>
      </c>
    </row>
    <row r="758" spans="7:7" x14ac:dyDescent="0.2">
      <c r="G758" t="str" cm="1">
        <f t="array" ref="G758">TRANSPOSE(_xlfn._xlws.SORT(_xlfn._xlws.FILTER(Tissue[Tissue],ISNUMBER(SEARCH(Slidelist[[#This Row],[Tissue]],Tissue[Tissue])),"")))</f>
        <v>Liver</v>
      </c>
    </row>
    <row r="759" spans="7:7" x14ac:dyDescent="0.2">
      <c r="G759" t="str" cm="1">
        <f t="array" ref="G759">TRANSPOSE(_xlfn._xlws.SORT(_xlfn._xlws.FILTER(Tissue[Tissue],ISNUMBER(SEARCH(Slidelist[[#This Row],[Tissue]],Tissue[Tissue])),"")))</f>
        <v>Liver</v>
      </c>
    </row>
    <row r="760" spans="7:7" x14ac:dyDescent="0.2">
      <c r="G760" t="str" cm="1">
        <f t="array" ref="G760">TRANSPOSE(_xlfn._xlws.SORT(_xlfn._xlws.FILTER(Tissue[Tissue],ISNUMBER(SEARCH(Slidelist[[#This Row],[Tissue]],Tissue[Tissue])),"")))</f>
        <v>Liver</v>
      </c>
    </row>
    <row r="761" spans="7:7" x14ac:dyDescent="0.2">
      <c r="G761" t="str" cm="1">
        <f t="array" ref="G761">TRANSPOSE(_xlfn._xlws.SORT(_xlfn._xlws.FILTER(Tissue[Tissue],ISNUMBER(SEARCH(Slidelist[[#This Row],[Tissue]],Tissue[Tissue])),"")))</f>
        <v>Liver</v>
      </c>
    </row>
    <row r="762" spans="7:7" x14ac:dyDescent="0.2">
      <c r="G762" t="str" cm="1">
        <f t="array" ref="G762">TRANSPOSE(_xlfn._xlws.SORT(_xlfn._xlws.FILTER(Tissue[Tissue],ISNUMBER(SEARCH(Slidelist[[#This Row],[Tissue]],Tissue[Tissue])),"")))</f>
        <v/>
      </c>
    </row>
    <row r="763" spans="7:7" x14ac:dyDescent="0.2">
      <c r="G763" t="str" cm="1">
        <f t="array" ref="G763">TRANSPOSE(_xlfn._xlws.SORT(_xlfn._xlws.FILTER(Tissue[Tissue],ISNUMBER(SEARCH(Slidelist[[#This Row],[Tissue]],Tissue[Tissue])),"")))</f>
        <v/>
      </c>
    </row>
    <row r="764" spans="7:7" x14ac:dyDescent="0.2">
      <c r="G764" t="str" cm="1">
        <f t="array" ref="G764">TRANSPOSE(_xlfn._xlws.SORT(_xlfn._xlws.FILTER(Tissue[Tissue],ISNUMBER(SEARCH(Slidelist[[#This Row],[Tissue]],Tissue[Tissue])),"")))</f>
        <v/>
      </c>
    </row>
    <row r="765" spans="7:7" x14ac:dyDescent="0.2">
      <c r="G765" t="str" cm="1">
        <f t="array" ref="G765">TRANSPOSE(_xlfn._xlws.SORT(_xlfn._xlws.FILTER(Tissue[Tissue],ISNUMBER(SEARCH(Slidelist[[#This Row],[Tissue]],Tissue[Tissue])),"")))</f>
        <v/>
      </c>
    </row>
    <row r="766" spans="7:7" x14ac:dyDescent="0.2">
      <c r="G766" t="str" cm="1">
        <f t="array" ref="G766">TRANSPOSE(_xlfn._xlws.SORT(_xlfn._xlws.FILTER(Tissue[Tissue],ISNUMBER(SEARCH(Slidelist[[#This Row],[Tissue]],Tissue[Tissue])),"")))</f>
        <v/>
      </c>
    </row>
    <row r="767" spans="7:7" x14ac:dyDescent="0.2">
      <c r="G767" t="str" cm="1">
        <f t="array" ref="G767">TRANSPOSE(_xlfn._xlws.SORT(_xlfn._xlws.FILTER(Tissue[Tissue],ISNUMBER(SEARCH(Slidelist[[#This Row],[Tissue]],Tissue[Tissue])),"")))</f>
        <v/>
      </c>
    </row>
    <row r="768" spans="7:7" x14ac:dyDescent="0.2">
      <c r="G768" t="str" cm="1">
        <f t="array" ref="G768">TRANSPOSE(_xlfn._xlws.SORT(_xlfn._xlws.FILTER(Tissue[Tissue],ISNUMBER(SEARCH(Slidelist[[#This Row],[Tissue]],Tissue[Tissue])),"")))</f>
        <v/>
      </c>
    </row>
    <row r="769" spans="7:7" x14ac:dyDescent="0.2">
      <c r="G769" t="str" cm="1">
        <f t="array" ref="G769">TRANSPOSE(_xlfn._xlws.SORT(_xlfn._xlws.FILTER(Tissue[Tissue],ISNUMBER(SEARCH(Slidelist[[#This Row],[Tissue]],Tissue[Tissue])),"")))</f>
        <v/>
      </c>
    </row>
    <row r="770" spans="7:7" x14ac:dyDescent="0.2">
      <c r="G770" t="str" cm="1">
        <f t="array" ref="G770">TRANSPOSE(_xlfn._xlws.SORT(_xlfn._xlws.FILTER(Tissue[Tissue],ISNUMBER(SEARCH(Slidelist[[#This Row],[Tissue]],Tissue[Tissue])),"")))</f>
        <v/>
      </c>
    </row>
    <row r="771" spans="7:7" x14ac:dyDescent="0.2">
      <c r="G771" t="str" cm="1">
        <f t="array" ref="G771">TRANSPOSE(_xlfn._xlws.SORT(_xlfn._xlws.FILTER(Tissue[Tissue],ISNUMBER(SEARCH(Slidelist[[#This Row],[Tissue]],Tissue[Tissue])),"")))</f>
        <v/>
      </c>
    </row>
    <row r="772" spans="7:7" x14ac:dyDescent="0.2">
      <c r="G772" t="str" cm="1">
        <f t="array" ref="G772">TRANSPOSE(_xlfn._xlws.SORT(_xlfn._xlws.FILTER(Tissue[Tissue],ISNUMBER(SEARCH(Slidelist[[#This Row],[Tissue]],Tissue[Tissue])),"")))</f>
        <v/>
      </c>
    </row>
    <row r="773" spans="7:7" x14ac:dyDescent="0.2">
      <c r="G773" t="str" cm="1">
        <f t="array" ref="G773">TRANSPOSE(_xlfn._xlws.SORT(_xlfn._xlws.FILTER(Tissue[Tissue],ISNUMBER(SEARCH(Slidelist[[#This Row],[Tissue]],Tissue[Tissue])),"")))</f>
        <v/>
      </c>
    </row>
    <row r="774" spans="7:7" x14ac:dyDescent="0.2">
      <c r="G774" t="str" cm="1">
        <f t="array" ref="G774">TRANSPOSE(_xlfn._xlws.SORT(_xlfn._xlws.FILTER(Tissue[Tissue],ISNUMBER(SEARCH(Slidelist[[#This Row],[Tissue]],Tissue[Tissue])),"")))</f>
        <v/>
      </c>
    </row>
    <row r="775" spans="7:7" x14ac:dyDescent="0.2">
      <c r="G775" t="str" cm="1">
        <f t="array" ref="G775">TRANSPOSE(_xlfn._xlws.SORT(_xlfn._xlws.FILTER(Tissue[Tissue],ISNUMBER(SEARCH(Slidelist[[#This Row],[Tissue]],Tissue[Tissue])),"")))</f>
        <v/>
      </c>
    </row>
    <row r="776" spans="7:7" x14ac:dyDescent="0.2">
      <c r="G776" t="str" cm="1">
        <f t="array" ref="G776">TRANSPOSE(_xlfn._xlws.SORT(_xlfn._xlws.FILTER(Tissue[Tissue],ISNUMBER(SEARCH(Slidelist[[#This Row],[Tissue]],Tissue[Tissue])),"")))</f>
        <v/>
      </c>
    </row>
    <row r="777" spans="7:7" x14ac:dyDescent="0.2">
      <c r="G777" t="str" cm="1">
        <f t="array" ref="G777">TRANSPOSE(_xlfn._xlws.SORT(_xlfn._xlws.FILTER(Tissue[Tissue],ISNUMBER(SEARCH(Slidelist[[#This Row],[Tissue]],Tissue[Tissue])),"")))</f>
        <v/>
      </c>
    </row>
    <row r="778" spans="7:7" x14ac:dyDescent="0.2">
      <c r="G778" t="str" cm="1">
        <f t="array" ref="G778">TRANSPOSE(_xlfn._xlws.SORT(_xlfn._xlws.FILTER(Tissue[Tissue],ISNUMBER(SEARCH(Slidelist[[#This Row],[Tissue]],Tissue[Tissue])),"")))</f>
        <v/>
      </c>
    </row>
    <row r="779" spans="7:7" x14ac:dyDescent="0.2">
      <c r="G779" t="str" cm="1">
        <f t="array" ref="G779">TRANSPOSE(_xlfn._xlws.SORT(_xlfn._xlws.FILTER(Tissue[Tissue],ISNUMBER(SEARCH(Slidelist[[#This Row],[Tissue]],Tissue[Tissue])),"")))</f>
        <v/>
      </c>
    </row>
    <row r="780" spans="7:7" x14ac:dyDescent="0.2">
      <c r="G780" t="str" cm="1">
        <f t="array" ref="G780">TRANSPOSE(_xlfn._xlws.SORT(_xlfn._xlws.FILTER(Tissue[Tissue],ISNUMBER(SEARCH(Slidelist[[#This Row],[Tissue]],Tissue[Tissue])),"")))</f>
        <v/>
      </c>
    </row>
    <row r="781" spans="7:7" x14ac:dyDescent="0.2">
      <c r="G781" t="str" cm="1">
        <f t="array" ref="G781">TRANSPOSE(_xlfn._xlws.SORT(_xlfn._xlws.FILTER(Tissue[Tissue],ISNUMBER(SEARCH(Slidelist[[#This Row],[Tissue]],Tissue[Tissue])),"")))</f>
        <v/>
      </c>
    </row>
    <row r="782" spans="7:7" x14ac:dyDescent="0.2">
      <c r="G782" t="str" cm="1">
        <f t="array" ref="G782">TRANSPOSE(_xlfn._xlws.SORT(_xlfn._xlws.FILTER(Tissue[Tissue],ISNUMBER(SEARCH(Slidelist[[#This Row],[Tissue]],Tissue[Tissue])),"")))</f>
        <v/>
      </c>
    </row>
    <row r="783" spans="7:7" x14ac:dyDescent="0.2">
      <c r="G783" t="str" cm="1">
        <f t="array" ref="G783">TRANSPOSE(_xlfn._xlws.SORT(_xlfn._xlws.FILTER(Tissue[Tissue],ISNUMBER(SEARCH(Slidelist[[#This Row],[Tissue]],Tissue[Tissue])),"")))</f>
        <v/>
      </c>
    </row>
    <row r="784" spans="7:7" x14ac:dyDescent="0.2">
      <c r="G784" t="str" cm="1">
        <f t="array" ref="G784">TRANSPOSE(_xlfn._xlws.SORT(_xlfn._xlws.FILTER(Tissue[Tissue],ISNUMBER(SEARCH(Slidelist[[#This Row],[Tissue]],Tissue[Tissue])),"")))</f>
        <v/>
      </c>
    </row>
    <row r="785" spans="7:7" x14ac:dyDescent="0.2">
      <c r="G785" t="str" cm="1">
        <f t="array" ref="G785">TRANSPOSE(_xlfn._xlws.SORT(_xlfn._xlws.FILTER(Tissue[Tissue],ISNUMBER(SEARCH(Slidelist[[#This Row],[Tissue]],Tissue[Tissue])),"")))</f>
        <v/>
      </c>
    </row>
    <row r="786" spans="7:7" x14ac:dyDescent="0.2">
      <c r="G786" t="str" cm="1">
        <f t="array" ref="G786">TRANSPOSE(_xlfn._xlws.SORT(_xlfn._xlws.FILTER(Tissue[Tissue],ISNUMBER(SEARCH(Slidelist[[#This Row],[Tissue]],Tissue[Tissue])),"")))</f>
        <v/>
      </c>
    </row>
    <row r="787" spans="7:7" x14ac:dyDescent="0.2">
      <c r="G787" t="str" cm="1">
        <f t="array" ref="G787">TRANSPOSE(_xlfn._xlws.SORT(_xlfn._xlws.FILTER(Tissue[Tissue],ISNUMBER(SEARCH(Slidelist[[#This Row],[Tissue]],Tissue[Tissue])),"")))</f>
        <v/>
      </c>
    </row>
    <row r="788" spans="7:7" x14ac:dyDescent="0.2">
      <c r="G788" t="str" cm="1">
        <f t="array" ref="G788">TRANSPOSE(_xlfn._xlws.SORT(_xlfn._xlws.FILTER(Tissue[Tissue],ISNUMBER(SEARCH(Slidelist[[#This Row],[Tissue]],Tissue[Tissue])),"")))</f>
        <v/>
      </c>
    </row>
    <row r="789" spans="7:7" x14ac:dyDescent="0.2">
      <c r="G789" t="str" cm="1">
        <f t="array" ref="G789">TRANSPOSE(_xlfn._xlws.SORT(_xlfn._xlws.FILTER(Tissue[Tissue],ISNUMBER(SEARCH(Slidelist[[#This Row],[Tissue]],Tissue[Tissue])),"")))</f>
        <v/>
      </c>
    </row>
    <row r="790" spans="7:7" x14ac:dyDescent="0.2">
      <c r="G790" t="str" cm="1">
        <f t="array" ref="G790">TRANSPOSE(_xlfn._xlws.SORT(_xlfn._xlws.FILTER(Tissue[Tissue],ISNUMBER(SEARCH(Slidelist[[#This Row],[Tissue]],Tissue[Tissue])),"")))</f>
        <v/>
      </c>
    </row>
    <row r="791" spans="7:7" x14ac:dyDescent="0.2">
      <c r="G791" t="str" cm="1">
        <f t="array" ref="G791">TRANSPOSE(_xlfn._xlws.SORT(_xlfn._xlws.FILTER(Tissue[Tissue],ISNUMBER(SEARCH(Slidelist[[#This Row],[Tissue]],Tissue[Tissue])),"")))</f>
        <v/>
      </c>
    </row>
    <row r="792" spans="7:7" x14ac:dyDescent="0.2">
      <c r="G792" t="str" cm="1">
        <f t="array" ref="G792">TRANSPOSE(_xlfn._xlws.SORT(_xlfn._xlws.FILTER(Tissue[Tissue],ISNUMBER(SEARCH(Slidelist[[#This Row],[Tissue]],Tissue[Tissue])),"")))</f>
        <v/>
      </c>
    </row>
    <row r="793" spans="7:7" x14ac:dyDescent="0.2">
      <c r="G793" t="str" cm="1">
        <f t="array" ref="G793">TRANSPOSE(_xlfn._xlws.SORT(_xlfn._xlws.FILTER(Tissue[Tissue],ISNUMBER(SEARCH(Slidelist[[#This Row],[Tissue]],Tissue[Tissue])),"")))</f>
        <v/>
      </c>
    </row>
    <row r="794" spans="7:7" x14ac:dyDescent="0.2">
      <c r="G794" t="str" cm="1">
        <f t="array" ref="G794">TRANSPOSE(_xlfn._xlws.SORT(_xlfn._xlws.FILTER(Tissue[Tissue],ISNUMBER(SEARCH(Slidelist[[#This Row],[Tissue]],Tissue[Tissue])),"")))</f>
        <v/>
      </c>
    </row>
    <row r="795" spans="7:7" x14ac:dyDescent="0.2">
      <c r="G795" t="str" cm="1">
        <f t="array" ref="G795">TRANSPOSE(_xlfn._xlws.SORT(_xlfn._xlws.FILTER(Tissue[Tissue],ISNUMBER(SEARCH(Slidelist[[#This Row],[Tissue]],Tissue[Tissue])),"")))</f>
        <v/>
      </c>
    </row>
    <row r="796" spans="7:7" x14ac:dyDescent="0.2">
      <c r="G796" t="str" cm="1">
        <f t="array" ref="G796">TRANSPOSE(_xlfn._xlws.SORT(_xlfn._xlws.FILTER(Tissue[Tissue],ISNUMBER(SEARCH(Slidelist[[#This Row],[Tissue]],Tissue[Tissue])),"")))</f>
        <v/>
      </c>
    </row>
    <row r="797" spans="7:7" x14ac:dyDescent="0.2">
      <c r="G797" t="str" cm="1">
        <f t="array" ref="G797">TRANSPOSE(_xlfn._xlws.SORT(_xlfn._xlws.FILTER(Tissue[Tissue],ISNUMBER(SEARCH(Slidelist[[#This Row],[Tissue]],Tissue[Tissue])),"")))</f>
        <v/>
      </c>
    </row>
    <row r="798" spans="7:7" x14ac:dyDescent="0.2">
      <c r="G798" t="str" cm="1">
        <f t="array" ref="G798">TRANSPOSE(_xlfn._xlws.SORT(_xlfn._xlws.FILTER(Tissue[Tissue],ISNUMBER(SEARCH(Slidelist[[#This Row],[Tissue]],Tissue[Tissue])),"")))</f>
        <v/>
      </c>
    </row>
    <row r="799" spans="7:7" x14ac:dyDescent="0.2">
      <c r="G799" t="str" cm="1">
        <f t="array" ref="G799">TRANSPOSE(_xlfn._xlws.SORT(_xlfn._xlws.FILTER(Tissue[Tissue],ISNUMBER(SEARCH(Slidelist[[#This Row],[Tissue]],Tissue[Tissue])),"")))</f>
        <v/>
      </c>
    </row>
    <row r="800" spans="7:7" x14ac:dyDescent="0.2">
      <c r="G800" t="str" cm="1">
        <f t="array" ref="G800">TRANSPOSE(_xlfn._xlws.SORT(_xlfn._xlws.FILTER(Tissue[Tissue],ISNUMBER(SEARCH(Slidelist[[#This Row],[Tissue]],Tissue[Tissue])),"")))</f>
        <v/>
      </c>
    </row>
    <row r="801" spans="7:7" x14ac:dyDescent="0.2">
      <c r="G801" t="str" cm="1">
        <f t="array" ref="G801">TRANSPOSE(_xlfn._xlws.SORT(_xlfn._xlws.FILTER(Tissue[Tissue],ISNUMBER(SEARCH(Slidelist[[#This Row],[Tissue]],Tissue[Tissue])),"")))</f>
        <v/>
      </c>
    </row>
    <row r="802" spans="7:7" x14ac:dyDescent="0.2">
      <c r="G802" t="str" cm="1">
        <f t="array" ref="G802">TRANSPOSE(_xlfn._xlws.SORT(_xlfn._xlws.FILTER(Tissue[Tissue],ISNUMBER(SEARCH(Slidelist[[#This Row],[Tissue]],Tissue[Tissue])),"")))</f>
        <v/>
      </c>
    </row>
    <row r="803" spans="7:7" x14ac:dyDescent="0.2">
      <c r="G803" t="str" cm="1">
        <f t="array" ref="G803">TRANSPOSE(_xlfn._xlws.SORT(_xlfn._xlws.FILTER(Tissue[Tissue],ISNUMBER(SEARCH(Slidelist[[#This Row],[Tissue]],Tissue[Tissue])),"")))</f>
        <v/>
      </c>
    </row>
    <row r="804" spans="7:7" x14ac:dyDescent="0.2">
      <c r="G804" t="str" cm="1">
        <f t="array" ref="G804">TRANSPOSE(_xlfn._xlws.SORT(_xlfn._xlws.FILTER(Tissue[Tissue],ISNUMBER(SEARCH(Slidelist[[#This Row],[Tissue]],Tissue[Tissue])),"")))</f>
        <v/>
      </c>
    </row>
    <row r="805" spans="7:7" x14ac:dyDescent="0.2">
      <c r="G805" t="str" cm="1">
        <f t="array" ref="G805">TRANSPOSE(_xlfn._xlws.SORT(_xlfn._xlws.FILTER(Tissue[Tissue],ISNUMBER(SEARCH(Slidelist[[#This Row],[Tissue]],Tissue[Tissue])),"")))</f>
        <v/>
      </c>
    </row>
    <row r="806" spans="7:7" x14ac:dyDescent="0.2">
      <c r="G806" t="str" cm="1">
        <f t="array" ref="G806">TRANSPOSE(_xlfn._xlws.SORT(_xlfn._xlws.FILTER(Tissue[Tissue],ISNUMBER(SEARCH(Slidelist[[#This Row],[Tissue]],Tissue[Tissue])),"")))</f>
        <v/>
      </c>
    </row>
    <row r="807" spans="7:7" x14ac:dyDescent="0.2">
      <c r="G807" t="str" cm="1">
        <f t="array" ref="G807">TRANSPOSE(_xlfn._xlws.SORT(_xlfn._xlws.FILTER(Tissue[Tissue],ISNUMBER(SEARCH(Slidelist[[#This Row],[Tissue]],Tissue[Tissue])),"")))</f>
        <v/>
      </c>
    </row>
    <row r="808" spans="7:7" x14ac:dyDescent="0.2">
      <c r="G808" t="str" cm="1">
        <f t="array" ref="G808">TRANSPOSE(_xlfn._xlws.SORT(_xlfn._xlws.FILTER(Tissue[Tissue],ISNUMBER(SEARCH(Slidelist[[#This Row],[Tissue]],Tissue[Tissue])),"")))</f>
        <v/>
      </c>
    </row>
    <row r="809" spans="7:7" x14ac:dyDescent="0.2">
      <c r="G809" t="str" cm="1">
        <f t="array" ref="G809">TRANSPOSE(_xlfn._xlws.SORT(_xlfn._xlws.FILTER(Tissue[Tissue],ISNUMBER(SEARCH(Slidelist[[#This Row],[Tissue]],Tissue[Tissue])),"")))</f>
        <v/>
      </c>
    </row>
    <row r="810" spans="7:7" x14ac:dyDescent="0.2">
      <c r="G810" t="str" cm="1">
        <f t="array" ref="G810">TRANSPOSE(_xlfn._xlws.SORT(_xlfn._xlws.FILTER(Tissue[Tissue],ISNUMBER(SEARCH(Slidelist[[#This Row],[Tissue]],Tissue[Tissue])),"")))</f>
        <v/>
      </c>
    </row>
    <row r="811" spans="7:7" x14ac:dyDescent="0.2">
      <c r="G811" t="str" cm="1">
        <f t="array" ref="G811">TRANSPOSE(_xlfn._xlws.SORT(_xlfn._xlws.FILTER(Tissue[Tissue],ISNUMBER(SEARCH(Slidelist[[#This Row],[Tissue]],Tissue[Tissue])),"")))</f>
        <v/>
      </c>
    </row>
    <row r="812" spans="7:7" x14ac:dyDescent="0.2">
      <c r="G812" t="str" cm="1">
        <f t="array" ref="G812">TRANSPOSE(_xlfn._xlws.SORT(_xlfn._xlws.FILTER(Tissue[Tissue],ISNUMBER(SEARCH(Slidelist[[#This Row],[Tissue]],Tissue[Tissue])),"")))</f>
        <v/>
      </c>
    </row>
    <row r="813" spans="7:7" x14ac:dyDescent="0.2">
      <c r="G813" t="str" cm="1">
        <f t="array" ref="G813">TRANSPOSE(_xlfn._xlws.SORT(_xlfn._xlws.FILTER(Tissue[Tissue],ISNUMBER(SEARCH(Slidelist[[#This Row],[Tissue]],Tissue[Tissue])),"")))</f>
        <v/>
      </c>
    </row>
    <row r="814" spans="7:7" x14ac:dyDescent="0.2">
      <c r="G814" t="str" cm="1">
        <f t="array" ref="G814">TRANSPOSE(_xlfn._xlws.SORT(_xlfn._xlws.FILTER(Tissue[Tissue],ISNUMBER(SEARCH(Slidelist[[#This Row],[Tissue]],Tissue[Tissue])),"")))</f>
        <v/>
      </c>
    </row>
    <row r="815" spans="7:7" x14ac:dyDescent="0.2">
      <c r="G815" t="str" cm="1">
        <f t="array" ref="G815">TRANSPOSE(_xlfn._xlws.SORT(_xlfn._xlws.FILTER(Tissue[Tissue],ISNUMBER(SEARCH(Slidelist[[#This Row],[Tissue]],Tissue[Tissue])),"")))</f>
        <v/>
      </c>
    </row>
    <row r="816" spans="7:7" x14ac:dyDescent="0.2">
      <c r="G816" t="str" cm="1">
        <f t="array" ref="G816">TRANSPOSE(_xlfn._xlws.SORT(_xlfn._xlws.FILTER(Tissue[Tissue],ISNUMBER(SEARCH(Slidelist[[#This Row],[Tissue]],Tissue[Tissue])),"")))</f>
        <v/>
      </c>
    </row>
    <row r="817" spans="7:7" x14ac:dyDescent="0.2">
      <c r="G817" t="str" cm="1">
        <f t="array" ref="G817">TRANSPOSE(_xlfn._xlws.SORT(_xlfn._xlws.FILTER(Tissue[Tissue],ISNUMBER(SEARCH(Slidelist[[#This Row],[Tissue]],Tissue[Tissue])),"")))</f>
        <v/>
      </c>
    </row>
    <row r="818" spans="7:7" x14ac:dyDescent="0.2">
      <c r="G818" t="str" cm="1">
        <f t="array" ref="G818">TRANSPOSE(_xlfn._xlws.SORT(_xlfn._xlws.FILTER(Tissue[Tissue],ISNUMBER(SEARCH(Slidelist[[#This Row],[Tissue]],Tissue[Tissue])),"")))</f>
        <v/>
      </c>
    </row>
    <row r="819" spans="7:7" x14ac:dyDescent="0.2">
      <c r="G819" t="str" cm="1">
        <f t="array" ref="G819">TRANSPOSE(_xlfn._xlws.SORT(_xlfn._xlws.FILTER(Tissue[Tissue],ISNUMBER(SEARCH(Slidelist[[#This Row],[Tissue]],Tissue[Tissue])),"")))</f>
        <v/>
      </c>
    </row>
    <row r="820" spans="7:7" x14ac:dyDescent="0.2">
      <c r="G820" t="str" cm="1">
        <f t="array" ref="G820">TRANSPOSE(_xlfn._xlws.SORT(_xlfn._xlws.FILTER(Tissue[Tissue],ISNUMBER(SEARCH(Slidelist[[#This Row],[Tissue]],Tissue[Tissue])),"")))</f>
        <v/>
      </c>
    </row>
    <row r="821" spans="7:7" x14ac:dyDescent="0.2">
      <c r="G821" t="str" cm="1">
        <f t="array" ref="G821">TRANSPOSE(_xlfn._xlws.SORT(_xlfn._xlws.FILTER(Tissue[Tissue],ISNUMBER(SEARCH(Slidelist[[#This Row],[Tissue]],Tissue[Tissue])),"")))</f>
        <v/>
      </c>
    </row>
    <row r="822" spans="7:7" x14ac:dyDescent="0.2">
      <c r="G822" t="str" cm="1">
        <f t="array" ref="G822">TRANSPOSE(_xlfn._xlws.SORT(_xlfn._xlws.FILTER(Tissue[Tissue],ISNUMBER(SEARCH(Slidelist[[#This Row],[Tissue]],Tissue[Tissue])),"")))</f>
        <v/>
      </c>
    </row>
    <row r="823" spans="7:7" x14ac:dyDescent="0.2">
      <c r="G823" t="str" cm="1">
        <f t="array" ref="G823">TRANSPOSE(_xlfn._xlws.SORT(_xlfn._xlws.FILTER(Tissue[Tissue],ISNUMBER(SEARCH(Slidelist[[#This Row],[Tissue]],Tissue[Tissue])),"")))</f>
        <v/>
      </c>
    </row>
    <row r="824" spans="7:7" x14ac:dyDescent="0.2">
      <c r="G824" t="str" cm="1">
        <f t="array" ref="G824">TRANSPOSE(_xlfn._xlws.SORT(_xlfn._xlws.FILTER(Tissue[Tissue],ISNUMBER(SEARCH(Slidelist[[#This Row],[Tissue]],Tissue[Tissue])),"")))</f>
        <v/>
      </c>
    </row>
    <row r="825" spans="7:7" x14ac:dyDescent="0.2">
      <c r="G825" t="str" cm="1">
        <f t="array" ref="G825">TRANSPOSE(_xlfn._xlws.SORT(_xlfn._xlws.FILTER(Tissue[Tissue],ISNUMBER(SEARCH(Slidelist[[#This Row],[Tissue]],Tissue[Tissue])),"")))</f>
        <v/>
      </c>
    </row>
    <row r="826" spans="7:7" x14ac:dyDescent="0.2">
      <c r="G826" t="str" cm="1">
        <f t="array" ref="G826">TRANSPOSE(_xlfn._xlws.SORT(_xlfn._xlws.FILTER(Tissue[Tissue],ISNUMBER(SEARCH(Slidelist[[#This Row],[Tissue]],Tissue[Tissue])),"")))</f>
        <v/>
      </c>
    </row>
    <row r="827" spans="7:7" x14ac:dyDescent="0.2">
      <c r="G827" t="str" cm="1">
        <f t="array" ref="G827">TRANSPOSE(_xlfn._xlws.SORT(_xlfn._xlws.FILTER(Tissue[Tissue],ISNUMBER(SEARCH(Slidelist[[#This Row],[Tissue]],Tissue[Tissue])),"")))</f>
        <v/>
      </c>
    </row>
    <row r="828" spans="7:7" x14ac:dyDescent="0.2">
      <c r="G828" t="str" cm="1">
        <f t="array" ref="G828">TRANSPOSE(_xlfn._xlws.SORT(_xlfn._xlws.FILTER(Tissue[Tissue],ISNUMBER(SEARCH(Slidelist[[#This Row],[Tissue]],Tissue[Tissue])),"")))</f>
        <v/>
      </c>
    </row>
    <row r="829" spans="7:7" x14ac:dyDescent="0.2">
      <c r="G829" t="str" cm="1">
        <f t="array" ref="G829">TRANSPOSE(_xlfn._xlws.SORT(_xlfn._xlws.FILTER(Tissue[Tissue],ISNUMBER(SEARCH(Slidelist[[#This Row],[Tissue]],Tissue[Tissue])),"")))</f>
        <v/>
      </c>
    </row>
    <row r="830" spans="7:7" x14ac:dyDescent="0.2">
      <c r="G830" t="str" cm="1">
        <f t="array" ref="G830">TRANSPOSE(_xlfn._xlws.SORT(_xlfn._xlws.FILTER(Tissue[Tissue],ISNUMBER(SEARCH(Slidelist[[#This Row],[Tissue]],Tissue[Tissue])),"")))</f>
        <v/>
      </c>
    </row>
    <row r="831" spans="7:7" x14ac:dyDescent="0.2">
      <c r="G831" t="str" cm="1">
        <f t="array" ref="G831">TRANSPOSE(_xlfn._xlws.SORT(_xlfn._xlws.FILTER(Tissue[Tissue],ISNUMBER(SEARCH(Slidelist[[#This Row],[Tissue]],Tissue[Tissue])),"")))</f>
        <v/>
      </c>
    </row>
    <row r="832" spans="7:7" x14ac:dyDescent="0.2">
      <c r="G832" t="str" cm="1">
        <f t="array" ref="G832">TRANSPOSE(_xlfn._xlws.SORT(_xlfn._xlws.FILTER(Tissue[Tissue],ISNUMBER(SEARCH(Slidelist[[#This Row],[Tissue]],Tissue[Tissue])),"")))</f>
        <v/>
      </c>
    </row>
    <row r="833" spans="7:7" x14ac:dyDescent="0.2">
      <c r="G833" t="str" cm="1">
        <f t="array" ref="G833">TRANSPOSE(_xlfn._xlws.SORT(_xlfn._xlws.FILTER(Tissue[Tissue],ISNUMBER(SEARCH(Slidelist[[#This Row],[Tissue]],Tissue[Tissue])),"")))</f>
        <v/>
      </c>
    </row>
    <row r="834" spans="7:7" x14ac:dyDescent="0.2">
      <c r="G834" t="str" cm="1">
        <f t="array" ref="G834">TRANSPOSE(_xlfn._xlws.SORT(_xlfn._xlws.FILTER(Tissue[Tissue],ISNUMBER(SEARCH(Slidelist[[#This Row],[Tissue]],Tissue[Tissue])),"")))</f>
        <v/>
      </c>
    </row>
    <row r="835" spans="7:7" x14ac:dyDescent="0.2">
      <c r="G835" t="str" cm="1">
        <f t="array" ref="G835">TRANSPOSE(_xlfn._xlws.SORT(_xlfn._xlws.FILTER(Tissue[Tissue],ISNUMBER(SEARCH(Slidelist[[#This Row],[Tissue]],Tissue[Tissue])),"")))</f>
        <v/>
      </c>
    </row>
    <row r="836" spans="7:7" x14ac:dyDescent="0.2">
      <c r="G836" t="str" cm="1">
        <f t="array" ref="G836">TRANSPOSE(_xlfn._xlws.SORT(_xlfn._xlws.FILTER(Tissue[Tissue],ISNUMBER(SEARCH(Slidelist[[#This Row],[Tissue]],Tissue[Tissue])),"")))</f>
        <v/>
      </c>
    </row>
    <row r="837" spans="7:7" x14ac:dyDescent="0.2">
      <c r="G837" t="str" cm="1">
        <f t="array" ref="G837">TRANSPOSE(_xlfn._xlws.SORT(_xlfn._xlws.FILTER(Tissue[Tissue],ISNUMBER(SEARCH(Slidelist[[#This Row],[Tissue]],Tissue[Tissue])),"")))</f>
        <v/>
      </c>
    </row>
    <row r="838" spans="7:7" x14ac:dyDescent="0.2">
      <c r="G838" t="str" cm="1">
        <f t="array" ref="G838">TRANSPOSE(_xlfn._xlws.SORT(_xlfn._xlws.FILTER(Tissue[Tissue],ISNUMBER(SEARCH(Slidelist[[#This Row],[Tissue]],Tissue[Tissue])),"")))</f>
        <v/>
      </c>
    </row>
    <row r="839" spans="7:7" x14ac:dyDescent="0.2">
      <c r="G839" t="str" cm="1">
        <f t="array" ref="G839">TRANSPOSE(_xlfn._xlws.SORT(_xlfn._xlws.FILTER(Tissue[Tissue],ISNUMBER(SEARCH(Slidelist[[#This Row],[Tissue]],Tissue[Tissue])),"")))</f>
        <v/>
      </c>
    </row>
    <row r="840" spans="7:7" x14ac:dyDescent="0.2">
      <c r="G840" t="str" cm="1">
        <f t="array" ref="G840">TRANSPOSE(_xlfn._xlws.SORT(_xlfn._xlws.FILTER(Tissue[Tissue],ISNUMBER(SEARCH(Slidelist[[#This Row],[Tissue]],Tissue[Tissue])),"")))</f>
        <v/>
      </c>
    </row>
    <row r="841" spans="7:7" x14ac:dyDescent="0.2">
      <c r="G841" t="str" cm="1">
        <f t="array" ref="G841">TRANSPOSE(_xlfn._xlws.SORT(_xlfn._xlws.FILTER(Tissue[Tissue],ISNUMBER(SEARCH(Slidelist[[#This Row],[Tissue]],Tissue[Tissue])),"")))</f>
        <v/>
      </c>
    </row>
    <row r="842" spans="7:7" x14ac:dyDescent="0.2">
      <c r="G842" t="str" cm="1">
        <f t="array" ref="G842">TRANSPOSE(_xlfn._xlws.SORT(_xlfn._xlws.FILTER(Tissue[Tissue],ISNUMBER(SEARCH(Slidelist[[#This Row],[Tissue]],Tissue[Tissue])),"")))</f>
        <v/>
      </c>
    </row>
    <row r="843" spans="7:7" x14ac:dyDescent="0.2">
      <c r="G843" t="str" cm="1">
        <f t="array" ref="G843">TRANSPOSE(_xlfn._xlws.SORT(_xlfn._xlws.FILTER(Tissue[Tissue],ISNUMBER(SEARCH(Slidelist[[#This Row],[Tissue]],Tissue[Tissue])),"")))</f>
        <v/>
      </c>
    </row>
    <row r="844" spans="7:7" x14ac:dyDescent="0.2">
      <c r="G844" t="str" cm="1">
        <f t="array" ref="G844">TRANSPOSE(_xlfn._xlws.SORT(_xlfn._xlws.FILTER(Tissue[Tissue],ISNUMBER(SEARCH(Slidelist[[#This Row],[Tissue]],Tissue[Tissue])),"")))</f>
        <v/>
      </c>
    </row>
    <row r="845" spans="7:7" x14ac:dyDescent="0.2">
      <c r="G845" t="str" cm="1">
        <f t="array" ref="G845">TRANSPOSE(_xlfn._xlws.SORT(_xlfn._xlws.FILTER(Tissue[Tissue],ISNUMBER(SEARCH(Slidelist[[#This Row],[Tissue]],Tissue[Tissue])),"")))</f>
        <v/>
      </c>
    </row>
    <row r="846" spans="7:7" x14ac:dyDescent="0.2">
      <c r="G846" t="str" cm="1">
        <f t="array" ref="G846">TRANSPOSE(_xlfn._xlws.SORT(_xlfn._xlws.FILTER(Tissue[Tissue],ISNUMBER(SEARCH(Slidelist[[#This Row],[Tissue]],Tissue[Tissue])),"")))</f>
        <v/>
      </c>
    </row>
    <row r="847" spans="7:7" x14ac:dyDescent="0.2">
      <c r="G847" t="str" cm="1">
        <f t="array" ref="G847">TRANSPOSE(_xlfn._xlws.SORT(_xlfn._xlws.FILTER(Tissue[Tissue],ISNUMBER(SEARCH(Slidelist[[#This Row],[Tissue]],Tissue[Tissue])),"")))</f>
        <v/>
      </c>
    </row>
    <row r="848" spans="7:7" x14ac:dyDescent="0.2">
      <c r="G848" t="str" cm="1">
        <f t="array" ref="G848">TRANSPOSE(_xlfn._xlws.SORT(_xlfn._xlws.FILTER(Tissue[Tissue],ISNUMBER(SEARCH(Slidelist[[#This Row],[Tissue]],Tissue[Tissue])),"")))</f>
        <v/>
      </c>
    </row>
    <row r="849" spans="7:7" x14ac:dyDescent="0.2">
      <c r="G849" t="str" cm="1">
        <f t="array" ref="G849">TRANSPOSE(_xlfn._xlws.SORT(_xlfn._xlws.FILTER(Tissue[Tissue],ISNUMBER(SEARCH(Slidelist[[#This Row],[Tissue]],Tissue[Tissue])),"")))</f>
        <v/>
      </c>
    </row>
    <row r="850" spans="7:7" x14ac:dyDescent="0.2">
      <c r="G850" t="str" cm="1">
        <f t="array" ref="G850">TRANSPOSE(_xlfn._xlws.SORT(_xlfn._xlws.FILTER(Tissue[Tissue],ISNUMBER(SEARCH(Slidelist[[#This Row],[Tissue]],Tissue[Tissue])),"")))</f>
        <v/>
      </c>
    </row>
    <row r="851" spans="7:7" x14ac:dyDescent="0.2">
      <c r="G851" t="str" cm="1">
        <f t="array" ref="G851">TRANSPOSE(_xlfn._xlws.SORT(_xlfn._xlws.FILTER(Tissue[Tissue],ISNUMBER(SEARCH(Slidelist[[#This Row],[Tissue]],Tissue[Tissue])),"")))</f>
        <v/>
      </c>
    </row>
    <row r="852" spans="7:7" x14ac:dyDescent="0.2">
      <c r="G852" t="str" cm="1">
        <f t="array" ref="G852">TRANSPOSE(_xlfn._xlws.SORT(_xlfn._xlws.FILTER(Tissue[Tissue],ISNUMBER(SEARCH(Slidelist[[#This Row],[Tissue]],Tissue[Tissue])),"")))</f>
        <v/>
      </c>
    </row>
    <row r="853" spans="7:7" x14ac:dyDescent="0.2">
      <c r="G853" t="str" cm="1">
        <f t="array" ref="G853">TRANSPOSE(_xlfn._xlws.SORT(_xlfn._xlws.FILTER(Tissue[Tissue],ISNUMBER(SEARCH(Slidelist[[#This Row],[Tissue]],Tissue[Tissue])),"")))</f>
        <v/>
      </c>
    </row>
    <row r="854" spans="7:7" x14ac:dyDescent="0.2">
      <c r="G854" t="str" cm="1">
        <f t="array" ref="G854">TRANSPOSE(_xlfn._xlws.SORT(_xlfn._xlws.FILTER(Tissue[Tissue],ISNUMBER(SEARCH(Slidelist[[#This Row],[Tissue]],Tissue[Tissue])),"")))</f>
        <v/>
      </c>
    </row>
    <row r="855" spans="7:7" x14ac:dyDescent="0.2">
      <c r="G855" t="str" cm="1">
        <f t="array" ref="G855">TRANSPOSE(_xlfn._xlws.SORT(_xlfn._xlws.FILTER(Tissue[Tissue],ISNUMBER(SEARCH(Slidelist[[#This Row],[Tissue]],Tissue[Tissue])),"")))</f>
        <v/>
      </c>
    </row>
    <row r="856" spans="7:7" x14ac:dyDescent="0.2">
      <c r="G856" t="str" cm="1">
        <f t="array" ref="G856">TRANSPOSE(_xlfn._xlws.SORT(_xlfn._xlws.FILTER(Tissue[Tissue],ISNUMBER(SEARCH(Slidelist[[#This Row],[Tissue]],Tissue[Tissue])),"")))</f>
        <v/>
      </c>
    </row>
    <row r="857" spans="7:7" x14ac:dyDescent="0.2">
      <c r="G857" t="str" cm="1">
        <f t="array" ref="G857">TRANSPOSE(_xlfn._xlws.SORT(_xlfn._xlws.FILTER(Tissue[Tissue],ISNUMBER(SEARCH(Slidelist[[#This Row],[Tissue]],Tissue[Tissue])),"")))</f>
        <v/>
      </c>
    </row>
    <row r="858" spans="7:7" x14ac:dyDescent="0.2">
      <c r="G858" t="str" cm="1">
        <f t="array" ref="G858">TRANSPOSE(_xlfn._xlws.SORT(_xlfn._xlws.FILTER(Tissue[Tissue],ISNUMBER(SEARCH(Slidelist[[#This Row],[Tissue]],Tissue[Tissue])),"")))</f>
        <v/>
      </c>
    </row>
    <row r="859" spans="7:7" x14ac:dyDescent="0.2">
      <c r="G859" t="str" cm="1">
        <f t="array" ref="G859">TRANSPOSE(_xlfn._xlws.SORT(_xlfn._xlws.FILTER(Tissue[Tissue],ISNUMBER(SEARCH(Slidelist[[#This Row],[Tissue]],Tissue[Tissue])),"")))</f>
        <v/>
      </c>
    </row>
    <row r="860" spans="7:7" x14ac:dyDescent="0.2">
      <c r="G860" t="str" cm="1">
        <f t="array" ref="G860">TRANSPOSE(_xlfn._xlws.SORT(_xlfn._xlws.FILTER(Tissue[Tissue],ISNUMBER(SEARCH(Slidelist[[#This Row],[Tissue]],Tissue[Tissue])),"")))</f>
        <v/>
      </c>
    </row>
    <row r="861" spans="7:7" x14ac:dyDescent="0.2">
      <c r="G861" t="str" cm="1">
        <f t="array" ref="G861">TRANSPOSE(_xlfn._xlws.SORT(_xlfn._xlws.FILTER(Tissue[Tissue],ISNUMBER(SEARCH(Slidelist[[#This Row],[Tissue]],Tissue[Tissue])),"")))</f>
        <v/>
      </c>
    </row>
    <row r="862" spans="7:7" x14ac:dyDescent="0.2">
      <c r="G862" t="str" cm="1">
        <f t="array" ref="G862">TRANSPOSE(_xlfn._xlws.SORT(_xlfn._xlws.FILTER(Tissue[Tissue],ISNUMBER(SEARCH(Slidelist[[#This Row],[Tissue]],Tissue[Tissue])),"")))</f>
        <v/>
      </c>
    </row>
    <row r="863" spans="7:7" x14ac:dyDescent="0.2">
      <c r="G863" t="str" cm="1">
        <f t="array" ref="G863">TRANSPOSE(_xlfn._xlws.SORT(_xlfn._xlws.FILTER(Tissue[Tissue],ISNUMBER(SEARCH(Slidelist[[#This Row],[Tissue]],Tissue[Tissue])),"")))</f>
        <v/>
      </c>
    </row>
    <row r="864" spans="7:7" x14ac:dyDescent="0.2">
      <c r="G864" t="str" cm="1">
        <f t="array" ref="G864">TRANSPOSE(_xlfn._xlws.SORT(_xlfn._xlws.FILTER(Tissue[Tissue],ISNUMBER(SEARCH(Slidelist[[#This Row],[Tissue]],Tissue[Tissue])),"")))</f>
        <v/>
      </c>
    </row>
    <row r="865" spans="7:7" x14ac:dyDescent="0.2">
      <c r="G865" t="str" cm="1">
        <f t="array" ref="G865">TRANSPOSE(_xlfn._xlws.SORT(_xlfn._xlws.FILTER(Tissue[Tissue],ISNUMBER(SEARCH(Slidelist[[#This Row],[Tissue]],Tissue[Tissue])),"")))</f>
        <v/>
      </c>
    </row>
    <row r="866" spans="7:7" x14ac:dyDescent="0.2">
      <c r="G866" t="str" cm="1">
        <f t="array" ref="G866">TRANSPOSE(_xlfn._xlws.SORT(_xlfn._xlws.FILTER(Tissue[Tissue],ISNUMBER(SEARCH(Slidelist[[#This Row],[Tissue]],Tissue[Tissue])),"")))</f>
        <v/>
      </c>
    </row>
    <row r="867" spans="7:7" x14ac:dyDescent="0.2">
      <c r="G867" t="str" cm="1">
        <f t="array" ref="G867">TRANSPOSE(_xlfn._xlws.SORT(_xlfn._xlws.FILTER(Tissue[Tissue],ISNUMBER(SEARCH(Slidelist[[#This Row],[Tissue]],Tissue[Tissue])),"")))</f>
        <v/>
      </c>
    </row>
    <row r="868" spans="7:7" x14ac:dyDescent="0.2">
      <c r="G868" t="str" cm="1">
        <f t="array" ref="G868">TRANSPOSE(_xlfn._xlws.SORT(_xlfn._xlws.FILTER(Tissue[Tissue],ISNUMBER(SEARCH(Slidelist[[#This Row],[Tissue]],Tissue[Tissue])),"")))</f>
        <v/>
      </c>
    </row>
    <row r="869" spans="7:7" x14ac:dyDescent="0.2">
      <c r="G869" t="str" cm="1">
        <f t="array" ref="G869">TRANSPOSE(_xlfn._xlws.SORT(_xlfn._xlws.FILTER(Tissue[Tissue],ISNUMBER(SEARCH(Slidelist[[#This Row],[Tissue]],Tissue[Tissue])),"")))</f>
        <v/>
      </c>
    </row>
    <row r="870" spans="7:7" x14ac:dyDescent="0.2">
      <c r="G870" t="str" cm="1">
        <f t="array" ref="G870">TRANSPOSE(_xlfn._xlws.SORT(_xlfn._xlws.FILTER(Tissue[Tissue],ISNUMBER(SEARCH(Slidelist[[#This Row],[Tissue]],Tissue[Tissue])),"")))</f>
        <v/>
      </c>
    </row>
    <row r="871" spans="7:7" x14ac:dyDescent="0.2">
      <c r="G871" t="str" cm="1">
        <f t="array" ref="G871">TRANSPOSE(_xlfn._xlws.SORT(_xlfn._xlws.FILTER(Tissue[Tissue],ISNUMBER(SEARCH(Slidelist[[#This Row],[Tissue]],Tissue[Tissue])),"")))</f>
        <v/>
      </c>
    </row>
    <row r="872" spans="7:7" x14ac:dyDescent="0.2">
      <c r="G872" t="str" cm="1">
        <f t="array" ref="G872">TRANSPOSE(_xlfn._xlws.SORT(_xlfn._xlws.FILTER(Tissue[Tissue],ISNUMBER(SEARCH(Slidelist[[#This Row],[Tissue]],Tissue[Tissue])),"")))</f>
        <v/>
      </c>
    </row>
    <row r="873" spans="7:7" x14ac:dyDescent="0.2">
      <c r="G873" t="str" cm="1">
        <f t="array" ref="G873">TRANSPOSE(_xlfn._xlws.SORT(_xlfn._xlws.FILTER(Tissue[Tissue],ISNUMBER(SEARCH(Slidelist[[#This Row],[Tissue]],Tissue[Tissue])),"")))</f>
        <v/>
      </c>
    </row>
    <row r="874" spans="7:7" x14ac:dyDescent="0.2">
      <c r="G874" t="str" cm="1">
        <f t="array" ref="G874">TRANSPOSE(_xlfn._xlws.SORT(_xlfn._xlws.FILTER(Tissue[Tissue],ISNUMBER(SEARCH(Slidelist[[#This Row],[Tissue]],Tissue[Tissue])),"")))</f>
        <v/>
      </c>
    </row>
    <row r="875" spans="7:7" x14ac:dyDescent="0.2">
      <c r="G875" t="str" cm="1">
        <f t="array" ref="G875">TRANSPOSE(_xlfn._xlws.SORT(_xlfn._xlws.FILTER(Tissue[Tissue],ISNUMBER(SEARCH(Slidelist[[#This Row],[Tissue]],Tissue[Tissue])),"")))</f>
        <v/>
      </c>
    </row>
    <row r="876" spans="7:7" x14ac:dyDescent="0.2">
      <c r="G876" t="str" cm="1">
        <f t="array" ref="G876">TRANSPOSE(_xlfn._xlws.SORT(_xlfn._xlws.FILTER(Tissue[Tissue],ISNUMBER(SEARCH(Slidelist[[#This Row],[Tissue]],Tissue[Tissue])),"")))</f>
        <v/>
      </c>
    </row>
    <row r="877" spans="7:7" x14ac:dyDescent="0.2">
      <c r="G877" t="str" cm="1">
        <f t="array" ref="G877">TRANSPOSE(_xlfn._xlws.SORT(_xlfn._xlws.FILTER(Tissue[Tissue],ISNUMBER(SEARCH(Slidelist[[#This Row],[Tissue]],Tissue[Tissue])),"")))</f>
        <v/>
      </c>
    </row>
    <row r="878" spans="7:7" x14ac:dyDescent="0.2">
      <c r="G878" t="str" cm="1">
        <f t="array" ref="G878">TRANSPOSE(_xlfn._xlws.SORT(_xlfn._xlws.FILTER(Tissue[Tissue],ISNUMBER(SEARCH(Slidelist[[#This Row],[Tissue]],Tissue[Tissue])),"")))</f>
        <v/>
      </c>
    </row>
    <row r="879" spans="7:7" x14ac:dyDescent="0.2">
      <c r="G879" t="str" cm="1">
        <f t="array" ref="G879">TRANSPOSE(_xlfn._xlws.SORT(_xlfn._xlws.FILTER(Tissue[Tissue],ISNUMBER(SEARCH(Slidelist[[#This Row],[Tissue]],Tissue[Tissue])),"")))</f>
        <v/>
      </c>
    </row>
    <row r="880" spans="7:7" x14ac:dyDescent="0.2">
      <c r="G880" t="str" cm="1">
        <f t="array" ref="G880">TRANSPOSE(_xlfn._xlws.SORT(_xlfn._xlws.FILTER(Tissue[Tissue],ISNUMBER(SEARCH(Slidelist[[#This Row],[Tissue]],Tissue[Tissue])),"")))</f>
        <v/>
      </c>
    </row>
    <row r="881" spans="7:7" x14ac:dyDescent="0.2">
      <c r="G881" t="str" cm="1">
        <f t="array" ref="G881">TRANSPOSE(_xlfn._xlws.SORT(_xlfn._xlws.FILTER(Tissue[Tissue],ISNUMBER(SEARCH(Slidelist[[#This Row],[Tissue]],Tissue[Tissue])),"")))</f>
        <v/>
      </c>
    </row>
    <row r="882" spans="7:7" x14ac:dyDescent="0.2">
      <c r="G882" t="str" cm="1">
        <f t="array" ref="G882">TRANSPOSE(_xlfn._xlws.SORT(_xlfn._xlws.FILTER(Tissue[Tissue],ISNUMBER(SEARCH(Slidelist[[#This Row],[Tissue]],Tissue[Tissue])),"")))</f>
        <v/>
      </c>
    </row>
    <row r="883" spans="7:7" x14ac:dyDescent="0.2">
      <c r="G883" t="str" cm="1">
        <f t="array" ref="G883">TRANSPOSE(_xlfn._xlws.SORT(_xlfn._xlws.FILTER(Tissue[Tissue],ISNUMBER(SEARCH(Slidelist[[#This Row],[Tissue]],Tissue[Tissue])),"")))</f>
        <v/>
      </c>
    </row>
    <row r="884" spans="7:7" x14ac:dyDescent="0.2">
      <c r="G884" t="str" cm="1">
        <f t="array" ref="G884">TRANSPOSE(_xlfn._xlws.SORT(_xlfn._xlws.FILTER(Tissue[Tissue],ISNUMBER(SEARCH(Slidelist[[#This Row],[Tissue]],Tissue[Tissue])),"")))</f>
        <v/>
      </c>
    </row>
    <row r="885" spans="7:7" x14ac:dyDescent="0.2">
      <c r="G885" t="str" cm="1">
        <f t="array" ref="G885">TRANSPOSE(_xlfn._xlws.SORT(_xlfn._xlws.FILTER(Tissue[Tissue],ISNUMBER(SEARCH(Slidelist[[#This Row],[Tissue]],Tissue[Tissue])),"")))</f>
        <v/>
      </c>
    </row>
    <row r="886" spans="7:7" x14ac:dyDescent="0.2">
      <c r="G886" t="str" cm="1">
        <f t="array" ref="G886">TRANSPOSE(_xlfn._xlws.SORT(_xlfn._xlws.FILTER(Tissue[Tissue],ISNUMBER(SEARCH(Slidelist[[#This Row],[Tissue]],Tissue[Tissue])),"")))</f>
        <v/>
      </c>
    </row>
    <row r="887" spans="7:7" x14ac:dyDescent="0.2">
      <c r="G887" t="str" cm="1">
        <f t="array" ref="G887">TRANSPOSE(_xlfn._xlws.SORT(_xlfn._xlws.FILTER(Tissue[Tissue],ISNUMBER(SEARCH(Slidelist[[#This Row],[Tissue]],Tissue[Tissue])),"")))</f>
        <v/>
      </c>
    </row>
    <row r="888" spans="7:7" x14ac:dyDescent="0.2">
      <c r="G888" t="str" cm="1">
        <f t="array" ref="G888">TRANSPOSE(_xlfn._xlws.SORT(_xlfn._xlws.FILTER(Tissue[Tissue],ISNUMBER(SEARCH(Slidelist[[#This Row],[Tissue]],Tissue[Tissue])),"")))</f>
        <v/>
      </c>
    </row>
    <row r="889" spans="7:7" x14ac:dyDescent="0.2">
      <c r="G889" t="str" cm="1">
        <f t="array" ref="G889">TRANSPOSE(_xlfn._xlws.SORT(_xlfn._xlws.FILTER(Tissue[Tissue],ISNUMBER(SEARCH(Slidelist[[#This Row],[Tissue]],Tissue[Tissue])),"")))</f>
        <v/>
      </c>
    </row>
    <row r="890" spans="7:7" x14ac:dyDescent="0.2">
      <c r="G890" t="str" cm="1">
        <f t="array" ref="G890">TRANSPOSE(_xlfn._xlws.SORT(_xlfn._xlws.FILTER(Tissue[Tissue],ISNUMBER(SEARCH(Slidelist[[#This Row],[Tissue]],Tissue[Tissue])),"")))</f>
        <v/>
      </c>
    </row>
    <row r="891" spans="7:7" x14ac:dyDescent="0.2">
      <c r="G891" t="str" cm="1">
        <f t="array" ref="G891">TRANSPOSE(_xlfn._xlws.SORT(_xlfn._xlws.FILTER(Tissue[Tissue],ISNUMBER(SEARCH(Slidelist[[#This Row],[Tissue]],Tissue[Tissue])),"")))</f>
        <v/>
      </c>
    </row>
    <row r="892" spans="7:7" x14ac:dyDescent="0.2">
      <c r="G892" t="str" cm="1">
        <f t="array" ref="G892">TRANSPOSE(_xlfn._xlws.SORT(_xlfn._xlws.FILTER(Tissue[Tissue],ISNUMBER(SEARCH(Slidelist[[#This Row],[Tissue]],Tissue[Tissue])),"")))</f>
        <v/>
      </c>
    </row>
    <row r="893" spans="7:7" x14ac:dyDescent="0.2">
      <c r="G893" t="str" cm="1">
        <f t="array" ref="G893">TRANSPOSE(_xlfn._xlws.SORT(_xlfn._xlws.FILTER(Tissue[Tissue],ISNUMBER(SEARCH(Slidelist[[#This Row],[Tissue]],Tissue[Tissue])),"")))</f>
        <v/>
      </c>
    </row>
    <row r="894" spans="7:7" x14ac:dyDescent="0.2">
      <c r="G894" t="str" cm="1">
        <f t="array" ref="G894">TRANSPOSE(_xlfn._xlws.SORT(_xlfn._xlws.FILTER(Tissue[Tissue],ISNUMBER(SEARCH(Slidelist[[#This Row],[Tissue]],Tissue[Tissue])),"")))</f>
        <v/>
      </c>
    </row>
    <row r="895" spans="7:7" x14ac:dyDescent="0.2">
      <c r="G895" t="str" cm="1">
        <f t="array" ref="G895">TRANSPOSE(_xlfn._xlws.SORT(_xlfn._xlws.FILTER(Tissue[Tissue],ISNUMBER(SEARCH(Slidelist[[#This Row],[Tissue]],Tissue[Tissue])),"")))</f>
        <v/>
      </c>
    </row>
    <row r="896" spans="7:7" x14ac:dyDescent="0.2">
      <c r="G896" t="str" cm="1">
        <f t="array" ref="G896">TRANSPOSE(_xlfn._xlws.SORT(_xlfn._xlws.FILTER(Tissue[Tissue],ISNUMBER(SEARCH(Slidelist[[#This Row],[Tissue]],Tissue[Tissue])),"")))</f>
        <v/>
      </c>
    </row>
    <row r="897" spans="7:7" x14ac:dyDescent="0.2">
      <c r="G897" t="str" cm="1">
        <f t="array" ref="G897">TRANSPOSE(_xlfn._xlws.SORT(_xlfn._xlws.FILTER(Tissue[Tissue],ISNUMBER(SEARCH(Slidelist[[#This Row],[Tissue]],Tissue[Tissue])),"")))</f>
        <v/>
      </c>
    </row>
    <row r="898" spans="7:7" x14ac:dyDescent="0.2">
      <c r="G898" t="str" cm="1">
        <f t="array" ref="G898">TRANSPOSE(_xlfn._xlws.SORT(_xlfn._xlws.FILTER(Tissue[Tissue],ISNUMBER(SEARCH(Slidelist[[#This Row],[Tissue]],Tissue[Tissue])),"")))</f>
        <v/>
      </c>
    </row>
    <row r="899" spans="7:7" x14ac:dyDescent="0.2">
      <c r="G899" t="str" cm="1">
        <f t="array" ref="G899">TRANSPOSE(_xlfn._xlws.SORT(_xlfn._xlws.FILTER(Tissue[Tissue],ISNUMBER(SEARCH(Slidelist[[#This Row],[Tissue]],Tissue[Tissue])),"")))</f>
        <v/>
      </c>
    </row>
    <row r="900" spans="7:7" x14ac:dyDescent="0.2">
      <c r="G900" t="str" cm="1">
        <f t="array" ref="G900">TRANSPOSE(_xlfn._xlws.SORT(_xlfn._xlws.FILTER(Tissue[Tissue],ISNUMBER(SEARCH(Slidelist[[#This Row],[Tissue]],Tissue[Tissue])),"")))</f>
        <v/>
      </c>
    </row>
    <row r="901" spans="7:7" x14ac:dyDescent="0.2">
      <c r="G901" t="str" cm="1">
        <f t="array" ref="G901">TRANSPOSE(_xlfn._xlws.SORT(_xlfn._xlws.FILTER(Tissue[Tissue],ISNUMBER(SEARCH(Slidelist[[#This Row],[Tissue]],Tissue[Tissue])),"")))</f>
        <v/>
      </c>
    </row>
    <row r="902" spans="7:7" x14ac:dyDescent="0.2">
      <c r="G902" t="str" cm="1">
        <f t="array" ref="G902">TRANSPOSE(_xlfn._xlws.SORT(_xlfn._xlws.FILTER(Tissue[Tissue],ISNUMBER(SEARCH(Slidelist[[#This Row],[Tissue]],Tissue[Tissue])),"")))</f>
        <v/>
      </c>
    </row>
    <row r="903" spans="7:7" x14ac:dyDescent="0.2">
      <c r="G903" t="str" cm="1">
        <f t="array" ref="G903">TRANSPOSE(_xlfn._xlws.SORT(_xlfn._xlws.FILTER(Tissue[Tissue],ISNUMBER(SEARCH(Slidelist[[#This Row],[Tissue]],Tissue[Tissue])),"")))</f>
        <v/>
      </c>
    </row>
    <row r="904" spans="7:7" x14ac:dyDescent="0.2">
      <c r="G904" t="str" cm="1">
        <f t="array" ref="G904">TRANSPOSE(_xlfn._xlws.SORT(_xlfn._xlws.FILTER(Tissue[Tissue],ISNUMBER(SEARCH(Slidelist[[#This Row],[Tissue]],Tissue[Tissue])),"")))</f>
        <v/>
      </c>
    </row>
    <row r="905" spans="7:7" x14ac:dyDescent="0.2">
      <c r="G905" t="str" cm="1">
        <f t="array" ref="G905">TRANSPOSE(_xlfn._xlws.SORT(_xlfn._xlws.FILTER(Tissue[Tissue],ISNUMBER(SEARCH(Slidelist[[#This Row],[Tissue]],Tissue[Tissue])),"")))</f>
        <v/>
      </c>
    </row>
    <row r="906" spans="7:7" x14ac:dyDescent="0.2">
      <c r="G906" t="str" cm="1">
        <f t="array" ref="G906">TRANSPOSE(_xlfn._xlws.SORT(_xlfn._xlws.FILTER(Tissue[Tissue],ISNUMBER(SEARCH(Slidelist[[#This Row],[Tissue]],Tissue[Tissue])),"")))</f>
        <v/>
      </c>
    </row>
    <row r="907" spans="7:7" x14ac:dyDescent="0.2">
      <c r="G907" t="str" cm="1">
        <f t="array" ref="G907">TRANSPOSE(_xlfn._xlws.SORT(_xlfn._xlws.FILTER(Tissue[Tissue],ISNUMBER(SEARCH(Slidelist[[#This Row],[Tissue]],Tissue[Tissue])),"")))</f>
        <v/>
      </c>
    </row>
    <row r="908" spans="7:7" x14ac:dyDescent="0.2">
      <c r="G908" t="str" cm="1">
        <f t="array" ref="G908">TRANSPOSE(_xlfn._xlws.SORT(_xlfn._xlws.FILTER(Tissue[Tissue],ISNUMBER(SEARCH(Slidelist[[#This Row],[Tissue]],Tissue[Tissue])),"")))</f>
        <v/>
      </c>
    </row>
    <row r="909" spans="7:7" x14ac:dyDescent="0.2">
      <c r="G909" t="str" cm="1">
        <f t="array" ref="G909">TRANSPOSE(_xlfn._xlws.SORT(_xlfn._xlws.FILTER(Tissue[Tissue],ISNUMBER(SEARCH(Slidelist[[#This Row],[Tissue]],Tissue[Tissue])),"")))</f>
        <v/>
      </c>
    </row>
    <row r="910" spans="7:7" x14ac:dyDescent="0.2">
      <c r="G910" t="str" cm="1">
        <f t="array" ref="G910">TRANSPOSE(_xlfn._xlws.SORT(_xlfn._xlws.FILTER(Tissue[Tissue],ISNUMBER(SEARCH(Slidelist[[#This Row],[Tissue]],Tissue[Tissue])),"")))</f>
        <v/>
      </c>
    </row>
    <row r="911" spans="7:7" x14ac:dyDescent="0.2">
      <c r="G911" t="str" cm="1">
        <f t="array" ref="G911">TRANSPOSE(_xlfn._xlws.SORT(_xlfn._xlws.FILTER(Tissue[Tissue],ISNUMBER(SEARCH(Slidelist[[#This Row],[Tissue]],Tissue[Tissue])),"")))</f>
        <v/>
      </c>
    </row>
    <row r="912" spans="7:7" x14ac:dyDescent="0.2">
      <c r="G912" t="str" cm="1">
        <f t="array" ref="G912">TRANSPOSE(_xlfn._xlws.SORT(_xlfn._xlws.FILTER(Tissue[Tissue],ISNUMBER(SEARCH(Slidelist[[#This Row],[Tissue]],Tissue[Tissue])),"")))</f>
        <v/>
      </c>
    </row>
    <row r="913" spans="7:7" x14ac:dyDescent="0.2">
      <c r="G913" t="str" cm="1">
        <f t="array" ref="G913">TRANSPOSE(_xlfn._xlws.SORT(_xlfn._xlws.FILTER(Tissue[Tissue],ISNUMBER(SEARCH(Slidelist[[#This Row],[Tissue]],Tissue[Tissue])),"")))</f>
        <v/>
      </c>
    </row>
    <row r="914" spans="7:7" x14ac:dyDescent="0.2">
      <c r="G914" t="str" cm="1">
        <f t="array" ref="G914">TRANSPOSE(_xlfn._xlws.SORT(_xlfn._xlws.FILTER(Tissue[Tissue],ISNUMBER(SEARCH(Slidelist[[#This Row],[Tissue]],Tissue[Tissue])),"")))</f>
        <v/>
      </c>
    </row>
    <row r="915" spans="7:7" x14ac:dyDescent="0.2">
      <c r="G915" t="str" cm="1">
        <f t="array" ref="G915">TRANSPOSE(_xlfn._xlws.SORT(_xlfn._xlws.FILTER(Tissue[Tissue],ISNUMBER(SEARCH(Slidelist[[#This Row],[Tissue]],Tissue[Tissue])),"")))</f>
        <v/>
      </c>
    </row>
    <row r="916" spans="7:7" x14ac:dyDescent="0.2">
      <c r="G916" t="str" cm="1">
        <f t="array" ref="G916">TRANSPOSE(_xlfn._xlws.SORT(_xlfn._xlws.FILTER(Tissue[Tissue],ISNUMBER(SEARCH(Slidelist[[#This Row],[Tissue]],Tissue[Tissue])),"")))</f>
        <v/>
      </c>
    </row>
    <row r="917" spans="7:7" x14ac:dyDescent="0.2">
      <c r="G917" t="str" cm="1">
        <f t="array" ref="G917">TRANSPOSE(_xlfn._xlws.SORT(_xlfn._xlws.FILTER(Tissue[Tissue],ISNUMBER(SEARCH(Slidelist[[#This Row],[Tissue]],Tissue[Tissue])),"")))</f>
        <v/>
      </c>
    </row>
    <row r="918" spans="7:7" x14ac:dyDescent="0.2">
      <c r="G918" t="str" cm="1">
        <f t="array" ref="G918">TRANSPOSE(_xlfn._xlws.SORT(_xlfn._xlws.FILTER(Tissue[Tissue],ISNUMBER(SEARCH(Slidelist[[#This Row],[Tissue]],Tissue[Tissue])),"")))</f>
        <v/>
      </c>
    </row>
    <row r="919" spans="7:7" x14ac:dyDescent="0.2">
      <c r="G919" t="str" cm="1">
        <f t="array" ref="G919">TRANSPOSE(_xlfn._xlws.SORT(_xlfn._xlws.FILTER(Tissue[Tissue],ISNUMBER(SEARCH(Slidelist[[#This Row],[Tissue]],Tissue[Tissue])),"")))</f>
        <v/>
      </c>
    </row>
    <row r="920" spans="7:7" x14ac:dyDescent="0.2">
      <c r="G920" t="str" cm="1">
        <f t="array" ref="G920">TRANSPOSE(_xlfn._xlws.SORT(_xlfn._xlws.FILTER(Tissue[Tissue],ISNUMBER(SEARCH(Slidelist[[#This Row],[Tissue]],Tissue[Tissue])),"")))</f>
        <v/>
      </c>
    </row>
    <row r="921" spans="7:7" x14ac:dyDescent="0.2">
      <c r="G921" t="str" cm="1">
        <f t="array" ref="G921">TRANSPOSE(_xlfn._xlws.SORT(_xlfn._xlws.FILTER(Tissue[Tissue],ISNUMBER(SEARCH(Slidelist[[#This Row],[Tissue]],Tissue[Tissue])),"")))</f>
        <v/>
      </c>
    </row>
    <row r="922" spans="7:7" x14ac:dyDescent="0.2">
      <c r="G922" t="str" cm="1">
        <f t="array" ref="G922">TRANSPOSE(_xlfn._xlws.SORT(_xlfn._xlws.FILTER(Tissue[Tissue],ISNUMBER(SEARCH(Slidelist[[#This Row],[Tissue]],Tissue[Tissue])),"")))</f>
        <v/>
      </c>
    </row>
    <row r="923" spans="7:7" x14ac:dyDescent="0.2">
      <c r="G923" t="str" cm="1">
        <f t="array" ref="G923">TRANSPOSE(_xlfn._xlws.SORT(_xlfn._xlws.FILTER(Tissue[Tissue],ISNUMBER(SEARCH(Slidelist[[#This Row],[Tissue]],Tissue[Tissue])),"")))</f>
        <v/>
      </c>
    </row>
    <row r="924" spans="7:7" x14ac:dyDescent="0.2">
      <c r="G924" t="str" cm="1">
        <f t="array" ref="G924">TRANSPOSE(_xlfn._xlws.SORT(_xlfn._xlws.FILTER(Tissue[Tissue],ISNUMBER(SEARCH(Slidelist[[#This Row],[Tissue]],Tissue[Tissue])),"")))</f>
        <v/>
      </c>
    </row>
    <row r="925" spans="7:7" x14ac:dyDescent="0.2">
      <c r="G925" t="str" cm="1">
        <f t="array" ref="G925">TRANSPOSE(_xlfn._xlws.SORT(_xlfn._xlws.FILTER(Tissue[Tissue],ISNUMBER(SEARCH(Slidelist[[#This Row],[Tissue]],Tissue[Tissue])),"")))</f>
        <v/>
      </c>
    </row>
    <row r="926" spans="7:7" x14ac:dyDescent="0.2">
      <c r="G926" t="str" cm="1">
        <f t="array" ref="G926">TRANSPOSE(_xlfn._xlws.SORT(_xlfn._xlws.FILTER(Tissue[Tissue],ISNUMBER(SEARCH(Slidelist[[#This Row],[Tissue]],Tissue[Tissue])),"")))</f>
        <v/>
      </c>
    </row>
    <row r="927" spans="7:7" x14ac:dyDescent="0.2">
      <c r="G927" t="str" cm="1">
        <f t="array" ref="G927">TRANSPOSE(_xlfn._xlws.SORT(_xlfn._xlws.FILTER(Tissue[Tissue],ISNUMBER(SEARCH(Slidelist[[#This Row],[Tissue]],Tissue[Tissue])),"")))</f>
        <v/>
      </c>
    </row>
    <row r="928" spans="7:7" x14ac:dyDescent="0.2">
      <c r="G928" t="str" cm="1">
        <f t="array" ref="G928">TRANSPOSE(_xlfn._xlws.SORT(_xlfn._xlws.FILTER(Tissue[Tissue],ISNUMBER(SEARCH(Slidelist[[#This Row],[Tissue]],Tissue[Tissue])),"")))</f>
        <v/>
      </c>
    </row>
    <row r="929" spans="7:7" x14ac:dyDescent="0.2">
      <c r="G929" t="str" cm="1">
        <f t="array" ref="G929">TRANSPOSE(_xlfn._xlws.SORT(_xlfn._xlws.FILTER(Tissue[Tissue],ISNUMBER(SEARCH(Slidelist[[#This Row],[Tissue]],Tissue[Tissue])),"")))</f>
        <v/>
      </c>
    </row>
    <row r="930" spans="7:7" x14ac:dyDescent="0.2">
      <c r="G930" t="str" cm="1">
        <f t="array" ref="G930">TRANSPOSE(_xlfn._xlws.SORT(_xlfn._xlws.FILTER(Tissue[Tissue],ISNUMBER(SEARCH(Slidelist[[#This Row],[Tissue]],Tissue[Tissue])),"")))</f>
        <v/>
      </c>
    </row>
    <row r="931" spans="7:7" x14ac:dyDescent="0.2">
      <c r="G931" t="str" cm="1">
        <f t="array" ref="G931">TRANSPOSE(_xlfn._xlws.SORT(_xlfn._xlws.FILTER(Tissue[Tissue],ISNUMBER(SEARCH(Slidelist[[#This Row],[Tissue]],Tissue[Tissue])),"")))</f>
        <v/>
      </c>
    </row>
    <row r="932" spans="7:7" x14ac:dyDescent="0.2">
      <c r="G932" t="str" cm="1">
        <f t="array" ref="G932">TRANSPOSE(_xlfn._xlws.SORT(_xlfn._xlws.FILTER(Tissue[Tissue],ISNUMBER(SEARCH(Slidelist[[#This Row],[Tissue]],Tissue[Tissue])),"")))</f>
        <v/>
      </c>
    </row>
    <row r="933" spans="7:7" x14ac:dyDescent="0.2">
      <c r="G933" t="str" cm="1">
        <f t="array" ref="G933">TRANSPOSE(_xlfn._xlws.SORT(_xlfn._xlws.FILTER(Tissue[Tissue],ISNUMBER(SEARCH(Slidelist[[#This Row],[Tissue]],Tissue[Tissue])),"")))</f>
        <v/>
      </c>
    </row>
    <row r="934" spans="7:7" x14ac:dyDescent="0.2">
      <c r="G934" t="str" cm="1">
        <f t="array" ref="G934">TRANSPOSE(_xlfn._xlws.SORT(_xlfn._xlws.FILTER(Tissue[Tissue],ISNUMBER(SEARCH(Slidelist[[#This Row],[Tissue]],Tissue[Tissue])),"")))</f>
        <v/>
      </c>
    </row>
    <row r="935" spans="7:7" x14ac:dyDescent="0.2">
      <c r="G935" t="str" cm="1">
        <f t="array" ref="G935">TRANSPOSE(_xlfn._xlws.SORT(_xlfn._xlws.FILTER(Tissue[Tissue],ISNUMBER(SEARCH(Slidelist[[#This Row],[Tissue]],Tissue[Tissue])),"")))</f>
        <v/>
      </c>
    </row>
    <row r="936" spans="7:7" x14ac:dyDescent="0.2">
      <c r="G936" t="str" cm="1">
        <f t="array" ref="G936">TRANSPOSE(_xlfn._xlws.SORT(_xlfn._xlws.FILTER(Tissue[Tissue],ISNUMBER(SEARCH(Slidelist[[#This Row],[Tissue]],Tissue[Tissue])),"")))</f>
        <v/>
      </c>
    </row>
    <row r="937" spans="7:7" x14ac:dyDescent="0.2">
      <c r="G937" t="str" cm="1">
        <f t="array" ref="G937">TRANSPOSE(_xlfn._xlws.SORT(_xlfn._xlws.FILTER(Tissue[Tissue],ISNUMBER(SEARCH(Slidelist[[#This Row],[Tissue]],Tissue[Tissue])),"")))</f>
        <v/>
      </c>
    </row>
    <row r="938" spans="7:7" x14ac:dyDescent="0.2">
      <c r="G938" t="str" cm="1">
        <f t="array" ref="G938">TRANSPOSE(_xlfn._xlws.SORT(_xlfn._xlws.FILTER(Tissue[Tissue],ISNUMBER(SEARCH(Slidelist[[#This Row],[Tissue]],Tissue[Tissue])),"")))</f>
        <v/>
      </c>
    </row>
    <row r="939" spans="7:7" x14ac:dyDescent="0.2">
      <c r="G939" t="str" cm="1">
        <f t="array" ref="G939">TRANSPOSE(_xlfn._xlws.SORT(_xlfn._xlws.FILTER(Tissue[Tissue],ISNUMBER(SEARCH(Slidelist[[#This Row],[Tissue]],Tissue[Tissue])),"")))</f>
        <v/>
      </c>
    </row>
    <row r="940" spans="7:7" x14ac:dyDescent="0.2">
      <c r="G940" t="str" cm="1">
        <f t="array" ref="G940">TRANSPOSE(_xlfn._xlws.SORT(_xlfn._xlws.FILTER(Tissue[Tissue],ISNUMBER(SEARCH(Slidelist[[#This Row],[Tissue]],Tissue[Tissue])),"")))</f>
        <v/>
      </c>
    </row>
    <row r="941" spans="7:7" x14ac:dyDescent="0.2">
      <c r="G941" t="str" cm="1">
        <f t="array" ref="G941">TRANSPOSE(_xlfn._xlws.SORT(_xlfn._xlws.FILTER(Tissue[Tissue],ISNUMBER(SEARCH(Slidelist[[#This Row],[Tissue]],Tissue[Tissue])),"")))</f>
        <v/>
      </c>
    </row>
    <row r="942" spans="7:7" x14ac:dyDescent="0.2">
      <c r="G942" t="str" cm="1">
        <f t="array" ref="G942">TRANSPOSE(_xlfn._xlws.SORT(_xlfn._xlws.FILTER(Tissue[Tissue],ISNUMBER(SEARCH(Slidelist[[#This Row],[Tissue]],Tissue[Tissue])),"")))</f>
        <v/>
      </c>
    </row>
    <row r="943" spans="7:7" x14ac:dyDescent="0.2">
      <c r="G943" t="str" cm="1">
        <f t="array" ref="G943">TRANSPOSE(_xlfn._xlws.SORT(_xlfn._xlws.FILTER(Tissue[Tissue],ISNUMBER(SEARCH(Slidelist[[#This Row],[Tissue]],Tissue[Tissue])),"")))</f>
        <v/>
      </c>
    </row>
    <row r="944" spans="7:7" x14ac:dyDescent="0.2">
      <c r="G944" t="str" cm="1">
        <f t="array" ref="G944">TRANSPOSE(_xlfn._xlws.SORT(_xlfn._xlws.FILTER(Tissue[Tissue],ISNUMBER(SEARCH(Slidelist[[#This Row],[Tissue]],Tissue[Tissue])),"")))</f>
        <v/>
      </c>
    </row>
    <row r="945" spans="7:7" x14ac:dyDescent="0.2">
      <c r="G945" t="str" cm="1">
        <f t="array" ref="G945">TRANSPOSE(_xlfn._xlws.SORT(_xlfn._xlws.FILTER(Tissue[Tissue],ISNUMBER(SEARCH(Slidelist[[#This Row],[Tissue]],Tissue[Tissue])),"")))</f>
        <v/>
      </c>
    </row>
    <row r="946" spans="7:7" x14ac:dyDescent="0.2">
      <c r="G946" t="str" cm="1">
        <f t="array" ref="G946">TRANSPOSE(_xlfn._xlws.SORT(_xlfn._xlws.FILTER(Tissue[Tissue],ISNUMBER(SEARCH(Slidelist[[#This Row],[Tissue]],Tissue[Tissue])),"")))</f>
        <v/>
      </c>
    </row>
    <row r="947" spans="7:7" x14ac:dyDescent="0.2">
      <c r="G947" t="str" cm="1">
        <f t="array" ref="G947">TRANSPOSE(_xlfn._xlws.SORT(_xlfn._xlws.FILTER(Tissue[Tissue],ISNUMBER(SEARCH(Slidelist[[#This Row],[Tissue]],Tissue[Tissue])),"")))</f>
        <v/>
      </c>
    </row>
    <row r="948" spans="7:7" x14ac:dyDescent="0.2">
      <c r="G948" t="str" cm="1">
        <f t="array" ref="G948">TRANSPOSE(_xlfn._xlws.SORT(_xlfn._xlws.FILTER(Tissue[Tissue],ISNUMBER(SEARCH(Slidelist[[#This Row],[Tissue]],Tissue[Tissue])),"")))</f>
        <v/>
      </c>
    </row>
    <row r="949" spans="7:7" x14ac:dyDescent="0.2">
      <c r="G949" t="str" cm="1">
        <f t="array" ref="G949">TRANSPOSE(_xlfn._xlws.SORT(_xlfn._xlws.FILTER(Tissue[Tissue],ISNUMBER(SEARCH(Slidelist[[#This Row],[Tissue]],Tissue[Tissue])),"")))</f>
        <v/>
      </c>
    </row>
    <row r="950" spans="7:7" x14ac:dyDescent="0.2">
      <c r="G950" t="str" cm="1">
        <f t="array" ref="G950">TRANSPOSE(_xlfn._xlws.SORT(_xlfn._xlws.FILTER(Tissue[Tissue],ISNUMBER(SEARCH(Slidelist[[#This Row],[Tissue]],Tissue[Tissue])),"")))</f>
        <v/>
      </c>
    </row>
    <row r="951" spans="7:7" x14ac:dyDescent="0.2">
      <c r="G951" t="str" cm="1">
        <f t="array" ref="G951">TRANSPOSE(_xlfn._xlws.SORT(_xlfn._xlws.FILTER(Tissue[Tissue],ISNUMBER(SEARCH(Slidelist[[#This Row],[Tissue]],Tissue[Tissue])),"")))</f>
        <v/>
      </c>
    </row>
    <row r="952" spans="7:7" x14ac:dyDescent="0.2">
      <c r="G952" t="str" cm="1">
        <f t="array" ref="G952">TRANSPOSE(_xlfn._xlws.SORT(_xlfn._xlws.FILTER(Tissue[Tissue],ISNUMBER(SEARCH(Slidelist[[#This Row],[Tissue]],Tissue[Tissue])),"")))</f>
        <v/>
      </c>
    </row>
    <row r="953" spans="7:7" x14ac:dyDescent="0.2">
      <c r="G953" t="str" cm="1">
        <f t="array" ref="G953">TRANSPOSE(_xlfn._xlws.SORT(_xlfn._xlws.FILTER(Tissue[Tissue],ISNUMBER(SEARCH(Slidelist[[#This Row],[Tissue]],Tissue[Tissue])),"")))</f>
        <v/>
      </c>
    </row>
    <row r="954" spans="7:7" x14ac:dyDescent="0.2">
      <c r="G954" t="str" cm="1">
        <f t="array" ref="G954">TRANSPOSE(_xlfn._xlws.SORT(_xlfn._xlws.FILTER(Tissue[Tissue],ISNUMBER(SEARCH(Slidelist[[#This Row],[Tissue]],Tissue[Tissue])),"")))</f>
        <v/>
      </c>
    </row>
    <row r="955" spans="7:7" x14ac:dyDescent="0.2">
      <c r="G955" t="str" cm="1">
        <f t="array" ref="G955">TRANSPOSE(_xlfn._xlws.SORT(_xlfn._xlws.FILTER(Tissue[Tissue],ISNUMBER(SEARCH(Slidelist[[#This Row],[Tissue]],Tissue[Tissue])),"")))</f>
        <v/>
      </c>
    </row>
    <row r="956" spans="7:7" x14ac:dyDescent="0.2">
      <c r="G956" t="str" cm="1">
        <f t="array" ref="G956">TRANSPOSE(_xlfn._xlws.SORT(_xlfn._xlws.FILTER(Tissue[Tissue],ISNUMBER(SEARCH(Slidelist[[#This Row],[Tissue]],Tissue[Tissue])),"")))</f>
        <v/>
      </c>
    </row>
    <row r="957" spans="7:7" x14ac:dyDescent="0.2">
      <c r="G957" t="str" cm="1">
        <f t="array" ref="G957">TRANSPOSE(_xlfn._xlws.SORT(_xlfn._xlws.FILTER(Tissue[Tissue],ISNUMBER(SEARCH(Slidelist[[#This Row],[Tissue]],Tissue[Tissue])),"")))</f>
        <v/>
      </c>
    </row>
    <row r="958" spans="7:7" x14ac:dyDescent="0.2">
      <c r="G958" t="str" cm="1">
        <f t="array" ref="G958">TRANSPOSE(_xlfn._xlws.SORT(_xlfn._xlws.FILTER(Tissue[Tissue],ISNUMBER(SEARCH(Slidelist[[#This Row],[Tissue]],Tissue[Tissue])),"")))</f>
        <v/>
      </c>
    </row>
    <row r="959" spans="7:7" x14ac:dyDescent="0.2">
      <c r="G959" t="str" cm="1">
        <f t="array" ref="G959">TRANSPOSE(_xlfn._xlws.SORT(_xlfn._xlws.FILTER(Tissue[Tissue],ISNUMBER(SEARCH(Slidelist[[#This Row],[Tissue]],Tissue[Tissue])),"")))</f>
        <v/>
      </c>
    </row>
    <row r="960" spans="7:7" x14ac:dyDescent="0.2">
      <c r="G960" t="str" cm="1">
        <f t="array" ref="G960">TRANSPOSE(_xlfn._xlws.SORT(_xlfn._xlws.FILTER(Tissue[Tissue],ISNUMBER(SEARCH(Slidelist[[#This Row],[Tissue]],Tissue[Tissue])),"")))</f>
        <v/>
      </c>
    </row>
    <row r="961" spans="7:7" x14ac:dyDescent="0.2">
      <c r="G961" t="str" cm="1">
        <f t="array" ref="G961">TRANSPOSE(_xlfn._xlws.SORT(_xlfn._xlws.FILTER(Tissue[Tissue],ISNUMBER(SEARCH(Slidelist[[#This Row],[Tissue]],Tissue[Tissue])),"")))</f>
        <v/>
      </c>
    </row>
    <row r="962" spans="7:7" x14ac:dyDescent="0.2">
      <c r="G962" t="str" cm="1">
        <f t="array" ref="G962">TRANSPOSE(_xlfn._xlws.SORT(_xlfn._xlws.FILTER(Tissue[Tissue],ISNUMBER(SEARCH(Slidelist[[#This Row],[Tissue]],Tissue[Tissue])),"")))</f>
        <v/>
      </c>
    </row>
    <row r="963" spans="7:7" x14ac:dyDescent="0.2">
      <c r="G963" t="str" cm="1">
        <f t="array" ref="G963">TRANSPOSE(_xlfn._xlws.SORT(_xlfn._xlws.FILTER(Tissue[Tissue],ISNUMBER(SEARCH(Slidelist[[#This Row],[Tissue]],Tissue[Tissue])),"")))</f>
        <v/>
      </c>
    </row>
    <row r="964" spans="7:7" x14ac:dyDescent="0.2">
      <c r="G964" t="str" cm="1">
        <f t="array" ref="G964">TRANSPOSE(_xlfn._xlws.SORT(_xlfn._xlws.FILTER(Tissue[Tissue],ISNUMBER(SEARCH(Slidelist[[#This Row],[Tissue]],Tissue[Tissue])),"")))</f>
        <v/>
      </c>
    </row>
    <row r="965" spans="7:7" x14ac:dyDescent="0.2">
      <c r="G965" t="str" cm="1">
        <f t="array" ref="G965">TRANSPOSE(_xlfn._xlws.SORT(_xlfn._xlws.FILTER(Tissue[Tissue],ISNUMBER(SEARCH(Slidelist[[#This Row],[Tissue]],Tissue[Tissue])),"")))</f>
        <v/>
      </c>
    </row>
    <row r="966" spans="7:7" x14ac:dyDescent="0.2">
      <c r="G966" t="str" cm="1">
        <f t="array" ref="G966">TRANSPOSE(_xlfn._xlws.SORT(_xlfn._xlws.FILTER(Tissue[Tissue],ISNUMBER(SEARCH(Slidelist[[#This Row],[Tissue]],Tissue[Tissue])),"")))</f>
        <v/>
      </c>
    </row>
    <row r="967" spans="7:7" x14ac:dyDescent="0.2">
      <c r="G967" t="str" cm="1">
        <f t="array" ref="G967">TRANSPOSE(_xlfn._xlws.SORT(_xlfn._xlws.FILTER(Tissue[Tissue],ISNUMBER(SEARCH(Slidelist[[#This Row],[Tissue]],Tissue[Tissue])),"")))</f>
        <v/>
      </c>
    </row>
    <row r="968" spans="7:7" x14ac:dyDescent="0.2">
      <c r="G968" t="str" cm="1">
        <f t="array" ref="G968">TRANSPOSE(_xlfn._xlws.SORT(_xlfn._xlws.FILTER(Tissue[Tissue],ISNUMBER(SEARCH(Slidelist[[#This Row],[Tissue]],Tissue[Tissue])),"")))</f>
        <v/>
      </c>
    </row>
    <row r="969" spans="7:7" x14ac:dyDescent="0.2">
      <c r="G969" t="str" cm="1">
        <f t="array" ref="G969">TRANSPOSE(_xlfn._xlws.SORT(_xlfn._xlws.FILTER(Tissue[Tissue],ISNUMBER(SEARCH(Slidelist[[#This Row],[Tissue]],Tissue[Tissue])),"")))</f>
        <v/>
      </c>
    </row>
    <row r="970" spans="7:7" x14ac:dyDescent="0.2">
      <c r="G970" t="str" cm="1">
        <f t="array" ref="G970">TRANSPOSE(_xlfn._xlws.SORT(_xlfn._xlws.FILTER(Tissue[Tissue],ISNUMBER(SEARCH(Slidelist[[#This Row],[Tissue]],Tissue[Tissue])),"")))</f>
        <v/>
      </c>
    </row>
    <row r="971" spans="7:7" x14ac:dyDescent="0.2">
      <c r="G971" t="str" cm="1">
        <f t="array" ref="G971">TRANSPOSE(_xlfn._xlws.SORT(_xlfn._xlws.FILTER(Tissue[Tissue],ISNUMBER(SEARCH(Slidelist[[#This Row],[Tissue]],Tissue[Tissue])),"")))</f>
        <v/>
      </c>
    </row>
    <row r="972" spans="7:7" x14ac:dyDescent="0.2">
      <c r="G972" t="str" cm="1">
        <f t="array" ref="G972">TRANSPOSE(_xlfn._xlws.SORT(_xlfn._xlws.FILTER(Tissue[Tissue],ISNUMBER(SEARCH(Slidelist[[#This Row],[Tissue]],Tissue[Tissue])),"")))</f>
        <v/>
      </c>
    </row>
    <row r="973" spans="7:7" x14ac:dyDescent="0.2">
      <c r="G973" t="str" cm="1">
        <f t="array" ref="G973">TRANSPOSE(_xlfn._xlws.SORT(_xlfn._xlws.FILTER(Tissue[Tissue],ISNUMBER(SEARCH(Slidelist[[#This Row],[Tissue]],Tissue[Tissue])),"")))</f>
        <v/>
      </c>
    </row>
    <row r="974" spans="7:7" x14ac:dyDescent="0.2">
      <c r="G974" t="str" cm="1">
        <f t="array" ref="G974">TRANSPOSE(_xlfn._xlws.SORT(_xlfn._xlws.FILTER(Tissue[Tissue],ISNUMBER(SEARCH(Slidelist[[#This Row],[Tissue]],Tissue[Tissue])),"")))</f>
        <v/>
      </c>
    </row>
    <row r="975" spans="7:7" x14ac:dyDescent="0.2">
      <c r="G975" t="str" cm="1">
        <f t="array" ref="G975">TRANSPOSE(_xlfn._xlws.SORT(_xlfn._xlws.FILTER(Tissue[Tissue],ISNUMBER(SEARCH(Slidelist[[#This Row],[Tissue]],Tissue[Tissue])),"")))</f>
        <v/>
      </c>
    </row>
    <row r="976" spans="7:7" x14ac:dyDescent="0.2">
      <c r="G976" t="str" cm="1">
        <f t="array" ref="G976">TRANSPOSE(_xlfn._xlws.SORT(_xlfn._xlws.FILTER(Tissue[Tissue],ISNUMBER(SEARCH(Slidelist[[#This Row],[Tissue]],Tissue[Tissue])),"")))</f>
        <v/>
      </c>
    </row>
    <row r="977" spans="7:7" x14ac:dyDescent="0.2">
      <c r="G977" t="str" cm="1">
        <f t="array" ref="G977">TRANSPOSE(_xlfn._xlws.SORT(_xlfn._xlws.FILTER(Tissue[Tissue],ISNUMBER(SEARCH(Slidelist[[#This Row],[Tissue]],Tissue[Tissue])),"")))</f>
        <v/>
      </c>
    </row>
    <row r="978" spans="7:7" x14ac:dyDescent="0.2">
      <c r="G978" t="str" cm="1">
        <f t="array" ref="G978">TRANSPOSE(_xlfn._xlws.SORT(_xlfn._xlws.FILTER(Tissue[Tissue],ISNUMBER(SEARCH(Slidelist[[#This Row],[Tissue]],Tissue[Tissue])),"")))</f>
        <v/>
      </c>
    </row>
    <row r="979" spans="7:7" x14ac:dyDescent="0.2">
      <c r="G979" t="str" cm="1">
        <f t="array" ref="G979">TRANSPOSE(_xlfn._xlws.SORT(_xlfn._xlws.FILTER(Tissue[Tissue],ISNUMBER(SEARCH(Slidelist[[#This Row],[Tissue]],Tissue[Tissue])),"")))</f>
        <v/>
      </c>
    </row>
    <row r="980" spans="7:7" x14ac:dyDescent="0.2">
      <c r="G980" t="str" cm="1">
        <f t="array" ref="G980">TRANSPOSE(_xlfn._xlws.SORT(_xlfn._xlws.FILTER(Tissue[Tissue],ISNUMBER(SEARCH(Slidelist[[#This Row],[Tissue]],Tissue[Tissue])),"")))</f>
        <v/>
      </c>
    </row>
    <row r="981" spans="7:7" x14ac:dyDescent="0.2">
      <c r="G981" t="str" cm="1">
        <f t="array" ref="G981">TRANSPOSE(_xlfn._xlws.SORT(_xlfn._xlws.FILTER(Tissue[Tissue],ISNUMBER(SEARCH(Slidelist[[#This Row],[Tissue]],Tissue[Tissue])),"")))</f>
        <v/>
      </c>
    </row>
    <row r="982" spans="7:7" x14ac:dyDescent="0.2">
      <c r="G982" t="str" cm="1">
        <f t="array" ref="G982">TRANSPOSE(_xlfn._xlws.SORT(_xlfn._xlws.FILTER(Tissue[Tissue],ISNUMBER(SEARCH(Slidelist[[#This Row],[Tissue]],Tissue[Tissue])),"")))</f>
        <v/>
      </c>
    </row>
    <row r="983" spans="7:7" x14ac:dyDescent="0.2">
      <c r="G983" t="str" cm="1">
        <f t="array" ref="G983">TRANSPOSE(_xlfn._xlws.SORT(_xlfn._xlws.FILTER(Tissue[Tissue],ISNUMBER(SEARCH(Slidelist[[#This Row],[Tissue]],Tissue[Tissue])),"")))</f>
        <v/>
      </c>
    </row>
    <row r="984" spans="7:7" x14ac:dyDescent="0.2">
      <c r="G984" t="str" cm="1">
        <f t="array" ref="G984">TRANSPOSE(_xlfn._xlws.SORT(_xlfn._xlws.FILTER(Tissue[Tissue],ISNUMBER(SEARCH(Slidelist[[#This Row],[Tissue]],Tissue[Tissue])),"")))</f>
        <v/>
      </c>
    </row>
    <row r="985" spans="7:7" x14ac:dyDescent="0.2">
      <c r="G985" t="str" cm="1">
        <f t="array" ref="G985">TRANSPOSE(_xlfn._xlws.SORT(_xlfn._xlws.FILTER(Tissue[Tissue],ISNUMBER(SEARCH(Slidelist[[#This Row],[Tissue]],Tissue[Tissue])),"")))</f>
        <v/>
      </c>
    </row>
    <row r="986" spans="7:7" x14ac:dyDescent="0.2">
      <c r="G986" t="str" cm="1">
        <f t="array" ref="G986">TRANSPOSE(_xlfn._xlws.SORT(_xlfn._xlws.FILTER(Tissue[Tissue],ISNUMBER(SEARCH(Slidelist[[#This Row],[Tissue]],Tissue[Tissue])),"")))</f>
        <v/>
      </c>
    </row>
    <row r="987" spans="7:7" x14ac:dyDescent="0.2">
      <c r="G987" t="str" cm="1">
        <f t="array" ref="G987">TRANSPOSE(_xlfn._xlws.SORT(_xlfn._xlws.FILTER(Tissue[Tissue],ISNUMBER(SEARCH(Slidelist[[#This Row],[Tissue]],Tissue[Tissue])),"")))</f>
        <v/>
      </c>
    </row>
    <row r="988" spans="7:7" x14ac:dyDescent="0.2">
      <c r="G988" t="str" cm="1">
        <f t="array" ref="G988">TRANSPOSE(_xlfn._xlws.SORT(_xlfn._xlws.FILTER(Tissue[Tissue],ISNUMBER(SEARCH(Slidelist[[#This Row],[Tissue]],Tissue[Tissue])),"")))</f>
        <v/>
      </c>
    </row>
    <row r="989" spans="7:7" x14ac:dyDescent="0.2">
      <c r="G989" t="str" cm="1">
        <f t="array" ref="G989">TRANSPOSE(_xlfn._xlws.SORT(_xlfn._xlws.FILTER(Tissue[Tissue],ISNUMBER(SEARCH(Slidelist[[#This Row],[Tissue]],Tissue[Tissue])),"")))</f>
        <v/>
      </c>
    </row>
    <row r="990" spans="7:7" x14ac:dyDescent="0.2">
      <c r="G990" t="str" cm="1">
        <f t="array" ref="G990">TRANSPOSE(_xlfn._xlws.SORT(_xlfn._xlws.FILTER(Tissue[Tissue],ISNUMBER(SEARCH(Slidelist[[#This Row],[Tissue]],Tissue[Tissue])),"")))</f>
        <v/>
      </c>
    </row>
    <row r="991" spans="7:7" x14ac:dyDescent="0.2">
      <c r="G991" t="str" cm="1">
        <f t="array" ref="G991">TRANSPOSE(_xlfn._xlws.SORT(_xlfn._xlws.FILTER(Tissue[Tissue],ISNUMBER(SEARCH(Slidelist[[#This Row],[Tissue]],Tissue[Tissue])),"")))</f>
        <v/>
      </c>
    </row>
    <row r="992" spans="7:7" x14ac:dyDescent="0.2">
      <c r="G992" t="str" cm="1">
        <f t="array" ref="G992">TRANSPOSE(_xlfn._xlws.SORT(_xlfn._xlws.FILTER(Tissue[Tissue],ISNUMBER(SEARCH(Slidelist[[#This Row],[Tissue]],Tissue[Tissue])),"")))</f>
        <v/>
      </c>
    </row>
    <row r="993" spans="7:7" x14ac:dyDescent="0.2">
      <c r="G993" t="str" cm="1">
        <f t="array" ref="G993">TRANSPOSE(_xlfn._xlws.SORT(_xlfn._xlws.FILTER(Tissue[Tissue],ISNUMBER(SEARCH(Slidelist[[#This Row],[Tissue]],Tissue[Tissue])),"")))</f>
        <v/>
      </c>
    </row>
    <row r="994" spans="7:7" x14ac:dyDescent="0.2">
      <c r="G994" t="str" cm="1">
        <f t="array" ref="G994">TRANSPOSE(_xlfn._xlws.SORT(_xlfn._xlws.FILTER(Tissue[Tissue],ISNUMBER(SEARCH(Slidelist[[#This Row],[Tissue]],Tissue[Tissue])),"")))</f>
        <v/>
      </c>
    </row>
    <row r="995" spans="7:7" x14ac:dyDescent="0.2">
      <c r="G995" t="str" cm="1">
        <f t="array" ref="G995">TRANSPOSE(_xlfn._xlws.SORT(_xlfn._xlws.FILTER(Tissue[Tissue],ISNUMBER(SEARCH(Slidelist[[#This Row],[Tissue]],Tissue[Tissue])),"")))</f>
        <v/>
      </c>
    </row>
    <row r="996" spans="7:7" x14ac:dyDescent="0.2">
      <c r="G996" t="str" cm="1">
        <f t="array" ref="G996">TRANSPOSE(_xlfn._xlws.SORT(_xlfn._xlws.FILTER(Tissue[Tissue],ISNUMBER(SEARCH(Slidelist[[#This Row],[Tissue]],Tissue[Tissue])),"")))</f>
        <v/>
      </c>
    </row>
    <row r="997" spans="7:7" x14ac:dyDescent="0.2">
      <c r="G997" t="str" cm="1">
        <f t="array" ref="G997">TRANSPOSE(_xlfn._xlws.SORT(_xlfn._xlws.FILTER(Tissue[Tissue],ISNUMBER(SEARCH(Slidelist[[#This Row],[Tissue]],Tissue[Tissue])),"")))</f>
        <v/>
      </c>
    </row>
    <row r="998" spans="7:7" x14ac:dyDescent="0.2">
      <c r="G998" t="str" cm="1">
        <f t="array" ref="G998">TRANSPOSE(_xlfn._xlws.SORT(_xlfn._xlws.FILTER(Tissue[Tissue],ISNUMBER(SEARCH(Slidelist[[#This Row],[Tissue]],Tissue[Tissue])),"")))</f>
        <v/>
      </c>
    </row>
    <row r="999" spans="7:7" x14ac:dyDescent="0.2">
      <c r="G999" t="str" cm="1">
        <f t="array" ref="G999">TRANSPOSE(_xlfn._xlws.SORT(_xlfn._xlws.FILTER(Tissue[Tissue],ISNUMBER(SEARCH(Slidelist[[#This Row],[Tissue]],Tissue[Tissue])),"")))</f>
        <v/>
      </c>
    </row>
  </sheetData>
  <phoneticPr fontId="3" type="noConversion"/>
  <hyperlinks>
    <hyperlink ref="C2" r:id="rId1" display="url" xr:uid="{DC3AE603-940E-48F5-8669-50C2BC184EAF}"/>
    <hyperlink ref="C3" r:id="rId2" display="url" xr:uid="{0332BDA2-55C7-4EE4-B570-7A3F7293A19C}"/>
    <hyperlink ref="C4" r:id="rId3" display="url" xr:uid="{7EC1A33C-9AAB-4C39-B523-0017A3F34C8A}"/>
    <hyperlink ref="C5" r:id="rId4" display="url" xr:uid="{28017C29-E1CB-4820-9278-CAD458F9865E}"/>
    <hyperlink ref="C6" r:id="rId5" display="url" xr:uid="{81E8097F-81C2-4D55-93A4-0ADA88F7EC6A}"/>
    <hyperlink ref="C7" r:id="rId6" display="url" xr:uid="{C1069A0B-B4EA-4D17-B800-D1F4C4BC42FE}"/>
    <hyperlink ref="C8" r:id="rId7" display="url" xr:uid="{8F4B250B-36FC-4036-95A5-D092DBE1F099}"/>
    <hyperlink ref="C9" r:id="rId8" display="url" xr:uid="{6580E943-92D6-4246-886E-18694FC05EEB}"/>
    <hyperlink ref="C10" r:id="rId9" display="url" xr:uid="{C04A7D4D-A7A2-4D4C-ADF8-F4BECC7E0317}"/>
    <hyperlink ref="C12" r:id="rId10" display="url" xr:uid="{DBCD2E47-6B3D-46E4-8042-0A54F0413283}"/>
    <hyperlink ref="C13" r:id="rId11" display="url" xr:uid="{76C50765-3C23-495F-8CE0-DD51392811F6}"/>
    <hyperlink ref="C14" r:id="rId12" display="url" xr:uid="{CC24939B-4E3A-4034-BD79-0A7B89349713}"/>
    <hyperlink ref="C15" r:id="rId13" display="url" xr:uid="{C8F3CD2D-5904-43AE-8E18-38C6159E3615}"/>
    <hyperlink ref="C16" r:id="rId14" display="url" xr:uid="{2977B4B1-DB55-409E-9B95-3662CFF267C4}"/>
    <hyperlink ref="C18" r:id="rId15" display="url" xr:uid="{FC9E15B7-536B-4046-AB87-82CEC1F15251}"/>
    <hyperlink ref="C19" r:id="rId16" display="url" xr:uid="{7D029AF7-F7C1-47D9-ADE3-CD428BB2A800}"/>
    <hyperlink ref="C20" r:id="rId17" display="url" xr:uid="{7D375CCA-98D4-4B20-8D8C-4EF3D455E986}"/>
    <hyperlink ref="C21" r:id="rId18" display="url" xr:uid="{EEF3DB87-56C7-4F1B-91D5-744B1E1F256B}"/>
    <hyperlink ref="C22" r:id="rId19" display="url" xr:uid="{1C21DCC5-DF7D-4E83-8583-039951215C3E}"/>
    <hyperlink ref="C23" r:id="rId20" display="url" xr:uid="{D9449695-EAD6-48EF-91F8-913E416A286F}"/>
    <hyperlink ref="C24" r:id="rId21" display="url" xr:uid="{304F088F-9958-431A-843B-9413414096D6}"/>
    <hyperlink ref="C25" r:id="rId22" display="url" xr:uid="{6E262790-D248-41C4-86F3-ACCF73B7FA38}"/>
    <hyperlink ref="C26" r:id="rId23" display="url" xr:uid="{249B7FC2-5D11-46EF-A9EB-D11F8FD8D8FA}"/>
    <hyperlink ref="C27" r:id="rId24" display="url" xr:uid="{38EE2F65-13D8-4B49-B743-A9ADAA0FAD7F}"/>
    <hyperlink ref="C28" r:id="rId25" display="url" xr:uid="{2F86FFD4-4289-4EF6-8274-354320F498F1}"/>
    <hyperlink ref="C29" r:id="rId26" display="url" xr:uid="{A90800CC-2CEB-4422-8A21-E0776236D223}"/>
    <hyperlink ref="C30" r:id="rId27" display="url" xr:uid="{EAC23274-1266-49E7-93DD-BED110C4D0EE}"/>
    <hyperlink ref="C31" r:id="rId28" display="url" xr:uid="{6F910D43-C98C-45DE-B225-7305C5590EC0}"/>
    <hyperlink ref="C32" r:id="rId29" display="url" xr:uid="{F29241DF-5593-4552-91F2-7C451DF14D0D}"/>
    <hyperlink ref="C33" r:id="rId30" display="url" xr:uid="{282CAE77-F24C-4FA5-ADAB-B0DE0023B22E}"/>
    <hyperlink ref="C35" r:id="rId31" display="url" xr:uid="{948208F9-C5A6-4C3C-8A5E-0E169AFF8A3B}"/>
    <hyperlink ref="C36" r:id="rId32" display="url" xr:uid="{04499150-E7BA-4D92-BCBA-420FDD6D7EA4}"/>
    <hyperlink ref="C38" r:id="rId33" display="url" xr:uid="{723192F0-22B9-42AE-B171-86BB2487F748}"/>
    <hyperlink ref="C39" r:id="rId34" display="url" xr:uid="{03F93082-9749-499F-BD40-788785DED8E2}"/>
    <hyperlink ref="C40" r:id="rId35" display="url" xr:uid="{009A6627-663E-42AE-9FC9-A6A6117AA89B}"/>
    <hyperlink ref="C41" r:id="rId36" display="url" xr:uid="{80B7773C-9947-4FF2-9AA1-4DE066D08F85}"/>
    <hyperlink ref="C42" r:id="rId37" display="url" xr:uid="{645F87C0-9188-4B78-95B1-0A231270F668}"/>
    <hyperlink ref="C43" r:id="rId38" display="url" xr:uid="{0702D18B-DDA3-42A6-BD9B-A137A954910F}"/>
    <hyperlink ref="C45" r:id="rId39" display="url" xr:uid="{BD48E576-2341-46F9-A44B-3543278E762D}"/>
    <hyperlink ref="C46" r:id="rId40" display="url" xr:uid="{C47C6864-1E7E-4B22-A689-B0676A0529B4}"/>
    <hyperlink ref="C47" r:id="rId41" display="url" xr:uid="{63C29746-ED80-4FEC-B072-37F552EDEF7F}"/>
    <hyperlink ref="C48" r:id="rId42" display="url" xr:uid="{BB07238B-E006-4F17-B68F-DCD073E9D6A2}"/>
    <hyperlink ref="C49" r:id="rId43" display="url" xr:uid="{8C7DA020-8C70-4C58-A869-78A716B5ADB6}"/>
    <hyperlink ref="C50" r:id="rId44" display="url" xr:uid="{EE701B4C-7FCC-4F70-B504-C131F9B215CE}"/>
    <hyperlink ref="C51" r:id="rId45" display="url" xr:uid="{174A72DC-BD92-419B-BF77-903F010117FA}"/>
    <hyperlink ref="C52" r:id="rId46" display="url" xr:uid="{456DE2E9-639E-4A84-A209-7103A52BFD3D}"/>
    <hyperlink ref="C53" r:id="rId47" display="url" xr:uid="{9707D070-37AA-4696-8225-432974C77B92}"/>
    <hyperlink ref="C54" r:id="rId48" display="url" xr:uid="{2C064200-DB91-433A-AC7B-38EA20D440A8}"/>
    <hyperlink ref="C55" r:id="rId49" display="url" xr:uid="{5DA584F1-F779-40F0-ACFD-DD3C9000D498}"/>
    <hyperlink ref="C56" r:id="rId50" display="url" xr:uid="{AB52A12B-5765-4E6A-8F9F-E7F7E1D8229A}"/>
    <hyperlink ref="C57" r:id="rId51" display="url" xr:uid="{6D015088-0BC2-410F-83B1-C45F4270AE11}"/>
    <hyperlink ref="C58" r:id="rId52" display="url" xr:uid="{8EABD043-1C06-4958-BC67-A4852E72AF99}"/>
    <hyperlink ref="C59" r:id="rId53" display="url" xr:uid="{CD439573-9F1D-4090-98F6-846163115F07}"/>
    <hyperlink ref="C60" r:id="rId54" display="url" xr:uid="{D0FFE595-843B-4D2B-A171-F50DE2244CBB}"/>
    <hyperlink ref="C61" r:id="rId55" display="url" xr:uid="{38CD2F31-2D5A-49DE-8F5C-E430B667C36A}"/>
    <hyperlink ref="C62" r:id="rId56" display="url" xr:uid="{4B5925C3-18BA-422D-B307-B6B254D4C0CD}"/>
    <hyperlink ref="C63" r:id="rId57" display="url" xr:uid="{25E9E93F-193B-49C6-AD8C-35A44428767D}"/>
    <hyperlink ref="C64" r:id="rId58" display="url" xr:uid="{4812BDB4-9B6D-4641-8AB0-286BDDA0E969}"/>
    <hyperlink ref="C65" r:id="rId59" display="url" xr:uid="{C9969787-CF53-4BFF-A878-40981D573F7A}"/>
    <hyperlink ref="C66" r:id="rId60" display="url" xr:uid="{A70FCD7C-4087-448F-941E-6C885234AAC8}"/>
    <hyperlink ref="C67" r:id="rId61" display="url" xr:uid="{12AE2045-6D51-48EF-AF05-6618D1ADD03F}"/>
    <hyperlink ref="C68" r:id="rId62" display="url" xr:uid="{93010992-C3EB-42B7-82FF-0C4EA70561E2}"/>
    <hyperlink ref="C69" r:id="rId63" display="url" xr:uid="{1E0FFD83-6597-4CF9-A39D-486637ADD017}"/>
    <hyperlink ref="C70" r:id="rId64" display="url" xr:uid="{07D8D31A-3A34-45F3-9C26-B66DD6A98E3C}"/>
    <hyperlink ref="C71" r:id="rId65" display="url" xr:uid="{29098EE5-8233-46AD-B33A-807165C5892E}"/>
    <hyperlink ref="C72" r:id="rId66" display="url" xr:uid="{E5EA84E6-2D9A-4033-A92F-FA4DCDCC9E2D}"/>
    <hyperlink ref="C73" r:id="rId67" display="url" xr:uid="{C927116E-A274-46F7-9DDB-98D5991FF7A3}"/>
    <hyperlink ref="C74" r:id="rId68" display="url" xr:uid="{F0A2A158-6B32-4B8D-B9E7-E0857EAA12A2}"/>
    <hyperlink ref="C76" r:id="rId69" display="url" xr:uid="{D81308DB-0107-4130-87A9-7AC56BDC7DA9}"/>
    <hyperlink ref="C77" r:id="rId70" display="url" xr:uid="{835A1C14-B1B2-4DB4-A3E2-8F21B8BEAAC6}"/>
    <hyperlink ref="C78" r:id="rId71" display="url" xr:uid="{5FE38486-2063-4E08-890B-F47C973BD5E1}"/>
    <hyperlink ref="C79" r:id="rId72" display="url" xr:uid="{00F081F0-C717-4F10-A49E-6DC7BA275616}"/>
    <hyperlink ref="C80" r:id="rId73" display="url" xr:uid="{AA75BF5B-CB09-4690-8A88-39CD1375B5DA}"/>
    <hyperlink ref="C81" r:id="rId74" display="url" xr:uid="{F27B7165-B4EF-4A73-908B-DF60B9BEB020}"/>
    <hyperlink ref="C82" r:id="rId75" display="url" xr:uid="{F678F910-EA59-4251-8C8B-72BD3F865F83}"/>
    <hyperlink ref="C83" r:id="rId76" display="url" xr:uid="{7D4CC025-B519-4643-B744-CFD91988318D}"/>
    <hyperlink ref="C84" r:id="rId77" display="url" xr:uid="{D303D070-65CB-43F6-A59E-17944A46E791}"/>
    <hyperlink ref="C87" r:id="rId78" display="url" xr:uid="{53A2537E-E470-4D92-B27D-CFF950BD7C94}"/>
    <hyperlink ref="C90" r:id="rId79" display="url" xr:uid="{250B6988-AF62-4BF9-8F70-7E43D88C3754}"/>
    <hyperlink ref="C91" r:id="rId80" display="url" xr:uid="{CA44C38D-CD04-4D57-8E86-6299684AC1FE}"/>
    <hyperlink ref="C92" r:id="rId81" display="url" xr:uid="{9A9EBCC5-7603-4C37-ABD0-2634E3CE0DC7}"/>
    <hyperlink ref="C93" r:id="rId82" display="url" xr:uid="{C2954B76-A456-4838-8995-CAC4313E9732}"/>
    <hyperlink ref="C94" r:id="rId83" display="url" xr:uid="{38250695-7A01-48F6-AA23-53B112C44F39}"/>
    <hyperlink ref="C95" r:id="rId84" display="url" xr:uid="{37AF4587-282E-49B0-8DB6-5A9AAD83EB60}"/>
    <hyperlink ref="C96" r:id="rId85" display="url" xr:uid="{99494876-F0F9-443E-BE11-C75C045441DD}"/>
    <hyperlink ref="C97" r:id="rId86" display="url" xr:uid="{9F20D616-4BFE-4070-8A45-DB7A77C4A98A}"/>
    <hyperlink ref="C100" r:id="rId87" display="url" xr:uid="{E3BB5743-9009-48F8-B427-7DB871A2ADF1}"/>
    <hyperlink ref="C101" r:id="rId88" display="url" xr:uid="{C9488313-59A7-4349-B983-E7748B65ED28}"/>
    <hyperlink ref="C102" r:id="rId89" display="url" xr:uid="{960B444D-DB2E-44C4-94F3-088ED84B5864}"/>
    <hyperlink ref="C103" r:id="rId90" display="url" xr:uid="{13AFAA5A-9881-48D9-81E7-206D54E3268C}"/>
    <hyperlink ref="C104" r:id="rId91" display="url" xr:uid="{DE220F53-A772-47B1-B299-848C30183964}"/>
    <hyperlink ref="C105" r:id="rId92" display="url" xr:uid="{CA90FBAB-25D0-4DD5-8C92-0A6DCB9BBDFA}"/>
    <hyperlink ref="C106" r:id="rId93" display="url" xr:uid="{71388409-FB83-43D3-8A4B-2A6F8D491DC3}"/>
    <hyperlink ref="C107" r:id="rId94" display="url" xr:uid="{B906DD30-E179-429D-933E-34309C74E27B}"/>
    <hyperlink ref="C108" r:id="rId95" display="url" xr:uid="{2725A646-0F65-4913-8A60-79873C9964AA}"/>
    <hyperlink ref="C109" r:id="rId96" display="url" xr:uid="{CC4A086A-1CCF-4195-A5C7-8056735DFBB2}"/>
    <hyperlink ref="C110" r:id="rId97" display="url" xr:uid="{069C9883-4A4B-441F-BC03-8B756C2C345B}"/>
    <hyperlink ref="C111" r:id="rId98" display="url" xr:uid="{2CA64BC1-0681-4521-8816-7BE04934DD7F}"/>
    <hyperlink ref="C112" r:id="rId99" display="url" xr:uid="{BBB40B2B-065D-47E4-AA15-07575E8119F2}"/>
    <hyperlink ref="C116" r:id="rId100" display="url" xr:uid="{860EA5E1-2005-44FD-B9D2-66737EF283B0}"/>
    <hyperlink ref="C117" r:id="rId101" display="url" xr:uid="{A8DC8769-346A-4862-A5CF-6C574CCE333C}"/>
    <hyperlink ref="C118" r:id="rId102" display="url" xr:uid="{F32EA21E-FA02-464C-BFF9-F7997C07545A}"/>
    <hyperlink ref="C121" r:id="rId103" display="url" xr:uid="{0FEE4A9D-85AA-4F98-B126-6534DA6414CC}"/>
    <hyperlink ref="C122" r:id="rId104" display="url" xr:uid="{F82FA8B7-7081-42B8-8C68-B4F3AA67515E}"/>
    <hyperlink ref="C123" r:id="rId105" display="url" xr:uid="{4DED56E4-DCF8-4B6E-87A2-117A12B3823E}"/>
    <hyperlink ref="C124" r:id="rId106" display="url" xr:uid="{A3FAD4B2-3DA7-45B9-86F2-35AE8A9735E4}"/>
    <hyperlink ref="C125" r:id="rId107" display="url" xr:uid="{1C6492E0-A743-448F-B568-81BAC5A55E5B}"/>
    <hyperlink ref="C126" r:id="rId108" display="url" xr:uid="{CB0A57B1-4967-463F-B054-B7875F1E01D0}"/>
    <hyperlink ref="C127" r:id="rId109" display="url" xr:uid="{E669297C-1FD4-4B92-BFC6-58F2F5A34FBB}"/>
    <hyperlink ref="C128" r:id="rId110" display="url" xr:uid="{0600E9FB-A492-41B2-9B37-688946D69ADD}"/>
    <hyperlink ref="C129" r:id="rId111" display="url" xr:uid="{8E33EBE1-E413-4F22-936C-F46116A8C3F1}"/>
    <hyperlink ref="C130" r:id="rId112" display="url" xr:uid="{8D82B3F2-4D77-4C97-B619-1371AE890B86}"/>
    <hyperlink ref="C131" r:id="rId113" display="url" xr:uid="{2F71E27C-8593-40F7-BA31-BB0293636057}"/>
    <hyperlink ref="C132" r:id="rId114" display="url" xr:uid="{1D6B0C68-3F0A-45FD-B8F4-8BD04F124A7D}"/>
  </hyperlinks>
  <pageMargins left="0.7" right="0.7" top="0.75" bottom="0.75" header="0.3" footer="0.3"/>
  <pageSetup paperSize="9" orientation="portrait" r:id="rId115"/>
  <tableParts count="1">
    <tablePart r:id="rId1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D71-DDEB-4E28-A56C-8BA2B8965D6D}">
  <sheetPr codeName="Sheet2"/>
  <dimension ref="A1:D999"/>
  <sheetViews>
    <sheetView workbookViewId="0">
      <selection activeCell="B16" sqref="B16"/>
    </sheetView>
  </sheetViews>
  <sheetFormatPr defaultRowHeight="12.75" x14ac:dyDescent="0.2"/>
  <cols>
    <col min="1" max="1" width="9.875" customWidth="1"/>
    <col min="2" max="2" width="54.25" customWidth="1"/>
  </cols>
  <sheetData>
    <row r="1" spans="1:4" x14ac:dyDescent="0.2">
      <c r="A1" t="s">
        <v>3</v>
      </c>
      <c r="B1" t="s">
        <v>179</v>
      </c>
      <c r="D1" s="22" t="s">
        <v>174</v>
      </c>
    </row>
    <row r="2" spans="1:4" x14ac:dyDescent="0.2">
      <c r="A2" s="1" t="s">
        <v>134</v>
      </c>
      <c r="B2" t="s">
        <v>180</v>
      </c>
      <c r="D2" t="str" cm="1">
        <f t="array" ref="D2">TRANSPOSE(_xlfn._xlws.SORT(_xlfn._xlws.FILTER(Species[Species],ISNUMBER(SEARCH(Slidelist[[#This Row],[Species]],Species[Species])),"")))</f>
        <v>Human</v>
      </c>
    </row>
    <row r="3" spans="1:4" x14ac:dyDescent="0.2">
      <c r="A3" s="1" t="s">
        <v>135</v>
      </c>
      <c r="B3" s="23" t="s">
        <v>181</v>
      </c>
      <c r="D3" t="str" cm="1">
        <f t="array" ref="D3">TRANSPOSE(_xlfn._xlws.SORT(_xlfn._xlws.FILTER(Species[Species],ISNUMBER(SEARCH(Slidelist[[#This Row],[Species]],Species[Species])),"")))</f>
        <v>Human</v>
      </c>
    </row>
    <row r="4" spans="1:4" x14ac:dyDescent="0.2">
      <c r="A4" s="2" t="s">
        <v>136</v>
      </c>
      <c r="B4" t="s">
        <v>182</v>
      </c>
      <c r="D4" t="str" cm="1">
        <f t="array" ref="D4">TRANSPOSE(_xlfn._xlws.SORT(_xlfn._xlws.FILTER(Species[Species],ISNUMBER(SEARCH(Slidelist[[#This Row],[Species]],Species[Species])),"")))</f>
        <v>Human</v>
      </c>
    </row>
    <row r="5" spans="1:4" x14ac:dyDescent="0.2">
      <c r="A5" s="1" t="s">
        <v>137</v>
      </c>
      <c r="B5" t="s">
        <v>183</v>
      </c>
      <c r="D5" t="str" cm="1">
        <f t="array" ref="D5">TRANSPOSE(_xlfn._xlws.SORT(_xlfn._xlws.FILTER(Species[Species],ISNUMBER(SEARCH(Slidelist[[#This Row],[Species]],Species[Species])),"")))</f>
        <v>Human</v>
      </c>
    </row>
    <row r="6" spans="1:4" x14ac:dyDescent="0.2">
      <c r="A6" s="2" t="s">
        <v>138</v>
      </c>
      <c r="B6" t="s">
        <v>184</v>
      </c>
      <c r="D6" t="str" cm="1">
        <f t="array" ref="D6">TRANSPOSE(_xlfn._xlws.SORT(_xlfn._xlws.FILTER(Species[Species],ISNUMBER(SEARCH(Slidelist[[#This Row],[Species]],Species[Species])),"")))</f>
        <v>Human</v>
      </c>
    </row>
    <row r="7" spans="1:4" x14ac:dyDescent="0.2">
      <c r="A7" s="1" t="s">
        <v>139</v>
      </c>
      <c r="B7" t="s">
        <v>185</v>
      </c>
      <c r="D7" t="str" cm="1">
        <f t="array" ref="D7">TRANSPOSE(_xlfn._xlws.SORT(_xlfn._xlws.FILTER(Species[Species],ISNUMBER(SEARCH(Slidelist[[#This Row],[Species]],Species[Species])),"")))</f>
        <v>Human</v>
      </c>
    </row>
    <row r="8" spans="1:4" x14ac:dyDescent="0.2">
      <c r="A8" s="2" t="s">
        <v>140</v>
      </c>
      <c r="B8" t="s">
        <v>186</v>
      </c>
      <c r="D8" t="str" cm="1">
        <f t="array" ref="D8">TRANSPOSE(_xlfn._xlws.SORT(_xlfn._xlws.FILTER(Species[Species],ISNUMBER(SEARCH(Slidelist[[#This Row],[Species]],Species[Species])),"")))</f>
        <v>Human</v>
      </c>
    </row>
    <row r="9" spans="1:4" x14ac:dyDescent="0.2">
      <c r="A9" s="1" t="s">
        <v>141</v>
      </c>
      <c r="B9" t="s">
        <v>187</v>
      </c>
      <c r="D9" t="str" cm="1">
        <f t="array" ref="D9">TRANSPOSE(_xlfn._xlws.SORT(_xlfn._xlws.FILTER(Species[Species],ISNUMBER(SEARCH(Slidelist[[#This Row],[Species]],Species[Species])),"")))</f>
        <v>Human</v>
      </c>
    </row>
    <row r="10" spans="1:4" x14ac:dyDescent="0.2">
      <c r="A10" s="2" t="s">
        <v>142</v>
      </c>
      <c r="B10" t="s">
        <v>188</v>
      </c>
      <c r="D10" t="str" cm="1">
        <f t="array" ref="D10">TRANSPOSE(_xlfn._xlws.SORT(_xlfn._xlws.FILTER(Species[Species],ISNUMBER(SEARCH(Slidelist[[#This Row],[Species]],Species[Species])),"")))</f>
        <v>Human</v>
      </c>
    </row>
    <row r="11" spans="1:4" x14ac:dyDescent="0.2">
      <c r="A11" s="1" t="s">
        <v>90</v>
      </c>
      <c r="B11" s="1"/>
      <c r="D11" t="str" cm="1">
        <f t="array" ref="D11">TRANSPOSE(_xlfn._xlws.SORT(_xlfn._xlws.FILTER(Species[Species],ISNUMBER(SEARCH(Slidelist[[#This Row],[Species]],Species[Species])),"")))</f>
        <v>Human</v>
      </c>
    </row>
    <row r="12" spans="1:4" x14ac:dyDescent="0.2">
      <c r="A12" s="2" t="s">
        <v>143</v>
      </c>
      <c r="B12" s="23" t="s">
        <v>192</v>
      </c>
      <c r="D12" t="str" cm="1">
        <f t="array" ref="D12">TRANSPOSE(_xlfn._xlws.SORT(_xlfn._xlws.FILTER(Species[Species],ISNUMBER(SEARCH(Slidelist[[#This Row],[Species]],Species[Species])),"")))</f>
        <v>Human</v>
      </c>
    </row>
    <row r="13" spans="1:4" x14ac:dyDescent="0.2">
      <c r="A13" s="1" t="s">
        <v>144</v>
      </c>
      <c r="B13" t="s">
        <v>189</v>
      </c>
      <c r="D13" t="str" cm="1">
        <f t="array" ref="D13">TRANSPOSE(_xlfn._xlws.SORT(_xlfn._xlws.FILTER(Species[Species],ISNUMBER(SEARCH(Slidelist[[#This Row],[Species]],Species[Species])),"")))</f>
        <v>Human</v>
      </c>
    </row>
    <row r="14" spans="1:4" x14ac:dyDescent="0.2">
      <c r="A14" s="2" t="s">
        <v>145</v>
      </c>
      <c r="B14" t="s">
        <v>190</v>
      </c>
      <c r="D14" t="str" cm="1">
        <f t="array" ref="D14">TRANSPOSE(_xlfn._xlws.SORT(_xlfn._xlws.FILTER(Species[Species],ISNUMBER(SEARCH(Slidelist[[#This Row],[Species]],Species[Species])),"")))</f>
        <v>Human</v>
      </c>
    </row>
    <row r="15" spans="1:4" x14ac:dyDescent="0.2">
      <c r="A15" s="1" t="s">
        <v>146</v>
      </c>
      <c r="B15" s="1"/>
      <c r="D15" t="str" cm="1">
        <f t="array" ref="D15">TRANSPOSE(_xlfn._xlws.SORT(_xlfn._xlws.FILTER(Species[Species],ISNUMBER(SEARCH(Slidelist[[#This Row],[Species]],Species[Species])),"")))</f>
        <v>Human</v>
      </c>
    </row>
    <row r="16" spans="1:4" x14ac:dyDescent="0.2">
      <c r="A16" s="2" t="s">
        <v>147</v>
      </c>
      <c r="B16" t="s">
        <v>191</v>
      </c>
      <c r="D16" t="str" cm="1">
        <f t="array" ref="D16">TRANSPOSE(_xlfn._xlws.SORT(_xlfn._xlws.FILTER(Species[Species],ISNUMBER(SEARCH(Slidelist[[#This Row],[Species]],Species[Species])),"")))</f>
        <v>Human</v>
      </c>
    </row>
    <row r="17" spans="1:4" x14ac:dyDescent="0.2">
      <c r="A17" s="2"/>
      <c r="B17" s="2"/>
      <c r="D17" t="str" cm="1">
        <f t="array" ref="D17">TRANSPOSE(_xlfn._xlws.SORT(_xlfn._xlws.FILTER(Species[Species],ISNUMBER(SEARCH(Slidelist[[#This Row],[Species]],Species[Species])),"")))</f>
        <v>Human</v>
      </c>
    </row>
    <row r="18" spans="1:4" x14ac:dyDescent="0.2">
      <c r="D18" t="str" cm="1">
        <f t="array" ref="D18">TRANSPOSE(_xlfn._xlws.SORT(_xlfn._xlws.FILTER(Species[Species],ISNUMBER(SEARCH(Slidelist[[#This Row],[Species]],Species[Species])),"")))</f>
        <v>Human</v>
      </c>
    </row>
    <row r="19" spans="1:4" x14ac:dyDescent="0.2">
      <c r="D19" t="str" cm="1">
        <f t="array" ref="D19">TRANSPOSE(_xlfn._xlws.SORT(_xlfn._xlws.FILTER(Species[Species],ISNUMBER(SEARCH(Slidelist[[#This Row],[Species]],Species[Species])),"")))</f>
        <v>Human</v>
      </c>
    </row>
    <row r="20" spans="1:4" x14ac:dyDescent="0.2">
      <c r="D20" t="str" cm="1">
        <f t="array" ref="D20">TRANSPOSE(_xlfn._xlws.SORT(_xlfn._xlws.FILTER(Species[Species],ISNUMBER(SEARCH(Slidelist[[#This Row],[Species]],Species[Species])),"")))</f>
        <v>Human</v>
      </c>
    </row>
    <row r="21" spans="1:4" x14ac:dyDescent="0.2">
      <c r="D21" t="str" cm="1">
        <f t="array" ref="D21">TRANSPOSE(_xlfn._xlws.SORT(_xlfn._xlws.FILTER(Species[Species],ISNUMBER(SEARCH(Slidelist[[#This Row],[Species]],Species[Species])),"")))</f>
        <v>Human</v>
      </c>
    </row>
    <row r="22" spans="1:4" x14ac:dyDescent="0.2">
      <c r="D22" t="str" cm="1">
        <f t="array" ref="D22">TRANSPOSE(_xlfn._xlws.SORT(_xlfn._xlws.FILTER(Species[Species],ISNUMBER(SEARCH(Slidelist[[#This Row],[Species]],Species[Species])),"")))</f>
        <v>Human</v>
      </c>
    </row>
    <row r="23" spans="1:4" x14ac:dyDescent="0.2">
      <c r="D23" t="str" cm="1">
        <f t="array" ref="D23">TRANSPOSE(_xlfn._xlws.SORT(_xlfn._xlws.FILTER(Species[Species],ISNUMBER(SEARCH(Slidelist[[#This Row],[Species]],Species[Species])),"")))</f>
        <v>Human</v>
      </c>
    </row>
    <row r="24" spans="1:4" x14ac:dyDescent="0.2">
      <c r="D24" t="str" cm="1">
        <f t="array" ref="D24">TRANSPOSE(_xlfn._xlws.SORT(_xlfn._xlws.FILTER(Species[Species],ISNUMBER(SEARCH(Slidelist[[#This Row],[Species]],Species[Species])),"")))</f>
        <v>Human</v>
      </c>
    </row>
    <row r="25" spans="1:4" x14ac:dyDescent="0.2">
      <c r="D25" t="str" cm="1">
        <f t="array" ref="D25">TRANSPOSE(_xlfn._xlws.SORT(_xlfn._xlws.FILTER(Species[Species],ISNUMBER(SEARCH(Slidelist[[#This Row],[Species]],Species[Species])),"")))</f>
        <v>Human</v>
      </c>
    </row>
    <row r="26" spans="1:4" x14ac:dyDescent="0.2">
      <c r="D26" t="str" cm="1">
        <f t="array" ref="D26">TRANSPOSE(_xlfn._xlws.SORT(_xlfn._xlws.FILTER(Species[Species],ISNUMBER(SEARCH(Slidelist[[#This Row],[Species]],Species[Species])),"")))</f>
        <v>Human</v>
      </c>
    </row>
    <row r="27" spans="1:4" x14ac:dyDescent="0.2">
      <c r="D27" t="str" cm="1">
        <f t="array" ref="D27">TRANSPOSE(_xlfn._xlws.SORT(_xlfn._xlws.FILTER(Species[Species],ISNUMBER(SEARCH(Slidelist[[#This Row],[Species]],Species[Species])),"")))</f>
        <v>Human</v>
      </c>
    </row>
    <row r="28" spans="1:4" x14ac:dyDescent="0.2">
      <c r="D28" t="str" cm="1">
        <f t="array" ref="D28">TRANSPOSE(_xlfn._xlws.SORT(_xlfn._xlws.FILTER(Species[Species],ISNUMBER(SEARCH(Slidelist[[#This Row],[Species]],Species[Species])),"")))</f>
        <v>Human</v>
      </c>
    </row>
    <row r="29" spans="1:4" x14ac:dyDescent="0.2">
      <c r="D29" t="str" cm="1">
        <f t="array" ref="D29">TRANSPOSE(_xlfn._xlws.SORT(_xlfn._xlws.FILTER(Species[Species],ISNUMBER(SEARCH(Slidelist[[#This Row],[Species]],Species[Species])),"")))</f>
        <v>Human</v>
      </c>
    </row>
    <row r="30" spans="1:4" x14ac:dyDescent="0.2">
      <c r="D30" t="str" cm="1">
        <f t="array" ref="D30">TRANSPOSE(_xlfn._xlws.SORT(_xlfn._xlws.FILTER(Species[Species],ISNUMBER(SEARCH(Slidelist[[#This Row],[Species]],Species[Species])),"")))</f>
        <v>Human</v>
      </c>
    </row>
    <row r="31" spans="1:4" x14ac:dyDescent="0.2">
      <c r="D31" t="str" cm="1">
        <f t="array" ref="D31">TRANSPOSE(_xlfn._xlws.SORT(_xlfn._xlws.FILTER(Species[Species],ISNUMBER(SEARCH(Slidelist[[#This Row],[Species]],Species[Species])),"")))</f>
        <v>Human</v>
      </c>
    </row>
    <row r="32" spans="1:4" x14ac:dyDescent="0.2">
      <c r="D32" t="str" cm="1">
        <f t="array" ref="D32">TRANSPOSE(_xlfn._xlws.SORT(_xlfn._xlws.FILTER(Species[Species],ISNUMBER(SEARCH(Slidelist[[#This Row],[Species]],Species[Species])),"")))</f>
        <v>Human</v>
      </c>
    </row>
    <row r="33" spans="4:4" x14ac:dyDescent="0.2">
      <c r="D33" t="str" cm="1">
        <f t="array" ref="D33">TRANSPOSE(_xlfn._xlws.SORT(_xlfn._xlws.FILTER(Species[Species],ISNUMBER(SEARCH(Slidelist[[#This Row],[Species]],Species[Species])),"")))</f>
        <v>Human</v>
      </c>
    </row>
    <row r="34" spans="4:4" x14ac:dyDescent="0.2">
      <c r="D34" t="str" cm="1">
        <f t="array" ref="D34">TRANSPOSE(_xlfn._xlws.SORT(_xlfn._xlws.FILTER(Species[Species],ISNUMBER(SEARCH(Slidelist[[#This Row],[Species]],Species[Species])),"")))</f>
        <v>Human</v>
      </c>
    </row>
    <row r="35" spans="4:4" x14ac:dyDescent="0.2">
      <c r="D35" t="str" cm="1">
        <f t="array" ref="D35">TRANSPOSE(_xlfn._xlws.SORT(_xlfn._xlws.FILTER(Species[Species],ISNUMBER(SEARCH(Slidelist[[#This Row],[Species]],Species[Species])),"")))</f>
        <v>Human</v>
      </c>
    </row>
    <row r="36" spans="4:4" x14ac:dyDescent="0.2">
      <c r="D36" t="str" cm="1">
        <f t="array" ref="D36">TRANSPOSE(_xlfn._xlws.SORT(_xlfn._xlws.FILTER(Species[Species],ISNUMBER(SEARCH(Slidelist[[#This Row],[Species]],Species[Species])),"")))</f>
        <v>Human</v>
      </c>
    </row>
    <row r="37" spans="4:4" x14ac:dyDescent="0.2">
      <c r="D37" t="str" cm="1">
        <f t="array" ref="D37">TRANSPOSE(_xlfn._xlws.SORT(_xlfn._xlws.FILTER(Species[Species],ISNUMBER(SEARCH(Slidelist[[#This Row],[Species]],Species[Species])),"")))</f>
        <v>Human</v>
      </c>
    </row>
    <row r="38" spans="4:4" x14ac:dyDescent="0.2">
      <c r="D38" t="str" cm="1">
        <f t="array" ref="D38">TRANSPOSE(_xlfn._xlws.SORT(_xlfn._xlws.FILTER(Species[Species],ISNUMBER(SEARCH(Slidelist[[#This Row],[Species]],Species[Species])),"")))</f>
        <v>Human</v>
      </c>
    </row>
    <row r="39" spans="4:4" x14ac:dyDescent="0.2">
      <c r="D39" t="str" cm="1">
        <f t="array" ref="D39">TRANSPOSE(_xlfn._xlws.SORT(_xlfn._xlws.FILTER(Species[Species],ISNUMBER(SEARCH(Slidelist[[#This Row],[Species]],Species[Species])),"")))</f>
        <v>Human</v>
      </c>
    </row>
    <row r="40" spans="4:4" x14ac:dyDescent="0.2">
      <c r="D40" t="str" cm="1">
        <f t="array" ref="D40">TRANSPOSE(_xlfn._xlws.SORT(_xlfn._xlws.FILTER(Species[Species],ISNUMBER(SEARCH(Slidelist[[#This Row],[Species]],Species[Species])),"")))</f>
        <v>Human</v>
      </c>
    </row>
    <row r="41" spans="4:4" x14ac:dyDescent="0.2">
      <c r="D41" t="str" cm="1">
        <f t="array" ref="D41">TRANSPOSE(_xlfn._xlws.SORT(_xlfn._xlws.FILTER(Species[Species],ISNUMBER(SEARCH(Slidelist[[#This Row],[Species]],Species[Species])),"")))</f>
        <v>Human</v>
      </c>
    </row>
    <row r="42" spans="4:4" x14ac:dyDescent="0.2">
      <c r="D42" t="str" cm="1">
        <f t="array" ref="D42">TRANSPOSE(_xlfn._xlws.SORT(_xlfn._xlws.FILTER(Species[Species],ISNUMBER(SEARCH(Slidelist[[#This Row],[Species]],Species[Species])),"")))</f>
        <v>Human</v>
      </c>
    </row>
    <row r="43" spans="4:4" x14ac:dyDescent="0.2">
      <c r="D43" t="str" cm="1">
        <f t="array" ref="D43">TRANSPOSE(_xlfn._xlws.SORT(_xlfn._xlws.FILTER(Species[Species],ISNUMBER(SEARCH(Slidelist[[#This Row],[Species]],Species[Species])),"")))</f>
        <v>Human</v>
      </c>
    </row>
    <row r="44" spans="4:4" x14ac:dyDescent="0.2">
      <c r="D44" t="str" cm="1">
        <f t="array" ref="D44">TRANSPOSE(_xlfn._xlws.SORT(_xlfn._xlws.FILTER(Species[Species],ISNUMBER(SEARCH(Slidelist[[#This Row],[Species]],Species[Species])),"")))</f>
        <v>Human</v>
      </c>
    </row>
    <row r="45" spans="4:4" x14ac:dyDescent="0.2">
      <c r="D45" t="str" cm="1">
        <f t="array" ref="D45">TRANSPOSE(_xlfn._xlws.SORT(_xlfn._xlws.FILTER(Species[Species],ISNUMBER(SEARCH(Slidelist[[#This Row],[Species]],Species[Species])),"")))</f>
        <v>Human</v>
      </c>
    </row>
    <row r="46" spans="4:4" x14ac:dyDescent="0.2">
      <c r="D46" t="str" cm="1">
        <f t="array" ref="D46">TRANSPOSE(_xlfn._xlws.SORT(_xlfn._xlws.FILTER(Species[Species],ISNUMBER(SEARCH(Slidelist[[#This Row],[Species]],Species[Species])),"")))</f>
        <v>Human</v>
      </c>
    </row>
    <row r="47" spans="4:4" x14ac:dyDescent="0.2">
      <c r="D47" t="str" cm="1">
        <f t="array" ref="D47">TRANSPOSE(_xlfn._xlws.SORT(_xlfn._xlws.FILTER(Species[Species],ISNUMBER(SEARCH(Slidelist[[#This Row],[Species]],Species[Species])),"")))</f>
        <v>Human</v>
      </c>
    </row>
    <row r="48" spans="4:4" x14ac:dyDescent="0.2">
      <c r="D48" t="str" cm="1">
        <f t="array" ref="D48">TRANSPOSE(_xlfn._xlws.SORT(_xlfn._xlws.FILTER(Species[Species],ISNUMBER(SEARCH(Slidelist[[#This Row],[Species]],Species[Species])),"")))</f>
        <v>Human</v>
      </c>
    </row>
    <row r="49" spans="4:4" x14ac:dyDescent="0.2">
      <c r="D49" t="str" cm="1">
        <f t="array" ref="D49">TRANSPOSE(_xlfn._xlws.SORT(_xlfn._xlws.FILTER(Species[Species],ISNUMBER(SEARCH(Slidelist[[#This Row],[Species]],Species[Species])),"")))</f>
        <v>Human</v>
      </c>
    </row>
    <row r="50" spans="4:4" x14ac:dyDescent="0.2">
      <c r="D50" t="str" cm="1">
        <f t="array" ref="D50">TRANSPOSE(_xlfn._xlws.SORT(_xlfn._xlws.FILTER(Species[Species],ISNUMBER(SEARCH(Slidelist[[#This Row],[Species]],Species[Species])),"")))</f>
        <v>Human</v>
      </c>
    </row>
    <row r="51" spans="4:4" x14ac:dyDescent="0.2">
      <c r="D51" t="str" cm="1">
        <f t="array" ref="D51">TRANSPOSE(_xlfn._xlws.SORT(_xlfn._xlws.FILTER(Species[Species],ISNUMBER(SEARCH(Slidelist[[#This Row],[Species]],Species[Species])),"")))</f>
        <v>Human</v>
      </c>
    </row>
    <row r="52" spans="4:4" x14ac:dyDescent="0.2">
      <c r="D52" t="str" cm="1">
        <f t="array" ref="D52">TRANSPOSE(_xlfn._xlws.SORT(_xlfn._xlws.FILTER(Species[Species],ISNUMBER(SEARCH(Slidelist[[#This Row],[Species]],Species[Species])),"")))</f>
        <v>Human</v>
      </c>
    </row>
    <row r="53" spans="4:4" x14ac:dyDescent="0.2">
      <c r="D53" t="str" cm="1">
        <f t="array" ref="D53">TRANSPOSE(_xlfn._xlws.SORT(_xlfn._xlws.FILTER(Species[Species],ISNUMBER(SEARCH(Slidelist[[#This Row],[Species]],Species[Species])),"")))</f>
        <v>Human</v>
      </c>
    </row>
    <row r="54" spans="4:4" x14ac:dyDescent="0.2">
      <c r="D54" t="str" cm="1">
        <f t="array" ref="D54">TRANSPOSE(_xlfn._xlws.SORT(_xlfn._xlws.FILTER(Species[Species],ISNUMBER(SEARCH(Slidelist[[#This Row],[Species]],Species[Species])),"")))</f>
        <v>Human</v>
      </c>
    </row>
    <row r="55" spans="4:4" x14ac:dyDescent="0.2">
      <c r="D55" t="str" cm="1">
        <f t="array" ref="D55">TRANSPOSE(_xlfn._xlws.SORT(_xlfn._xlws.FILTER(Species[Species],ISNUMBER(SEARCH(Slidelist[[#This Row],[Species]],Species[Species])),"")))</f>
        <v>Human</v>
      </c>
    </row>
    <row r="56" spans="4:4" x14ac:dyDescent="0.2">
      <c r="D56" t="str" cm="1">
        <f t="array" ref="D56">TRANSPOSE(_xlfn._xlws.SORT(_xlfn._xlws.FILTER(Species[Species],ISNUMBER(SEARCH(Slidelist[[#This Row],[Species]],Species[Species])),"")))</f>
        <v>Human</v>
      </c>
    </row>
    <row r="57" spans="4:4" x14ac:dyDescent="0.2">
      <c r="D57" t="str" cm="1">
        <f t="array" ref="D57">TRANSPOSE(_xlfn._xlws.SORT(_xlfn._xlws.FILTER(Species[Species],ISNUMBER(SEARCH(Slidelist[[#This Row],[Species]],Species[Species])),"")))</f>
        <v>Human</v>
      </c>
    </row>
    <row r="58" spans="4:4" x14ac:dyDescent="0.2">
      <c r="D58" t="str" cm="1">
        <f t="array" ref="D58">TRANSPOSE(_xlfn._xlws.SORT(_xlfn._xlws.FILTER(Species[Species],ISNUMBER(SEARCH(Slidelist[[#This Row],[Species]],Species[Species])),"")))</f>
        <v>Human</v>
      </c>
    </row>
    <row r="59" spans="4:4" x14ac:dyDescent="0.2">
      <c r="D59" t="str" cm="1">
        <f t="array" ref="D59">TRANSPOSE(_xlfn._xlws.SORT(_xlfn._xlws.FILTER(Species[Species],ISNUMBER(SEARCH(Slidelist[[#This Row],[Species]],Species[Species])),"")))</f>
        <v>Human</v>
      </c>
    </row>
    <row r="60" spans="4:4" x14ac:dyDescent="0.2">
      <c r="D60" t="str" cm="1">
        <f t="array" ref="D60">TRANSPOSE(_xlfn._xlws.SORT(_xlfn._xlws.FILTER(Species[Species],ISNUMBER(SEARCH(Slidelist[[#This Row],[Species]],Species[Species])),"")))</f>
        <v>Human</v>
      </c>
    </row>
    <row r="61" spans="4:4" x14ac:dyDescent="0.2">
      <c r="D61" t="str" cm="1">
        <f t="array" ref="D61">TRANSPOSE(_xlfn._xlws.SORT(_xlfn._xlws.FILTER(Species[Species],ISNUMBER(SEARCH(Slidelist[[#This Row],[Species]],Species[Species])),"")))</f>
        <v>Human</v>
      </c>
    </row>
    <row r="62" spans="4:4" x14ac:dyDescent="0.2">
      <c r="D62" t="str" cm="1">
        <f t="array" ref="D62">TRANSPOSE(_xlfn._xlws.SORT(_xlfn._xlws.FILTER(Species[Species],ISNUMBER(SEARCH(Slidelist[[#This Row],[Species]],Species[Species])),"")))</f>
        <v>Human</v>
      </c>
    </row>
    <row r="63" spans="4:4" x14ac:dyDescent="0.2">
      <c r="D63" t="str" cm="1">
        <f t="array" ref="D63">TRANSPOSE(_xlfn._xlws.SORT(_xlfn._xlws.FILTER(Species[Species],ISNUMBER(SEARCH(Slidelist[[#This Row],[Species]],Species[Species])),"")))</f>
        <v>Human</v>
      </c>
    </row>
    <row r="64" spans="4:4" x14ac:dyDescent="0.2">
      <c r="D64" t="str" cm="1">
        <f t="array" ref="D64">TRANSPOSE(_xlfn._xlws.SORT(_xlfn._xlws.FILTER(Species[Species],ISNUMBER(SEARCH(Slidelist[[#This Row],[Species]],Species[Species])),"")))</f>
        <v>Human</v>
      </c>
    </row>
    <row r="65" spans="4:4" x14ac:dyDescent="0.2">
      <c r="D65" t="str" cm="1">
        <f t="array" ref="D65">TRANSPOSE(_xlfn._xlws.SORT(_xlfn._xlws.FILTER(Species[Species],ISNUMBER(SEARCH(Slidelist[[#This Row],[Species]],Species[Species])),"")))</f>
        <v>Human</v>
      </c>
    </row>
    <row r="66" spans="4:4" x14ac:dyDescent="0.2">
      <c r="D66" t="str" cm="1">
        <f t="array" ref="D66">TRANSPOSE(_xlfn._xlws.SORT(_xlfn._xlws.FILTER(Species[Species],ISNUMBER(SEARCH(Slidelist[[#This Row],[Species]],Species[Species])),"")))</f>
        <v>Human</v>
      </c>
    </row>
    <row r="67" spans="4:4" x14ac:dyDescent="0.2">
      <c r="D67" t="str" cm="1">
        <f t="array" ref="D67">TRANSPOSE(_xlfn._xlws.SORT(_xlfn._xlws.FILTER(Species[Species],ISNUMBER(SEARCH(Slidelist[[#This Row],[Species]],Species[Species])),"")))</f>
        <v>Human</v>
      </c>
    </row>
    <row r="68" spans="4:4" x14ac:dyDescent="0.2">
      <c r="D68" t="str" cm="1">
        <f t="array" ref="D68">TRANSPOSE(_xlfn._xlws.SORT(_xlfn._xlws.FILTER(Species[Species],ISNUMBER(SEARCH(Slidelist[[#This Row],[Species]],Species[Species])),"")))</f>
        <v>Human</v>
      </c>
    </row>
    <row r="69" spans="4:4" x14ac:dyDescent="0.2">
      <c r="D69" t="str" cm="1">
        <f t="array" ref="D69">TRANSPOSE(_xlfn._xlws.SORT(_xlfn._xlws.FILTER(Species[Species],ISNUMBER(SEARCH(Slidelist[[#This Row],[Species]],Species[Species])),"")))</f>
        <v>Human</v>
      </c>
    </row>
    <row r="70" spans="4:4" x14ac:dyDescent="0.2">
      <c r="D70" t="str" cm="1">
        <f t="array" ref="D70">TRANSPOSE(_xlfn._xlws.SORT(_xlfn._xlws.FILTER(Species[Species],ISNUMBER(SEARCH(Slidelist[[#This Row],[Species]],Species[Species])),"")))</f>
        <v>Human</v>
      </c>
    </row>
    <row r="71" spans="4:4" x14ac:dyDescent="0.2">
      <c r="D71" t="str" cm="1">
        <f t="array" ref="D71">TRANSPOSE(_xlfn._xlws.SORT(_xlfn._xlws.FILTER(Species[Species],ISNUMBER(SEARCH(Slidelist[[#This Row],[Species]],Species[Species])),"")))</f>
        <v>Human</v>
      </c>
    </row>
    <row r="72" spans="4:4" x14ac:dyDescent="0.2">
      <c r="D72" t="str" cm="1">
        <f t="array" ref="D72">TRANSPOSE(_xlfn._xlws.SORT(_xlfn._xlws.FILTER(Species[Species],ISNUMBER(SEARCH(Slidelist[[#This Row],[Species]],Species[Species])),"")))</f>
        <v>Human</v>
      </c>
    </row>
    <row r="73" spans="4:4" x14ac:dyDescent="0.2">
      <c r="D73" t="str" cm="1">
        <f t="array" ref="D73">TRANSPOSE(_xlfn._xlws.SORT(_xlfn._xlws.FILTER(Species[Species],ISNUMBER(SEARCH(Slidelist[[#This Row],[Species]],Species[Species])),"")))</f>
        <v>Human</v>
      </c>
    </row>
    <row r="74" spans="4:4" x14ac:dyDescent="0.2">
      <c r="D74" t="str" cm="1">
        <f t="array" ref="D74">TRANSPOSE(_xlfn._xlws.SORT(_xlfn._xlws.FILTER(Species[Species],ISNUMBER(SEARCH(Slidelist[[#This Row],[Species]],Species[Species])),"")))</f>
        <v>Human</v>
      </c>
    </row>
    <row r="75" spans="4:4" x14ac:dyDescent="0.2">
      <c r="D75" t="str" cm="1">
        <f t="array" ref="D75">TRANSPOSE(_xlfn._xlws.SORT(_xlfn._xlws.FILTER(Species[Species],ISNUMBER(SEARCH(Slidelist[[#This Row],[Species]],Species[Species])),"")))</f>
        <v>Human</v>
      </c>
    </row>
    <row r="76" spans="4:4" x14ac:dyDescent="0.2">
      <c r="D76" t="str" cm="1">
        <f t="array" ref="D76">TRANSPOSE(_xlfn._xlws.SORT(_xlfn._xlws.FILTER(Species[Species],ISNUMBER(SEARCH(Slidelist[[#This Row],[Species]],Species[Species])),"")))</f>
        <v>Human</v>
      </c>
    </row>
    <row r="77" spans="4:4" x14ac:dyDescent="0.2">
      <c r="D77" t="str" cm="1">
        <f t="array" ref="D77">TRANSPOSE(_xlfn._xlws.SORT(_xlfn._xlws.FILTER(Species[Species],ISNUMBER(SEARCH(Slidelist[[#This Row],[Species]],Species[Species])),"")))</f>
        <v>Human</v>
      </c>
    </row>
    <row r="78" spans="4:4" x14ac:dyDescent="0.2">
      <c r="D78" t="str" cm="1">
        <f t="array" ref="D78">TRANSPOSE(_xlfn._xlws.SORT(_xlfn._xlws.FILTER(Species[Species],ISNUMBER(SEARCH(Slidelist[[#This Row],[Species]],Species[Species])),"")))</f>
        <v>Human</v>
      </c>
    </row>
    <row r="79" spans="4:4" x14ac:dyDescent="0.2">
      <c r="D79" t="str" cm="1">
        <f t="array" ref="D79">TRANSPOSE(_xlfn._xlws.SORT(_xlfn._xlws.FILTER(Species[Species],ISNUMBER(SEARCH(Slidelist[[#This Row],[Species]],Species[Species])),"")))</f>
        <v>Human</v>
      </c>
    </row>
    <row r="80" spans="4:4" x14ac:dyDescent="0.2">
      <c r="D80" t="str" cm="1">
        <f t="array" ref="D80">TRANSPOSE(_xlfn._xlws.SORT(_xlfn._xlws.FILTER(Species[Species],ISNUMBER(SEARCH(Slidelist[[#This Row],[Species]],Species[Species])),"")))</f>
        <v>Human</v>
      </c>
    </row>
    <row r="81" spans="4:4" x14ac:dyDescent="0.2">
      <c r="D81" t="str" cm="1">
        <f t="array" ref="D81">TRANSPOSE(_xlfn._xlws.SORT(_xlfn._xlws.FILTER(Species[Species],ISNUMBER(SEARCH(Slidelist[[#This Row],[Species]],Species[Species])),"")))</f>
        <v>Human</v>
      </c>
    </row>
    <row r="82" spans="4:4" x14ac:dyDescent="0.2">
      <c r="D82" t="str" cm="1">
        <f t="array" ref="D82">TRANSPOSE(_xlfn._xlws.SORT(_xlfn._xlws.FILTER(Species[Species],ISNUMBER(SEARCH(Slidelist[[#This Row],[Species]],Species[Species])),"")))</f>
        <v>Human</v>
      </c>
    </row>
    <row r="83" spans="4:4" x14ac:dyDescent="0.2">
      <c r="D83" t="str" cm="1">
        <f t="array" ref="D83">TRANSPOSE(_xlfn._xlws.SORT(_xlfn._xlws.FILTER(Species[Species],ISNUMBER(SEARCH(Slidelist[[#This Row],[Species]],Species[Species])),"")))</f>
        <v>Human</v>
      </c>
    </row>
    <row r="84" spans="4:4" x14ac:dyDescent="0.2">
      <c r="D84" t="str" cm="1">
        <f t="array" ref="D84">TRANSPOSE(_xlfn._xlws.SORT(_xlfn._xlws.FILTER(Species[Species],ISNUMBER(SEARCH(Slidelist[[#This Row],[Species]],Species[Species])),"")))</f>
        <v>Human</v>
      </c>
    </row>
    <row r="85" spans="4:4" x14ac:dyDescent="0.2">
      <c r="D85" t="str" cm="1">
        <f t="array" ref="D85">TRANSPOSE(_xlfn._xlws.SORT(_xlfn._xlws.FILTER(Species[Species],ISNUMBER(SEARCH(Slidelist[[#This Row],[Species]],Species[Species])),"")))</f>
        <v>Human</v>
      </c>
    </row>
    <row r="86" spans="4:4" x14ac:dyDescent="0.2">
      <c r="D86" t="str" cm="1">
        <f t="array" ref="D86">TRANSPOSE(_xlfn._xlws.SORT(_xlfn._xlws.FILTER(Species[Species],ISNUMBER(SEARCH(Slidelist[[#This Row],[Species]],Species[Species])),"")))</f>
        <v>Human</v>
      </c>
    </row>
    <row r="87" spans="4:4" x14ac:dyDescent="0.2">
      <c r="D87" t="str" cm="1">
        <f t="array" ref="D87">TRANSPOSE(_xlfn._xlws.SORT(_xlfn._xlws.FILTER(Species[Species],ISNUMBER(SEARCH(Slidelist[[#This Row],[Species]],Species[Species])),"")))</f>
        <v>Human</v>
      </c>
    </row>
    <row r="88" spans="4:4" x14ac:dyDescent="0.2">
      <c r="D88" t="str" cm="1">
        <f t="array" ref="D88">TRANSPOSE(_xlfn._xlws.SORT(_xlfn._xlws.FILTER(Species[Species],ISNUMBER(SEARCH(Slidelist[[#This Row],[Species]],Species[Species])),"")))</f>
        <v>Human</v>
      </c>
    </row>
    <row r="89" spans="4:4" x14ac:dyDescent="0.2">
      <c r="D89" t="str" cm="1">
        <f t="array" ref="D89">TRANSPOSE(_xlfn._xlws.SORT(_xlfn._xlws.FILTER(Species[Species],ISNUMBER(SEARCH(Slidelist[[#This Row],[Species]],Species[Species])),"")))</f>
        <v>Human</v>
      </c>
    </row>
    <row r="90" spans="4:4" x14ac:dyDescent="0.2">
      <c r="D90" t="str" cm="1">
        <f t="array" ref="D90">TRANSPOSE(_xlfn._xlws.SORT(_xlfn._xlws.FILTER(Species[Species],ISNUMBER(SEARCH(Slidelist[[#This Row],[Species]],Species[Species])),"")))</f>
        <v>Human</v>
      </c>
    </row>
    <row r="91" spans="4:4" x14ac:dyDescent="0.2">
      <c r="D91" t="str" cm="1">
        <f t="array" ref="D91">TRANSPOSE(_xlfn._xlws.SORT(_xlfn._xlws.FILTER(Species[Species],ISNUMBER(SEARCH(Slidelist[[#This Row],[Species]],Species[Species])),"")))</f>
        <v>Human</v>
      </c>
    </row>
    <row r="92" spans="4:4" x14ac:dyDescent="0.2">
      <c r="D92" t="str" cm="1">
        <f t="array" ref="D92">TRANSPOSE(_xlfn._xlws.SORT(_xlfn._xlws.FILTER(Species[Species],ISNUMBER(SEARCH(Slidelist[[#This Row],[Species]],Species[Species])),"")))</f>
        <v>Human</v>
      </c>
    </row>
    <row r="93" spans="4:4" x14ac:dyDescent="0.2">
      <c r="D93" t="str" cm="1">
        <f t="array" ref="D93">TRANSPOSE(_xlfn._xlws.SORT(_xlfn._xlws.FILTER(Species[Species],ISNUMBER(SEARCH(Slidelist[[#This Row],[Species]],Species[Species])),"")))</f>
        <v>Human</v>
      </c>
    </row>
    <row r="94" spans="4:4" x14ac:dyDescent="0.2">
      <c r="D94" t="str" cm="1">
        <f t="array" ref="D94">TRANSPOSE(_xlfn._xlws.SORT(_xlfn._xlws.FILTER(Species[Species],ISNUMBER(SEARCH(Slidelist[[#This Row],[Species]],Species[Species])),"")))</f>
        <v>Human</v>
      </c>
    </row>
    <row r="95" spans="4:4" x14ac:dyDescent="0.2">
      <c r="D95" t="str" cm="1">
        <f t="array" ref="D95">TRANSPOSE(_xlfn._xlws.SORT(_xlfn._xlws.FILTER(Species[Species],ISNUMBER(SEARCH(Slidelist[[#This Row],[Species]],Species[Species])),"")))</f>
        <v>Human</v>
      </c>
    </row>
    <row r="96" spans="4:4" x14ac:dyDescent="0.2">
      <c r="D96" t="str" cm="1">
        <f t="array" ref="D96">TRANSPOSE(_xlfn._xlws.SORT(_xlfn._xlws.FILTER(Species[Species],ISNUMBER(SEARCH(Slidelist[[#This Row],[Species]],Species[Species])),"")))</f>
        <v>Human</v>
      </c>
    </row>
    <row r="97" spans="4:4" x14ac:dyDescent="0.2">
      <c r="D97" t="str" cm="1">
        <f t="array" ref="D97">TRANSPOSE(_xlfn._xlws.SORT(_xlfn._xlws.FILTER(Species[Species],ISNUMBER(SEARCH(Slidelist[[#This Row],[Species]],Species[Species])),"")))</f>
        <v>Human</v>
      </c>
    </row>
    <row r="98" spans="4:4" x14ac:dyDescent="0.2">
      <c r="D98" t="str" cm="1">
        <f t="array" ref="D98">TRANSPOSE(_xlfn._xlws.SORT(_xlfn._xlws.FILTER(Species[Species],ISNUMBER(SEARCH(Slidelist[[#This Row],[Species]],Species[Species])),"")))</f>
        <v>Human</v>
      </c>
    </row>
    <row r="99" spans="4:4" x14ac:dyDescent="0.2">
      <c r="D99" t="str" cm="1">
        <f t="array" ref="D99">TRANSPOSE(_xlfn._xlws.SORT(_xlfn._xlws.FILTER(Species[Species],ISNUMBER(SEARCH(Slidelist[[#This Row],[Species]],Species[Species])),"")))</f>
        <v>Human</v>
      </c>
    </row>
    <row r="100" spans="4:4" x14ac:dyDescent="0.2">
      <c r="D100" t="str" cm="1">
        <f t="array" ref="D100">TRANSPOSE(_xlfn._xlws.SORT(_xlfn._xlws.FILTER(Species[Species],ISNUMBER(SEARCH(Slidelist[[#This Row],[Species]],Species[Species])),"")))</f>
        <v>Human</v>
      </c>
    </row>
    <row r="101" spans="4:4" x14ac:dyDescent="0.2">
      <c r="D101" t="str" cm="1">
        <f t="array" ref="D101">TRANSPOSE(_xlfn._xlws.SORT(_xlfn._xlws.FILTER(Species[Species],ISNUMBER(SEARCH(Slidelist[[#This Row],[Species]],Species[Species])),"")))</f>
        <v>Human</v>
      </c>
    </row>
    <row r="102" spans="4:4" x14ac:dyDescent="0.2">
      <c r="D102" t="str" cm="1">
        <f t="array" ref="D102">TRANSPOSE(_xlfn._xlws.SORT(_xlfn._xlws.FILTER(Species[Species],ISNUMBER(SEARCH(Slidelist[[#This Row],[Species]],Species[Species])),"")))</f>
        <v>Human</v>
      </c>
    </row>
    <row r="103" spans="4:4" x14ac:dyDescent="0.2">
      <c r="D103" t="str" cm="1">
        <f t="array" ref="D103">TRANSPOSE(_xlfn._xlws.SORT(_xlfn._xlws.FILTER(Species[Species],ISNUMBER(SEARCH(Slidelist[[#This Row],[Species]],Species[Species])),"")))</f>
        <v>Human</v>
      </c>
    </row>
    <row r="104" spans="4:4" x14ac:dyDescent="0.2">
      <c r="D104" t="str" cm="1">
        <f t="array" ref="D104">TRANSPOSE(_xlfn._xlws.SORT(_xlfn._xlws.FILTER(Species[Species],ISNUMBER(SEARCH(Slidelist[[#This Row],[Species]],Species[Species])),"")))</f>
        <v>Human</v>
      </c>
    </row>
    <row r="105" spans="4:4" x14ac:dyDescent="0.2">
      <c r="D105" t="str" cm="1">
        <f t="array" ref="D105">TRANSPOSE(_xlfn._xlws.SORT(_xlfn._xlws.FILTER(Species[Species],ISNUMBER(SEARCH(Slidelist[[#This Row],[Species]],Species[Species])),"")))</f>
        <v>Human</v>
      </c>
    </row>
    <row r="106" spans="4:4" x14ac:dyDescent="0.2">
      <c r="D106" t="str" cm="1">
        <f t="array" ref="D106">TRANSPOSE(_xlfn._xlws.SORT(_xlfn._xlws.FILTER(Species[Species],ISNUMBER(SEARCH(Slidelist[[#This Row],[Species]],Species[Species])),"")))</f>
        <v>Human</v>
      </c>
    </row>
    <row r="107" spans="4:4" x14ac:dyDescent="0.2">
      <c r="D107" t="str" cm="1">
        <f t="array" ref="D107">TRANSPOSE(_xlfn._xlws.SORT(_xlfn._xlws.FILTER(Species[Species],ISNUMBER(SEARCH(Slidelist[[#This Row],[Species]],Species[Species])),"")))</f>
        <v>Human</v>
      </c>
    </row>
    <row r="108" spans="4:4" x14ac:dyDescent="0.2">
      <c r="D108" t="str" cm="1">
        <f t="array" ref="D108">TRANSPOSE(_xlfn._xlws.SORT(_xlfn._xlws.FILTER(Species[Species],ISNUMBER(SEARCH(Slidelist[[#This Row],[Species]],Species[Species])),"")))</f>
        <v>Human</v>
      </c>
    </row>
    <row r="109" spans="4:4" x14ac:dyDescent="0.2">
      <c r="D109" t="str" cm="1">
        <f t="array" ref="D109">TRANSPOSE(_xlfn._xlws.SORT(_xlfn._xlws.FILTER(Species[Species],ISNUMBER(SEARCH(Slidelist[[#This Row],[Species]],Species[Species])),"")))</f>
        <v>Human</v>
      </c>
    </row>
    <row r="110" spans="4:4" x14ac:dyDescent="0.2">
      <c r="D110" t="str" cm="1">
        <f t="array" ref="D110">TRANSPOSE(_xlfn._xlws.SORT(_xlfn._xlws.FILTER(Species[Species],ISNUMBER(SEARCH(Slidelist[[#This Row],[Species]],Species[Species])),"")))</f>
        <v>Human</v>
      </c>
    </row>
    <row r="111" spans="4:4" x14ac:dyDescent="0.2">
      <c r="D111" t="str" cm="1">
        <f t="array" ref="D111">TRANSPOSE(_xlfn._xlws.SORT(_xlfn._xlws.FILTER(Species[Species],ISNUMBER(SEARCH(Slidelist[[#This Row],[Species]],Species[Species])),"")))</f>
        <v>Human</v>
      </c>
    </row>
    <row r="112" spans="4:4" x14ac:dyDescent="0.2">
      <c r="D112" t="str" cm="1">
        <f t="array" ref="D112">TRANSPOSE(_xlfn._xlws.SORT(_xlfn._xlws.FILTER(Species[Species],ISNUMBER(SEARCH(Slidelist[[#This Row],[Species]],Species[Species])),"")))</f>
        <v>Human</v>
      </c>
    </row>
    <row r="113" spans="4:4" x14ac:dyDescent="0.2">
      <c r="D113" t="str" cm="1">
        <f t="array" ref="D113">TRANSPOSE(_xlfn._xlws.SORT(_xlfn._xlws.FILTER(Species[Species],ISNUMBER(SEARCH(Slidelist[[#This Row],[Species]],Species[Species])),"")))</f>
        <v>Human</v>
      </c>
    </row>
    <row r="114" spans="4:4" x14ac:dyDescent="0.2">
      <c r="D114" t="str" cm="1">
        <f t="array" ref="D114">TRANSPOSE(_xlfn._xlws.SORT(_xlfn._xlws.FILTER(Species[Species],ISNUMBER(SEARCH(Slidelist[[#This Row],[Species]],Species[Species])),"")))</f>
        <v>Human</v>
      </c>
    </row>
    <row r="115" spans="4:4" x14ac:dyDescent="0.2">
      <c r="D115" t="str" cm="1">
        <f t="array" ref="D115">TRANSPOSE(_xlfn._xlws.SORT(_xlfn._xlws.FILTER(Species[Species],ISNUMBER(SEARCH(Slidelist[[#This Row],[Species]],Species[Species])),"")))</f>
        <v>Human</v>
      </c>
    </row>
    <row r="116" spans="4:4" x14ac:dyDescent="0.2">
      <c r="D116" t="str" cm="1">
        <f t="array" ref="D116">TRANSPOSE(_xlfn._xlws.SORT(_xlfn._xlws.FILTER(Species[Species],ISNUMBER(SEARCH(Slidelist[[#This Row],[Species]],Species[Species])),"")))</f>
        <v>Human</v>
      </c>
    </row>
    <row r="117" spans="4:4" x14ac:dyDescent="0.2">
      <c r="D117" t="str" cm="1">
        <f t="array" ref="D117">TRANSPOSE(_xlfn._xlws.SORT(_xlfn._xlws.FILTER(Species[Species],ISNUMBER(SEARCH(Slidelist[[#This Row],[Species]],Species[Species])),"")))</f>
        <v>Human</v>
      </c>
    </row>
    <row r="118" spans="4:4" x14ac:dyDescent="0.2">
      <c r="D118" t="str" cm="1">
        <f t="array" ref="D118">TRANSPOSE(_xlfn._xlws.SORT(_xlfn._xlws.FILTER(Species[Species],ISNUMBER(SEARCH(Slidelist[[#This Row],[Species]],Species[Species])),"")))</f>
        <v>Human</v>
      </c>
    </row>
    <row r="119" spans="4:4" x14ac:dyDescent="0.2">
      <c r="D119" t="str" cm="1">
        <f t="array" ref="D119">TRANSPOSE(_xlfn._xlws.SORT(_xlfn._xlws.FILTER(Species[Species],ISNUMBER(SEARCH(Slidelist[[#This Row],[Species]],Species[Species])),"")))</f>
        <v>Human</v>
      </c>
    </row>
    <row r="120" spans="4:4" x14ac:dyDescent="0.2">
      <c r="D120" t="str" cm="1">
        <f t="array" ref="D120">TRANSPOSE(_xlfn._xlws.SORT(_xlfn._xlws.FILTER(Species[Species],ISNUMBER(SEARCH(Slidelist[[#This Row],[Species]],Species[Species])),"")))</f>
        <v>Human</v>
      </c>
    </row>
    <row r="121" spans="4:4" x14ac:dyDescent="0.2">
      <c r="D121" t="str" cm="1">
        <f t="array" ref="D121">TRANSPOSE(_xlfn._xlws.SORT(_xlfn._xlws.FILTER(Species[Species],ISNUMBER(SEARCH(Slidelist[[#This Row],[Species]],Species[Species])),"")))</f>
        <v>Human</v>
      </c>
    </row>
    <row r="122" spans="4:4" x14ac:dyDescent="0.2">
      <c r="D122" t="str" cm="1">
        <f t="array" ref="D122">TRANSPOSE(_xlfn._xlws.SORT(_xlfn._xlws.FILTER(Species[Species],ISNUMBER(SEARCH(Slidelist[[#This Row],[Species]],Species[Species])),"")))</f>
        <v>Human</v>
      </c>
    </row>
    <row r="123" spans="4:4" x14ac:dyDescent="0.2">
      <c r="D123" t="str" cm="1">
        <f t="array" ref="D123">TRANSPOSE(_xlfn._xlws.SORT(_xlfn._xlws.FILTER(Species[Species],ISNUMBER(SEARCH(Slidelist[[#This Row],[Species]],Species[Species])),"")))</f>
        <v>Human</v>
      </c>
    </row>
    <row r="124" spans="4:4" x14ac:dyDescent="0.2">
      <c r="D124" t="str" cm="1">
        <f t="array" ref="D124">TRANSPOSE(_xlfn._xlws.SORT(_xlfn._xlws.FILTER(Species[Species],ISNUMBER(SEARCH(Slidelist[[#This Row],[Species]],Species[Species])),"")))</f>
        <v>Human</v>
      </c>
    </row>
    <row r="125" spans="4:4" x14ac:dyDescent="0.2">
      <c r="D125" t="str" cm="1">
        <f t="array" ref="D125">TRANSPOSE(_xlfn._xlws.SORT(_xlfn._xlws.FILTER(Species[Species],ISNUMBER(SEARCH(Slidelist[[#This Row],[Species]],Species[Species])),"")))</f>
        <v>Human</v>
      </c>
    </row>
    <row r="126" spans="4:4" x14ac:dyDescent="0.2">
      <c r="D126" t="str" cm="1">
        <f t="array" ref="D126">TRANSPOSE(_xlfn._xlws.SORT(_xlfn._xlws.FILTER(Species[Species],ISNUMBER(SEARCH(Slidelist[[#This Row],[Species]],Species[Species])),"")))</f>
        <v>Human</v>
      </c>
    </row>
    <row r="127" spans="4:4" x14ac:dyDescent="0.2">
      <c r="D127" t="str" cm="1">
        <f t="array" ref="D127">TRANSPOSE(_xlfn._xlws.SORT(_xlfn._xlws.FILTER(Species[Species],ISNUMBER(SEARCH(Slidelist[[#This Row],[Species]],Species[Species])),"")))</f>
        <v>Human</v>
      </c>
    </row>
    <row r="128" spans="4:4" x14ac:dyDescent="0.2">
      <c r="D128" t="str" cm="1">
        <f t="array" ref="D128">TRANSPOSE(_xlfn._xlws.SORT(_xlfn._xlws.FILTER(Species[Species],ISNUMBER(SEARCH(Slidelist[[#This Row],[Species]],Species[Species])),"")))</f>
        <v>Human</v>
      </c>
    </row>
    <row r="129" spans="4:4" x14ac:dyDescent="0.2">
      <c r="D129" t="str" cm="1">
        <f t="array" ref="D129">TRANSPOSE(_xlfn._xlws.SORT(_xlfn._xlws.FILTER(Species[Species],ISNUMBER(SEARCH(Slidelist[[#This Row],[Species]],Species[Species])),"")))</f>
        <v>Human</v>
      </c>
    </row>
    <row r="130" spans="4:4" x14ac:dyDescent="0.2">
      <c r="D130" t="str" cm="1">
        <f t="array" ref="D130">TRANSPOSE(_xlfn._xlws.SORT(_xlfn._xlws.FILTER(Species[Species],ISNUMBER(SEARCH(Slidelist[[#This Row],[Species]],Species[Species])),"")))</f>
        <v>Human</v>
      </c>
    </row>
    <row r="131" spans="4:4" x14ac:dyDescent="0.2">
      <c r="D131" t="str" cm="1">
        <f t="array" ref="D131">TRANSPOSE(_xlfn._xlws.SORT(_xlfn._xlws.FILTER(Species[Species],ISNUMBER(SEARCH(Slidelist[[#This Row],[Species]],Species[Species])),"")))</f>
        <v>Human</v>
      </c>
    </row>
    <row r="132" spans="4:4" x14ac:dyDescent="0.2">
      <c r="D132" t="str" cm="1">
        <f t="array" ref="D132">TRANSPOSE(_xlfn._xlws.SORT(_xlfn._xlws.FILTER(Species[Species],ISNUMBER(SEARCH(Slidelist[[#This Row],[Species]],Species[Species])),"")))</f>
        <v>Human</v>
      </c>
    </row>
    <row r="133" spans="4:4" x14ac:dyDescent="0.2">
      <c r="D133" t="str" cm="1">
        <f t="array" ref="D133">TRANSPOSE(_xlfn._xlws.SORT(_xlfn._xlws.FILTER(Species[Species],ISNUMBER(SEARCH(Slidelist[[#This Row],[Species]],Species[Species])),"")))</f>
        <v>Human</v>
      </c>
    </row>
    <row r="134" spans="4:4" x14ac:dyDescent="0.2">
      <c r="D134" t="str" cm="1">
        <f t="array" ref="D134">TRANSPOSE(_xlfn._xlws.SORT(_xlfn._xlws.FILTER(Species[Species],ISNUMBER(SEARCH(Slidelist[[#This Row],[Species]],Species[Species])),"")))</f>
        <v>Human</v>
      </c>
    </row>
    <row r="135" spans="4:4" x14ac:dyDescent="0.2">
      <c r="D135" t="str" cm="1">
        <f t="array" ref="D135">TRANSPOSE(_xlfn._xlws.SORT(_xlfn._xlws.FILTER(Species[Species],ISNUMBER(SEARCH(Slidelist[[#This Row],[Species]],Species[Species])),"")))</f>
        <v>Human</v>
      </c>
    </row>
    <row r="136" spans="4:4" x14ac:dyDescent="0.2">
      <c r="D136" t="str" cm="1">
        <f t="array" ref="D136">TRANSPOSE(_xlfn._xlws.SORT(_xlfn._xlws.FILTER(Species[Species],ISNUMBER(SEARCH(Slidelist[[#This Row],[Species]],Species[Species])),"")))</f>
        <v>Human</v>
      </c>
    </row>
    <row r="137" spans="4:4" x14ac:dyDescent="0.2">
      <c r="D137" t="str" cm="1">
        <f t="array" ref="D137">TRANSPOSE(_xlfn._xlws.SORT(_xlfn._xlws.FILTER(Species[Species],ISNUMBER(SEARCH(Slidelist[[#This Row],[Species]],Species[Species])),"")))</f>
        <v>Human</v>
      </c>
    </row>
    <row r="138" spans="4:4" x14ac:dyDescent="0.2">
      <c r="D138" t="str" cm="1">
        <f t="array" ref="D138">TRANSPOSE(_xlfn._xlws.SORT(_xlfn._xlws.FILTER(Species[Species],ISNUMBER(SEARCH(Slidelist[[#This Row],[Species]],Species[Species])),"")))</f>
        <v>Human</v>
      </c>
    </row>
    <row r="139" spans="4:4" x14ac:dyDescent="0.2">
      <c r="D139" t="str" cm="1">
        <f t="array" ref="D139">TRANSPOSE(_xlfn._xlws.SORT(_xlfn._xlws.FILTER(Species[Species],ISNUMBER(SEARCH(Slidelist[[#This Row],[Species]],Species[Species])),"")))</f>
        <v>Human</v>
      </c>
    </row>
    <row r="140" spans="4:4" x14ac:dyDescent="0.2">
      <c r="D140" t="str" cm="1">
        <f t="array" ref="D140">TRANSPOSE(_xlfn._xlws.SORT(_xlfn._xlws.FILTER(Species[Species],ISNUMBER(SEARCH(Slidelist[[#This Row],[Species]],Species[Species])),"")))</f>
        <v>Human</v>
      </c>
    </row>
    <row r="141" spans="4:4" x14ac:dyDescent="0.2">
      <c r="D141" t="str" cm="1">
        <f t="array" ref="D141">TRANSPOSE(_xlfn._xlws.SORT(_xlfn._xlws.FILTER(Species[Species],ISNUMBER(SEARCH(Slidelist[[#This Row],[Species]],Species[Species])),"")))</f>
        <v>Human</v>
      </c>
    </row>
    <row r="142" spans="4:4" x14ac:dyDescent="0.2">
      <c r="D142" t="str" cm="1">
        <f t="array" ref="D142">TRANSPOSE(_xlfn._xlws.SORT(_xlfn._xlws.FILTER(Species[Species],ISNUMBER(SEARCH(Slidelist[[#This Row],[Species]],Species[Species])),"")))</f>
        <v>Human</v>
      </c>
    </row>
    <row r="143" spans="4:4" x14ac:dyDescent="0.2">
      <c r="D143" t="str" cm="1">
        <f t="array" ref="D143">TRANSPOSE(_xlfn._xlws.SORT(_xlfn._xlws.FILTER(Species[Species],ISNUMBER(SEARCH(Slidelist[[#This Row],[Species]],Species[Species])),"")))</f>
        <v>Human</v>
      </c>
    </row>
    <row r="144" spans="4:4" x14ac:dyDescent="0.2">
      <c r="D144" t="str" cm="1">
        <f t="array" ref="D144">TRANSPOSE(_xlfn._xlws.SORT(_xlfn._xlws.FILTER(Species[Species],ISNUMBER(SEARCH(Slidelist[[#This Row],[Species]],Species[Species])),"")))</f>
        <v>Human</v>
      </c>
    </row>
    <row r="145" spans="4:4" x14ac:dyDescent="0.2">
      <c r="D145" t="str" cm="1">
        <f t="array" ref="D145">TRANSPOSE(_xlfn._xlws.SORT(_xlfn._xlws.FILTER(Species[Species],ISNUMBER(SEARCH(Slidelist[[#This Row],[Species]],Species[Species])),"")))</f>
        <v>Human</v>
      </c>
    </row>
    <row r="146" spans="4:4" x14ac:dyDescent="0.2">
      <c r="D146" t="str" cm="1">
        <f t="array" ref="D146">TRANSPOSE(_xlfn._xlws.SORT(_xlfn._xlws.FILTER(Species[Species],ISNUMBER(SEARCH(Slidelist[[#This Row],[Species]],Species[Species])),"")))</f>
        <v>Human</v>
      </c>
    </row>
    <row r="147" spans="4:4" x14ac:dyDescent="0.2">
      <c r="D147" t="str" cm="1">
        <f t="array" ref="D147">TRANSPOSE(_xlfn._xlws.SORT(_xlfn._xlws.FILTER(Species[Species],ISNUMBER(SEARCH(Slidelist[[#This Row],[Species]],Species[Species])),"")))</f>
        <v>Human</v>
      </c>
    </row>
    <row r="148" spans="4:4" x14ac:dyDescent="0.2">
      <c r="D148" t="str" cm="1">
        <f t="array" ref="D148">TRANSPOSE(_xlfn._xlws.SORT(_xlfn._xlws.FILTER(Species[Species],ISNUMBER(SEARCH(Slidelist[[#This Row],[Species]],Species[Species])),"")))</f>
        <v>Human</v>
      </c>
    </row>
    <row r="149" spans="4:4" x14ac:dyDescent="0.2">
      <c r="D149" t="str" cm="1">
        <f t="array" ref="D149">TRANSPOSE(_xlfn._xlws.SORT(_xlfn._xlws.FILTER(Species[Species],ISNUMBER(SEARCH(Slidelist[[#This Row],[Species]],Species[Species])),"")))</f>
        <v>Human</v>
      </c>
    </row>
    <row r="150" spans="4:4" x14ac:dyDescent="0.2">
      <c r="D150" t="str" cm="1">
        <f t="array" ref="D150">TRANSPOSE(_xlfn._xlws.SORT(_xlfn._xlws.FILTER(Species[Species],ISNUMBER(SEARCH(Slidelist[[#This Row],[Species]],Species[Species])),"")))</f>
        <v>Human</v>
      </c>
    </row>
    <row r="151" spans="4:4" x14ac:dyDescent="0.2">
      <c r="D151" t="str" cm="1">
        <f t="array" ref="D151">TRANSPOSE(_xlfn._xlws.SORT(_xlfn._xlws.FILTER(Species[Species],ISNUMBER(SEARCH(Slidelist[[#This Row],[Species]],Species[Species])),"")))</f>
        <v>Human</v>
      </c>
    </row>
    <row r="152" spans="4:4" x14ac:dyDescent="0.2">
      <c r="D152" t="str" cm="1">
        <f t="array" ref="D152">TRANSPOSE(_xlfn._xlws.SORT(_xlfn._xlws.FILTER(Species[Species],ISNUMBER(SEARCH(Slidelist[[#This Row],[Species]],Species[Species])),"")))</f>
        <v>Human</v>
      </c>
    </row>
    <row r="153" spans="4:4" x14ac:dyDescent="0.2">
      <c r="D153" t="str" cm="1">
        <f t="array" ref="D153">TRANSPOSE(_xlfn._xlws.SORT(_xlfn._xlws.FILTER(Species[Species],ISNUMBER(SEARCH(Slidelist[[#This Row],[Species]],Species[Species])),"")))</f>
        <v>Human</v>
      </c>
    </row>
    <row r="154" spans="4:4" x14ac:dyDescent="0.2">
      <c r="D154" t="str" cm="1">
        <f t="array" ref="D154">TRANSPOSE(_xlfn._xlws.SORT(_xlfn._xlws.FILTER(Species[Species],ISNUMBER(SEARCH(Slidelist[[#This Row],[Species]],Species[Species])),"")))</f>
        <v>Human</v>
      </c>
    </row>
    <row r="155" spans="4:4" x14ac:dyDescent="0.2">
      <c r="D155" t="str" cm="1">
        <f t="array" ref="D155">TRANSPOSE(_xlfn._xlws.SORT(_xlfn._xlws.FILTER(Species[Species],ISNUMBER(SEARCH(Slidelist[[#This Row],[Species]],Species[Species])),"")))</f>
        <v>Human</v>
      </c>
    </row>
    <row r="156" spans="4:4" x14ac:dyDescent="0.2">
      <c r="D156" t="str" cm="1">
        <f t="array" ref="D156">TRANSPOSE(_xlfn._xlws.SORT(_xlfn._xlws.FILTER(Species[Species],ISNUMBER(SEARCH(Slidelist[[#This Row],[Species]],Species[Species])),"")))</f>
        <v>Human</v>
      </c>
    </row>
    <row r="157" spans="4:4" x14ac:dyDescent="0.2">
      <c r="D157" t="str" cm="1">
        <f t="array" ref="D157">TRANSPOSE(_xlfn._xlws.SORT(_xlfn._xlws.FILTER(Species[Species],ISNUMBER(SEARCH(Slidelist[[#This Row],[Species]],Species[Species])),"")))</f>
        <v>Human</v>
      </c>
    </row>
    <row r="158" spans="4:4" x14ac:dyDescent="0.2">
      <c r="D158" t="str" cm="1">
        <f t="array" ref="D158">TRANSPOSE(_xlfn._xlws.SORT(_xlfn._xlws.FILTER(Species[Species],ISNUMBER(SEARCH(Slidelist[[#This Row],[Species]],Species[Species])),"")))</f>
        <v>Human</v>
      </c>
    </row>
    <row r="159" spans="4:4" x14ac:dyDescent="0.2">
      <c r="D159" t="str" cm="1">
        <f t="array" ref="D159">TRANSPOSE(_xlfn._xlws.SORT(_xlfn._xlws.FILTER(Species[Species],ISNUMBER(SEARCH(Slidelist[[#This Row],[Species]],Species[Species])),"")))</f>
        <v>Human</v>
      </c>
    </row>
    <row r="160" spans="4:4" x14ac:dyDescent="0.2">
      <c r="D160" t="str" cm="1">
        <f t="array" ref="D160">TRANSPOSE(_xlfn._xlws.SORT(_xlfn._xlws.FILTER(Species[Species],ISNUMBER(SEARCH(Slidelist[[#This Row],[Species]],Species[Species])),"")))</f>
        <v>Human</v>
      </c>
    </row>
    <row r="161" spans="4:4" x14ac:dyDescent="0.2">
      <c r="D161" t="str" cm="1">
        <f t="array" ref="D161">TRANSPOSE(_xlfn._xlws.SORT(_xlfn._xlws.FILTER(Species[Species],ISNUMBER(SEARCH(Slidelist[[#This Row],[Species]],Species[Species])),"")))</f>
        <v>Human</v>
      </c>
    </row>
    <row r="162" spans="4:4" x14ac:dyDescent="0.2">
      <c r="D162" t="str" cm="1">
        <f t="array" ref="D162">TRANSPOSE(_xlfn._xlws.SORT(_xlfn._xlws.FILTER(Species[Species],ISNUMBER(SEARCH(Slidelist[[#This Row],[Species]],Species[Species])),"")))</f>
        <v>Human</v>
      </c>
    </row>
    <row r="163" spans="4:4" x14ac:dyDescent="0.2">
      <c r="D163" t="str" cm="1">
        <f t="array" ref="D163">TRANSPOSE(_xlfn._xlws.SORT(_xlfn._xlws.FILTER(Species[Species],ISNUMBER(SEARCH(Slidelist[[#This Row],[Species]],Species[Species])),"")))</f>
        <v>Human</v>
      </c>
    </row>
    <row r="164" spans="4:4" x14ac:dyDescent="0.2">
      <c r="D164" t="str" cm="1">
        <f t="array" ref="D164">TRANSPOSE(_xlfn._xlws.SORT(_xlfn._xlws.FILTER(Species[Species],ISNUMBER(SEARCH(Slidelist[[#This Row],[Species]],Species[Species])),"")))</f>
        <v>Human</v>
      </c>
    </row>
    <row r="165" spans="4:4" x14ac:dyDescent="0.2">
      <c r="D165" t="str" cm="1">
        <f t="array" ref="D165">TRANSPOSE(_xlfn._xlws.SORT(_xlfn._xlws.FILTER(Species[Species],ISNUMBER(SEARCH(Slidelist[[#This Row],[Species]],Species[Species])),"")))</f>
        <v>Human</v>
      </c>
    </row>
    <row r="166" spans="4:4" x14ac:dyDescent="0.2">
      <c r="D166" t="str" cm="1">
        <f t="array" ref="D166">TRANSPOSE(_xlfn._xlws.SORT(_xlfn._xlws.FILTER(Species[Species],ISNUMBER(SEARCH(Slidelist[[#This Row],[Species]],Species[Species])),"")))</f>
        <v>Human</v>
      </c>
    </row>
    <row r="167" spans="4:4" x14ac:dyDescent="0.2">
      <c r="D167" t="str" cm="1">
        <f t="array" ref="D167">TRANSPOSE(_xlfn._xlws.SORT(_xlfn._xlws.FILTER(Species[Species],ISNUMBER(SEARCH(Slidelist[[#This Row],[Species]],Species[Species])),"")))</f>
        <v>Human</v>
      </c>
    </row>
    <row r="168" spans="4:4" x14ac:dyDescent="0.2">
      <c r="D168" t="str" cm="1">
        <f t="array" ref="D168">TRANSPOSE(_xlfn._xlws.SORT(_xlfn._xlws.FILTER(Species[Species],ISNUMBER(SEARCH(Slidelist[[#This Row],[Species]],Species[Species])),"")))</f>
        <v>Human</v>
      </c>
    </row>
    <row r="169" spans="4:4" x14ac:dyDescent="0.2">
      <c r="D169" t="str" cm="1">
        <f t="array" ref="D169">TRANSPOSE(_xlfn._xlws.SORT(_xlfn._xlws.FILTER(Species[Species],ISNUMBER(SEARCH(Slidelist[[#This Row],[Species]],Species[Species])),"")))</f>
        <v>Human</v>
      </c>
    </row>
    <row r="170" spans="4:4" x14ac:dyDescent="0.2">
      <c r="D170" t="str" cm="1">
        <f t="array" ref="D170">TRANSPOSE(_xlfn._xlws.SORT(_xlfn._xlws.FILTER(Species[Species],ISNUMBER(SEARCH(Slidelist[[#This Row],[Species]],Species[Species])),"")))</f>
        <v>Human</v>
      </c>
    </row>
    <row r="171" spans="4:4" x14ac:dyDescent="0.2">
      <c r="D171" t="str" cm="1">
        <f t="array" ref="D171">TRANSPOSE(_xlfn._xlws.SORT(_xlfn._xlws.FILTER(Species[Species],ISNUMBER(SEARCH(Slidelist[[#This Row],[Species]],Species[Species])),"")))</f>
        <v>Human</v>
      </c>
    </row>
    <row r="172" spans="4:4" x14ac:dyDescent="0.2">
      <c r="D172" t="str" cm="1">
        <f t="array" ref="D172">TRANSPOSE(_xlfn._xlws.SORT(_xlfn._xlws.FILTER(Species[Species],ISNUMBER(SEARCH(Slidelist[[#This Row],[Species]],Species[Species])),"")))</f>
        <v>Human</v>
      </c>
    </row>
    <row r="173" spans="4:4" x14ac:dyDescent="0.2">
      <c r="D173" t="str" cm="1">
        <f t="array" ref="D173">TRANSPOSE(_xlfn._xlws.SORT(_xlfn._xlws.FILTER(Species[Species],ISNUMBER(SEARCH(Slidelist[[#This Row],[Species]],Species[Species])),"")))</f>
        <v>Human</v>
      </c>
    </row>
    <row r="174" spans="4:4" x14ac:dyDescent="0.2">
      <c r="D174" t="str" cm="1">
        <f t="array" ref="D174">TRANSPOSE(_xlfn._xlws.SORT(_xlfn._xlws.FILTER(Species[Species],ISNUMBER(SEARCH(Slidelist[[#This Row],[Species]],Species[Species])),"")))</f>
        <v>Human</v>
      </c>
    </row>
    <row r="175" spans="4:4" x14ac:dyDescent="0.2">
      <c r="D175" t="str" cm="1">
        <f t="array" ref="D175">TRANSPOSE(_xlfn._xlws.SORT(_xlfn._xlws.FILTER(Species[Species],ISNUMBER(SEARCH(Slidelist[[#This Row],[Species]],Species[Species])),"")))</f>
        <v>Human</v>
      </c>
    </row>
    <row r="176" spans="4:4" x14ac:dyDescent="0.2">
      <c r="D176" t="str" cm="1">
        <f t="array" ref="D176">TRANSPOSE(_xlfn._xlws.SORT(_xlfn._xlws.FILTER(Species[Species],ISNUMBER(SEARCH(Slidelist[[#This Row],[Species]],Species[Species])),"")))</f>
        <v>Human</v>
      </c>
    </row>
    <row r="177" spans="4:4" x14ac:dyDescent="0.2">
      <c r="D177" t="str" cm="1">
        <f t="array" ref="D177">TRANSPOSE(_xlfn._xlws.SORT(_xlfn._xlws.FILTER(Species[Species],ISNUMBER(SEARCH(Slidelist[[#This Row],[Species]],Species[Species])),"")))</f>
        <v>Human</v>
      </c>
    </row>
    <row r="178" spans="4:4" x14ac:dyDescent="0.2">
      <c r="D178" t="str" cm="1">
        <f t="array" ref="D178">TRANSPOSE(_xlfn._xlws.SORT(_xlfn._xlws.FILTER(Species[Species],ISNUMBER(SEARCH(Slidelist[[#This Row],[Species]],Species[Species])),"")))</f>
        <v>Human</v>
      </c>
    </row>
    <row r="179" spans="4:4" x14ac:dyDescent="0.2">
      <c r="D179" t="str" cm="1">
        <f t="array" ref="D179">TRANSPOSE(_xlfn._xlws.SORT(_xlfn._xlws.FILTER(Species[Species],ISNUMBER(SEARCH(Slidelist[[#This Row],[Species]],Species[Species])),"")))</f>
        <v>Human</v>
      </c>
    </row>
    <row r="180" spans="4:4" x14ac:dyDescent="0.2">
      <c r="D180" t="str" cm="1">
        <f t="array" ref="D180">TRANSPOSE(_xlfn._xlws.SORT(_xlfn._xlws.FILTER(Species[Species],ISNUMBER(SEARCH(Slidelist[[#This Row],[Species]],Species[Species])),"")))</f>
        <v>Human</v>
      </c>
    </row>
    <row r="181" spans="4:4" x14ac:dyDescent="0.2">
      <c r="D181" t="str" cm="1">
        <f t="array" ref="D181">TRANSPOSE(_xlfn._xlws.SORT(_xlfn._xlws.FILTER(Species[Species],ISNUMBER(SEARCH(Slidelist[[#This Row],[Species]],Species[Species])),"")))</f>
        <v>Human</v>
      </c>
    </row>
    <row r="182" spans="4:4" x14ac:dyDescent="0.2">
      <c r="D182" t="str" cm="1">
        <f t="array" ref="D182">TRANSPOSE(_xlfn._xlws.SORT(_xlfn._xlws.FILTER(Species[Species],ISNUMBER(SEARCH(Slidelist[[#This Row],[Species]],Species[Species])),"")))</f>
        <v>Human</v>
      </c>
    </row>
    <row r="183" spans="4:4" x14ac:dyDescent="0.2">
      <c r="D183" t="str" cm="1">
        <f t="array" ref="D183">TRANSPOSE(_xlfn._xlws.SORT(_xlfn._xlws.FILTER(Species[Species],ISNUMBER(SEARCH(Slidelist[[#This Row],[Species]],Species[Species])),"")))</f>
        <v>Human</v>
      </c>
    </row>
    <row r="184" spans="4:4" x14ac:dyDescent="0.2">
      <c r="D184" t="str" cm="1">
        <f t="array" ref="D184">TRANSPOSE(_xlfn._xlws.SORT(_xlfn._xlws.FILTER(Species[Species],ISNUMBER(SEARCH(Slidelist[[#This Row],[Species]],Species[Species])),"")))</f>
        <v>Human</v>
      </c>
    </row>
    <row r="185" spans="4:4" x14ac:dyDescent="0.2">
      <c r="D185" t="str" cm="1">
        <f t="array" ref="D185">TRANSPOSE(_xlfn._xlws.SORT(_xlfn._xlws.FILTER(Species[Species],ISNUMBER(SEARCH(Slidelist[[#This Row],[Species]],Species[Species])),"")))</f>
        <v>Human</v>
      </c>
    </row>
    <row r="186" spans="4:4" x14ac:dyDescent="0.2">
      <c r="D186" t="str" cm="1">
        <f t="array" ref="D186">TRANSPOSE(_xlfn._xlws.SORT(_xlfn._xlws.FILTER(Species[Species],ISNUMBER(SEARCH(Slidelist[[#This Row],[Species]],Species[Species])),"")))</f>
        <v>Human</v>
      </c>
    </row>
    <row r="187" spans="4:4" x14ac:dyDescent="0.2">
      <c r="D187" t="str" cm="1">
        <f t="array" ref="D187">TRANSPOSE(_xlfn._xlws.SORT(_xlfn._xlws.FILTER(Species[Species],ISNUMBER(SEARCH(Slidelist[[#This Row],[Species]],Species[Species])),"")))</f>
        <v>Human</v>
      </c>
    </row>
    <row r="188" spans="4:4" x14ac:dyDescent="0.2">
      <c r="D188" t="str" cm="1">
        <f t="array" ref="D188">TRANSPOSE(_xlfn._xlws.SORT(_xlfn._xlws.FILTER(Species[Species],ISNUMBER(SEARCH(Slidelist[[#This Row],[Species]],Species[Species])),"")))</f>
        <v>Human</v>
      </c>
    </row>
    <row r="189" spans="4:4" x14ac:dyDescent="0.2">
      <c r="D189" t="str" cm="1">
        <f t="array" ref="D189">TRANSPOSE(_xlfn._xlws.SORT(_xlfn._xlws.FILTER(Species[Species],ISNUMBER(SEARCH(Slidelist[[#This Row],[Species]],Species[Species])),"")))</f>
        <v>Human</v>
      </c>
    </row>
    <row r="190" spans="4:4" x14ac:dyDescent="0.2">
      <c r="D190" t="str" cm="1">
        <f t="array" ref="D190">TRANSPOSE(_xlfn._xlws.SORT(_xlfn._xlws.FILTER(Species[Species],ISNUMBER(SEARCH(Slidelist[[#This Row],[Species]],Species[Species])),"")))</f>
        <v>Human</v>
      </c>
    </row>
    <row r="191" spans="4:4" x14ac:dyDescent="0.2">
      <c r="D191" t="str" cm="1">
        <f t="array" ref="D191">TRANSPOSE(_xlfn._xlws.SORT(_xlfn._xlws.FILTER(Species[Species],ISNUMBER(SEARCH(Slidelist[[#This Row],[Species]],Species[Species])),"")))</f>
        <v>Human</v>
      </c>
    </row>
    <row r="192" spans="4:4" x14ac:dyDescent="0.2">
      <c r="D192" t="str" cm="1">
        <f t="array" ref="D192">TRANSPOSE(_xlfn._xlws.SORT(_xlfn._xlws.FILTER(Species[Species],ISNUMBER(SEARCH(Slidelist[[#This Row],[Species]],Species[Species])),"")))</f>
        <v>Human</v>
      </c>
    </row>
    <row r="193" spans="4:4" x14ac:dyDescent="0.2">
      <c r="D193" t="str" cm="1">
        <f t="array" ref="D193">TRANSPOSE(_xlfn._xlws.SORT(_xlfn._xlws.FILTER(Species[Species],ISNUMBER(SEARCH(Slidelist[[#This Row],[Species]],Species[Species])),"")))</f>
        <v>Human</v>
      </c>
    </row>
    <row r="194" spans="4:4" x14ac:dyDescent="0.2">
      <c r="D194" t="str" cm="1">
        <f t="array" ref="D194">TRANSPOSE(_xlfn._xlws.SORT(_xlfn._xlws.FILTER(Species[Species],ISNUMBER(SEARCH(Slidelist[[#This Row],[Species]],Species[Species])),"")))</f>
        <v>Human</v>
      </c>
    </row>
    <row r="195" spans="4:4" x14ac:dyDescent="0.2">
      <c r="D195" t="str" cm="1">
        <f t="array" ref="D195">TRANSPOSE(_xlfn._xlws.SORT(_xlfn._xlws.FILTER(Species[Species],ISNUMBER(SEARCH(Slidelist[[#This Row],[Species]],Species[Species])),"")))</f>
        <v>Human</v>
      </c>
    </row>
    <row r="196" spans="4:4" x14ac:dyDescent="0.2">
      <c r="D196" t="str" cm="1">
        <f t="array" ref="D196">TRANSPOSE(_xlfn._xlws.SORT(_xlfn._xlws.FILTER(Species[Species],ISNUMBER(SEARCH(Slidelist[[#This Row],[Species]],Species[Species])),"")))</f>
        <v>Human</v>
      </c>
    </row>
    <row r="197" spans="4:4" x14ac:dyDescent="0.2">
      <c r="D197" t="str" cm="1">
        <f t="array" ref="D197">TRANSPOSE(_xlfn._xlws.SORT(_xlfn._xlws.FILTER(Species[Species],ISNUMBER(SEARCH(Slidelist[[#This Row],[Species]],Species[Species])),"")))</f>
        <v>Human</v>
      </c>
    </row>
    <row r="198" spans="4:4" x14ac:dyDescent="0.2">
      <c r="D198" t="str" cm="1">
        <f t="array" ref="D198">TRANSPOSE(_xlfn._xlws.SORT(_xlfn._xlws.FILTER(Species[Species],ISNUMBER(SEARCH(Slidelist[[#This Row],[Species]],Species[Species])),"")))</f>
        <v>Human</v>
      </c>
    </row>
    <row r="199" spans="4:4" x14ac:dyDescent="0.2">
      <c r="D199" t="str" cm="1">
        <f t="array" ref="D199">TRANSPOSE(_xlfn._xlws.SORT(_xlfn._xlws.FILTER(Species[Species],ISNUMBER(SEARCH(Slidelist[[#This Row],[Species]],Species[Species])),"")))</f>
        <v>Human</v>
      </c>
    </row>
    <row r="200" spans="4:4" x14ac:dyDescent="0.2">
      <c r="D200" t="str" cm="1">
        <f t="array" ref="D200">TRANSPOSE(_xlfn._xlws.SORT(_xlfn._xlws.FILTER(Species[Species],ISNUMBER(SEARCH(Slidelist[[#This Row],[Species]],Species[Species])),"")))</f>
        <v>Human</v>
      </c>
    </row>
    <row r="201" spans="4:4" x14ac:dyDescent="0.2">
      <c r="D201" t="str" cm="1">
        <f t="array" ref="D201">TRANSPOSE(_xlfn._xlws.SORT(_xlfn._xlws.FILTER(Species[Species],ISNUMBER(SEARCH(Slidelist[[#This Row],[Species]],Species[Species])),"")))</f>
        <v>Human</v>
      </c>
    </row>
    <row r="202" spans="4:4" x14ac:dyDescent="0.2">
      <c r="D202" t="str" cm="1">
        <f t="array" ref="D202">TRANSPOSE(_xlfn._xlws.SORT(_xlfn._xlws.FILTER(Species[Species],ISNUMBER(SEARCH(Slidelist[[#This Row],[Species]],Species[Species])),"")))</f>
        <v>Human</v>
      </c>
    </row>
    <row r="203" spans="4:4" x14ac:dyDescent="0.2">
      <c r="D203" t="str" cm="1">
        <f t="array" ref="D203">TRANSPOSE(_xlfn._xlws.SORT(_xlfn._xlws.FILTER(Species[Species],ISNUMBER(SEARCH(Slidelist[[#This Row],[Species]],Species[Species])),"")))</f>
        <v>Human</v>
      </c>
    </row>
    <row r="204" spans="4:4" x14ac:dyDescent="0.2">
      <c r="D204" t="str" cm="1">
        <f t="array" ref="D204">TRANSPOSE(_xlfn._xlws.SORT(_xlfn._xlws.FILTER(Species[Species],ISNUMBER(SEARCH(Slidelist[[#This Row],[Species]],Species[Species])),"")))</f>
        <v>Human</v>
      </c>
    </row>
    <row r="205" spans="4:4" x14ac:dyDescent="0.2">
      <c r="D205" t="str" cm="1">
        <f t="array" ref="D205">TRANSPOSE(_xlfn._xlws.SORT(_xlfn._xlws.FILTER(Species[Species],ISNUMBER(SEARCH(Slidelist[[#This Row],[Species]],Species[Species])),"")))</f>
        <v>Human</v>
      </c>
    </row>
    <row r="206" spans="4:4" x14ac:dyDescent="0.2">
      <c r="D206" t="str" cm="1">
        <f t="array" ref="D206">TRANSPOSE(_xlfn._xlws.SORT(_xlfn._xlws.FILTER(Species[Species],ISNUMBER(SEARCH(Slidelist[[#This Row],[Species]],Species[Species])),"")))</f>
        <v>Human</v>
      </c>
    </row>
    <row r="207" spans="4:4" x14ac:dyDescent="0.2">
      <c r="D207" t="str" cm="1">
        <f t="array" ref="D207">TRANSPOSE(_xlfn._xlws.SORT(_xlfn._xlws.FILTER(Species[Species],ISNUMBER(SEARCH(Slidelist[[#This Row],[Species]],Species[Species])),"")))</f>
        <v>Human</v>
      </c>
    </row>
    <row r="208" spans="4:4" x14ac:dyDescent="0.2">
      <c r="D208" t="str" cm="1">
        <f t="array" ref="D208">TRANSPOSE(_xlfn._xlws.SORT(_xlfn._xlws.FILTER(Species[Species],ISNUMBER(SEARCH(Slidelist[[#This Row],[Species]],Species[Species])),"")))</f>
        <v>Human</v>
      </c>
    </row>
    <row r="209" spans="4:4" x14ac:dyDescent="0.2">
      <c r="D209" t="str" cm="1">
        <f t="array" ref="D209">TRANSPOSE(_xlfn._xlws.SORT(_xlfn._xlws.FILTER(Species[Species],ISNUMBER(SEARCH(Slidelist[[#This Row],[Species]],Species[Species])),"")))</f>
        <v>Human</v>
      </c>
    </row>
    <row r="210" spans="4:4" x14ac:dyDescent="0.2">
      <c r="D210" t="str" cm="1">
        <f t="array" ref="D210">TRANSPOSE(_xlfn._xlws.SORT(_xlfn._xlws.FILTER(Species[Species],ISNUMBER(SEARCH(Slidelist[[#This Row],[Species]],Species[Species])),"")))</f>
        <v>Human</v>
      </c>
    </row>
    <row r="211" spans="4:4" x14ac:dyDescent="0.2">
      <c r="D211" t="str" cm="1">
        <f t="array" ref="D211">TRANSPOSE(_xlfn._xlws.SORT(_xlfn._xlws.FILTER(Species[Species],ISNUMBER(SEARCH(Slidelist[[#This Row],[Species]],Species[Species])),"")))</f>
        <v>Human</v>
      </c>
    </row>
    <row r="212" spans="4:4" x14ac:dyDescent="0.2">
      <c r="D212" t="str" cm="1">
        <f t="array" ref="D212">TRANSPOSE(_xlfn._xlws.SORT(_xlfn._xlws.FILTER(Species[Species],ISNUMBER(SEARCH(Slidelist[[#This Row],[Species]],Species[Species])),"")))</f>
        <v>Human</v>
      </c>
    </row>
    <row r="213" spans="4:4" x14ac:dyDescent="0.2">
      <c r="D213" t="str" cm="1">
        <f t="array" ref="D213">TRANSPOSE(_xlfn._xlws.SORT(_xlfn._xlws.FILTER(Species[Species],ISNUMBER(SEARCH(Slidelist[[#This Row],[Species]],Species[Species])),"")))</f>
        <v>Human</v>
      </c>
    </row>
    <row r="214" spans="4:4" x14ac:dyDescent="0.2">
      <c r="D214" t="str" cm="1">
        <f t="array" ref="D214">TRANSPOSE(_xlfn._xlws.SORT(_xlfn._xlws.FILTER(Species[Species],ISNUMBER(SEARCH(Slidelist[[#This Row],[Species]],Species[Species])),"")))</f>
        <v>Human</v>
      </c>
    </row>
    <row r="215" spans="4:4" x14ac:dyDescent="0.2">
      <c r="D215" t="str" cm="1">
        <f t="array" ref="D215">TRANSPOSE(_xlfn._xlws.SORT(_xlfn._xlws.FILTER(Species[Species],ISNUMBER(SEARCH(Slidelist[[#This Row],[Species]],Species[Species])),"")))</f>
        <v>Human</v>
      </c>
    </row>
    <row r="216" spans="4:4" x14ac:dyDescent="0.2">
      <c r="D216" t="str" cm="1">
        <f t="array" ref="D216">TRANSPOSE(_xlfn._xlws.SORT(_xlfn._xlws.FILTER(Species[Species],ISNUMBER(SEARCH(Slidelist[[#This Row],[Species]],Species[Species])),"")))</f>
        <v>Human</v>
      </c>
    </row>
    <row r="217" spans="4:4" x14ac:dyDescent="0.2">
      <c r="D217" t="str" cm="1">
        <f t="array" ref="D217">TRANSPOSE(_xlfn._xlws.SORT(_xlfn._xlws.FILTER(Species[Species],ISNUMBER(SEARCH(Slidelist[[#This Row],[Species]],Species[Species])),"")))</f>
        <v>Human</v>
      </c>
    </row>
    <row r="218" spans="4:4" x14ac:dyDescent="0.2">
      <c r="D218" t="str" cm="1">
        <f t="array" ref="D218">TRANSPOSE(_xlfn._xlws.SORT(_xlfn._xlws.FILTER(Species[Species],ISNUMBER(SEARCH(Slidelist[[#This Row],[Species]],Species[Species])),"")))</f>
        <v>Human</v>
      </c>
    </row>
    <row r="219" spans="4:4" x14ac:dyDescent="0.2">
      <c r="D219" t="str" cm="1">
        <f t="array" ref="D219">TRANSPOSE(_xlfn._xlws.SORT(_xlfn._xlws.FILTER(Species[Species],ISNUMBER(SEARCH(Slidelist[[#This Row],[Species]],Species[Species])),"")))</f>
        <v>Human</v>
      </c>
    </row>
    <row r="220" spans="4:4" x14ac:dyDescent="0.2">
      <c r="D220" t="str" cm="1">
        <f t="array" ref="D220">TRANSPOSE(_xlfn._xlws.SORT(_xlfn._xlws.FILTER(Species[Species],ISNUMBER(SEARCH(Slidelist[[#This Row],[Species]],Species[Species])),"")))</f>
        <v>Human</v>
      </c>
    </row>
    <row r="221" spans="4:4" x14ac:dyDescent="0.2">
      <c r="D221" t="str" cm="1">
        <f t="array" ref="D221">TRANSPOSE(_xlfn._xlws.SORT(_xlfn._xlws.FILTER(Species[Species],ISNUMBER(SEARCH(Slidelist[[#This Row],[Species]],Species[Species])),"")))</f>
        <v>Human</v>
      </c>
    </row>
    <row r="222" spans="4:4" x14ac:dyDescent="0.2">
      <c r="D222" t="str" cm="1">
        <f t="array" ref="D222">TRANSPOSE(_xlfn._xlws.SORT(_xlfn._xlws.FILTER(Species[Species],ISNUMBER(SEARCH(Slidelist[[#This Row],[Species]],Species[Species])),"")))</f>
        <v>Human</v>
      </c>
    </row>
    <row r="223" spans="4:4" x14ac:dyDescent="0.2">
      <c r="D223" t="str" cm="1">
        <f t="array" ref="D223">TRANSPOSE(_xlfn._xlws.SORT(_xlfn._xlws.FILTER(Species[Species],ISNUMBER(SEARCH(Slidelist[[#This Row],[Species]],Species[Species])),"")))</f>
        <v>Human</v>
      </c>
    </row>
    <row r="224" spans="4:4" x14ac:dyDescent="0.2">
      <c r="D224" t="str" cm="1">
        <f t="array" ref="D224">TRANSPOSE(_xlfn._xlws.SORT(_xlfn._xlws.FILTER(Species[Species],ISNUMBER(SEARCH(Slidelist[[#This Row],[Species]],Species[Species])),"")))</f>
        <v>Human</v>
      </c>
    </row>
    <row r="225" spans="4:4" x14ac:dyDescent="0.2">
      <c r="D225" t="str" cm="1">
        <f t="array" ref="D225">TRANSPOSE(_xlfn._xlws.SORT(_xlfn._xlws.FILTER(Species[Species],ISNUMBER(SEARCH(Slidelist[[#This Row],[Species]],Species[Species])),"")))</f>
        <v>Human</v>
      </c>
    </row>
    <row r="226" spans="4:4" x14ac:dyDescent="0.2">
      <c r="D226" t="str" cm="1">
        <f t="array" ref="D226">TRANSPOSE(_xlfn._xlws.SORT(_xlfn._xlws.FILTER(Species[Species],ISNUMBER(SEARCH(Slidelist[[#This Row],[Species]],Species[Species])),"")))</f>
        <v>Human</v>
      </c>
    </row>
    <row r="227" spans="4:4" x14ac:dyDescent="0.2">
      <c r="D227" t="str" cm="1">
        <f t="array" ref="D227">TRANSPOSE(_xlfn._xlws.SORT(_xlfn._xlws.FILTER(Species[Species],ISNUMBER(SEARCH(Slidelist[[#This Row],[Species]],Species[Species])),"")))</f>
        <v>Human</v>
      </c>
    </row>
    <row r="228" spans="4:4" x14ac:dyDescent="0.2">
      <c r="D228" t="str" cm="1">
        <f t="array" ref="D228">TRANSPOSE(_xlfn._xlws.SORT(_xlfn._xlws.FILTER(Species[Species],ISNUMBER(SEARCH(Slidelist[[#This Row],[Species]],Species[Species])),"")))</f>
        <v>Human</v>
      </c>
    </row>
    <row r="229" spans="4:4" x14ac:dyDescent="0.2">
      <c r="D229" t="str" cm="1">
        <f t="array" ref="D229">TRANSPOSE(_xlfn._xlws.SORT(_xlfn._xlws.FILTER(Species[Species],ISNUMBER(SEARCH(Slidelist[[#This Row],[Species]],Species[Species])),"")))</f>
        <v>Human</v>
      </c>
    </row>
    <row r="230" spans="4:4" x14ac:dyDescent="0.2">
      <c r="D230" t="str" cm="1">
        <f t="array" ref="D230">TRANSPOSE(_xlfn._xlws.SORT(_xlfn._xlws.FILTER(Species[Species],ISNUMBER(SEARCH(Slidelist[[#This Row],[Species]],Species[Species])),"")))</f>
        <v>Human</v>
      </c>
    </row>
    <row r="231" spans="4:4" x14ac:dyDescent="0.2">
      <c r="D231" t="str" cm="1">
        <f t="array" ref="D231">TRANSPOSE(_xlfn._xlws.SORT(_xlfn._xlws.FILTER(Species[Species],ISNUMBER(SEARCH(Slidelist[[#This Row],[Species]],Species[Species])),"")))</f>
        <v>Human</v>
      </c>
    </row>
    <row r="232" spans="4:4" x14ac:dyDescent="0.2">
      <c r="D232" t="str" cm="1">
        <f t="array" ref="D232">TRANSPOSE(_xlfn._xlws.SORT(_xlfn._xlws.FILTER(Species[Species],ISNUMBER(SEARCH(Slidelist[[#This Row],[Species]],Species[Species])),"")))</f>
        <v>Human</v>
      </c>
    </row>
    <row r="233" spans="4:4" x14ac:dyDescent="0.2">
      <c r="D233" t="str" cm="1">
        <f t="array" ref="D233">TRANSPOSE(_xlfn._xlws.SORT(_xlfn._xlws.FILTER(Species[Species],ISNUMBER(SEARCH(Slidelist[[#This Row],[Species]],Species[Species])),"")))</f>
        <v>Human</v>
      </c>
    </row>
    <row r="234" spans="4:4" x14ac:dyDescent="0.2">
      <c r="D234" t="str" cm="1">
        <f t="array" ref="D234">TRANSPOSE(_xlfn._xlws.SORT(_xlfn._xlws.FILTER(Species[Species],ISNUMBER(SEARCH(Slidelist[[#This Row],[Species]],Species[Species])),"")))</f>
        <v>Human</v>
      </c>
    </row>
    <row r="235" spans="4:4" x14ac:dyDescent="0.2">
      <c r="D235" t="str" cm="1">
        <f t="array" ref="D235">TRANSPOSE(_xlfn._xlws.SORT(_xlfn._xlws.FILTER(Species[Species],ISNUMBER(SEARCH(Slidelist[[#This Row],[Species]],Species[Species])),"")))</f>
        <v>Human</v>
      </c>
    </row>
    <row r="236" spans="4:4" x14ac:dyDescent="0.2">
      <c r="D236" t="str" cm="1">
        <f t="array" ref="D236">TRANSPOSE(_xlfn._xlws.SORT(_xlfn._xlws.FILTER(Species[Species],ISNUMBER(SEARCH(Slidelist[[#This Row],[Species]],Species[Species])),"")))</f>
        <v>Human</v>
      </c>
    </row>
    <row r="237" spans="4:4" x14ac:dyDescent="0.2">
      <c r="D237" t="str" cm="1">
        <f t="array" ref="D237">TRANSPOSE(_xlfn._xlws.SORT(_xlfn._xlws.FILTER(Species[Species],ISNUMBER(SEARCH(Slidelist[[#This Row],[Species]],Species[Species])),"")))</f>
        <v>Human</v>
      </c>
    </row>
    <row r="238" spans="4:4" x14ac:dyDescent="0.2">
      <c r="D238" t="str" cm="1">
        <f t="array" ref="D238">TRANSPOSE(_xlfn._xlws.SORT(_xlfn._xlws.FILTER(Species[Species],ISNUMBER(SEARCH(Slidelist[[#This Row],[Species]],Species[Species])),"")))</f>
        <v>Human</v>
      </c>
    </row>
    <row r="239" spans="4:4" x14ac:dyDescent="0.2">
      <c r="D239" t="str" cm="1">
        <f t="array" ref="D239">TRANSPOSE(_xlfn._xlws.SORT(_xlfn._xlws.FILTER(Species[Species],ISNUMBER(SEARCH(Slidelist[[#This Row],[Species]],Species[Species])),"")))</f>
        <v>Human</v>
      </c>
    </row>
    <row r="240" spans="4:4" x14ac:dyDescent="0.2">
      <c r="D240" t="str" cm="1">
        <f t="array" ref="D240">TRANSPOSE(_xlfn._xlws.SORT(_xlfn._xlws.FILTER(Species[Species],ISNUMBER(SEARCH(Slidelist[[#This Row],[Species]],Species[Species])),"")))</f>
        <v>Human</v>
      </c>
    </row>
    <row r="241" spans="4:4" x14ac:dyDescent="0.2">
      <c r="D241" t="str" cm="1">
        <f t="array" ref="D241">TRANSPOSE(_xlfn._xlws.SORT(_xlfn._xlws.FILTER(Species[Species],ISNUMBER(SEARCH(Slidelist[[#This Row],[Species]],Species[Species])),"")))</f>
        <v>Human</v>
      </c>
    </row>
    <row r="242" spans="4:4" x14ac:dyDescent="0.2">
      <c r="D242" t="str" cm="1">
        <f t="array" ref="D242">TRANSPOSE(_xlfn._xlws.SORT(_xlfn._xlws.FILTER(Species[Species],ISNUMBER(SEARCH(Slidelist[[#This Row],[Species]],Species[Species])),"")))</f>
        <v>Human</v>
      </c>
    </row>
    <row r="243" spans="4:4" x14ac:dyDescent="0.2">
      <c r="D243" t="str" cm="1">
        <f t="array" ref="D243">TRANSPOSE(_xlfn._xlws.SORT(_xlfn._xlws.FILTER(Species[Species],ISNUMBER(SEARCH(Slidelist[[#This Row],[Species]],Species[Species])),"")))</f>
        <v>Human</v>
      </c>
    </row>
    <row r="244" spans="4:4" x14ac:dyDescent="0.2">
      <c r="D244" t="str" cm="1">
        <f t="array" ref="D244">TRANSPOSE(_xlfn._xlws.SORT(_xlfn._xlws.FILTER(Species[Species],ISNUMBER(SEARCH(Slidelist[[#This Row],[Species]],Species[Species])),"")))</f>
        <v>Human</v>
      </c>
    </row>
    <row r="245" spans="4:4" x14ac:dyDescent="0.2">
      <c r="D245" t="str" cm="1">
        <f t="array" ref="D245">TRANSPOSE(_xlfn._xlws.SORT(_xlfn._xlws.FILTER(Species[Species],ISNUMBER(SEARCH(Slidelist[[#This Row],[Species]],Species[Species])),"")))</f>
        <v>Human</v>
      </c>
    </row>
    <row r="246" spans="4:4" x14ac:dyDescent="0.2">
      <c r="D246" t="str" cm="1">
        <f t="array" ref="D246">TRANSPOSE(_xlfn._xlws.SORT(_xlfn._xlws.FILTER(Species[Species],ISNUMBER(SEARCH(Slidelist[[#This Row],[Species]],Species[Species])),"")))</f>
        <v>Human</v>
      </c>
    </row>
    <row r="247" spans="4:4" x14ac:dyDescent="0.2">
      <c r="D247" t="str" cm="1">
        <f t="array" ref="D247">TRANSPOSE(_xlfn._xlws.SORT(_xlfn._xlws.FILTER(Species[Species],ISNUMBER(SEARCH(Slidelist[[#This Row],[Species]],Species[Species])),"")))</f>
        <v>Human</v>
      </c>
    </row>
    <row r="248" spans="4:4" x14ac:dyDescent="0.2">
      <c r="D248" t="str" cm="1">
        <f t="array" ref="D248">TRANSPOSE(_xlfn._xlws.SORT(_xlfn._xlws.FILTER(Species[Species],ISNUMBER(SEARCH(Slidelist[[#This Row],[Species]],Species[Species])),"")))</f>
        <v>Human</v>
      </c>
    </row>
    <row r="249" spans="4:4" x14ac:dyDescent="0.2">
      <c r="D249" t="str" cm="1">
        <f t="array" ref="D249">TRANSPOSE(_xlfn._xlws.SORT(_xlfn._xlws.FILTER(Species[Species],ISNUMBER(SEARCH(Slidelist[[#This Row],[Species]],Species[Species])),"")))</f>
        <v>Human</v>
      </c>
    </row>
    <row r="250" spans="4:4" x14ac:dyDescent="0.2">
      <c r="D250" t="str" cm="1">
        <f t="array" ref="D250">TRANSPOSE(_xlfn._xlws.SORT(_xlfn._xlws.FILTER(Species[Species],ISNUMBER(SEARCH(Slidelist[[#This Row],[Species]],Species[Species])),"")))</f>
        <v>Human</v>
      </c>
    </row>
    <row r="251" spans="4:4" x14ac:dyDescent="0.2">
      <c r="D251" t="str" cm="1">
        <f t="array" ref="D251">TRANSPOSE(_xlfn._xlws.SORT(_xlfn._xlws.FILTER(Species[Species],ISNUMBER(SEARCH(Slidelist[[#This Row],[Species]],Species[Species])),"")))</f>
        <v>Human</v>
      </c>
    </row>
    <row r="252" spans="4:4" x14ac:dyDescent="0.2">
      <c r="D252" t="str" cm="1">
        <f t="array" ref="D252">TRANSPOSE(_xlfn._xlws.SORT(_xlfn._xlws.FILTER(Species[Species],ISNUMBER(SEARCH(Slidelist[[#This Row],[Species]],Species[Species])),"")))</f>
        <v>Human</v>
      </c>
    </row>
    <row r="253" spans="4:4" x14ac:dyDescent="0.2">
      <c r="D253" t="str" cm="1">
        <f t="array" ref="D253">TRANSPOSE(_xlfn._xlws.SORT(_xlfn._xlws.FILTER(Species[Species],ISNUMBER(SEARCH(Slidelist[[#This Row],[Species]],Species[Species])),"")))</f>
        <v>Human</v>
      </c>
    </row>
    <row r="254" spans="4:4" x14ac:dyDescent="0.2">
      <c r="D254" t="str" cm="1">
        <f t="array" ref="D254">TRANSPOSE(_xlfn._xlws.SORT(_xlfn._xlws.FILTER(Species[Species],ISNUMBER(SEARCH(Slidelist[[#This Row],[Species]],Species[Species])),"")))</f>
        <v>Human</v>
      </c>
    </row>
    <row r="255" spans="4:4" x14ac:dyDescent="0.2">
      <c r="D255" t="str" cm="1">
        <f t="array" ref="D255">TRANSPOSE(_xlfn._xlws.SORT(_xlfn._xlws.FILTER(Species[Species],ISNUMBER(SEARCH(Slidelist[[#This Row],[Species]],Species[Species])),"")))</f>
        <v>Human</v>
      </c>
    </row>
    <row r="256" spans="4:4" x14ac:dyDescent="0.2">
      <c r="D256" t="str" cm="1">
        <f t="array" ref="D256">TRANSPOSE(_xlfn._xlws.SORT(_xlfn._xlws.FILTER(Species[Species],ISNUMBER(SEARCH(Slidelist[[#This Row],[Species]],Species[Species])),"")))</f>
        <v>Human</v>
      </c>
    </row>
    <row r="257" spans="4:4" x14ac:dyDescent="0.2">
      <c r="D257" t="str" cm="1">
        <f t="array" ref="D257">TRANSPOSE(_xlfn._xlws.SORT(_xlfn._xlws.FILTER(Species[Species],ISNUMBER(SEARCH(Slidelist[[#This Row],[Species]],Species[Species])),"")))</f>
        <v>Human</v>
      </c>
    </row>
    <row r="258" spans="4:4" x14ac:dyDescent="0.2">
      <c r="D258" t="str" cm="1">
        <f t="array" ref="D258">TRANSPOSE(_xlfn._xlws.SORT(_xlfn._xlws.FILTER(Species[Species],ISNUMBER(SEARCH(Slidelist[[#This Row],[Species]],Species[Species])),"")))</f>
        <v>Human</v>
      </c>
    </row>
    <row r="259" spans="4:4" x14ac:dyDescent="0.2">
      <c r="D259" t="str" cm="1">
        <f t="array" ref="D259">TRANSPOSE(_xlfn._xlws.SORT(_xlfn._xlws.FILTER(Species[Species],ISNUMBER(SEARCH(Slidelist[[#This Row],[Species]],Species[Species])),"")))</f>
        <v>Human</v>
      </c>
    </row>
    <row r="260" spans="4:4" x14ac:dyDescent="0.2">
      <c r="D260" t="str" cm="1">
        <f t="array" ref="D260">TRANSPOSE(_xlfn._xlws.SORT(_xlfn._xlws.FILTER(Species[Species],ISNUMBER(SEARCH(Slidelist[[#This Row],[Species]],Species[Species])),"")))</f>
        <v>Human</v>
      </c>
    </row>
    <row r="261" spans="4:4" x14ac:dyDescent="0.2">
      <c r="D261" t="str" cm="1">
        <f t="array" ref="D261">TRANSPOSE(_xlfn._xlws.SORT(_xlfn._xlws.FILTER(Species[Species],ISNUMBER(SEARCH(Slidelist[[#This Row],[Species]],Species[Species])),"")))</f>
        <v>Human</v>
      </c>
    </row>
    <row r="262" spans="4:4" x14ac:dyDescent="0.2">
      <c r="D262" t="str" cm="1">
        <f t="array" ref="D262">TRANSPOSE(_xlfn._xlws.SORT(_xlfn._xlws.FILTER(Species[Species],ISNUMBER(SEARCH(Slidelist[[#This Row],[Species]],Species[Species])),"")))</f>
        <v>Human</v>
      </c>
    </row>
    <row r="263" spans="4:4" x14ac:dyDescent="0.2">
      <c r="D263" t="str" cm="1">
        <f t="array" ref="D263">TRANSPOSE(_xlfn._xlws.SORT(_xlfn._xlws.FILTER(Species[Species],ISNUMBER(SEARCH(Slidelist[[#This Row],[Species]],Species[Species])),"")))</f>
        <v>Human</v>
      </c>
    </row>
    <row r="264" spans="4:4" x14ac:dyDescent="0.2">
      <c r="D264" t="str" cm="1">
        <f t="array" ref="D264">TRANSPOSE(_xlfn._xlws.SORT(_xlfn._xlws.FILTER(Species[Species],ISNUMBER(SEARCH(Slidelist[[#This Row],[Species]],Species[Species])),"")))</f>
        <v>Human</v>
      </c>
    </row>
    <row r="265" spans="4:4" x14ac:dyDescent="0.2">
      <c r="D265" t="str" cm="1">
        <f t="array" ref="D265">TRANSPOSE(_xlfn._xlws.SORT(_xlfn._xlws.FILTER(Species[Species],ISNUMBER(SEARCH(Slidelist[[#This Row],[Species]],Species[Species])),"")))</f>
        <v>Human</v>
      </c>
    </row>
    <row r="266" spans="4:4" x14ac:dyDescent="0.2">
      <c r="D266" t="str" cm="1">
        <f t="array" ref="D266">TRANSPOSE(_xlfn._xlws.SORT(_xlfn._xlws.FILTER(Species[Species],ISNUMBER(SEARCH(Slidelist[[#This Row],[Species]],Species[Species])),"")))</f>
        <v>Human</v>
      </c>
    </row>
    <row r="267" spans="4:4" x14ac:dyDescent="0.2">
      <c r="D267" t="str" cm="1">
        <f t="array" ref="D267">TRANSPOSE(_xlfn._xlws.SORT(_xlfn._xlws.FILTER(Species[Species],ISNUMBER(SEARCH(Slidelist[[#This Row],[Species]],Species[Species])),"")))</f>
        <v>Human</v>
      </c>
    </row>
    <row r="268" spans="4:4" x14ac:dyDescent="0.2">
      <c r="D268" t="str" cm="1">
        <f t="array" ref="D268">TRANSPOSE(_xlfn._xlws.SORT(_xlfn._xlws.FILTER(Species[Species],ISNUMBER(SEARCH(Slidelist[[#This Row],[Species]],Species[Species])),"")))</f>
        <v>Human</v>
      </c>
    </row>
    <row r="269" spans="4:4" x14ac:dyDescent="0.2">
      <c r="D269" t="str" cm="1">
        <f t="array" ref="D269">TRANSPOSE(_xlfn._xlws.SORT(_xlfn._xlws.FILTER(Species[Species],ISNUMBER(SEARCH(Slidelist[[#This Row],[Species]],Species[Species])),"")))</f>
        <v>Human</v>
      </c>
    </row>
    <row r="270" spans="4:4" x14ac:dyDescent="0.2">
      <c r="D270" t="str" cm="1">
        <f t="array" ref="D270">TRANSPOSE(_xlfn._xlws.SORT(_xlfn._xlws.FILTER(Species[Species],ISNUMBER(SEARCH(Slidelist[[#This Row],[Species]],Species[Species])),"")))</f>
        <v>Human</v>
      </c>
    </row>
    <row r="271" spans="4:4" x14ac:dyDescent="0.2">
      <c r="D271" t="str" cm="1">
        <f t="array" ref="D271">TRANSPOSE(_xlfn._xlws.SORT(_xlfn._xlws.FILTER(Species[Species],ISNUMBER(SEARCH(Slidelist[[#This Row],[Species]],Species[Species])),"")))</f>
        <v>Human</v>
      </c>
    </row>
    <row r="272" spans="4:4" x14ac:dyDescent="0.2">
      <c r="D272" t="str" cm="1">
        <f t="array" ref="D272">TRANSPOSE(_xlfn._xlws.SORT(_xlfn._xlws.FILTER(Species[Species],ISNUMBER(SEARCH(Slidelist[[#This Row],[Species]],Species[Species])),"")))</f>
        <v>Human</v>
      </c>
    </row>
    <row r="273" spans="4:4" x14ac:dyDescent="0.2">
      <c r="D273" t="str" cm="1">
        <f t="array" ref="D273">TRANSPOSE(_xlfn._xlws.SORT(_xlfn._xlws.FILTER(Species[Species],ISNUMBER(SEARCH(Slidelist[[#This Row],[Species]],Species[Species])),"")))</f>
        <v>Human</v>
      </c>
    </row>
    <row r="274" spans="4:4" x14ac:dyDescent="0.2">
      <c r="D274" t="str" cm="1">
        <f t="array" ref="D274">TRANSPOSE(_xlfn._xlws.SORT(_xlfn._xlws.FILTER(Species[Species],ISNUMBER(SEARCH(Slidelist[[#This Row],[Species]],Species[Species])),"")))</f>
        <v>Human</v>
      </c>
    </row>
    <row r="275" spans="4:4" x14ac:dyDescent="0.2">
      <c r="D275" t="str" cm="1">
        <f t="array" ref="D275">TRANSPOSE(_xlfn._xlws.SORT(_xlfn._xlws.FILTER(Species[Species],ISNUMBER(SEARCH(Slidelist[[#This Row],[Species]],Species[Species])),"")))</f>
        <v>Human</v>
      </c>
    </row>
    <row r="276" spans="4:4" x14ac:dyDescent="0.2">
      <c r="D276" t="str" cm="1">
        <f t="array" ref="D276">TRANSPOSE(_xlfn._xlws.SORT(_xlfn._xlws.FILTER(Species[Species],ISNUMBER(SEARCH(Slidelist[[#This Row],[Species]],Species[Species])),"")))</f>
        <v>Human</v>
      </c>
    </row>
    <row r="277" spans="4:4" x14ac:dyDescent="0.2">
      <c r="D277" t="str" cm="1">
        <f t="array" ref="D277">TRANSPOSE(_xlfn._xlws.SORT(_xlfn._xlws.FILTER(Species[Species],ISNUMBER(SEARCH(Slidelist[[#This Row],[Species]],Species[Species])),"")))</f>
        <v>Human</v>
      </c>
    </row>
    <row r="278" spans="4:4" x14ac:dyDescent="0.2">
      <c r="D278" t="str" cm="1">
        <f t="array" ref="D278">TRANSPOSE(_xlfn._xlws.SORT(_xlfn._xlws.FILTER(Species[Species],ISNUMBER(SEARCH(Slidelist[[#This Row],[Species]],Species[Species])),"")))</f>
        <v>Human</v>
      </c>
    </row>
    <row r="279" spans="4:4" x14ac:dyDescent="0.2">
      <c r="D279" t="str" cm="1">
        <f t="array" ref="D279">TRANSPOSE(_xlfn._xlws.SORT(_xlfn._xlws.FILTER(Species[Species],ISNUMBER(SEARCH(Slidelist[[#This Row],[Species]],Species[Species])),"")))</f>
        <v>Human</v>
      </c>
    </row>
    <row r="280" spans="4:4" x14ac:dyDescent="0.2">
      <c r="D280" t="str" cm="1">
        <f t="array" ref="D280">TRANSPOSE(_xlfn._xlws.SORT(_xlfn._xlws.FILTER(Species[Species],ISNUMBER(SEARCH(Slidelist[[#This Row],[Species]],Species[Species])),"")))</f>
        <v>Human</v>
      </c>
    </row>
    <row r="281" spans="4:4" x14ac:dyDescent="0.2">
      <c r="D281" t="str" cm="1">
        <f t="array" ref="D281">TRANSPOSE(_xlfn._xlws.SORT(_xlfn._xlws.FILTER(Species[Species],ISNUMBER(SEARCH(Slidelist[[#This Row],[Species]],Species[Species])),"")))</f>
        <v>Human</v>
      </c>
    </row>
    <row r="282" spans="4:4" x14ac:dyDescent="0.2">
      <c r="D282" t="str" cm="1">
        <f t="array" ref="D282">TRANSPOSE(_xlfn._xlws.SORT(_xlfn._xlws.FILTER(Species[Species],ISNUMBER(SEARCH(Slidelist[[#This Row],[Species]],Species[Species])),"")))</f>
        <v>Human</v>
      </c>
    </row>
    <row r="283" spans="4:4" x14ac:dyDescent="0.2">
      <c r="D283" t="str" cm="1">
        <f t="array" ref="D283">TRANSPOSE(_xlfn._xlws.SORT(_xlfn._xlws.FILTER(Species[Species],ISNUMBER(SEARCH(Slidelist[[#This Row],[Species]],Species[Species])),"")))</f>
        <v>Human</v>
      </c>
    </row>
    <row r="284" spans="4:4" x14ac:dyDescent="0.2">
      <c r="D284" t="str" cm="1">
        <f t="array" ref="D284">TRANSPOSE(_xlfn._xlws.SORT(_xlfn._xlws.FILTER(Species[Species],ISNUMBER(SEARCH(Slidelist[[#This Row],[Species]],Species[Species])),"")))</f>
        <v>Human</v>
      </c>
    </row>
    <row r="285" spans="4:4" x14ac:dyDescent="0.2">
      <c r="D285" t="str" cm="1">
        <f t="array" ref="D285">TRANSPOSE(_xlfn._xlws.SORT(_xlfn._xlws.FILTER(Species[Species],ISNUMBER(SEARCH(Slidelist[[#This Row],[Species]],Species[Species])),"")))</f>
        <v>Human</v>
      </c>
    </row>
    <row r="286" spans="4:4" x14ac:dyDescent="0.2">
      <c r="D286" t="str" cm="1">
        <f t="array" ref="D286">TRANSPOSE(_xlfn._xlws.SORT(_xlfn._xlws.FILTER(Species[Species],ISNUMBER(SEARCH(Slidelist[[#This Row],[Species]],Species[Species])),"")))</f>
        <v>Human</v>
      </c>
    </row>
    <row r="287" spans="4:4" x14ac:dyDescent="0.2">
      <c r="D287" t="str" cm="1">
        <f t="array" ref="D287">TRANSPOSE(_xlfn._xlws.SORT(_xlfn._xlws.FILTER(Species[Species],ISNUMBER(SEARCH(Slidelist[[#This Row],[Species]],Species[Species])),"")))</f>
        <v>Human</v>
      </c>
    </row>
    <row r="288" spans="4:4" x14ac:dyDescent="0.2">
      <c r="D288" t="str" cm="1">
        <f t="array" ref="D288">TRANSPOSE(_xlfn._xlws.SORT(_xlfn._xlws.FILTER(Species[Species],ISNUMBER(SEARCH(Slidelist[[#This Row],[Species]],Species[Species])),"")))</f>
        <v>Human</v>
      </c>
    </row>
    <row r="289" spans="4:4" x14ac:dyDescent="0.2">
      <c r="D289" t="str" cm="1">
        <f t="array" ref="D289">TRANSPOSE(_xlfn._xlws.SORT(_xlfn._xlws.FILTER(Species[Species],ISNUMBER(SEARCH(Slidelist[[#This Row],[Species]],Species[Species])),"")))</f>
        <v>Human</v>
      </c>
    </row>
    <row r="290" spans="4:4" x14ac:dyDescent="0.2">
      <c r="D290" t="str" cm="1">
        <f t="array" ref="D290">TRANSPOSE(_xlfn._xlws.SORT(_xlfn._xlws.FILTER(Species[Species],ISNUMBER(SEARCH(Slidelist[[#This Row],[Species]],Species[Species])),"")))</f>
        <v>Human</v>
      </c>
    </row>
    <row r="291" spans="4:4" x14ac:dyDescent="0.2">
      <c r="D291" t="str" cm="1">
        <f t="array" ref="D291">TRANSPOSE(_xlfn._xlws.SORT(_xlfn._xlws.FILTER(Species[Species],ISNUMBER(SEARCH(Slidelist[[#This Row],[Species]],Species[Species])),"")))</f>
        <v>Human</v>
      </c>
    </row>
    <row r="292" spans="4:4" x14ac:dyDescent="0.2">
      <c r="D292" t="str" cm="1">
        <f t="array" ref="D292">TRANSPOSE(_xlfn._xlws.SORT(_xlfn._xlws.FILTER(Species[Species],ISNUMBER(SEARCH(Slidelist[[#This Row],[Species]],Species[Species])),"")))</f>
        <v>Human</v>
      </c>
    </row>
    <row r="293" spans="4:4" x14ac:dyDescent="0.2">
      <c r="D293" t="str" cm="1">
        <f t="array" ref="D293">TRANSPOSE(_xlfn._xlws.SORT(_xlfn._xlws.FILTER(Species[Species],ISNUMBER(SEARCH(Slidelist[[#This Row],[Species]],Species[Species])),"")))</f>
        <v>Human</v>
      </c>
    </row>
    <row r="294" spans="4:4" x14ac:dyDescent="0.2">
      <c r="D294" t="str" cm="1">
        <f t="array" ref="D294">TRANSPOSE(_xlfn._xlws.SORT(_xlfn._xlws.FILTER(Species[Species],ISNUMBER(SEARCH(Slidelist[[#This Row],[Species]],Species[Species])),"")))</f>
        <v>Human</v>
      </c>
    </row>
    <row r="295" spans="4:4" x14ac:dyDescent="0.2">
      <c r="D295" t="str" cm="1">
        <f t="array" ref="D295">TRANSPOSE(_xlfn._xlws.SORT(_xlfn._xlws.FILTER(Species[Species],ISNUMBER(SEARCH(Slidelist[[#This Row],[Species]],Species[Species])),"")))</f>
        <v>Human</v>
      </c>
    </row>
    <row r="296" spans="4:4" x14ac:dyDescent="0.2">
      <c r="D296" t="str" cm="1">
        <f t="array" ref="D296">TRANSPOSE(_xlfn._xlws.SORT(_xlfn._xlws.FILTER(Species[Species],ISNUMBER(SEARCH(Slidelist[[#This Row],[Species]],Species[Species])),"")))</f>
        <v>Human</v>
      </c>
    </row>
    <row r="297" spans="4:4" x14ac:dyDescent="0.2">
      <c r="D297" t="str" cm="1">
        <f t="array" ref="D297">TRANSPOSE(_xlfn._xlws.SORT(_xlfn._xlws.FILTER(Species[Species],ISNUMBER(SEARCH(Slidelist[[#This Row],[Species]],Species[Species])),"")))</f>
        <v>Human</v>
      </c>
    </row>
    <row r="298" spans="4:4" x14ac:dyDescent="0.2">
      <c r="D298" t="str" cm="1">
        <f t="array" ref="D298">TRANSPOSE(_xlfn._xlws.SORT(_xlfn._xlws.FILTER(Species[Species],ISNUMBER(SEARCH(Slidelist[[#This Row],[Species]],Species[Species])),"")))</f>
        <v>Human</v>
      </c>
    </row>
    <row r="299" spans="4:4" x14ac:dyDescent="0.2">
      <c r="D299" t="str" cm="1">
        <f t="array" ref="D299">TRANSPOSE(_xlfn._xlws.SORT(_xlfn._xlws.FILTER(Species[Species],ISNUMBER(SEARCH(Slidelist[[#This Row],[Species]],Species[Species])),"")))</f>
        <v>Human</v>
      </c>
    </row>
    <row r="300" spans="4:4" x14ac:dyDescent="0.2">
      <c r="D300" t="str" cm="1">
        <f t="array" ref="D300">TRANSPOSE(_xlfn._xlws.SORT(_xlfn._xlws.FILTER(Species[Species],ISNUMBER(SEARCH(Slidelist[[#This Row],[Species]],Species[Species])),"")))</f>
        <v>Human</v>
      </c>
    </row>
    <row r="301" spans="4:4" x14ac:dyDescent="0.2">
      <c r="D301" t="str" cm="1">
        <f t="array" ref="D301">TRANSPOSE(_xlfn._xlws.SORT(_xlfn._xlws.FILTER(Species[Species],ISNUMBER(SEARCH(Slidelist[[#This Row],[Species]],Species[Species])),"")))</f>
        <v>Human</v>
      </c>
    </row>
    <row r="302" spans="4:4" x14ac:dyDescent="0.2">
      <c r="D302" t="str" cm="1">
        <f t="array" ref="D302">TRANSPOSE(_xlfn._xlws.SORT(_xlfn._xlws.FILTER(Species[Species],ISNUMBER(SEARCH(Slidelist[[#This Row],[Species]],Species[Species])),"")))</f>
        <v>Human</v>
      </c>
    </row>
    <row r="303" spans="4:4" x14ac:dyDescent="0.2">
      <c r="D303" t="str" cm="1">
        <f t="array" ref="D303">TRANSPOSE(_xlfn._xlws.SORT(_xlfn._xlws.FILTER(Species[Species],ISNUMBER(SEARCH(Slidelist[[#This Row],[Species]],Species[Species])),"")))</f>
        <v>Human</v>
      </c>
    </row>
    <row r="304" spans="4:4" x14ac:dyDescent="0.2">
      <c r="D304" t="str" cm="1">
        <f t="array" ref="D304">TRANSPOSE(_xlfn._xlws.SORT(_xlfn._xlws.FILTER(Species[Species],ISNUMBER(SEARCH(Slidelist[[#This Row],[Species]],Species[Species])),"")))</f>
        <v>Human</v>
      </c>
    </row>
    <row r="305" spans="4:4" x14ac:dyDescent="0.2">
      <c r="D305" t="str" cm="1">
        <f t="array" ref="D305">TRANSPOSE(_xlfn._xlws.SORT(_xlfn._xlws.FILTER(Species[Species],ISNUMBER(SEARCH(Slidelist[[#This Row],[Species]],Species[Species])),"")))</f>
        <v>Human</v>
      </c>
    </row>
    <row r="306" spans="4:4" x14ac:dyDescent="0.2">
      <c r="D306" t="str" cm="1">
        <f t="array" ref="D306">TRANSPOSE(_xlfn._xlws.SORT(_xlfn._xlws.FILTER(Species[Species],ISNUMBER(SEARCH(Slidelist[[#This Row],[Species]],Species[Species])),"")))</f>
        <v>Human</v>
      </c>
    </row>
    <row r="307" spans="4:4" x14ac:dyDescent="0.2">
      <c r="D307" t="str" cm="1">
        <f t="array" ref="D307">TRANSPOSE(_xlfn._xlws.SORT(_xlfn._xlws.FILTER(Species[Species],ISNUMBER(SEARCH(Slidelist[[#This Row],[Species]],Species[Species])),"")))</f>
        <v>Human</v>
      </c>
    </row>
    <row r="308" spans="4:4" x14ac:dyDescent="0.2">
      <c r="D308" t="str" cm="1">
        <f t="array" ref="D308">TRANSPOSE(_xlfn._xlws.SORT(_xlfn._xlws.FILTER(Species[Species],ISNUMBER(SEARCH(Slidelist[[#This Row],[Species]],Species[Species])),"")))</f>
        <v>Human</v>
      </c>
    </row>
    <row r="309" spans="4:4" x14ac:dyDescent="0.2">
      <c r="D309" t="str" cm="1">
        <f t="array" ref="D309">TRANSPOSE(_xlfn._xlws.SORT(_xlfn._xlws.FILTER(Species[Species],ISNUMBER(SEARCH(Slidelist[[#This Row],[Species]],Species[Species])),"")))</f>
        <v>Human</v>
      </c>
    </row>
    <row r="310" spans="4:4" x14ac:dyDescent="0.2">
      <c r="D310" t="str" cm="1">
        <f t="array" ref="D310">TRANSPOSE(_xlfn._xlws.SORT(_xlfn._xlws.FILTER(Species[Species],ISNUMBER(SEARCH(Slidelist[[#This Row],[Species]],Species[Species])),"")))</f>
        <v>Human</v>
      </c>
    </row>
    <row r="311" spans="4:4" x14ac:dyDescent="0.2">
      <c r="D311" t="str" cm="1">
        <f t="array" ref="D311">TRANSPOSE(_xlfn._xlws.SORT(_xlfn._xlws.FILTER(Species[Species],ISNUMBER(SEARCH(Slidelist[[#This Row],[Species]],Species[Species])),"")))</f>
        <v>Human</v>
      </c>
    </row>
    <row r="312" spans="4:4" x14ac:dyDescent="0.2">
      <c r="D312" t="str" cm="1">
        <f t="array" ref="D312">TRANSPOSE(_xlfn._xlws.SORT(_xlfn._xlws.FILTER(Species[Species],ISNUMBER(SEARCH(Slidelist[[#This Row],[Species]],Species[Species])),"")))</f>
        <v>Human</v>
      </c>
    </row>
    <row r="313" spans="4:4" x14ac:dyDescent="0.2">
      <c r="D313" t="str" cm="1">
        <f t="array" ref="D313">TRANSPOSE(_xlfn._xlws.SORT(_xlfn._xlws.FILTER(Species[Species],ISNUMBER(SEARCH(Slidelist[[#This Row],[Species]],Species[Species])),"")))</f>
        <v>Human</v>
      </c>
    </row>
    <row r="314" spans="4:4" x14ac:dyDescent="0.2">
      <c r="D314" t="str" cm="1">
        <f t="array" ref="D314">TRANSPOSE(_xlfn._xlws.SORT(_xlfn._xlws.FILTER(Species[Species],ISNUMBER(SEARCH(Slidelist[[#This Row],[Species]],Species[Species])),"")))</f>
        <v>Human</v>
      </c>
    </row>
    <row r="315" spans="4:4" x14ac:dyDescent="0.2">
      <c r="D315" t="str" cm="1">
        <f t="array" ref="D315">TRANSPOSE(_xlfn._xlws.SORT(_xlfn._xlws.FILTER(Species[Species],ISNUMBER(SEARCH(Slidelist[[#This Row],[Species]],Species[Species])),"")))</f>
        <v>Human</v>
      </c>
    </row>
    <row r="316" spans="4:4" x14ac:dyDescent="0.2">
      <c r="D316" t="str" cm="1">
        <f t="array" ref="D316">TRANSPOSE(_xlfn._xlws.SORT(_xlfn._xlws.FILTER(Species[Species],ISNUMBER(SEARCH(Slidelist[[#This Row],[Species]],Species[Species])),"")))</f>
        <v>Human</v>
      </c>
    </row>
    <row r="317" spans="4:4" x14ac:dyDescent="0.2">
      <c r="D317" t="str" cm="1">
        <f t="array" ref="D317">TRANSPOSE(_xlfn._xlws.SORT(_xlfn._xlws.FILTER(Species[Species],ISNUMBER(SEARCH(Slidelist[[#This Row],[Species]],Species[Species])),"")))</f>
        <v>Human</v>
      </c>
    </row>
    <row r="318" spans="4:4" x14ac:dyDescent="0.2">
      <c r="D318" t="str" cm="1">
        <f t="array" ref="D318">TRANSPOSE(_xlfn._xlws.SORT(_xlfn._xlws.FILTER(Species[Species],ISNUMBER(SEARCH(Slidelist[[#This Row],[Species]],Species[Species])),"")))</f>
        <v>Human</v>
      </c>
    </row>
    <row r="319" spans="4:4" x14ac:dyDescent="0.2">
      <c r="D319" t="str" cm="1">
        <f t="array" ref="D319">TRANSPOSE(_xlfn._xlws.SORT(_xlfn._xlws.FILTER(Species[Species],ISNUMBER(SEARCH(Slidelist[[#This Row],[Species]],Species[Species])),"")))</f>
        <v>Human</v>
      </c>
    </row>
    <row r="320" spans="4:4" x14ac:dyDescent="0.2">
      <c r="D320" t="str" cm="1">
        <f t="array" ref="D320">TRANSPOSE(_xlfn._xlws.SORT(_xlfn._xlws.FILTER(Species[Species],ISNUMBER(SEARCH(Slidelist[[#This Row],[Species]],Species[Species])),"")))</f>
        <v>Human</v>
      </c>
    </row>
    <row r="321" spans="4:4" x14ac:dyDescent="0.2">
      <c r="D321" t="str" cm="1">
        <f t="array" ref="D321">TRANSPOSE(_xlfn._xlws.SORT(_xlfn._xlws.FILTER(Species[Species],ISNUMBER(SEARCH(Slidelist[[#This Row],[Species]],Species[Species])),"")))</f>
        <v>Human</v>
      </c>
    </row>
    <row r="322" spans="4:4" x14ac:dyDescent="0.2">
      <c r="D322" t="str" cm="1">
        <f t="array" ref="D322">TRANSPOSE(_xlfn._xlws.SORT(_xlfn._xlws.FILTER(Species[Species],ISNUMBER(SEARCH(Slidelist[[#This Row],[Species]],Species[Species])),"")))</f>
        <v>Human</v>
      </c>
    </row>
    <row r="323" spans="4:4" x14ac:dyDescent="0.2">
      <c r="D323" t="str" cm="1">
        <f t="array" ref="D323">TRANSPOSE(_xlfn._xlws.SORT(_xlfn._xlws.FILTER(Species[Species],ISNUMBER(SEARCH(Slidelist[[#This Row],[Species]],Species[Species])),"")))</f>
        <v>Human</v>
      </c>
    </row>
    <row r="324" spans="4:4" x14ac:dyDescent="0.2">
      <c r="D324" t="str" cm="1">
        <f t="array" ref="D324">TRANSPOSE(_xlfn._xlws.SORT(_xlfn._xlws.FILTER(Species[Species],ISNUMBER(SEARCH(Slidelist[[#This Row],[Species]],Species[Species])),"")))</f>
        <v>Human</v>
      </c>
    </row>
    <row r="325" spans="4:4" x14ac:dyDescent="0.2">
      <c r="D325" t="str" cm="1">
        <f t="array" ref="D325">TRANSPOSE(_xlfn._xlws.SORT(_xlfn._xlws.FILTER(Species[Species],ISNUMBER(SEARCH(Slidelist[[#This Row],[Species]],Species[Species])),"")))</f>
        <v>Human</v>
      </c>
    </row>
    <row r="326" spans="4:4" x14ac:dyDescent="0.2">
      <c r="D326" t="str" cm="1">
        <f t="array" ref="D326">TRANSPOSE(_xlfn._xlws.SORT(_xlfn._xlws.FILTER(Species[Species],ISNUMBER(SEARCH(Slidelist[[#This Row],[Species]],Species[Species])),"")))</f>
        <v>Human</v>
      </c>
    </row>
    <row r="327" spans="4:4" x14ac:dyDescent="0.2">
      <c r="D327" t="str" cm="1">
        <f t="array" ref="D327">TRANSPOSE(_xlfn._xlws.SORT(_xlfn._xlws.FILTER(Species[Species],ISNUMBER(SEARCH(Slidelist[[#This Row],[Species]],Species[Species])),"")))</f>
        <v>Human</v>
      </c>
    </row>
    <row r="328" spans="4:4" x14ac:dyDescent="0.2">
      <c r="D328" t="str" cm="1">
        <f t="array" ref="D328">TRANSPOSE(_xlfn._xlws.SORT(_xlfn._xlws.FILTER(Species[Species],ISNUMBER(SEARCH(Slidelist[[#This Row],[Species]],Species[Species])),"")))</f>
        <v>Human</v>
      </c>
    </row>
    <row r="329" spans="4:4" x14ac:dyDescent="0.2">
      <c r="D329" t="str" cm="1">
        <f t="array" ref="D329">TRANSPOSE(_xlfn._xlws.SORT(_xlfn._xlws.FILTER(Species[Species],ISNUMBER(SEARCH(Slidelist[[#This Row],[Species]],Species[Species])),"")))</f>
        <v>Human</v>
      </c>
    </row>
    <row r="330" spans="4:4" x14ac:dyDescent="0.2">
      <c r="D330" t="str" cm="1">
        <f t="array" ref="D330">TRANSPOSE(_xlfn._xlws.SORT(_xlfn._xlws.FILTER(Species[Species],ISNUMBER(SEARCH(Slidelist[[#This Row],[Species]],Species[Species])),"")))</f>
        <v>Human</v>
      </c>
    </row>
    <row r="331" spans="4:4" x14ac:dyDescent="0.2">
      <c r="D331" t="str" cm="1">
        <f t="array" ref="D331">TRANSPOSE(_xlfn._xlws.SORT(_xlfn._xlws.FILTER(Species[Species],ISNUMBER(SEARCH(Slidelist[[#This Row],[Species]],Species[Species])),"")))</f>
        <v>Human</v>
      </c>
    </row>
    <row r="332" spans="4:4" x14ac:dyDescent="0.2">
      <c r="D332" t="str" cm="1">
        <f t="array" ref="D332">TRANSPOSE(_xlfn._xlws.SORT(_xlfn._xlws.FILTER(Species[Species],ISNUMBER(SEARCH(Slidelist[[#This Row],[Species]],Species[Species])),"")))</f>
        <v>Human</v>
      </c>
    </row>
    <row r="333" spans="4:4" x14ac:dyDescent="0.2">
      <c r="D333" t="str" cm="1">
        <f t="array" ref="D333">TRANSPOSE(_xlfn._xlws.SORT(_xlfn._xlws.FILTER(Species[Species],ISNUMBER(SEARCH(Slidelist[[#This Row],[Species]],Species[Species])),"")))</f>
        <v>Human</v>
      </c>
    </row>
    <row r="334" spans="4:4" x14ac:dyDescent="0.2">
      <c r="D334" t="str" cm="1">
        <f t="array" ref="D334">TRANSPOSE(_xlfn._xlws.SORT(_xlfn._xlws.FILTER(Species[Species],ISNUMBER(SEARCH(Slidelist[[#This Row],[Species]],Species[Species])),"")))</f>
        <v>Human</v>
      </c>
    </row>
    <row r="335" spans="4:4" x14ac:dyDescent="0.2">
      <c r="D335" t="str" cm="1">
        <f t="array" ref="D335">TRANSPOSE(_xlfn._xlws.SORT(_xlfn._xlws.FILTER(Species[Species],ISNUMBER(SEARCH(Slidelist[[#This Row],[Species]],Species[Species])),"")))</f>
        <v>Human</v>
      </c>
    </row>
    <row r="336" spans="4:4" x14ac:dyDescent="0.2">
      <c r="D336" t="str" cm="1">
        <f t="array" ref="D336">TRANSPOSE(_xlfn._xlws.SORT(_xlfn._xlws.FILTER(Species[Species],ISNUMBER(SEARCH(Slidelist[[#This Row],[Species]],Species[Species])),"")))</f>
        <v>Human</v>
      </c>
    </row>
    <row r="337" spans="4:4" x14ac:dyDescent="0.2">
      <c r="D337" t="str" cm="1">
        <f t="array" ref="D337">TRANSPOSE(_xlfn._xlws.SORT(_xlfn._xlws.FILTER(Species[Species],ISNUMBER(SEARCH(Slidelist[[#This Row],[Species]],Species[Species])),"")))</f>
        <v>Human</v>
      </c>
    </row>
    <row r="338" spans="4:4" x14ac:dyDescent="0.2">
      <c r="D338" t="str" cm="1">
        <f t="array" ref="D338">TRANSPOSE(_xlfn._xlws.SORT(_xlfn._xlws.FILTER(Species[Species],ISNUMBER(SEARCH(Slidelist[[#This Row],[Species]],Species[Species])),"")))</f>
        <v>Human</v>
      </c>
    </row>
    <row r="339" spans="4:4" x14ac:dyDescent="0.2">
      <c r="D339" t="str" cm="1">
        <f t="array" ref="D339">TRANSPOSE(_xlfn._xlws.SORT(_xlfn._xlws.FILTER(Species[Species],ISNUMBER(SEARCH(Slidelist[[#This Row],[Species]],Species[Species])),"")))</f>
        <v>Human</v>
      </c>
    </row>
    <row r="340" spans="4:4" x14ac:dyDescent="0.2">
      <c r="D340" t="str" cm="1">
        <f t="array" ref="D340">TRANSPOSE(_xlfn._xlws.SORT(_xlfn._xlws.FILTER(Species[Species],ISNUMBER(SEARCH(Slidelist[[#This Row],[Species]],Species[Species])),"")))</f>
        <v>Human</v>
      </c>
    </row>
    <row r="341" spans="4:4" x14ac:dyDescent="0.2">
      <c r="D341" t="str" cm="1">
        <f t="array" ref="D341">TRANSPOSE(_xlfn._xlws.SORT(_xlfn._xlws.FILTER(Species[Species],ISNUMBER(SEARCH(Slidelist[[#This Row],[Species]],Species[Species])),"")))</f>
        <v>Human</v>
      </c>
    </row>
    <row r="342" spans="4:4" x14ac:dyDescent="0.2">
      <c r="D342" t="str" cm="1">
        <f t="array" ref="D342">TRANSPOSE(_xlfn._xlws.SORT(_xlfn._xlws.FILTER(Species[Species],ISNUMBER(SEARCH(Slidelist[[#This Row],[Species]],Species[Species])),"")))</f>
        <v>Human</v>
      </c>
    </row>
    <row r="343" spans="4:4" x14ac:dyDescent="0.2">
      <c r="D343" t="str" cm="1">
        <f t="array" ref="D343">TRANSPOSE(_xlfn._xlws.SORT(_xlfn._xlws.FILTER(Species[Species],ISNUMBER(SEARCH(Slidelist[[#This Row],[Species]],Species[Species])),"")))</f>
        <v>Human</v>
      </c>
    </row>
    <row r="344" spans="4:4" x14ac:dyDescent="0.2">
      <c r="D344" t="str" cm="1">
        <f t="array" ref="D344">TRANSPOSE(_xlfn._xlws.SORT(_xlfn._xlws.FILTER(Species[Species],ISNUMBER(SEARCH(Slidelist[[#This Row],[Species]],Species[Species])),"")))</f>
        <v>Human</v>
      </c>
    </row>
    <row r="345" spans="4:4" x14ac:dyDescent="0.2">
      <c r="D345" t="str" cm="1">
        <f t="array" ref="D345">TRANSPOSE(_xlfn._xlws.SORT(_xlfn._xlws.FILTER(Species[Species],ISNUMBER(SEARCH(Slidelist[[#This Row],[Species]],Species[Species])),"")))</f>
        <v>Human</v>
      </c>
    </row>
    <row r="346" spans="4:4" x14ac:dyDescent="0.2">
      <c r="D346" t="str" cm="1">
        <f t="array" ref="D346">TRANSPOSE(_xlfn._xlws.SORT(_xlfn._xlws.FILTER(Species[Species],ISNUMBER(SEARCH(Slidelist[[#This Row],[Species]],Species[Species])),"")))</f>
        <v>Human</v>
      </c>
    </row>
    <row r="347" spans="4:4" x14ac:dyDescent="0.2">
      <c r="D347" t="str" cm="1">
        <f t="array" ref="D347">TRANSPOSE(_xlfn._xlws.SORT(_xlfn._xlws.FILTER(Species[Species],ISNUMBER(SEARCH(Slidelist[[#This Row],[Species]],Species[Species])),"")))</f>
        <v>Human</v>
      </c>
    </row>
    <row r="348" spans="4:4" x14ac:dyDescent="0.2">
      <c r="D348" t="str" cm="1">
        <f t="array" ref="D348">TRANSPOSE(_xlfn._xlws.SORT(_xlfn._xlws.FILTER(Species[Species],ISNUMBER(SEARCH(Slidelist[[#This Row],[Species]],Species[Species])),"")))</f>
        <v>Human</v>
      </c>
    </row>
    <row r="349" spans="4:4" x14ac:dyDescent="0.2">
      <c r="D349" t="str" cm="1">
        <f t="array" ref="D349">TRANSPOSE(_xlfn._xlws.SORT(_xlfn._xlws.FILTER(Species[Species],ISNUMBER(SEARCH(Slidelist[[#This Row],[Species]],Species[Species])),"")))</f>
        <v>Human</v>
      </c>
    </row>
    <row r="350" spans="4:4" x14ac:dyDescent="0.2">
      <c r="D350" t="str" cm="1">
        <f t="array" ref="D350">TRANSPOSE(_xlfn._xlws.SORT(_xlfn._xlws.FILTER(Species[Species],ISNUMBER(SEARCH(Slidelist[[#This Row],[Species]],Species[Species])),"")))</f>
        <v>Human</v>
      </c>
    </row>
    <row r="351" spans="4:4" x14ac:dyDescent="0.2">
      <c r="D351" t="str" cm="1">
        <f t="array" ref="D351">TRANSPOSE(_xlfn._xlws.SORT(_xlfn._xlws.FILTER(Species[Species],ISNUMBER(SEARCH(Slidelist[[#This Row],[Species]],Species[Species])),"")))</f>
        <v>Human</v>
      </c>
    </row>
    <row r="352" spans="4:4" x14ac:dyDescent="0.2">
      <c r="D352" t="str" cm="1">
        <f t="array" ref="D352">TRANSPOSE(_xlfn._xlws.SORT(_xlfn._xlws.FILTER(Species[Species],ISNUMBER(SEARCH(Slidelist[[#This Row],[Species]],Species[Species])),"")))</f>
        <v>Human</v>
      </c>
    </row>
    <row r="353" spans="4:4" x14ac:dyDescent="0.2">
      <c r="D353" t="str" cm="1">
        <f t="array" ref="D353">TRANSPOSE(_xlfn._xlws.SORT(_xlfn._xlws.FILTER(Species[Species],ISNUMBER(SEARCH(Slidelist[[#This Row],[Species]],Species[Species])),"")))</f>
        <v>Human</v>
      </c>
    </row>
    <row r="354" spans="4:4" x14ac:dyDescent="0.2">
      <c r="D354" t="str" cm="1">
        <f t="array" ref="D354">TRANSPOSE(_xlfn._xlws.SORT(_xlfn._xlws.FILTER(Species[Species],ISNUMBER(SEARCH(Slidelist[[#This Row],[Species]],Species[Species])),"")))</f>
        <v>Human</v>
      </c>
    </row>
    <row r="355" spans="4:4" x14ac:dyDescent="0.2">
      <c r="D355" t="str" cm="1">
        <f t="array" ref="D355">TRANSPOSE(_xlfn._xlws.SORT(_xlfn._xlws.FILTER(Species[Species],ISNUMBER(SEARCH(Slidelist[[#This Row],[Species]],Species[Species])),"")))</f>
        <v>Human</v>
      </c>
    </row>
    <row r="356" spans="4:4" x14ac:dyDescent="0.2">
      <c r="D356" t="str" cm="1">
        <f t="array" ref="D356">TRANSPOSE(_xlfn._xlws.SORT(_xlfn._xlws.FILTER(Species[Species],ISNUMBER(SEARCH(Slidelist[[#This Row],[Species]],Species[Species])),"")))</f>
        <v>Human</v>
      </c>
    </row>
    <row r="357" spans="4:4" x14ac:dyDescent="0.2">
      <c r="D357" t="str" cm="1">
        <f t="array" ref="D357">TRANSPOSE(_xlfn._xlws.SORT(_xlfn._xlws.FILTER(Species[Species],ISNUMBER(SEARCH(Slidelist[[#This Row],[Species]],Species[Species])),"")))</f>
        <v>Human</v>
      </c>
    </row>
    <row r="358" spans="4:4" x14ac:dyDescent="0.2">
      <c r="D358" t="str" cm="1">
        <f t="array" ref="D358">TRANSPOSE(_xlfn._xlws.SORT(_xlfn._xlws.FILTER(Species[Species],ISNUMBER(SEARCH(Slidelist[[#This Row],[Species]],Species[Species])),"")))</f>
        <v>Human</v>
      </c>
    </row>
    <row r="359" spans="4:4" x14ac:dyDescent="0.2">
      <c r="D359" t="str" cm="1">
        <f t="array" ref="D359">TRANSPOSE(_xlfn._xlws.SORT(_xlfn._xlws.FILTER(Species[Species],ISNUMBER(SEARCH(Slidelist[[#This Row],[Species]],Species[Species])),"")))</f>
        <v>Human</v>
      </c>
    </row>
    <row r="360" spans="4:4" x14ac:dyDescent="0.2">
      <c r="D360" t="str" cm="1">
        <f t="array" ref="D360">TRANSPOSE(_xlfn._xlws.SORT(_xlfn._xlws.FILTER(Species[Species],ISNUMBER(SEARCH(Slidelist[[#This Row],[Species]],Species[Species])),"")))</f>
        <v>Human</v>
      </c>
    </row>
    <row r="361" spans="4:4" x14ac:dyDescent="0.2">
      <c r="D361" t="str" cm="1">
        <f t="array" ref="D361">TRANSPOSE(_xlfn._xlws.SORT(_xlfn._xlws.FILTER(Species[Species],ISNUMBER(SEARCH(Slidelist[[#This Row],[Species]],Species[Species])),"")))</f>
        <v>Human</v>
      </c>
    </row>
    <row r="362" spans="4:4" x14ac:dyDescent="0.2">
      <c r="D362" t="str" cm="1">
        <f t="array" ref="D362">TRANSPOSE(_xlfn._xlws.SORT(_xlfn._xlws.FILTER(Species[Species],ISNUMBER(SEARCH(Slidelist[[#This Row],[Species]],Species[Species])),"")))</f>
        <v>Human</v>
      </c>
    </row>
    <row r="363" spans="4:4" x14ac:dyDescent="0.2">
      <c r="D363" t="str" cm="1">
        <f t="array" ref="D363">TRANSPOSE(_xlfn._xlws.SORT(_xlfn._xlws.FILTER(Species[Species],ISNUMBER(SEARCH(Slidelist[[#This Row],[Species]],Species[Species])),"")))</f>
        <v>Human</v>
      </c>
    </row>
    <row r="364" spans="4:4" x14ac:dyDescent="0.2">
      <c r="D364" t="str" cm="1">
        <f t="array" ref="D364">TRANSPOSE(_xlfn._xlws.SORT(_xlfn._xlws.FILTER(Species[Species],ISNUMBER(SEARCH(Slidelist[[#This Row],[Species]],Species[Species])),"")))</f>
        <v>Human</v>
      </c>
    </row>
    <row r="365" spans="4:4" x14ac:dyDescent="0.2">
      <c r="D365" t="str" cm="1">
        <f t="array" ref="D365">TRANSPOSE(_xlfn._xlws.SORT(_xlfn._xlws.FILTER(Species[Species],ISNUMBER(SEARCH(Slidelist[[#This Row],[Species]],Species[Species])),"")))</f>
        <v>Human</v>
      </c>
    </row>
    <row r="366" spans="4:4" x14ac:dyDescent="0.2">
      <c r="D366" t="str" cm="1">
        <f t="array" ref="D366">TRANSPOSE(_xlfn._xlws.SORT(_xlfn._xlws.FILTER(Species[Species],ISNUMBER(SEARCH(Slidelist[[#This Row],[Species]],Species[Species])),"")))</f>
        <v>Human</v>
      </c>
    </row>
    <row r="367" spans="4:4" x14ac:dyDescent="0.2">
      <c r="D367" t="str" cm="1">
        <f t="array" ref="D367">TRANSPOSE(_xlfn._xlws.SORT(_xlfn._xlws.FILTER(Species[Species],ISNUMBER(SEARCH(Slidelist[[#This Row],[Species]],Species[Species])),"")))</f>
        <v>Human</v>
      </c>
    </row>
    <row r="368" spans="4:4" x14ac:dyDescent="0.2">
      <c r="D368" t="str" cm="1">
        <f t="array" ref="D368">TRANSPOSE(_xlfn._xlws.SORT(_xlfn._xlws.FILTER(Species[Species],ISNUMBER(SEARCH(Slidelist[[#This Row],[Species]],Species[Species])),"")))</f>
        <v>Human</v>
      </c>
    </row>
    <row r="369" spans="4:4" x14ac:dyDescent="0.2">
      <c r="D369" t="str" cm="1">
        <f t="array" ref="D369">TRANSPOSE(_xlfn._xlws.SORT(_xlfn._xlws.FILTER(Species[Species],ISNUMBER(SEARCH(Slidelist[[#This Row],[Species]],Species[Species])),"")))</f>
        <v>Human</v>
      </c>
    </row>
    <row r="370" spans="4:4" x14ac:dyDescent="0.2">
      <c r="D370" t="str" cm="1">
        <f t="array" ref="D370">TRANSPOSE(_xlfn._xlws.SORT(_xlfn._xlws.FILTER(Species[Species],ISNUMBER(SEARCH(Slidelist[[#This Row],[Species]],Species[Species])),"")))</f>
        <v>Human</v>
      </c>
    </row>
    <row r="371" spans="4:4" x14ac:dyDescent="0.2">
      <c r="D371" t="str" cm="1">
        <f t="array" ref="D371">TRANSPOSE(_xlfn._xlws.SORT(_xlfn._xlws.FILTER(Species[Species],ISNUMBER(SEARCH(Slidelist[[#This Row],[Species]],Species[Species])),"")))</f>
        <v>Human</v>
      </c>
    </row>
    <row r="372" spans="4:4" x14ac:dyDescent="0.2">
      <c r="D372" t="str" cm="1">
        <f t="array" ref="D372">TRANSPOSE(_xlfn._xlws.SORT(_xlfn._xlws.FILTER(Species[Species],ISNUMBER(SEARCH(Slidelist[[#This Row],[Species]],Species[Species])),"")))</f>
        <v>Human</v>
      </c>
    </row>
    <row r="373" spans="4:4" x14ac:dyDescent="0.2">
      <c r="D373" t="str" cm="1">
        <f t="array" ref="D373">TRANSPOSE(_xlfn._xlws.SORT(_xlfn._xlws.FILTER(Species[Species],ISNUMBER(SEARCH(Slidelist[[#This Row],[Species]],Species[Species])),"")))</f>
        <v>Human</v>
      </c>
    </row>
    <row r="374" spans="4:4" x14ac:dyDescent="0.2">
      <c r="D374" t="str" cm="1">
        <f t="array" ref="D374">TRANSPOSE(_xlfn._xlws.SORT(_xlfn._xlws.FILTER(Species[Species],ISNUMBER(SEARCH(Slidelist[[#This Row],[Species]],Species[Species])),"")))</f>
        <v>Human</v>
      </c>
    </row>
    <row r="375" spans="4:4" x14ac:dyDescent="0.2">
      <c r="D375" t="str" cm="1">
        <f t="array" ref="D375">TRANSPOSE(_xlfn._xlws.SORT(_xlfn._xlws.FILTER(Species[Species],ISNUMBER(SEARCH(Slidelist[[#This Row],[Species]],Species[Species])),"")))</f>
        <v>Human</v>
      </c>
    </row>
    <row r="376" spans="4:4" x14ac:dyDescent="0.2">
      <c r="D376" t="str" cm="1">
        <f t="array" ref="D376">TRANSPOSE(_xlfn._xlws.SORT(_xlfn._xlws.FILTER(Species[Species],ISNUMBER(SEARCH(Slidelist[[#This Row],[Species]],Species[Species])),"")))</f>
        <v>Human</v>
      </c>
    </row>
    <row r="377" spans="4:4" x14ac:dyDescent="0.2">
      <c r="D377" t="str" cm="1">
        <f t="array" ref="D377">TRANSPOSE(_xlfn._xlws.SORT(_xlfn._xlws.FILTER(Species[Species],ISNUMBER(SEARCH(Slidelist[[#This Row],[Species]],Species[Species])),"")))</f>
        <v>Human</v>
      </c>
    </row>
    <row r="378" spans="4:4" x14ac:dyDescent="0.2">
      <c r="D378" t="str" cm="1">
        <f t="array" ref="D378">TRANSPOSE(_xlfn._xlws.SORT(_xlfn._xlws.FILTER(Species[Species],ISNUMBER(SEARCH(Slidelist[[#This Row],[Species]],Species[Species])),"")))</f>
        <v>Human</v>
      </c>
    </row>
    <row r="379" spans="4:4" x14ac:dyDescent="0.2">
      <c r="D379" t="str" cm="1">
        <f t="array" ref="D379">TRANSPOSE(_xlfn._xlws.SORT(_xlfn._xlws.FILTER(Species[Species],ISNUMBER(SEARCH(Slidelist[[#This Row],[Species]],Species[Species])),"")))</f>
        <v>Human</v>
      </c>
    </row>
    <row r="380" spans="4:4" x14ac:dyDescent="0.2">
      <c r="D380" t="str" cm="1">
        <f t="array" ref="D380">TRANSPOSE(_xlfn._xlws.SORT(_xlfn._xlws.FILTER(Species[Species],ISNUMBER(SEARCH(Slidelist[[#This Row],[Species]],Species[Species])),"")))</f>
        <v>Human</v>
      </c>
    </row>
    <row r="381" spans="4:4" x14ac:dyDescent="0.2">
      <c r="D381" t="str" cm="1">
        <f t="array" ref="D381">TRANSPOSE(_xlfn._xlws.SORT(_xlfn._xlws.FILTER(Species[Species],ISNUMBER(SEARCH(Slidelist[[#This Row],[Species]],Species[Species])),"")))</f>
        <v>Human</v>
      </c>
    </row>
    <row r="382" spans="4:4" x14ac:dyDescent="0.2">
      <c r="D382" t="str" cm="1">
        <f t="array" ref="D382">TRANSPOSE(_xlfn._xlws.SORT(_xlfn._xlws.FILTER(Species[Species],ISNUMBER(SEARCH(Slidelist[[#This Row],[Species]],Species[Species])),"")))</f>
        <v>Human</v>
      </c>
    </row>
    <row r="383" spans="4:4" x14ac:dyDescent="0.2">
      <c r="D383" t="str" cm="1">
        <f t="array" ref="D383">TRANSPOSE(_xlfn._xlws.SORT(_xlfn._xlws.FILTER(Species[Species],ISNUMBER(SEARCH(Slidelist[[#This Row],[Species]],Species[Species])),"")))</f>
        <v>Human</v>
      </c>
    </row>
    <row r="384" spans="4:4" x14ac:dyDescent="0.2">
      <c r="D384" t="str" cm="1">
        <f t="array" ref="D384">TRANSPOSE(_xlfn._xlws.SORT(_xlfn._xlws.FILTER(Species[Species],ISNUMBER(SEARCH(Slidelist[[#This Row],[Species]],Species[Species])),"")))</f>
        <v>Human</v>
      </c>
    </row>
    <row r="385" spans="4:4" x14ac:dyDescent="0.2">
      <c r="D385" t="str" cm="1">
        <f t="array" ref="D385">TRANSPOSE(_xlfn._xlws.SORT(_xlfn._xlws.FILTER(Species[Species],ISNUMBER(SEARCH(Slidelist[[#This Row],[Species]],Species[Species])),"")))</f>
        <v>Human</v>
      </c>
    </row>
    <row r="386" spans="4:4" x14ac:dyDescent="0.2">
      <c r="D386" t="str" cm="1">
        <f t="array" ref="D386">TRANSPOSE(_xlfn._xlws.SORT(_xlfn._xlws.FILTER(Species[Species],ISNUMBER(SEARCH(Slidelist[[#This Row],[Species]],Species[Species])),"")))</f>
        <v>Human</v>
      </c>
    </row>
    <row r="387" spans="4:4" x14ac:dyDescent="0.2">
      <c r="D387" t="str" cm="1">
        <f t="array" ref="D387">TRANSPOSE(_xlfn._xlws.SORT(_xlfn._xlws.FILTER(Species[Species],ISNUMBER(SEARCH(Slidelist[[#This Row],[Species]],Species[Species])),"")))</f>
        <v>Human</v>
      </c>
    </row>
    <row r="388" spans="4:4" x14ac:dyDescent="0.2">
      <c r="D388" t="str" cm="1">
        <f t="array" ref="D388">TRANSPOSE(_xlfn._xlws.SORT(_xlfn._xlws.FILTER(Species[Species],ISNUMBER(SEARCH(Slidelist[[#This Row],[Species]],Species[Species])),"")))</f>
        <v>Human</v>
      </c>
    </row>
    <row r="389" spans="4:4" x14ac:dyDescent="0.2">
      <c r="D389" t="str" cm="1">
        <f t="array" ref="D389">TRANSPOSE(_xlfn._xlws.SORT(_xlfn._xlws.FILTER(Species[Species],ISNUMBER(SEARCH(Slidelist[[#This Row],[Species]],Species[Species])),"")))</f>
        <v>Human</v>
      </c>
    </row>
    <row r="390" spans="4:4" x14ac:dyDescent="0.2">
      <c r="D390" t="str" cm="1">
        <f t="array" ref="D390">TRANSPOSE(_xlfn._xlws.SORT(_xlfn._xlws.FILTER(Species[Species],ISNUMBER(SEARCH(Slidelist[[#This Row],[Species]],Species[Species])),"")))</f>
        <v>Human</v>
      </c>
    </row>
    <row r="391" spans="4:4" x14ac:dyDescent="0.2">
      <c r="D391" t="str" cm="1">
        <f t="array" ref="D391">TRANSPOSE(_xlfn._xlws.SORT(_xlfn._xlws.FILTER(Species[Species],ISNUMBER(SEARCH(Slidelist[[#This Row],[Species]],Species[Species])),"")))</f>
        <v>Human</v>
      </c>
    </row>
    <row r="392" spans="4:4" x14ac:dyDescent="0.2">
      <c r="D392" t="str" cm="1">
        <f t="array" ref="D392">TRANSPOSE(_xlfn._xlws.SORT(_xlfn._xlws.FILTER(Species[Species],ISNUMBER(SEARCH(Slidelist[[#This Row],[Species]],Species[Species])),"")))</f>
        <v>Human</v>
      </c>
    </row>
    <row r="393" spans="4:4" x14ac:dyDescent="0.2">
      <c r="D393" t="str" cm="1">
        <f t="array" ref="D393">TRANSPOSE(_xlfn._xlws.SORT(_xlfn._xlws.FILTER(Species[Species],ISNUMBER(SEARCH(Slidelist[[#This Row],[Species]],Species[Species])),"")))</f>
        <v>Human</v>
      </c>
    </row>
    <row r="394" spans="4:4" x14ac:dyDescent="0.2">
      <c r="D394" t="str" cm="1">
        <f t="array" ref="D394">TRANSPOSE(_xlfn._xlws.SORT(_xlfn._xlws.FILTER(Species[Species],ISNUMBER(SEARCH(Slidelist[[#This Row],[Species]],Species[Species])),"")))</f>
        <v>Human</v>
      </c>
    </row>
    <row r="395" spans="4:4" x14ac:dyDescent="0.2">
      <c r="D395" t="str" cm="1">
        <f t="array" ref="D395">TRANSPOSE(_xlfn._xlws.SORT(_xlfn._xlws.FILTER(Species[Species],ISNUMBER(SEARCH(Slidelist[[#This Row],[Species]],Species[Species])),"")))</f>
        <v>Human</v>
      </c>
    </row>
    <row r="396" spans="4:4" x14ac:dyDescent="0.2">
      <c r="D396" t="str" cm="1">
        <f t="array" ref="D396">TRANSPOSE(_xlfn._xlws.SORT(_xlfn._xlws.FILTER(Species[Species],ISNUMBER(SEARCH(Slidelist[[#This Row],[Species]],Species[Species])),"")))</f>
        <v>Human</v>
      </c>
    </row>
    <row r="397" spans="4:4" x14ac:dyDescent="0.2">
      <c r="D397" t="str" cm="1">
        <f t="array" ref="D397">TRANSPOSE(_xlfn._xlws.SORT(_xlfn._xlws.FILTER(Species[Species],ISNUMBER(SEARCH(Slidelist[[#This Row],[Species]],Species[Species])),"")))</f>
        <v>Human</v>
      </c>
    </row>
    <row r="398" spans="4:4" x14ac:dyDescent="0.2">
      <c r="D398" t="str" cm="1">
        <f t="array" ref="D398">TRANSPOSE(_xlfn._xlws.SORT(_xlfn._xlws.FILTER(Species[Species],ISNUMBER(SEARCH(Slidelist[[#This Row],[Species]],Species[Species])),"")))</f>
        <v>Human</v>
      </c>
    </row>
    <row r="399" spans="4:4" x14ac:dyDescent="0.2">
      <c r="D399" t="str" cm="1">
        <f t="array" ref="D399">TRANSPOSE(_xlfn._xlws.SORT(_xlfn._xlws.FILTER(Species[Species],ISNUMBER(SEARCH(Slidelist[[#This Row],[Species]],Species[Species])),"")))</f>
        <v>Human</v>
      </c>
    </row>
    <row r="400" spans="4:4" x14ac:dyDescent="0.2">
      <c r="D400" t="str" cm="1">
        <f t="array" ref="D400">TRANSPOSE(_xlfn._xlws.SORT(_xlfn._xlws.FILTER(Species[Species],ISNUMBER(SEARCH(Slidelist[[#This Row],[Species]],Species[Species])),"")))</f>
        <v>Human</v>
      </c>
    </row>
    <row r="401" spans="4:4" x14ac:dyDescent="0.2">
      <c r="D401" t="str" cm="1">
        <f t="array" ref="D401">TRANSPOSE(_xlfn._xlws.SORT(_xlfn._xlws.FILTER(Species[Species],ISNUMBER(SEARCH(Slidelist[[#This Row],[Species]],Species[Species])),"")))</f>
        <v>Human</v>
      </c>
    </row>
    <row r="402" spans="4:4" x14ac:dyDescent="0.2">
      <c r="D402" t="str" cm="1">
        <f t="array" ref="D402">TRANSPOSE(_xlfn._xlws.SORT(_xlfn._xlws.FILTER(Species[Species],ISNUMBER(SEARCH(Slidelist[[#This Row],[Species]],Species[Species])),"")))</f>
        <v>Human</v>
      </c>
    </row>
    <row r="403" spans="4:4" x14ac:dyDescent="0.2">
      <c r="D403" t="str" cm="1">
        <f t="array" ref="D403">TRANSPOSE(_xlfn._xlws.SORT(_xlfn._xlws.FILTER(Species[Species],ISNUMBER(SEARCH(Slidelist[[#This Row],[Species]],Species[Species])),"")))</f>
        <v>Human</v>
      </c>
    </row>
    <row r="404" spans="4:4" x14ac:dyDescent="0.2">
      <c r="D404" t="str" cm="1">
        <f t="array" ref="D404">TRANSPOSE(_xlfn._xlws.SORT(_xlfn._xlws.FILTER(Species[Species],ISNUMBER(SEARCH(Slidelist[[#This Row],[Species]],Species[Species])),"")))</f>
        <v>Human</v>
      </c>
    </row>
    <row r="405" spans="4:4" x14ac:dyDescent="0.2">
      <c r="D405" t="str" cm="1">
        <f t="array" ref="D405">TRANSPOSE(_xlfn._xlws.SORT(_xlfn._xlws.FILTER(Species[Species],ISNUMBER(SEARCH(Slidelist[[#This Row],[Species]],Species[Species])),"")))</f>
        <v>Human</v>
      </c>
    </row>
    <row r="406" spans="4:4" x14ac:dyDescent="0.2">
      <c r="D406" t="str" cm="1">
        <f t="array" ref="D406">TRANSPOSE(_xlfn._xlws.SORT(_xlfn._xlws.FILTER(Species[Species],ISNUMBER(SEARCH(Slidelist[[#This Row],[Species]],Species[Species])),"")))</f>
        <v>Human</v>
      </c>
    </row>
    <row r="407" spans="4:4" x14ac:dyDescent="0.2">
      <c r="D407" t="str" cm="1">
        <f t="array" ref="D407">TRANSPOSE(_xlfn._xlws.SORT(_xlfn._xlws.FILTER(Species[Species],ISNUMBER(SEARCH(Slidelist[[#This Row],[Species]],Species[Species])),"")))</f>
        <v>Human</v>
      </c>
    </row>
    <row r="408" spans="4:4" x14ac:dyDescent="0.2">
      <c r="D408" t="str" cm="1">
        <f t="array" ref="D408">TRANSPOSE(_xlfn._xlws.SORT(_xlfn._xlws.FILTER(Species[Species],ISNUMBER(SEARCH(Slidelist[[#This Row],[Species]],Species[Species])),"")))</f>
        <v>Human</v>
      </c>
    </row>
    <row r="409" spans="4:4" x14ac:dyDescent="0.2">
      <c r="D409" t="str" cm="1">
        <f t="array" ref="D409">TRANSPOSE(_xlfn._xlws.SORT(_xlfn._xlws.FILTER(Species[Species],ISNUMBER(SEARCH(Slidelist[[#This Row],[Species]],Species[Species])),"")))</f>
        <v>Human</v>
      </c>
    </row>
    <row r="410" spans="4:4" x14ac:dyDescent="0.2">
      <c r="D410" t="str" cm="1">
        <f t="array" ref="D410">TRANSPOSE(_xlfn._xlws.SORT(_xlfn._xlws.FILTER(Species[Species],ISNUMBER(SEARCH(Slidelist[[#This Row],[Species]],Species[Species])),"")))</f>
        <v>Human</v>
      </c>
    </row>
    <row r="411" spans="4:4" x14ac:dyDescent="0.2">
      <c r="D411" t="str" cm="1">
        <f t="array" ref="D411">TRANSPOSE(_xlfn._xlws.SORT(_xlfn._xlws.FILTER(Species[Species],ISNUMBER(SEARCH(Slidelist[[#This Row],[Species]],Species[Species])),"")))</f>
        <v>Human</v>
      </c>
    </row>
    <row r="412" spans="4:4" x14ac:dyDescent="0.2">
      <c r="D412" t="str" cm="1">
        <f t="array" ref="D412">TRANSPOSE(_xlfn._xlws.SORT(_xlfn._xlws.FILTER(Species[Species],ISNUMBER(SEARCH(Slidelist[[#This Row],[Species]],Species[Species])),"")))</f>
        <v>Human</v>
      </c>
    </row>
    <row r="413" spans="4:4" x14ac:dyDescent="0.2">
      <c r="D413" t="str" cm="1">
        <f t="array" ref="D413">TRANSPOSE(_xlfn._xlws.SORT(_xlfn._xlws.FILTER(Species[Species],ISNUMBER(SEARCH(Slidelist[[#This Row],[Species]],Species[Species])),"")))</f>
        <v>Human</v>
      </c>
    </row>
    <row r="414" spans="4:4" x14ac:dyDescent="0.2">
      <c r="D414" t="str" cm="1">
        <f t="array" ref="D414">TRANSPOSE(_xlfn._xlws.SORT(_xlfn._xlws.FILTER(Species[Species],ISNUMBER(SEARCH(Slidelist[[#This Row],[Species]],Species[Species])),"")))</f>
        <v>Human</v>
      </c>
    </row>
    <row r="415" spans="4:4" x14ac:dyDescent="0.2">
      <c r="D415" t="str" cm="1">
        <f t="array" ref="D415">TRANSPOSE(_xlfn._xlws.SORT(_xlfn._xlws.FILTER(Species[Species],ISNUMBER(SEARCH(Slidelist[[#This Row],[Species]],Species[Species])),"")))</f>
        <v>Human</v>
      </c>
    </row>
    <row r="416" spans="4:4" x14ac:dyDescent="0.2">
      <c r="D416" t="str" cm="1">
        <f t="array" ref="D416">TRANSPOSE(_xlfn._xlws.SORT(_xlfn._xlws.FILTER(Species[Species],ISNUMBER(SEARCH(Slidelist[[#This Row],[Species]],Species[Species])),"")))</f>
        <v>Human</v>
      </c>
    </row>
    <row r="417" spans="4:4" x14ac:dyDescent="0.2">
      <c r="D417" t="str" cm="1">
        <f t="array" ref="D417">TRANSPOSE(_xlfn._xlws.SORT(_xlfn._xlws.FILTER(Species[Species],ISNUMBER(SEARCH(Slidelist[[#This Row],[Species]],Species[Species])),"")))</f>
        <v>Human</v>
      </c>
    </row>
    <row r="418" spans="4:4" x14ac:dyDescent="0.2">
      <c r="D418" t="str" cm="1">
        <f t="array" ref="D418">TRANSPOSE(_xlfn._xlws.SORT(_xlfn._xlws.FILTER(Species[Species],ISNUMBER(SEARCH(Slidelist[[#This Row],[Species]],Species[Species])),"")))</f>
        <v>Human</v>
      </c>
    </row>
    <row r="419" spans="4:4" x14ac:dyDescent="0.2">
      <c r="D419" t="str" cm="1">
        <f t="array" ref="D419">TRANSPOSE(_xlfn._xlws.SORT(_xlfn._xlws.FILTER(Species[Species],ISNUMBER(SEARCH(Slidelist[[#This Row],[Species]],Species[Species])),"")))</f>
        <v>Human</v>
      </c>
    </row>
    <row r="420" spans="4:4" x14ac:dyDescent="0.2">
      <c r="D420" t="str" cm="1">
        <f t="array" ref="D420">TRANSPOSE(_xlfn._xlws.SORT(_xlfn._xlws.FILTER(Species[Species],ISNUMBER(SEARCH(Slidelist[[#This Row],[Species]],Species[Species])),"")))</f>
        <v>Human</v>
      </c>
    </row>
    <row r="421" spans="4:4" x14ac:dyDescent="0.2">
      <c r="D421" t="str" cm="1">
        <f t="array" ref="D421">TRANSPOSE(_xlfn._xlws.SORT(_xlfn._xlws.FILTER(Species[Species],ISNUMBER(SEARCH(Slidelist[[#This Row],[Species]],Species[Species])),"")))</f>
        <v>Human</v>
      </c>
    </row>
    <row r="422" spans="4:4" x14ac:dyDescent="0.2">
      <c r="D422" t="str" cm="1">
        <f t="array" ref="D422">TRANSPOSE(_xlfn._xlws.SORT(_xlfn._xlws.FILTER(Species[Species],ISNUMBER(SEARCH(Slidelist[[#This Row],[Species]],Species[Species])),"")))</f>
        <v>Human</v>
      </c>
    </row>
    <row r="423" spans="4:4" x14ac:dyDescent="0.2">
      <c r="D423" t="str" cm="1">
        <f t="array" ref="D423">TRANSPOSE(_xlfn._xlws.SORT(_xlfn._xlws.FILTER(Species[Species],ISNUMBER(SEARCH(Slidelist[[#This Row],[Species]],Species[Species])),"")))</f>
        <v>Human</v>
      </c>
    </row>
    <row r="424" spans="4:4" x14ac:dyDescent="0.2">
      <c r="D424" t="str" cm="1">
        <f t="array" ref="D424">TRANSPOSE(_xlfn._xlws.SORT(_xlfn._xlws.FILTER(Species[Species],ISNUMBER(SEARCH(Slidelist[[#This Row],[Species]],Species[Species])),"")))</f>
        <v>Human</v>
      </c>
    </row>
    <row r="425" spans="4:4" x14ac:dyDescent="0.2">
      <c r="D425" t="str" cm="1">
        <f t="array" ref="D425">TRANSPOSE(_xlfn._xlws.SORT(_xlfn._xlws.FILTER(Species[Species],ISNUMBER(SEARCH(Slidelist[[#This Row],[Species]],Species[Species])),"")))</f>
        <v>Human</v>
      </c>
    </row>
    <row r="426" spans="4:4" x14ac:dyDescent="0.2">
      <c r="D426" t="str" cm="1">
        <f t="array" ref="D426">TRANSPOSE(_xlfn._xlws.SORT(_xlfn._xlws.FILTER(Species[Species],ISNUMBER(SEARCH(Slidelist[[#This Row],[Species]],Species[Species])),"")))</f>
        <v>Human</v>
      </c>
    </row>
    <row r="427" spans="4:4" x14ac:dyDescent="0.2">
      <c r="D427" t="str" cm="1">
        <f t="array" ref="D427">TRANSPOSE(_xlfn._xlws.SORT(_xlfn._xlws.FILTER(Species[Species],ISNUMBER(SEARCH(Slidelist[[#This Row],[Species]],Species[Species])),"")))</f>
        <v>Human</v>
      </c>
    </row>
    <row r="428" spans="4:4" x14ac:dyDescent="0.2">
      <c r="D428" t="str" cm="1">
        <f t="array" ref="D428">TRANSPOSE(_xlfn._xlws.SORT(_xlfn._xlws.FILTER(Species[Species],ISNUMBER(SEARCH(Slidelist[[#This Row],[Species]],Species[Species])),"")))</f>
        <v>Human</v>
      </c>
    </row>
    <row r="429" spans="4:4" x14ac:dyDescent="0.2">
      <c r="D429" t="str" cm="1">
        <f t="array" ref="D429">TRANSPOSE(_xlfn._xlws.SORT(_xlfn._xlws.FILTER(Species[Species],ISNUMBER(SEARCH(Slidelist[[#This Row],[Species]],Species[Species])),"")))</f>
        <v>Human</v>
      </c>
    </row>
    <row r="430" spans="4:4" x14ac:dyDescent="0.2">
      <c r="D430" t="str" cm="1">
        <f t="array" ref="D430">TRANSPOSE(_xlfn._xlws.SORT(_xlfn._xlws.FILTER(Species[Species],ISNUMBER(SEARCH(Slidelist[[#This Row],[Species]],Species[Species])),"")))</f>
        <v>Human</v>
      </c>
    </row>
    <row r="431" spans="4:4" x14ac:dyDescent="0.2">
      <c r="D431" t="str" cm="1">
        <f t="array" ref="D431">TRANSPOSE(_xlfn._xlws.SORT(_xlfn._xlws.FILTER(Species[Species],ISNUMBER(SEARCH(Slidelist[[#This Row],[Species]],Species[Species])),"")))</f>
        <v>Human</v>
      </c>
    </row>
    <row r="432" spans="4:4" x14ac:dyDescent="0.2">
      <c r="D432" t="str" cm="1">
        <f t="array" ref="D432">TRANSPOSE(_xlfn._xlws.SORT(_xlfn._xlws.FILTER(Species[Species],ISNUMBER(SEARCH(Slidelist[[#This Row],[Species]],Species[Species])),"")))</f>
        <v>Human</v>
      </c>
    </row>
    <row r="433" spans="4:4" x14ac:dyDescent="0.2">
      <c r="D433" t="str" cm="1">
        <f t="array" ref="D433">TRANSPOSE(_xlfn._xlws.SORT(_xlfn._xlws.FILTER(Species[Species],ISNUMBER(SEARCH(Slidelist[[#This Row],[Species]],Species[Species])),"")))</f>
        <v>Human</v>
      </c>
    </row>
    <row r="434" spans="4:4" x14ac:dyDescent="0.2">
      <c r="D434" t="str" cm="1">
        <f t="array" ref="D434">TRANSPOSE(_xlfn._xlws.SORT(_xlfn._xlws.FILTER(Species[Species],ISNUMBER(SEARCH(Slidelist[[#This Row],[Species]],Species[Species])),"")))</f>
        <v>Human</v>
      </c>
    </row>
    <row r="435" spans="4:4" x14ac:dyDescent="0.2">
      <c r="D435" t="str" cm="1">
        <f t="array" ref="D435">TRANSPOSE(_xlfn._xlws.SORT(_xlfn._xlws.FILTER(Species[Species],ISNUMBER(SEARCH(Slidelist[[#This Row],[Species]],Species[Species])),"")))</f>
        <v>Human</v>
      </c>
    </row>
    <row r="436" spans="4:4" x14ac:dyDescent="0.2">
      <c r="D436" t="str" cm="1">
        <f t="array" ref="D436">TRANSPOSE(_xlfn._xlws.SORT(_xlfn._xlws.FILTER(Species[Species],ISNUMBER(SEARCH(Slidelist[[#This Row],[Species]],Species[Species])),"")))</f>
        <v>Human</v>
      </c>
    </row>
    <row r="437" spans="4:4" x14ac:dyDescent="0.2">
      <c r="D437" t="str" cm="1">
        <f t="array" ref="D437">TRANSPOSE(_xlfn._xlws.SORT(_xlfn._xlws.FILTER(Species[Species],ISNUMBER(SEARCH(Slidelist[[#This Row],[Species]],Species[Species])),"")))</f>
        <v>Human</v>
      </c>
    </row>
    <row r="438" spans="4:4" x14ac:dyDescent="0.2">
      <c r="D438" t="str" cm="1">
        <f t="array" ref="D438">TRANSPOSE(_xlfn._xlws.SORT(_xlfn._xlws.FILTER(Species[Species],ISNUMBER(SEARCH(Slidelist[[#This Row],[Species]],Species[Species])),"")))</f>
        <v>Human</v>
      </c>
    </row>
    <row r="439" spans="4:4" x14ac:dyDescent="0.2">
      <c r="D439" t="str" cm="1">
        <f t="array" ref="D439">TRANSPOSE(_xlfn._xlws.SORT(_xlfn._xlws.FILTER(Species[Species],ISNUMBER(SEARCH(Slidelist[[#This Row],[Species]],Species[Species])),"")))</f>
        <v>Human</v>
      </c>
    </row>
    <row r="440" spans="4:4" x14ac:dyDescent="0.2">
      <c r="D440" t="str" cm="1">
        <f t="array" ref="D440">TRANSPOSE(_xlfn._xlws.SORT(_xlfn._xlws.FILTER(Species[Species],ISNUMBER(SEARCH(Slidelist[[#This Row],[Species]],Species[Species])),"")))</f>
        <v>Human</v>
      </c>
    </row>
    <row r="441" spans="4:4" x14ac:dyDescent="0.2">
      <c r="D441" t="str" cm="1">
        <f t="array" ref="D441">TRANSPOSE(_xlfn._xlws.SORT(_xlfn._xlws.FILTER(Species[Species],ISNUMBER(SEARCH(Slidelist[[#This Row],[Species]],Species[Species])),"")))</f>
        <v>Human</v>
      </c>
    </row>
    <row r="442" spans="4:4" x14ac:dyDescent="0.2">
      <c r="D442" t="str" cm="1">
        <f t="array" ref="D442">TRANSPOSE(_xlfn._xlws.SORT(_xlfn._xlws.FILTER(Species[Species],ISNUMBER(SEARCH(Slidelist[[#This Row],[Species]],Species[Species])),"")))</f>
        <v>Human</v>
      </c>
    </row>
    <row r="443" spans="4:4" x14ac:dyDescent="0.2">
      <c r="D443" t="str" cm="1">
        <f t="array" ref="D443">TRANSPOSE(_xlfn._xlws.SORT(_xlfn._xlws.FILTER(Species[Species],ISNUMBER(SEARCH(Slidelist[[#This Row],[Species]],Species[Species])),"")))</f>
        <v>Human</v>
      </c>
    </row>
    <row r="444" spans="4:4" x14ac:dyDescent="0.2">
      <c r="D444" t="str" cm="1">
        <f t="array" ref="D444">TRANSPOSE(_xlfn._xlws.SORT(_xlfn._xlws.FILTER(Species[Species],ISNUMBER(SEARCH(Slidelist[[#This Row],[Species]],Species[Species])),"")))</f>
        <v>Human</v>
      </c>
    </row>
    <row r="445" spans="4:4" x14ac:dyDescent="0.2">
      <c r="D445" t="str" cm="1">
        <f t="array" ref="D445">TRANSPOSE(_xlfn._xlws.SORT(_xlfn._xlws.FILTER(Species[Species],ISNUMBER(SEARCH(Slidelist[[#This Row],[Species]],Species[Species])),"")))</f>
        <v>Human</v>
      </c>
    </row>
    <row r="446" spans="4:4" x14ac:dyDescent="0.2">
      <c r="D446" t="str" cm="1">
        <f t="array" ref="D446">TRANSPOSE(_xlfn._xlws.SORT(_xlfn._xlws.FILTER(Species[Species],ISNUMBER(SEARCH(Slidelist[[#This Row],[Species]],Species[Species])),"")))</f>
        <v>Human</v>
      </c>
    </row>
    <row r="447" spans="4:4" x14ac:dyDescent="0.2">
      <c r="D447" t="str" cm="1">
        <f t="array" ref="D447">TRANSPOSE(_xlfn._xlws.SORT(_xlfn._xlws.FILTER(Species[Species],ISNUMBER(SEARCH(Slidelist[[#This Row],[Species]],Species[Species])),"")))</f>
        <v>Human</v>
      </c>
    </row>
    <row r="448" spans="4:4" x14ac:dyDescent="0.2">
      <c r="D448" t="str" cm="1">
        <f t="array" ref="D448">TRANSPOSE(_xlfn._xlws.SORT(_xlfn._xlws.FILTER(Species[Species],ISNUMBER(SEARCH(Slidelist[[#This Row],[Species]],Species[Species])),"")))</f>
        <v>Human</v>
      </c>
    </row>
    <row r="449" spans="4:4" x14ac:dyDescent="0.2">
      <c r="D449" t="str" cm="1">
        <f t="array" ref="D449">TRANSPOSE(_xlfn._xlws.SORT(_xlfn._xlws.FILTER(Species[Species],ISNUMBER(SEARCH(Slidelist[[#This Row],[Species]],Species[Species])),"")))</f>
        <v>Human</v>
      </c>
    </row>
    <row r="450" spans="4:4" x14ac:dyDescent="0.2">
      <c r="D450" t="str" cm="1">
        <f t="array" ref="D450">TRANSPOSE(_xlfn._xlws.SORT(_xlfn._xlws.FILTER(Species[Species],ISNUMBER(SEARCH(Slidelist[[#This Row],[Species]],Species[Species])),"")))</f>
        <v>Human</v>
      </c>
    </row>
    <row r="451" spans="4:4" x14ac:dyDescent="0.2">
      <c r="D451" t="str" cm="1">
        <f t="array" ref="D451">TRANSPOSE(_xlfn._xlws.SORT(_xlfn._xlws.FILTER(Species[Species],ISNUMBER(SEARCH(Slidelist[[#This Row],[Species]],Species[Species])),"")))</f>
        <v>Human</v>
      </c>
    </row>
    <row r="452" spans="4:4" x14ac:dyDescent="0.2">
      <c r="D452" t="str" cm="1">
        <f t="array" ref="D452">TRANSPOSE(_xlfn._xlws.SORT(_xlfn._xlws.FILTER(Species[Species],ISNUMBER(SEARCH(Slidelist[[#This Row],[Species]],Species[Species])),"")))</f>
        <v>Human</v>
      </c>
    </row>
    <row r="453" spans="4:4" x14ac:dyDescent="0.2">
      <c r="D453" t="str" cm="1">
        <f t="array" ref="D453">TRANSPOSE(_xlfn._xlws.SORT(_xlfn._xlws.FILTER(Species[Species],ISNUMBER(SEARCH(Slidelist[[#This Row],[Species]],Species[Species])),"")))</f>
        <v>Human</v>
      </c>
    </row>
    <row r="454" spans="4:4" x14ac:dyDescent="0.2">
      <c r="D454" t="str" cm="1">
        <f t="array" ref="D454">TRANSPOSE(_xlfn._xlws.SORT(_xlfn._xlws.FILTER(Species[Species],ISNUMBER(SEARCH(Slidelist[[#This Row],[Species]],Species[Species])),"")))</f>
        <v>Human</v>
      </c>
    </row>
    <row r="455" spans="4:4" x14ac:dyDescent="0.2">
      <c r="D455" t="str" cm="1">
        <f t="array" ref="D455">TRANSPOSE(_xlfn._xlws.SORT(_xlfn._xlws.FILTER(Species[Species],ISNUMBER(SEARCH(Slidelist[[#This Row],[Species]],Species[Species])),"")))</f>
        <v>Human</v>
      </c>
    </row>
    <row r="456" spans="4:4" x14ac:dyDescent="0.2">
      <c r="D456" t="str" cm="1">
        <f t="array" ref="D456">TRANSPOSE(_xlfn._xlws.SORT(_xlfn._xlws.FILTER(Species[Species],ISNUMBER(SEARCH(Slidelist[[#This Row],[Species]],Species[Species])),"")))</f>
        <v>Human</v>
      </c>
    </row>
    <row r="457" spans="4:4" x14ac:dyDescent="0.2">
      <c r="D457" t="str" cm="1">
        <f t="array" ref="D457">TRANSPOSE(_xlfn._xlws.SORT(_xlfn._xlws.FILTER(Species[Species],ISNUMBER(SEARCH(Slidelist[[#This Row],[Species]],Species[Species])),"")))</f>
        <v>Human</v>
      </c>
    </row>
    <row r="458" spans="4:4" x14ac:dyDescent="0.2">
      <c r="D458" t="str" cm="1">
        <f t="array" ref="D458">TRANSPOSE(_xlfn._xlws.SORT(_xlfn._xlws.FILTER(Species[Species],ISNUMBER(SEARCH(Slidelist[[#This Row],[Species]],Species[Species])),"")))</f>
        <v>Human</v>
      </c>
    </row>
    <row r="459" spans="4:4" x14ac:dyDescent="0.2">
      <c r="D459" t="str" cm="1">
        <f t="array" ref="D459">TRANSPOSE(_xlfn._xlws.SORT(_xlfn._xlws.FILTER(Species[Species],ISNUMBER(SEARCH(Slidelist[[#This Row],[Species]],Species[Species])),"")))</f>
        <v>Human</v>
      </c>
    </row>
    <row r="460" spans="4:4" x14ac:dyDescent="0.2">
      <c r="D460" t="str" cm="1">
        <f t="array" ref="D460">TRANSPOSE(_xlfn._xlws.SORT(_xlfn._xlws.FILTER(Species[Species],ISNUMBER(SEARCH(Slidelist[[#This Row],[Species]],Species[Species])),"")))</f>
        <v>Human</v>
      </c>
    </row>
    <row r="461" spans="4:4" x14ac:dyDescent="0.2">
      <c r="D461" t="str" cm="1">
        <f t="array" ref="D461">TRANSPOSE(_xlfn._xlws.SORT(_xlfn._xlws.FILTER(Species[Species],ISNUMBER(SEARCH(Slidelist[[#This Row],[Species]],Species[Species])),"")))</f>
        <v>Human</v>
      </c>
    </row>
    <row r="462" spans="4:4" x14ac:dyDescent="0.2">
      <c r="D462" t="str" cm="1">
        <f t="array" ref="D462">TRANSPOSE(_xlfn._xlws.SORT(_xlfn._xlws.FILTER(Species[Species],ISNUMBER(SEARCH(Slidelist[[#This Row],[Species]],Species[Species])),"")))</f>
        <v>Human</v>
      </c>
    </row>
    <row r="463" spans="4:4" x14ac:dyDescent="0.2">
      <c r="D463" t="str" cm="1">
        <f t="array" ref="D463">TRANSPOSE(_xlfn._xlws.SORT(_xlfn._xlws.FILTER(Species[Species],ISNUMBER(SEARCH(Slidelist[[#This Row],[Species]],Species[Species])),"")))</f>
        <v>Human</v>
      </c>
    </row>
    <row r="464" spans="4:4" x14ac:dyDescent="0.2">
      <c r="D464" t="str" cm="1">
        <f t="array" ref="D464">TRANSPOSE(_xlfn._xlws.SORT(_xlfn._xlws.FILTER(Species[Species],ISNUMBER(SEARCH(Slidelist[[#This Row],[Species]],Species[Species])),"")))</f>
        <v>Human</v>
      </c>
    </row>
    <row r="465" spans="4:4" x14ac:dyDescent="0.2">
      <c r="D465" t="str" cm="1">
        <f t="array" ref="D465">TRANSPOSE(_xlfn._xlws.SORT(_xlfn._xlws.FILTER(Species[Species],ISNUMBER(SEARCH(Slidelist[[#This Row],[Species]],Species[Species])),"")))</f>
        <v>Human</v>
      </c>
    </row>
    <row r="466" spans="4:4" x14ac:dyDescent="0.2">
      <c r="D466" t="str" cm="1">
        <f t="array" ref="D466">TRANSPOSE(_xlfn._xlws.SORT(_xlfn._xlws.FILTER(Species[Species],ISNUMBER(SEARCH(Slidelist[[#This Row],[Species]],Species[Species])),"")))</f>
        <v>Human</v>
      </c>
    </row>
    <row r="467" spans="4:4" x14ac:dyDescent="0.2">
      <c r="D467" t="str" cm="1">
        <f t="array" ref="D467">TRANSPOSE(_xlfn._xlws.SORT(_xlfn._xlws.FILTER(Species[Species],ISNUMBER(SEARCH(Slidelist[[#This Row],[Species]],Species[Species])),"")))</f>
        <v>Human</v>
      </c>
    </row>
    <row r="468" spans="4:4" x14ac:dyDescent="0.2">
      <c r="D468" t="str" cm="1">
        <f t="array" ref="D468">TRANSPOSE(_xlfn._xlws.SORT(_xlfn._xlws.FILTER(Species[Species],ISNUMBER(SEARCH(Slidelist[[#This Row],[Species]],Species[Species])),"")))</f>
        <v>Human</v>
      </c>
    </row>
    <row r="469" spans="4:4" x14ac:dyDescent="0.2">
      <c r="D469" t="str" cm="1">
        <f t="array" ref="D469">TRANSPOSE(_xlfn._xlws.SORT(_xlfn._xlws.FILTER(Species[Species],ISNUMBER(SEARCH(Slidelist[[#This Row],[Species]],Species[Species])),"")))</f>
        <v>Human</v>
      </c>
    </row>
    <row r="470" spans="4:4" x14ac:dyDescent="0.2">
      <c r="D470" t="str" cm="1">
        <f t="array" ref="D470">TRANSPOSE(_xlfn._xlws.SORT(_xlfn._xlws.FILTER(Species[Species],ISNUMBER(SEARCH(Slidelist[[#This Row],[Species]],Species[Species])),"")))</f>
        <v>Human</v>
      </c>
    </row>
    <row r="471" spans="4:4" x14ac:dyDescent="0.2">
      <c r="D471" t="str" cm="1">
        <f t="array" ref="D471">TRANSPOSE(_xlfn._xlws.SORT(_xlfn._xlws.FILTER(Species[Species],ISNUMBER(SEARCH(Slidelist[[#This Row],[Species]],Species[Species])),"")))</f>
        <v>Human</v>
      </c>
    </row>
    <row r="472" spans="4:4" x14ac:dyDescent="0.2">
      <c r="D472" t="str" cm="1">
        <f t="array" ref="D472">TRANSPOSE(_xlfn._xlws.SORT(_xlfn._xlws.FILTER(Species[Species],ISNUMBER(SEARCH(Slidelist[[#This Row],[Species]],Species[Species])),"")))</f>
        <v>Human</v>
      </c>
    </row>
    <row r="473" spans="4:4" x14ac:dyDescent="0.2">
      <c r="D473" t="str" cm="1">
        <f t="array" ref="D473">TRANSPOSE(_xlfn._xlws.SORT(_xlfn._xlws.FILTER(Species[Species],ISNUMBER(SEARCH(Slidelist[[#This Row],[Species]],Species[Species])),"")))</f>
        <v>Human</v>
      </c>
    </row>
    <row r="474" spans="4:4" x14ac:dyDescent="0.2">
      <c r="D474" t="str" cm="1">
        <f t="array" ref="D474">TRANSPOSE(_xlfn._xlws.SORT(_xlfn._xlws.FILTER(Species[Species],ISNUMBER(SEARCH(Slidelist[[#This Row],[Species]],Species[Species])),"")))</f>
        <v>Human</v>
      </c>
    </row>
    <row r="475" spans="4:4" x14ac:dyDescent="0.2">
      <c r="D475" t="str" cm="1">
        <f t="array" ref="D475">TRANSPOSE(_xlfn._xlws.SORT(_xlfn._xlws.FILTER(Species[Species],ISNUMBER(SEARCH(Slidelist[[#This Row],[Species]],Species[Species])),"")))</f>
        <v>Human</v>
      </c>
    </row>
    <row r="476" spans="4:4" x14ac:dyDescent="0.2">
      <c r="D476" t="str" cm="1">
        <f t="array" ref="D476">TRANSPOSE(_xlfn._xlws.SORT(_xlfn._xlws.FILTER(Species[Species],ISNUMBER(SEARCH(Slidelist[[#This Row],[Species]],Species[Species])),"")))</f>
        <v>Human</v>
      </c>
    </row>
    <row r="477" spans="4:4" x14ac:dyDescent="0.2">
      <c r="D477" t="str" cm="1">
        <f t="array" ref="D477">TRANSPOSE(_xlfn._xlws.SORT(_xlfn._xlws.FILTER(Species[Species],ISNUMBER(SEARCH(Slidelist[[#This Row],[Species]],Species[Species])),"")))</f>
        <v>Human</v>
      </c>
    </row>
    <row r="478" spans="4:4" x14ac:dyDescent="0.2">
      <c r="D478" t="str" cm="1">
        <f t="array" ref="D478">TRANSPOSE(_xlfn._xlws.SORT(_xlfn._xlws.FILTER(Species[Species],ISNUMBER(SEARCH(Slidelist[[#This Row],[Species]],Species[Species])),"")))</f>
        <v>Human</v>
      </c>
    </row>
    <row r="479" spans="4:4" x14ac:dyDescent="0.2">
      <c r="D479" t="str" cm="1">
        <f t="array" ref="D479">TRANSPOSE(_xlfn._xlws.SORT(_xlfn._xlws.FILTER(Species[Species],ISNUMBER(SEARCH(Slidelist[[#This Row],[Species]],Species[Species])),"")))</f>
        <v>Human</v>
      </c>
    </row>
    <row r="480" spans="4:4" x14ac:dyDescent="0.2">
      <c r="D480" t="str" cm="1">
        <f t="array" ref="D480">TRANSPOSE(_xlfn._xlws.SORT(_xlfn._xlws.FILTER(Species[Species],ISNUMBER(SEARCH(Slidelist[[#This Row],[Species]],Species[Species])),"")))</f>
        <v>Human</v>
      </c>
    </row>
    <row r="481" spans="4:4" x14ac:dyDescent="0.2">
      <c r="D481" t="str" cm="1">
        <f t="array" ref="D481">TRANSPOSE(_xlfn._xlws.SORT(_xlfn._xlws.FILTER(Species[Species],ISNUMBER(SEARCH(Slidelist[[#This Row],[Species]],Species[Species])),"")))</f>
        <v>Human</v>
      </c>
    </row>
    <row r="482" spans="4:4" x14ac:dyDescent="0.2">
      <c r="D482" t="str" cm="1">
        <f t="array" ref="D482">TRANSPOSE(_xlfn._xlws.SORT(_xlfn._xlws.FILTER(Species[Species],ISNUMBER(SEARCH(Slidelist[[#This Row],[Species]],Species[Species])),"")))</f>
        <v>Human</v>
      </c>
    </row>
    <row r="483" spans="4:4" x14ac:dyDescent="0.2">
      <c r="D483" t="str" cm="1">
        <f t="array" ref="D483">TRANSPOSE(_xlfn._xlws.SORT(_xlfn._xlws.FILTER(Species[Species],ISNUMBER(SEARCH(Slidelist[[#This Row],[Species]],Species[Species])),"")))</f>
        <v>Human</v>
      </c>
    </row>
    <row r="484" spans="4:4" x14ac:dyDescent="0.2">
      <c r="D484" t="str" cm="1">
        <f t="array" ref="D484">TRANSPOSE(_xlfn._xlws.SORT(_xlfn._xlws.FILTER(Species[Species],ISNUMBER(SEARCH(Slidelist[[#This Row],[Species]],Species[Species])),"")))</f>
        <v>Human</v>
      </c>
    </row>
    <row r="485" spans="4:4" x14ac:dyDescent="0.2">
      <c r="D485" t="str" cm="1">
        <f t="array" ref="D485">TRANSPOSE(_xlfn._xlws.SORT(_xlfn._xlws.FILTER(Species[Species],ISNUMBER(SEARCH(Slidelist[[#This Row],[Species]],Species[Species])),"")))</f>
        <v>Human</v>
      </c>
    </row>
    <row r="486" spans="4:4" x14ac:dyDescent="0.2">
      <c r="D486" t="str" cm="1">
        <f t="array" ref="D486">TRANSPOSE(_xlfn._xlws.SORT(_xlfn._xlws.FILTER(Species[Species],ISNUMBER(SEARCH(Slidelist[[#This Row],[Species]],Species[Species])),"")))</f>
        <v>Human</v>
      </c>
    </row>
    <row r="487" spans="4:4" x14ac:dyDescent="0.2">
      <c r="D487" t="str" cm="1">
        <f t="array" ref="D487">TRANSPOSE(_xlfn._xlws.SORT(_xlfn._xlws.FILTER(Species[Species],ISNUMBER(SEARCH(Slidelist[[#This Row],[Species]],Species[Species])),"")))</f>
        <v>Human</v>
      </c>
    </row>
    <row r="488" spans="4:4" x14ac:dyDescent="0.2">
      <c r="D488" t="str" cm="1">
        <f t="array" ref="D488">TRANSPOSE(_xlfn._xlws.SORT(_xlfn._xlws.FILTER(Species[Species],ISNUMBER(SEARCH(Slidelist[[#This Row],[Species]],Species[Species])),"")))</f>
        <v>Human</v>
      </c>
    </row>
    <row r="489" spans="4:4" x14ac:dyDescent="0.2">
      <c r="D489" t="str" cm="1">
        <f t="array" ref="D489">TRANSPOSE(_xlfn._xlws.SORT(_xlfn._xlws.FILTER(Species[Species],ISNUMBER(SEARCH(Slidelist[[#This Row],[Species]],Species[Species])),"")))</f>
        <v>Human</v>
      </c>
    </row>
    <row r="490" spans="4:4" x14ac:dyDescent="0.2">
      <c r="D490" t="str" cm="1">
        <f t="array" ref="D490">TRANSPOSE(_xlfn._xlws.SORT(_xlfn._xlws.FILTER(Species[Species],ISNUMBER(SEARCH(Slidelist[[#This Row],[Species]],Species[Species])),"")))</f>
        <v>Human</v>
      </c>
    </row>
    <row r="491" spans="4:4" x14ac:dyDescent="0.2">
      <c r="D491" t="str" cm="1">
        <f t="array" ref="D491">TRANSPOSE(_xlfn._xlws.SORT(_xlfn._xlws.FILTER(Species[Species],ISNUMBER(SEARCH(Slidelist[[#This Row],[Species]],Species[Species])),"")))</f>
        <v>Human</v>
      </c>
    </row>
    <row r="492" spans="4:4" x14ac:dyDescent="0.2">
      <c r="D492" t="str" cm="1">
        <f t="array" ref="D492">TRANSPOSE(_xlfn._xlws.SORT(_xlfn._xlws.FILTER(Species[Species],ISNUMBER(SEARCH(Slidelist[[#This Row],[Species]],Species[Species])),"")))</f>
        <v>Human</v>
      </c>
    </row>
    <row r="493" spans="4:4" x14ac:dyDescent="0.2">
      <c r="D493" t="str" cm="1">
        <f t="array" ref="D493">TRANSPOSE(_xlfn._xlws.SORT(_xlfn._xlws.FILTER(Species[Species],ISNUMBER(SEARCH(Slidelist[[#This Row],[Species]],Species[Species])),"")))</f>
        <v>Human</v>
      </c>
    </row>
    <row r="494" spans="4:4" x14ac:dyDescent="0.2">
      <c r="D494" t="str" cm="1">
        <f t="array" ref="D494">TRANSPOSE(_xlfn._xlws.SORT(_xlfn._xlws.FILTER(Species[Species],ISNUMBER(SEARCH(Slidelist[[#This Row],[Species]],Species[Species])),"")))</f>
        <v>Human</v>
      </c>
    </row>
    <row r="495" spans="4:4" x14ac:dyDescent="0.2">
      <c r="D495" t="str" cm="1">
        <f t="array" ref="D495">TRANSPOSE(_xlfn._xlws.SORT(_xlfn._xlws.FILTER(Species[Species],ISNUMBER(SEARCH(Slidelist[[#This Row],[Species]],Species[Species])),"")))</f>
        <v>Human</v>
      </c>
    </row>
    <row r="496" spans="4:4" x14ac:dyDescent="0.2">
      <c r="D496" t="str" cm="1">
        <f t="array" ref="D496">TRANSPOSE(_xlfn._xlws.SORT(_xlfn._xlws.FILTER(Species[Species],ISNUMBER(SEARCH(Slidelist[[#This Row],[Species]],Species[Species])),"")))</f>
        <v>Human</v>
      </c>
    </row>
    <row r="497" spans="4:4" x14ac:dyDescent="0.2">
      <c r="D497" t="str" cm="1">
        <f t="array" ref="D497">TRANSPOSE(_xlfn._xlws.SORT(_xlfn._xlws.FILTER(Species[Species],ISNUMBER(SEARCH(Slidelist[[#This Row],[Species]],Species[Species])),"")))</f>
        <v>Human</v>
      </c>
    </row>
    <row r="498" spans="4:4" x14ac:dyDescent="0.2">
      <c r="D498" t="str" cm="1">
        <f t="array" ref="D498">TRANSPOSE(_xlfn._xlws.SORT(_xlfn._xlws.FILTER(Species[Species],ISNUMBER(SEARCH(Slidelist[[#This Row],[Species]],Species[Species])),"")))</f>
        <v>Human</v>
      </c>
    </row>
    <row r="499" spans="4:4" x14ac:dyDescent="0.2">
      <c r="D499" t="str" cm="1">
        <f t="array" ref="D499">TRANSPOSE(_xlfn._xlws.SORT(_xlfn._xlws.FILTER(Species[Species],ISNUMBER(SEARCH(Slidelist[[#This Row],[Species]],Species[Species])),"")))</f>
        <v>Human</v>
      </c>
    </row>
    <row r="500" spans="4:4" x14ac:dyDescent="0.2">
      <c r="D500" t="str" cm="1">
        <f t="array" ref="D500">TRANSPOSE(_xlfn._xlws.SORT(_xlfn._xlws.FILTER(Species[Species],ISNUMBER(SEARCH(Slidelist[[#This Row],[Species]],Species[Species])),"")))</f>
        <v>Human</v>
      </c>
    </row>
    <row r="501" spans="4:4" x14ac:dyDescent="0.2">
      <c r="D501" t="str" cm="1">
        <f t="array" ref="D501">TRANSPOSE(_xlfn._xlws.SORT(_xlfn._xlws.FILTER(Species[Species],ISNUMBER(SEARCH(Slidelist[[#This Row],[Species]],Species[Species])),"")))</f>
        <v>Human</v>
      </c>
    </row>
    <row r="502" spans="4:4" x14ac:dyDescent="0.2">
      <c r="D502" t="str" cm="1">
        <f t="array" ref="D502">TRANSPOSE(_xlfn._xlws.SORT(_xlfn._xlws.FILTER(Species[Species],ISNUMBER(SEARCH(Slidelist[[#This Row],[Species]],Species[Species])),"")))</f>
        <v>Human</v>
      </c>
    </row>
    <row r="503" spans="4:4" x14ac:dyDescent="0.2">
      <c r="D503" t="str" cm="1">
        <f t="array" ref="D503">TRANSPOSE(_xlfn._xlws.SORT(_xlfn._xlws.FILTER(Species[Species],ISNUMBER(SEARCH(Slidelist[[#This Row],[Species]],Species[Species])),"")))</f>
        <v>Human</v>
      </c>
    </row>
    <row r="504" spans="4:4" x14ac:dyDescent="0.2">
      <c r="D504" t="str" cm="1">
        <f t="array" ref="D504">TRANSPOSE(_xlfn._xlws.SORT(_xlfn._xlws.FILTER(Species[Species],ISNUMBER(SEARCH(Slidelist[[#This Row],[Species]],Species[Species])),"")))</f>
        <v>Human</v>
      </c>
    </row>
    <row r="505" spans="4:4" x14ac:dyDescent="0.2">
      <c r="D505" t="str" cm="1">
        <f t="array" ref="D505">TRANSPOSE(_xlfn._xlws.SORT(_xlfn._xlws.FILTER(Species[Species],ISNUMBER(SEARCH(Slidelist[[#This Row],[Species]],Species[Species])),"")))</f>
        <v>Human</v>
      </c>
    </row>
    <row r="506" spans="4:4" x14ac:dyDescent="0.2">
      <c r="D506" t="str" cm="1">
        <f t="array" ref="D506">TRANSPOSE(_xlfn._xlws.SORT(_xlfn._xlws.FILTER(Species[Species],ISNUMBER(SEARCH(Slidelist[[#This Row],[Species]],Species[Species])),"")))</f>
        <v>Human</v>
      </c>
    </row>
    <row r="507" spans="4:4" x14ac:dyDescent="0.2">
      <c r="D507" t="str" cm="1">
        <f t="array" ref="D507">TRANSPOSE(_xlfn._xlws.SORT(_xlfn._xlws.FILTER(Species[Species],ISNUMBER(SEARCH(Slidelist[[#This Row],[Species]],Species[Species])),"")))</f>
        <v>Human</v>
      </c>
    </row>
    <row r="508" spans="4:4" x14ac:dyDescent="0.2">
      <c r="D508" t="str" cm="1">
        <f t="array" ref="D508">TRANSPOSE(_xlfn._xlws.SORT(_xlfn._xlws.FILTER(Species[Species],ISNUMBER(SEARCH(Slidelist[[#This Row],[Species]],Species[Species])),"")))</f>
        <v>Human</v>
      </c>
    </row>
    <row r="509" spans="4:4" x14ac:dyDescent="0.2">
      <c r="D509" t="str" cm="1">
        <f t="array" ref="D509">TRANSPOSE(_xlfn._xlws.SORT(_xlfn._xlws.FILTER(Species[Species],ISNUMBER(SEARCH(Slidelist[[#This Row],[Species]],Species[Species])),"")))</f>
        <v>Human</v>
      </c>
    </row>
    <row r="510" spans="4:4" x14ac:dyDescent="0.2">
      <c r="D510" t="str" cm="1">
        <f t="array" ref="D510">TRANSPOSE(_xlfn._xlws.SORT(_xlfn._xlws.FILTER(Species[Species],ISNUMBER(SEARCH(Slidelist[[#This Row],[Species]],Species[Species])),"")))</f>
        <v>Human</v>
      </c>
    </row>
    <row r="511" spans="4:4" x14ac:dyDescent="0.2">
      <c r="D511" t="str" cm="1">
        <f t="array" ref="D511">TRANSPOSE(_xlfn._xlws.SORT(_xlfn._xlws.FILTER(Species[Species],ISNUMBER(SEARCH(Slidelist[[#This Row],[Species]],Species[Species])),"")))</f>
        <v>Human</v>
      </c>
    </row>
    <row r="512" spans="4:4" x14ac:dyDescent="0.2">
      <c r="D512" t="str" cm="1">
        <f t="array" ref="D512">TRANSPOSE(_xlfn._xlws.SORT(_xlfn._xlws.FILTER(Species[Species],ISNUMBER(SEARCH(Slidelist[[#This Row],[Species]],Species[Species])),"")))</f>
        <v>Human</v>
      </c>
    </row>
    <row r="513" spans="4:4" x14ac:dyDescent="0.2">
      <c r="D513" t="str" cm="1">
        <f t="array" ref="D513">TRANSPOSE(_xlfn._xlws.SORT(_xlfn._xlws.FILTER(Species[Species],ISNUMBER(SEARCH(Slidelist[[#This Row],[Species]],Species[Species])),"")))</f>
        <v>Human</v>
      </c>
    </row>
    <row r="514" spans="4:4" x14ac:dyDescent="0.2">
      <c r="D514" t="str" cm="1">
        <f t="array" ref="D514">TRANSPOSE(_xlfn._xlws.SORT(_xlfn._xlws.FILTER(Species[Species],ISNUMBER(SEARCH(Slidelist[[#This Row],[Species]],Species[Species])),"")))</f>
        <v>Human</v>
      </c>
    </row>
    <row r="515" spans="4:4" x14ac:dyDescent="0.2">
      <c r="D515" t="str" cm="1">
        <f t="array" ref="D515">TRANSPOSE(_xlfn._xlws.SORT(_xlfn._xlws.FILTER(Species[Species],ISNUMBER(SEARCH(Slidelist[[#This Row],[Species]],Species[Species])),"")))</f>
        <v>Human</v>
      </c>
    </row>
    <row r="516" spans="4:4" x14ac:dyDescent="0.2">
      <c r="D516" t="str" cm="1">
        <f t="array" ref="D516">TRANSPOSE(_xlfn._xlws.SORT(_xlfn._xlws.FILTER(Species[Species],ISNUMBER(SEARCH(Slidelist[[#This Row],[Species]],Species[Species])),"")))</f>
        <v>Human</v>
      </c>
    </row>
    <row r="517" spans="4:4" x14ac:dyDescent="0.2">
      <c r="D517" t="str" cm="1">
        <f t="array" ref="D517">TRANSPOSE(_xlfn._xlws.SORT(_xlfn._xlws.FILTER(Species[Species],ISNUMBER(SEARCH(Slidelist[[#This Row],[Species]],Species[Species])),"")))</f>
        <v>Human</v>
      </c>
    </row>
    <row r="518" spans="4:4" x14ac:dyDescent="0.2">
      <c r="D518" t="str" cm="1">
        <f t="array" ref="D518">TRANSPOSE(_xlfn._xlws.SORT(_xlfn._xlws.FILTER(Species[Species],ISNUMBER(SEARCH(Slidelist[[#This Row],[Species]],Species[Species])),"")))</f>
        <v>Human</v>
      </c>
    </row>
    <row r="519" spans="4:4" x14ac:dyDescent="0.2">
      <c r="D519" t="str" cm="1">
        <f t="array" ref="D519">TRANSPOSE(_xlfn._xlws.SORT(_xlfn._xlws.FILTER(Species[Species],ISNUMBER(SEARCH(Slidelist[[#This Row],[Species]],Species[Species])),"")))</f>
        <v>Human</v>
      </c>
    </row>
    <row r="520" spans="4:4" x14ac:dyDescent="0.2">
      <c r="D520" t="str" cm="1">
        <f t="array" ref="D520">TRANSPOSE(_xlfn._xlws.SORT(_xlfn._xlws.FILTER(Species[Species],ISNUMBER(SEARCH(Slidelist[[#This Row],[Species]],Species[Species])),"")))</f>
        <v>Human</v>
      </c>
    </row>
    <row r="521" spans="4:4" x14ac:dyDescent="0.2">
      <c r="D521" t="str" cm="1">
        <f t="array" ref="D521">TRANSPOSE(_xlfn._xlws.SORT(_xlfn._xlws.FILTER(Species[Species],ISNUMBER(SEARCH(Slidelist[[#This Row],[Species]],Species[Species])),"")))</f>
        <v>Human</v>
      </c>
    </row>
    <row r="522" spans="4:4" x14ac:dyDescent="0.2">
      <c r="D522" t="str" cm="1">
        <f t="array" ref="D522">TRANSPOSE(_xlfn._xlws.SORT(_xlfn._xlws.FILTER(Species[Species],ISNUMBER(SEARCH(Slidelist[[#This Row],[Species]],Species[Species])),"")))</f>
        <v>Human</v>
      </c>
    </row>
    <row r="523" spans="4:4" x14ac:dyDescent="0.2">
      <c r="D523" t="str" cm="1">
        <f t="array" ref="D523">TRANSPOSE(_xlfn._xlws.SORT(_xlfn._xlws.FILTER(Species[Species],ISNUMBER(SEARCH(Slidelist[[#This Row],[Species]],Species[Species])),"")))</f>
        <v>Human</v>
      </c>
    </row>
    <row r="524" spans="4:4" x14ac:dyDescent="0.2">
      <c r="D524" t="str" cm="1">
        <f t="array" ref="D524">TRANSPOSE(_xlfn._xlws.SORT(_xlfn._xlws.FILTER(Species[Species],ISNUMBER(SEARCH(Slidelist[[#This Row],[Species]],Species[Species])),"")))</f>
        <v>Human</v>
      </c>
    </row>
    <row r="525" spans="4:4" x14ac:dyDescent="0.2">
      <c r="D525" t="str" cm="1">
        <f t="array" ref="D525">TRANSPOSE(_xlfn._xlws.SORT(_xlfn._xlws.FILTER(Species[Species],ISNUMBER(SEARCH(Slidelist[[#This Row],[Species]],Species[Species])),"")))</f>
        <v>Human</v>
      </c>
    </row>
    <row r="526" spans="4:4" x14ac:dyDescent="0.2">
      <c r="D526" t="str" cm="1">
        <f t="array" ref="D526">TRANSPOSE(_xlfn._xlws.SORT(_xlfn._xlws.FILTER(Species[Species],ISNUMBER(SEARCH(Slidelist[[#This Row],[Species]],Species[Species])),"")))</f>
        <v>Human</v>
      </c>
    </row>
    <row r="527" spans="4:4" x14ac:dyDescent="0.2">
      <c r="D527" t="str" cm="1">
        <f t="array" ref="D527">TRANSPOSE(_xlfn._xlws.SORT(_xlfn._xlws.FILTER(Species[Species],ISNUMBER(SEARCH(Slidelist[[#This Row],[Species]],Species[Species])),"")))</f>
        <v>Human</v>
      </c>
    </row>
    <row r="528" spans="4:4" x14ac:dyDescent="0.2">
      <c r="D528" t="str" cm="1">
        <f t="array" ref="D528">TRANSPOSE(_xlfn._xlws.SORT(_xlfn._xlws.FILTER(Species[Species],ISNUMBER(SEARCH(Slidelist[[#This Row],[Species]],Species[Species])),"")))</f>
        <v>Human</v>
      </c>
    </row>
    <row r="529" spans="4:4" x14ac:dyDescent="0.2">
      <c r="D529" t="str" cm="1">
        <f t="array" ref="D529">TRANSPOSE(_xlfn._xlws.SORT(_xlfn._xlws.FILTER(Species[Species],ISNUMBER(SEARCH(Slidelist[[#This Row],[Species]],Species[Species])),"")))</f>
        <v>Human</v>
      </c>
    </row>
    <row r="530" spans="4:4" x14ac:dyDescent="0.2">
      <c r="D530" t="str" cm="1">
        <f t="array" ref="D530">TRANSPOSE(_xlfn._xlws.SORT(_xlfn._xlws.FILTER(Species[Species],ISNUMBER(SEARCH(Slidelist[[#This Row],[Species]],Species[Species])),"")))</f>
        <v>Human</v>
      </c>
    </row>
    <row r="531" spans="4:4" x14ac:dyDescent="0.2">
      <c r="D531" t="str" cm="1">
        <f t="array" ref="D531">TRANSPOSE(_xlfn._xlws.SORT(_xlfn._xlws.FILTER(Species[Species],ISNUMBER(SEARCH(Slidelist[[#This Row],[Species]],Species[Species])),"")))</f>
        <v>Human</v>
      </c>
    </row>
    <row r="532" spans="4:4" x14ac:dyDescent="0.2">
      <c r="D532" t="str" cm="1">
        <f t="array" ref="D532">TRANSPOSE(_xlfn._xlws.SORT(_xlfn._xlws.FILTER(Species[Species],ISNUMBER(SEARCH(Slidelist[[#This Row],[Species]],Species[Species])),"")))</f>
        <v>Human</v>
      </c>
    </row>
    <row r="533" spans="4:4" x14ac:dyDescent="0.2">
      <c r="D533" t="str" cm="1">
        <f t="array" ref="D533">TRANSPOSE(_xlfn._xlws.SORT(_xlfn._xlws.FILTER(Species[Species],ISNUMBER(SEARCH(Slidelist[[#This Row],[Species]],Species[Species])),"")))</f>
        <v>Human</v>
      </c>
    </row>
    <row r="534" spans="4:4" x14ac:dyDescent="0.2">
      <c r="D534" t="str" cm="1">
        <f t="array" ref="D534">TRANSPOSE(_xlfn._xlws.SORT(_xlfn._xlws.FILTER(Species[Species],ISNUMBER(SEARCH(Slidelist[[#This Row],[Species]],Species[Species])),"")))</f>
        <v>Human</v>
      </c>
    </row>
    <row r="535" spans="4:4" x14ac:dyDescent="0.2">
      <c r="D535" t="str" cm="1">
        <f t="array" ref="D535">TRANSPOSE(_xlfn._xlws.SORT(_xlfn._xlws.FILTER(Species[Species],ISNUMBER(SEARCH(Slidelist[[#This Row],[Species]],Species[Species])),"")))</f>
        <v>Human</v>
      </c>
    </row>
    <row r="536" spans="4:4" x14ac:dyDescent="0.2">
      <c r="D536" t="str" cm="1">
        <f t="array" ref="D536">TRANSPOSE(_xlfn._xlws.SORT(_xlfn._xlws.FILTER(Species[Species],ISNUMBER(SEARCH(Slidelist[[#This Row],[Species]],Species[Species])),"")))</f>
        <v>Human</v>
      </c>
    </row>
    <row r="537" spans="4:4" x14ac:dyDescent="0.2">
      <c r="D537" t="str" cm="1">
        <f t="array" ref="D537">TRANSPOSE(_xlfn._xlws.SORT(_xlfn._xlws.FILTER(Species[Species],ISNUMBER(SEARCH(Slidelist[[#This Row],[Species]],Species[Species])),"")))</f>
        <v>Human</v>
      </c>
    </row>
    <row r="538" spans="4:4" x14ac:dyDescent="0.2">
      <c r="D538" t="str" cm="1">
        <f t="array" ref="D538">TRANSPOSE(_xlfn._xlws.SORT(_xlfn._xlws.FILTER(Species[Species],ISNUMBER(SEARCH(Slidelist[[#This Row],[Species]],Species[Species])),"")))</f>
        <v>Human</v>
      </c>
    </row>
    <row r="539" spans="4:4" x14ac:dyDescent="0.2">
      <c r="D539" t="str" cm="1">
        <f t="array" ref="D539">TRANSPOSE(_xlfn._xlws.SORT(_xlfn._xlws.FILTER(Species[Species],ISNUMBER(SEARCH(Slidelist[[#This Row],[Species]],Species[Species])),"")))</f>
        <v>Human</v>
      </c>
    </row>
    <row r="540" spans="4:4" x14ac:dyDescent="0.2">
      <c r="D540" t="str" cm="1">
        <f t="array" ref="D540">TRANSPOSE(_xlfn._xlws.SORT(_xlfn._xlws.FILTER(Species[Species],ISNUMBER(SEARCH(Slidelist[[#This Row],[Species]],Species[Species])),"")))</f>
        <v>Human</v>
      </c>
    </row>
    <row r="541" spans="4:4" x14ac:dyDescent="0.2">
      <c r="D541" t="str" cm="1">
        <f t="array" ref="D541">TRANSPOSE(_xlfn._xlws.SORT(_xlfn._xlws.FILTER(Species[Species],ISNUMBER(SEARCH(Slidelist[[#This Row],[Species]],Species[Species])),"")))</f>
        <v>Human</v>
      </c>
    </row>
    <row r="542" spans="4:4" x14ac:dyDescent="0.2">
      <c r="D542" t="str" cm="1">
        <f t="array" ref="D542">TRANSPOSE(_xlfn._xlws.SORT(_xlfn._xlws.FILTER(Species[Species],ISNUMBER(SEARCH(Slidelist[[#This Row],[Species]],Species[Species])),"")))</f>
        <v>Human</v>
      </c>
    </row>
    <row r="543" spans="4:4" x14ac:dyDescent="0.2">
      <c r="D543" t="str" cm="1">
        <f t="array" ref="D543">TRANSPOSE(_xlfn._xlws.SORT(_xlfn._xlws.FILTER(Species[Species],ISNUMBER(SEARCH(Slidelist[[#This Row],[Species]],Species[Species])),"")))</f>
        <v>Human</v>
      </c>
    </row>
    <row r="544" spans="4:4" x14ac:dyDescent="0.2">
      <c r="D544" t="str" cm="1">
        <f t="array" ref="D544">TRANSPOSE(_xlfn._xlws.SORT(_xlfn._xlws.FILTER(Species[Species],ISNUMBER(SEARCH(Slidelist[[#This Row],[Species]],Species[Species])),"")))</f>
        <v>Human</v>
      </c>
    </row>
    <row r="545" spans="4:4" x14ac:dyDescent="0.2">
      <c r="D545" t="str" cm="1">
        <f t="array" ref="D545">TRANSPOSE(_xlfn._xlws.SORT(_xlfn._xlws.FILTER(Species[Species],ISNUMBER(SEARCH(Slidelist[[#This Row],[Species]],Species[Species])),"")))</f>
        <v>Human</v>
      </c>
    </row>
    <row r="546" spans="4:4" x14ac:dyDescent="0.2">
      <c r="D546" t="str" cm="1">
        <f t="array" ref="D546">TRANSPOSE(_xlfn._xlws.SORT(_xlfn._xlws.FILTER(Species[Species],ISNUMBER(SEARCH(Slidelist[[#This Row],[Species]],Species[Species])),"")))</f>
        <v>Human</v>
      </c>
    </row>
    <row r="547" spans="4:4" x14ac:dyDescent="0.2">
      <c r="D547" t="str" cm="1">
        <f t="array" ref="D547">TRANSPOSE(_xlfn._xlws.SORT(_xlfn._xlws.FILTER(Species[Species],ISNUMBER(SEARCH(Slidelist[[#This Row],[Species]],Species[Species])),"")))</f>
        <v>Human</v>
      </c>
    </row>
    <row r="548" spans="4:4" x14ac:dyDescent="0.2">
      <c r="D548" t="str" cm="1">
        <f t="array" ref="D548">TRANSPOSE(_xlfn._xlws.SORT(_xlfn._xlws.FILTER(Species[Species],ISNUMBER(SEARCH(Slidelist[[#This Row],[Species]],Species[Species])),"")))</f>
        <v>Human</v>
      </c>
    </row>
    <row r="549" spans="4:4" x14ac:dyDescent="0.2">
      <c r="D549" t="str" cm="1">
        <f t="array" ref="D549">TRANSPOSE(_xlfn._xlws.SORT(_xlfn._xlws.FILTER(Species[Species],ISNUMBER(SEARCH(Slidelist[[#This Row],[Species]],Species[Species])),"")))</f>
        <v>Human</v>
      </c>
    </row>
    <row r="550" spans="4:4" x14ac:dyDescent="0.2">
      <c r="D550" t="str" cm="1">
        <f t="array" ref="D550">TRANSPOSE(_xlfn._xlws.SORT(_xlfn._xlws.FILTER(Species[Species],ISNUMBER(SEARCH(Slidelist[[#This Row],[Species]],Species[Species])),"")))</f>
        <v>Human</v>
      </c>
    </row>
    <row r="551" spans="4:4" x14ac:dyDescent="0.2">
      <c r="D551" t="str" cm="1">
        <f t="array" ref="D551">TRANSPOSE(_xlfn._xlws.SORT(_xlfn._xlws.FILTER(Species[Species],ISNUMBER(SEARCH(Slidelist[[#This Row],[Species]],Species[Species])),"")))</f>
        <v>Human</v>
      </c>
    </row>
    <row r="552" spans="4:4" x14ac:dyDescent="0.2">
      <c r="D552" t="str" cm="1">
        <f t="array" ref="D552">TRANSPOSE(_xlfn._xlws.SORT(_xlfn._xlws.FILTER(Species[Species],ISNUMBER(SEARCH(Slidelist[[#This Row],[Species]],Species[Species])),"")))</f>
        <v>Human</v>
      </c>
    </row>
    <row r="553" spans="4:4" x14ac:dyDescent="0.2">
      <c r="D553" t="str" cm="1">
        <f t="array" ref="D553">TRANSPOSE(_xlfn._xlws.SORT(_xlfn._xlws.FILTER(Species[Species],ISNUMBER(SEARCH(Slidelist[[#This Row],[Species]],Species[Species])),"")))</f>
        <v>Human</v>
      </c>
    </row>
    <row r="554" spans="4:4" x14ac:dyDescent="0.2">
      <c r="D554" t="str" cm="1">
        <f t="array" ref="D554">TRANSPOSE(_xlfn._xlws.SORT(_xlfn._xlws.FILTER(Species[Species],ISNUMBER(SEARCH(Slidelist[[#This Row],[Species]],Species[Species])),"")))</f>
        <v>Human</v>
      </c>
    </row>
    <row r="555" spans="4:4" x14ac:dyDescent="0.2">
      <c r="D555" t="str" cm="1">
        <f t="array" ref="D555">TRANSPOSE(_xlfn._xlws.SORT(_xlfn._xlws.FILTER(Species[Species],ISNUMBER(SEARCH(Slidelist[[#This Row],[Species]],Species[Species])),"")))</f>
        <v>Human</v>
      </c>
    </row>
    <row r="556" spans="4:4" x14ac:dyDescent="0.2">
      <c r="D556" t="str" cm="1">
        <f t="array" ref="D556">TRANSPOSE(_xlfn._xlws.SORT(_xlfn._xlws.FILTER(Species[Species],ISNUMBER(SEARCH(Slidelist[[#This Row],[Species]],Species[Species])),"")))</f>
        <v>Human</v>
      </c>
    </row>
    <row r="557" spans="4:4" x14ac:dyDescent="0.2">
      <c r="D557" t="str" cm="1">
        <f t="array" ref="D557">TRANSPOSE(_xlfn._xlws.SORT(_xlfn._xlws.FILTER(Species[Species],ISNUMBER(SEARCH(Slidelist[[#This Row],[Species]],Species[Species])),"")))</f>
        <v>Human</v>
      </c>
    </row>
    <row r="558" spans="4:4" x14ac:dyDescent="0.2">
      <c r="D558" t="str" cm="1">
        <f t="array" ref="D558">TRANSPOSE(_xlfn._xlws.SORT(_xlfn._xlws.FILTER(Species[Species],ISNUMBER(SEARCH(Slidelist[[#This Row],[Species]],Species[Species])),"")))</f>
        <v>Human</v>
      </c>
    </row>
    <row r="559" spans="4:4" x14ac:dyDescent="0.2">
      <c r="D559" t="str" cm="1">
        <f t="array" ref="D559">TRANSPOSE(_xlfn._xlws.SORT(_xlfn._xlws.FILTER(Species[Species],ISNUMBER(SEARCH(Slidelist[[#This Row],[Species]],Species[Species])),"")))</f>
        <v>Human</v>
      </c>
    </row>
    <row r="560" spans="4:4" x14ac:dyDescent="0.2">
      <c r="D560" t="str" cm="1">
        <f t="array" ref="D560">TRANSPOSE(_xlfn._xlws.SORT(_xlfn._xlws.FILTER(Species[Species],ISNUMBER(SEARCH(Slidelist[[#This Row],[Species]],Species[Species])),"")))</f>
        <v>Human</v>
      </c>
    </row>
    <row r="561" spans="4:4" x14ac:dyDescent="0.2">
      <c r="D561" t="str" cm="1">
        <f t="array" ref="D561">TRANSPOSE(_xlfn._xlws.SORT(_xlfn._xlws.FILTER(Species[Species],ISNUMBER(SEARCH(Slidelist[[#This Row],[Species]],Species[Species])),"")))</f>
        <v>Human</v>
      </c>
    </row>
    <row r="562" spans="4:4" x14ac:dyDescent="0.2">
      <c r="D562" t="str" cm="1">
        <f t="array" ref="D562">TRANSPOSE(_xlfn._xlws.SORT(_xlfn._xlws.FILTER(Species[Species],ISNUMBER(SEARCH(Slidelist[[#This Row],[Species]],Species[Species])),"")))</f>
        <v>Human</v>
      </c>
    </row>
    <row r="563" spans="4:4" x14ac:dyDescent="0.2">
      <c r="D563" t="str" cm="1">
        <f t="array" ref="D563">TRANSPOSE(_xlfn._xlws.SORT(_xlfn._xlws.FILTER(Species[Species],ISNUMBER(SEARCH(Slidelist[[#This Row],[Species]],Species[Species])),"")))</f>
        <v>Human</v>
      </c>
    </row>
    <row r="564" spans="4:4" x14ac:dyDescent="0.2">
      <c r="D564" t="str" cm="1">
        <f t="array" ref="D564">TRANSPOSE(_xlfn._xlws.SORT(_xlfn._xlws.FILTER(Species[Species],ISNUMBER(SEARCH(Slidelist[[#This Row],[Species]],Species[Species])),"")))</f>
        <v>Human</v>
      </c>
    </row>
    <row r="565" spans="4:4" x14ac:dyDescent="0.2">
      <c r="D565" t="str" cm="1">
        <f t="array" ref="D565">TRANSPOSE(_xlfn._xlws.SORT(_xlfn._xlws.FILTER(Species[Species],ISNUMBER(SEARCH(Slidelist[[#This Row],[Species]],Species[Species])),"")))</f>
        <v>Human</v>
      </c>
    </row>
    <row r="566" spans="4:4" x14ac:dyDescent="0.2">
      <c r="D566" t="str" cm="1">
        <f t="array" ref="D566">TRANSPOSE(_xlfn._xlws.SORT(_xlfn._xlws.FILTER(Species[Species],ISNUMBER(SEARCH(Slidelist[[#This Row],[Species]],Species[Species])),"")))</f>
        <v>Human</v>
      </c>
    </row>
    <row r="567" spans="4:4" x14ac:dyDescent="0.2">
      <c r="D567" t="str" cm="1">
        <f t="array" ref="D567">TRANSPOSE(_xlfn._xlws.SORT(_xlfn._xlws.FILTER(Species[Species],ISNUMBER(SEARCH(Slidelist[[#This Row],[Species]],Species[Species])),"")))</f>
        <v>Human</v>
      </c>
    </row>
    <row r="568" spans="4:4" x14ac:dyDescent="0.2">
      <c r="D568" t="str" cm="1">
        <f t="array" ref="D568">TRANSPOSE(_xlfn._xlws.SORT(_xlfn._xlws.FILTER(Species[Species],ISNUMBER(SEARCH(Slidelist[[#This Row],[Species]],Species[Species])),"")))</f>
        <v>Human</v>
      </c>
    </row>
    <row r="569" spans="4:4" x14ac:dyDescent="0.2">
      <c r="D569" t="str" cm="1">
        <f t="array" ref="D569">TRANSPOSE(_xlfn._xlws.SORT(_xlfn._xlws.FILTER(Species[Species],ISNUMBER(SEARCH(Slidelist[[#This Row],[Species]],Species[Species])),"")))</f>
        <v>Human</v>
      </c>
    </row>
    <row r="570" spans="4:4" x14ac:dyDescent="0.2">
      <c r="D570" t="str" cm="1">
        <f t="array" ref="D570">TRANSPOSE(_xlfn._xlws.SORT(_xlfn._xlws.FILTER(Species[Species],ISNUMBER(SEARCH(Slidelist[[#This Row],[Species]],Species[Species])),"")))</f>
        <v>Human</v>
      </c>
    </row>
    <row r="571" spans="4:4" x14ac:dyDescent="0.2">
      <c r="D571" t="str" cm="1">
        <f t="array" ref="D571">TRANSPOSE(_xlfn._xlws.SORT(_xlfn._xlws.FILTER(Species[Species],ISNUMBER(SEARCH(Slidelist[[#This Row],[Species]],Species[Species])),"")))</f>
        <v>Human</v>
      </c>
    </row>
    <row r="572" spans="4:4" x14ac:dyDescent="0.2">
      <c r="D572" t="str" cm="1">
        <f t="array" ref="D572">TRANSPOSE(_xlfn._xlws.SORT(_xlfn._xlws.FILTER(Species[Species],ISNUMBER(SEARCH(Slidelist[[#This Row],[Species]],Species[Species])),"")))</f>
        <v>Human</v>
      </c>
    </row>
    <row r="573" spans="4:4" x14ac:dyDescent="0.2">
      <c r="D573" t="str" cm="1">
        <f t="array" ref="D573">TRANSPOSE(_xlfn._xlws.SORT(_xlfn._xlws.FILTER(Species[Species],ISNUMBER(SEARCH(Slidelist[[#This Row],[Species]],Species[Species])),"")))</f>
        <v>Human</v>
      </c>
    </row>
    <row r="574" spans="4:4" x14ac:dyDescent="0.2">
      <c r="D574" t="str" cm="1">
        <f t="array" ref="D574">TRANSPOSE(_xlfn._xlws.SORT(_xlfn._xlws.FILTER(Species[Species],ISNUMBER(SEARCH(Slidelist[[#This Row],[Species]],Species[Species])),"")))</f>
        <v>Human</v>
      </c>
    </row>
    <row r="575" spans="4:4" x14ac:dyDescent="0.2">
      <c r="D575" t="str" cm="1">
        <f t="array" ref="D575">TRANSPOSE(_xlfn._xlws.SORT(_xlfn._xlws.FILTER(Species[Species],ISNUMBER(SEARCH(Slidelist[[#This Row],[Species]],Species[Species])),"")))</f>
        <v>Human</v>
      </c>
    </row>
    <row r="576" spans="4:4" x14ac:dyDescent="0.2">
      <c r="D576" t="str" cm="1">
        <f t="array" ref="D576">TRANSPOSE(_xlfn._xlws.SORT(_xlfn._xlws.FILTER(Species[Species],ISNUMBER(SEARCH(Slidelist[[#This Row],[Species]],Species[Species])),"")))</f>
        <v>Human</v>
      </c>
    </row>
    <row r="577" spans="4:4" x14ac:dyDescent="0.2">
      <c r="D577" t="str" cm="1">
        <f t="array" ref="D577">TRANSPOSE(_xlfn._xlws.SORT(_xlfn._xlws.FILTER(Species[Species],ISNUMBER(SEARCH(Slidelist[[#This Row],[Species]],Species[Species])),"")))</f>
        <v>Human</v>
      </c>
    </row>
    <row r="578" spans="4:4" x14ac:dyDescent="0.2">
      <c r="D578" t="str" cm="1">
        <f t="array" ref="D578">TRANSPOSE(_xlfn._xlws.SORT(_xlfn._xlws.FILTER(Species[Species],ISNUMBER(SEARCH(Slidelist[[#This Row],[Species]],Species[Species])),"")))</f>
        <v>Human</v>
      </c>
    </row>
    <row r="579" spans="4:4" x14ac:dyDescent="0.2">
      <c r="D579" t="str" cm="1">
        <f t="array" ref="D579">TRANSPOSE(_xlfn._xlws.SORT(_xlfn._xlws.FILTER(Species[Species],ISNUMBER(SEARCH(Slidelist[[#This Row],[Species]],Species[Species])),"")))</f>
        <v>Human</v>
      </c>
    </row>
    <row r="580" spans="4:4" x14ac:dyDescent="0.2">
      <c r="D580" t="str" cm="1">
        <f t="array" ref="D580">TRANSPOSE(_xlfn._xlws.SORT(_xlfn._xlws.FILTER(Species[Species],ISNUMBER(SEARCH(Slidelist[[#This Row],[Species]],Species[Species])),"")))</f>
        <v>Human</v>
      </c>
    </row>
    <row r="581" spans="4:4" x14ac:dyDescent="0.2">
      <c r="D581" t="str" cm="1">
        <f t="array" ref="D581">TRANSPOSE(_xlfn._xlws.SORT(_xlfn._xlws.FILTER(Species[Species],ISNUMBER(SEARCH(Slidelist[[#This Row],[Species]],Species[Species])),"")))</f>
        <v>Human</v>
      </c>
    </row>
    <row r="582" spans="4:4" x14ac:dyDescent="0.2">
      <c r="D582" t="str" cm="1">
        <f t="array" ref="D582">TRANSPOSE(_xlfn._xlws.SORT(_xlfn._xlws.FILTER(Species[Species],ISNUMBER(SEARCH(Slidelist[[#This Row],[Species]],Species[Species])),"")))</f>
        <v>Human</v>
      </c>
    </row>
    <row r="583" spans="4:4" x14ac:dyDescent="0.2">
      <c r="D583" t="str" cm="1">
        <f t="array" ref="D583">TRANSPOSE(_xlfn._xlws.SORT(_xlfn._xlws.FILTER(Species[Species],ISNUMBER(SEARCH(Slidelist[[#This Row],[Species]],Species[Species])),"")))</f>
        <v>Human</v>
      </c>
    </row>
    <row r="584" spans="4:4" x14ac:dyDescent="0.2">
      <c r="D584" t="str" cm="1">
        <f t="array" ref="D584">TRANSPOSE(_xlfn._xlws.SORT(_xlfn._xlws.FILTER(Species[Species],ISNUMBER(SEARCH(Slidelist[[#This Row],[Species]],Species[Species])),"")))</f>
        <v>Human</v>
      </c>
    </row>
    <row r="585" spans="4:4" x14ac:dyDescent="0.2">
      <c r="D585" t="str" cm="1">
        <f t="array" ref="D585">TRANSPOSE(_xlfn._xlws.SORT(_xlfn._xlws.FILTER(Species[Species],ISNUMBER(SEARCH(Slidelist[[#This Row],[Species]],Species[Species])),"")))</f>
        <v>Human</v>
      </c>
    </row>
    <row r="586" spans="4:4" x14ac:dyDescent="0.2">
      <c r="D586" t="str" cm="1">
        <f t="array" ref="D586">TRANSPOSE(_xlfn._xlws.SORT(_xlfn._xlws.FILTER(Species[Species],ISNUMBER(SEARCH(Slidelist[[#This Row],[Species]],Species[Species])),"")))</f>
        <v>Human</v>
      </c>
    </row>
    <row r="587" spans="4:4" x14ac:dyDescent="0.2">
      <c r="D587" t="str" cm="1">
        <f t="array" ref="D587">TRANSPOSE(_xlfn._xlws.SORT(_xlfn._xlws.FILTER(Species[Species],ISNUMBER(SEARCH(Slidelist[[#This Row],[Species]],Species[Species])),"")))</f>
        <v>Human</v>
      </c>
    </row>
    <row r="588" spans="4:4" x14ac:dyDescent="0.2">
      <c r="D588" t="str" cm="1">
        <f t="array" ref="D588">TRANSPOSE(_xlfn._xlws.SORT(_xlfn._xlws.FILTER(Species[Species],ISNUMBER(SEARCH(Slidelist[[#This Row],[Species]],Species[Species])),"")))</f>
        <v>Human</v>
      </c>
    </row>
    <row r="589" spans="4:4" x14ac:dyDescent="0.2">
      <c r="D589" t="str" cm="1">
        <f t="array" ref="D589">TRANSPOSE(_xlfn._xlws.SORT(_xlfn._xlws.FILTER(Species[Species],ISNUMBER(SEARCH(Slidelist[[#This Row],[Species]],Species[Species])),"")))</f>
        <v>Human</v>
      </c>
    </row>
    <row r="590" spans="4:4" x14ac:dyDescent="0.2">
      <c r="D590" t="str" cm="1">
        <f t="array" ref="D590">TRANSPOSE(_xlfn._xlws.SORT(_xlfn._xlws.FILTER(Species[Species],ISNUMBER(SEARCH(Slidelist[[#This Row],[Species]],Species[Species])),"")))</f>
        <v>Human</v>
      </c>
    </row>
    <row r="591" spans="4:4" x14ac:dyDescent="0.2">
      <c r="D591" t="str" cm="1">
        <f t="array" ref="D591">TRANSPOSE(_xlfn._xlws.SORT(_xlfn._xlws.FILTER(Species[Species],ISNUMBER(SEARCH(Slidelist[[#This Row],[Species]],Species[Species])),"")))</f>
        <v>Human</v>
      </c>
    </row>
    <row r="592" spans="4:4" x14ac:dyDescent="0.2">
      <c r="D592" t="str" cm="1">
        <f t="array" ref="D592">TRANSPOSE(_xlfn._xlws.SORT(_xlfn._xlws.FILTER(Species[Species],ISNUMBER(SEARCH(Slidelist[[#This Row],[Species]],Species[Species])),"")))</f>
        <v>Human</v>
      </c>
    </row>
    <row r="593" spans="4:4" x14ac:dyDescent="0.2">
      <c r="D593" t="str" cm="1">
        <f t="array" ref="D593">TRANSPOSE(_xlfn._xlws.SORT(_xlfn._xlws.FILTER(Species[Species],ISNUMBER(SEARCH(Slidelist[[#This Row],[Species]],Species[Species])),"")))</f>
        <v>Human</v>
      </c>
    </row>
    <row r="594" spans="4:4" x14ac:dyDescent="0.2">
      <c r="D594" t="str" cm="1">
        <f t="array" ref="D594">TRANSPOSE(_xlfn._xlws.SORT(_xlfn._xlws.FILTER(Species[Species],ISNUMBER(SEARCH(Slidelist[[#This Row],[Species]],Species[Species])),"")))</f>
        <v>Human</v>
      </c>
    </row>
    <row r="595" spans="4:4" x14ac:dyDescent="0.2">
      <c r="D595" t="str" cm="1">
        <f t="array" ref="D595">TRANSPOSE(_xlfn._xlws.SORT(_xlfn._xlws.FILTER(Species[Species],ISNUMBER(SEARCH(Slidelist[[#This Row],[Species]],Species[Species])),"")))</f>
        <v>Human</v>
      </c>
    </row>
    <row r="596" spans="4:4" x14ac:dyDescent="0.2">
      <c r="D596" t="str" cm="1">
        <f t="array" ref="D596">TRANSPOSE(_xlfn._xlws.SORT(_xlfn._xlws.FILTER(Species[Species],ISNUMBER(SEARCH(Slidelist[[#This Row],[Species]],Species[Species])),"")))</f>
        <v>Human</v>
      </c>
    </row>
    <row r="597" spans="4:4" x14ac:dyDescent="0.2">
      <c r="D597" t="str" cm="1">
        <f t="array" ref="D597">TRANSPOSE(_xlfn._xlws.SORT(_xlfn._xlws.FILTER(Species[Species],ISNUMBER(SEARCH(Slidelist[[#This Row],[Species]],Species[Species])),"")))</f>
        <v>Human</v>
      </c>
    </row>
    <row r="598" spans="4:4" x14ac:dyDescent="0.2">
      <c r="D598" t="str" cm="1">
        <f t="array" ref="D598">TRANSPOSE(_xlfn._xlws.SORT(_xlfn._xlws.FILTER(Species[Species],ISNUMBER(SEARCH(Slidelist[[#This Row],[Species]],Species[Species])),"")))</f>
        <v>Human</v>
      </c>
    </row>
    <row r="599" spans="4:4" x14ac:dyDescent="0.2">
      <c r="D599" t="str" cm="1">
        <f t="array" ref="D599">TRANSPOSE(_xlfn._xlws.SORT(_xlfn._xlws.FILTER(Species[Species],ISNUMBER(SEARCH(Slidelist[[#This Row],[Species]],Species[Species])),"")))</f>
        <v>Human</v>
      </c>
    </row>
    <row r="600" spans="4:4" x14ac:dyDescent="0.2">
      <c r="D600" t="str" cm="1">
        <f t="array" ref="D600">TRANSPOSE(_xlfn._xlws.SORT(_xlfn._xlws.FILTER(Species[Species],ISNUMBER(SEARCH(Slidelist[[#This Row],[Species]],Species[Species])),"")))</f>
        <v>Human</v>
      </c>
    </row>
    <row r="601" spans="4:4" x14ac:dyDescent="0.2">
      <c r="D601" t="str" cm="1">
        <f t="array" ref="D601">TRANSPOSE(_xlfn._xlws.SORT(_xlfn._xlws.FILTER(Species[Species],ISNUMBER(SEARCH(Slidelist[[#This Row],[Species]],Species[Species])),"")))</f>
        <v>Human</v>
      </c>
    </row>
    <row r="602" spans="4:4" x14ac:dyDescent="0.2">
      <c r="D602" t="str" cm="1">
        <f t="array" ref="D602">TRANSPOSE(_xlfn._xlws.SORT(_xlfn._xlws.FILTER(Species[Species],ISNUMBER(SEARCH(Slidelist[[#This Row],[Species]],Species[Species])),"")))</f>
        <v>Human</v>
      </c>
    </row>
    <row r="603" spans="4:4" x14ac:dyDescent="0.2">
      <c r="D603" t="str" cm="1">
        <f t="array" ref="D603">TRANSPOSE(_xlfn._xlws.SORT(_xlfn._xlws.FILTER(Species[Species],ISNUMBER(SEARCH(Slidelist[[#This Row],[Species]],Species[Species])),"")))</f>
        <v>Human</v>
      </c>
    </row>
    <row r="604" spans="4:4" x14ac:dyDescent="0.2">
      <c r="D604" t="str" cm="1">
        <f t="array" ref="D604">TRANSPOSE(_xlfn._xlws.SORT(_xlfn._xlws.FILTER(Species[Species],ISNUMBER(SEARCH(Slidelist[[#This Row],[Species]],Species[Species])),"")))</f>
        <v>Human</v>
      </c>
    </row>
    <row r="605" spans="4:4" x14ac:dyDescent="0.2">
      <c r="D605" t="str" cm="1">
        <f t="array" ref="D605">TRANSPOSE(_xlfn._xlws.SORT(_xlfn._xlws.FILTER(Species[Species],ISNUMBER(SEARCH(Slidelist[[#This Row],[Species]],Species[Species])),"")))</f>
        <v>Human</v>
      </c>
    </row>
    <row r="606" spans="4:4" x14ac:dyDescent="0.2">
      <c r="D606" t="str" cm="1">
        <f t="array" ref="D606">TRANSPOSE(_xlfn._xlws.SORT(_xlfn._xlws.FILTER(Species[Species],ISNUMBER(SEARCH(Slidelist[[#This Row],[Species]],Species[Species])),"")))</f>
        <v>Human</v>
      </c>
    </row>
    <row r="607" spans="4:4" x14ac:dyDescent="0.2">
      <c r="D607" t="str" cm="1">
        <f t="array" ref="D607">TRANSPOSE(_xlfn._xlws.SORT(_xlfn._xlws.FILTER(Species[Species],ISNUMBER(SEARCH(Slidelist[[#This Row],[Species]],Species[Species])),"")))</f>
        <v>Human</v>
      </c>
    </row>
    <row r="608" spans="4:4" x14ac:dyDescent="0.2">
      <c r="D608" t="str" cm="1">
        <f t="array" ref="D608">TRANSPOSE(_xlfn._xlws.SORT(_xlfn._xlws.FILTER(Species[Species],ISNUMBER(SEARCH(Slidelist[[#This Row],[Species]],Species[Species])),"")))</f>
        <v>Human</v>
      </c>
    </row>
    <row r="609" spans="4:4" x14ac:dyDescent="0.2">
      <c r="D609" t="str" cm="1">
        <f t="array" ref="D609">TRANSPOSE(_xlfn._xlws.SORT(_xlfn._xlws.FILTER(Species[Species],ISNUMBER(SEARCH(Slidelist[[#This Row],[Species]],Species[Species])),"")))</f>
        <v>Human</v>
      </c>
    </row>
    <row r="610" spans="4:4" x14ac:dyDescent="0.2">
      <c r="D610" t="str" cm="1">
        <f t="array" ref="D610">TRANSPOSE(_xlfn._xlws.SORT(_xlfn._xlws.FILTER(Species[Species],ISNUMBER(SEARCH(Slidelist[[#This Row],[Species]],Species[Species])),"")))</f>
        <v>Human</v>
      </c>
    </row>
    <row r="611" spans="4:4" x14ac:dyDescent="0.2">
      <c r="D611" t="str" cm="1">
        <f t="array" ref="D611">TRANSPOSE(_xlfn._xlws.SORT(_xlfn._xlws.FILTER(Species[Species],ISNUMBER(SEARCH(Slidelist[[#This Row],[Species]],Species[Species])),"")))</f>
        <v>Human</v>
      </c>
    </row>
    <row r="612" spans="4:4" x14ac:dyDescent="0.2">
      <c r="D612" t="str" cm="1">
        <f t="array" ref="D612">TRANSPOSE(_xlfn._xlws.SORT(_xlfn._xlws.FILTER(Species[Species],ISNUMBER(SEARCH(Slidelist[[#This Row],[Species]],Species[Species])),"")))</f>
        <v>Human</v>
      </c>
    </row>
    <row r="613" spans="4:4" x14ac:dyDescent="0.2">
      <c r="D613" t="str" cm="1">
        <f t="array" ref="D613">TRANSPOSE(_xlfn._xlws.SORT(_xlfn._xlws.FILTER(Species[Species],ISNUMBER(SEARCH(Slidelist[[#This Row],[Species]],Species[Species])),"")))</f>
        <v>Human</v>
      </c>
    </row>
    <row r="614" spans="4:4" x14ac:dyDescent="0.2">
      <c r="D614" t="str" cm="1">
        <f t="array" ref="D614">TRANSPOSE(_xlfn._xlws.SORT(_xlfn._xlws.FILTER(Species[Species],ISNUMBER(SEARCH(Slidelist[[#This Row],[Species]],Species[Species])),"")))</f>
        <v>Human</v>
      </c>
    </row>
    <row r="615" spans="4:4" x14ac:dyDescent="0.2">
      <c r="D615" t="str" cm="1">
        <f t="array" ref="D615">TRANSPOSE(_xlfn._xlws.SORT(_xlfn._xlws.FILTER(Species[Species],ISNUMBER(SEARCH(Slidelist[[#This Row],[Species]],Species[Species])),"")))</f>
        <v>Human</v>
      </c>
    </row>
    <row r="616" spans="4:4" x14ac:dyDescent="0.2">
      <c r="D616" t="str" cm="1">
        <f t="array" ref="D616">TRANSPOSE(_xlfn._xlws.SORT(_xlfn._xlws.FILTER(Species[Species],ISNUMBER(SEARCH(Slidelist[[#This Row],[Species]],Species[Species])),"")))</f>
        <v>Human</v>
      </c>
    </row>
    <row r="617" spans="4:4" x14ac:dyDescent="0.2">
      <c r="D617" t="str" cm="1">
        <f t="array" ref="D617">TRANSPOSE(_xlfn._xlws.SORT(_xlfn._xlws.FILTER(Species[Species],ISNUMBER(SEARCH(Slidelist[[#This Row],[Species]],Species[Species])),"")))</f>
        <v>Human</v>
      </c>
    </row>
    <row r="618" spans="4:4" x14ac:dyDescent="0.2">
      <c r="D618" t="str" cm="1">
        <f t="array" ref="D618">TRANSPOSE(_xlfn._xlws.SORT(_xlfn._xlws.FILTER(Species[Species],ISNUMBER(SEARCH(Slidelist[[#This Row],[Species]],Species[Species])),"")))</f>
        <v>Human</v>
      </c>
    </row>
    <row r="619" spans="4:4" x14ac:dyDescent="0.2">
      <c r="D619" t="str" cm="1">
        <f t="array" ref="D619">TRANSPOSE(_xlfn._xlws.SORT(_xlfn._xlws.FILTER(Species[Species],ISNUMBER(SEARCH(Slidelist[[#This Row],[Species]],Species[Species])),"")))</f>
        <v>Human</v>
      </c>
    </row>
    <row r="620" spans="4:4" x14ac:dyDescent="0.2">
      <c r="D620" t="str" cm="1">
        <f t="array" ref="D620">TRANSPOSE(_xlfn._xlws.SORT(_xlfn._xlws.FILTER(Species[Species],ISNUMBER(SEARCH(Slidelist[[#This Row],[Species]],Species[Species])),"")))</f>
        <v>Human</v>
      </c>
    </row>
    <row r="621" spans="4:4" x14ac:dyDescent="0.2">
      <c r="D621" t="str" cm="1">
        <f t="array" ref="D621">TRANSPOSE(_xlfn._xlws.SORT(_xlfn._xlws.FILTER(Species[Species],ISNUMBER(SEARCH(Slidelist[[#This Row],[Species]],Species[Species])),"")))</f>
        <v>Human</v>
      </c>
    </row>
    <row r="622" spans="4:4" x14ac:dyDescent="0.2">
      <c r="D622" t="str" cm="1">
        <f t="array" ref="D622">TRANSPOSE(_xlfn._xlws.SORT(_xlfn._xlws.FILTER(Species[Species],ISNUMBER(SEARCH(Slidelist[[#This Row],[Species]],Species[Species])),"")))</f>
        <v>Human</v>
      </c>
    </row>
    <row r="623" spans="4:4" x14ac:dyDescent="0.2">
      <c r="D623" t="str" cm="1">
        <f t="array" ref="D623">TRANSPOSE(_xlfn._xlws.SORT(_xlfn._xlws.FILTER(Species[Species],ISNUMBER(SEARCH(Slidelist[[#This Row],[Species]],Species[Species])),"")))</f>
        <v>Human</v>
      </c>
    </row>
    <row r="624" spans="4:4" x14ac:dyDescent="0.2">
      <c r="D624" t="str" cm="1">
        <f t="array" ref="D624">TRANSPOSE(_xlfn._xlws.SORT(_xlfn._xlws.FILTER(Species[Species],ISNUMBER(SEARCH(Slidelist[[#This Row],[Species]],Species[Species])),"")))</f>
        <v>Human</v>
      </c>
    </row>
    <row r="625" spans="4:4" x14ac:dyDescent="0.2">
      <c r="D625" t="str" cm="1">
        <f t="array" ref="D625">TRANSPOSE(_xlfn._xlws.SORT(_xlfn._xlws.FILTER(Species[Species],ISNUMBER(SEARCH(Slidelist[[#This Row],[Species]],Species[Species])),"")))</f>
        <v>Human</v>
      </c>
    </row>
    <row r="626" spans="4:4" x14ac:dyDescent="0.2">
      <c r="D626" t="str" cm="1">
        <f t="array" ref="D626">TRANSPOSE(_xlfn._xlws.SORT(_xlfn._xlws.FILTER(Species[Species],ISNUMBER(SEARCH(Slidelist[[#This Row],[Species]],Species[Species])),"")))</f>
        <v>Human</v>
      </c>
    </row>
    <row r="627" spans="4:4" x14ac:dyDescent="0.2">
      <c r="D627" t="str" cm="1">
        <f t="array" ref="D627">TRANSPOSE(_xlfn._xlws.SORT(_xlfn._xlws.FILTER(Species[Species],ISNUMBER(SEARCH(Slidelist[[#This Row],[Species]],Species[Species])),"")))</f>
        <v>Human</v>
      </c>
    </row>
    <row r="628" spans="4:4" x14ac:dyDescent="0.2">
      <c r="D628" t="str" cm="1">
        <f t="array" ref="D628">TRANSPOSE(_xlfn._xlws.SORT(_xlfn._xlws.FILTER(Species[Species],ISNUMBER(SEARCH(Slidelist[[#This Row],[Species]],Species[Species])),"")))</f>
        <v>Human</v>
      </c>
    </row>
    <row r="629" spans="4:4" x14ac:dyDescent="0.2">
      <c r="D629" t="str" cm="1">
        <f t="array" ref="D629">TRANSPOSE(_xlfn._xlws.SORT(_xlfn._xlws.FILTER(Species[Species],ISNUMBER(SEARCH(Slidelist[[#This Row],[Species]],Species[Species])),"")))</f>
        <v>Human</v>
      </c>
    </row>
    <row r="630" spans="4:4" x14ac:dyDescent="0.2">
      <c r="D630" t="str" cm="1">
        <f t="array" ref="D630">TRANSPOSE(_xlfn._xlws.SORT(_xlfn._xlws.FILTER(Species[Species],ISNUMBER(SEARCH(Slidelist[[#This Row],[Species]],Species[Species])),"")))</f>
        <v>Human</v>
      </c>
    </row>
    <row r="631" spans="4:4" x14ac:dyDescent="0.2">
      <c r="D631" t="str" cm="1">
        <f t="array" ref="D631">TRANSPOSE(_xlfn._xlws.SORT(_xlfn._xlws.FILTER(Species[Species],ISNUMBER(SEARCH(Slidelist[[#This Row],[Species]],Species[Species])),"")))</f>
        <v>Human</v>
      </c>
    </row>
    <row r="632" spans="4:4" x14ac:dyDescent="0.2">
      <c r="D632" t="str" cm="1">
        <f t="array" ref="D632">TRANSPOSE(_xlfn._xlws.SORT(_xlfn._xlws.FILTER(Species[Species],ISNUMBER(SEARCH(Slidelist[[#This Row],[Species]],Species[Species])),"")))</f>
        <v>Human</v>
      </c>
    </row>
    <row r="633" spans="4:4" x14ac:dyDescent="0.2">
      <c r="D633" t="str" cm="1">
        <f t="array" ref="D633">TRANSPOSE(_xlfn._xlws.SORT(_xlfn._xlws.FILTER(Species[Species],ISNUMBER(SEARCH(Slidelist[[#This Row],[Species]],Species[Species])),"")))</f>
        <v>Human</v>
      </c>
    </row>
    <row r="634" spans="4:4" x14ac:dyDescent="0.2">
      <c r="D634" t="str" cm="1">
        <f t="array" ref="D634">TRANSPOSE(_xlfn._xlws.SORT(_xlfn._xlws.FILTER(Species[Species],ISNUMBER(SEARCH(Slidelist[[#This Row],[Species]],Species[Species])),"")))</f>
        <v>Human</v>
      </c>
    </row>
    <row r="635" spans="4:4" x14ac:dyDescent="0.2">
      <c r="D635" t="str" cm="1">
        <f t="array" ref="D635">TRANSPOSE(_xlfn._xlws.SORT(_xlfn._xlws.FILTER(Species[Species],ISNUMBER(SEARCH(Slidelist[[#This Row],[Species]],Species[Species])),"")))</f>
        <v>Human</v>
      </c>
    </row>
    <row r="636" spans="4:4" x14ac:dyDescent="0.2">
      <c r="D636" t="str" cm="1">
        <f t="array" ref="D636">TRANSPOSE(_xlfn._xlws.SORT(_xlfn._xlws.FILTER(Species[Species],ISNUMBER(SEARCH(Slidelist[[#This Row],[Species]],Species[Species])),"")))</f>
        <v>Human</v>
      </c>
    </row>
    <row r="637" spans="4:4" x14ac:dyDescent="0.2">
      <c r="D637" t="str" cm="1">
        <f t="array" ref="D637">TRANSPOSE(_xlfn._xlws.SORT(_xlfn._xlws.FILTER(Species[Species],ISNUMBER(SEARCH(Slidelist[[#This Row],[Species]],Species[Species])),"")))</f>
        <v>Human</v>
      </c>
    </row>
    <row r="638" spans="4:4" x14ac:dyDescent="0.2">
      <c r="D638" t="str" cm="1">
        <f t="array" ref="D638">TRANSPOSE(_xlfn._xlws.SORT(_xlfn._xlws.FILTER(Species[Species],ISNUMBER(SEARCH(Slidelist[[#This Row],[Species]],Species[Species])),"")))</f>
        <v>Human</v>
      </c>
    </row>
    <row r="639" spans="4:4" x14ac:dyDescent="0.2">
      <c r="D639" t="str" cm="1">
        <f t="array" ref="D639">TRANSPOSE(_xlfn._xlws.SORT(_xlfn._xlws.FILTER(Species[Species],ISNUMBER(SEARCH(Slidelist[[#This Row],[Species]],Species[Species])),"")))</f>
        <v>Human</v>
      </c>
    </row>
    <row r="640" spans="4:4" x14ac:dyDescent="0.2">
      <c r="D640" t="str" cm="1">
        <f t="array" ref="D640">TRANSPOSE(_xlfn._xlws.SORT(_xlfn._xlws.FILTER(Species[Species],ISNUMBER(SEARCH(Slidelist[[#This Row],[Species]],Species[Species])),"")))</f>
        <v>Human</v>
      </c>
    </row>
    <row r="641" spans="4:4" x14ac:dyDescent="0.2">
      <c r="D641" t="str" cm="1">
        <f t="array" ref="D641">TRANSPOSE(_xlfn._xlws.SORT(_xlfn._xlws.FILTER(Species[Species],ISNUMBER(SEARCH(Slidelist[[#This Row],[Species]],Species[Species])),"")))</f>
        <v>Human</v>
      </c>
    </row>
    <row r="642" spans="4:4" x14ac:dyDescent="0.2">
      <c r="D642" t="str" cm="1">
        <f t="array" ref="D642">TRANSPOSE(_xlfn._xlws.SORT(_xlfn._xlws.FILTER(Species[Species],ISNUMBER(SEARCH(Slidelist[[#This Row],[Species]],Species[Species])),"")))</f>
        <v>Human</v>
      </c>
    </row>
    <row r="643" spans="4:4" x14ac:dyDescent="0.2">
      <c r="D643" t="str" cm="1">
        <f t="array" ref="D643">TRANSPOSE(_xlfn._xlws.SORT(_xlfn._xlws.FILTER(Species[Species],ISNUMBER(SEARCH(Slidelist[[#This Row],[Species]],Species[Species])),"")))</f>
        <v>Human</v>
      </c>
    </row>
    <row r="644" spans="4:4" x14ac:dyDescent="0.2">
      <c r="D644" t="str" cm="1">
        <f t="array" ref="D644">TRANSPOSE(_xlfn._xlws.SORT(_xlfn._xlws.FILTER(Species[Species],ISNUMBER(SEARCH(Slidelist[[#This Row],[Species]],Species[Species])),"")))</f>
        <v>Human</v>
      </c>
    </row>
    <row r="645" spans="4:4" x14ac:dyDescent="0.2">
      <c r="D645" t="str" cm="1">
        <f t="array" ref="D645">TRANSPOSE(_xlfn._xlws.SORT(_xlfn._xlws.FILTER(Species[Species],ISNUMBER(SEARCH(Slidelist[[#This Row],[Species]],Species[Species])),"")))</f>
        <v>Human</v>
      </c>
    </row>
    <row r="646" spans="4:4" x14ac:dyDescent="0.2">
      <c r="D646" t="str" cm="1">
        <f t="array" ref="D646">TRANSPOSE(_xlfn._xlws.SORT(_xlfn._xlws.FILTER(Species[Species],ISNUMBER(SEARCH(Slidelist[[#This Row],[Species]],Species[Species])),"")))</f>
        <v>Human</v>
      </c>
    </row>
    <row r="647" spans="4:4" x14ac:dyDescent="0.2">
      <c r="D647" t="str" cm="1">
        <f t="array" ref="D647">TRANSPOSE(_xlfn._xlws.SORT(_xlfn._xlws.FILTER(Species[Species],ISNUMBER(SEARCH(Slidelist[[#This Row],[Species]],Species[Species])),"")))</f>
        <v>Human</v>
      </c>
    </row>
    <row r="648" spans="4:4" x14ac:dyDescent="0.2">
      <c r="D648" t="str" cm="1">
        <f t="array" ref="D648">TRANSPOSE(_xlfn._xlws.SORT(_xlfn._xlws.FILTER(Species[Species],ISNUMBER(SEARCH(Slidelist[[#This Row],[Species]],Species[Species])),"")))</f>
        <v>Human</v>
      </c>
    </row>
    <row r="649" spans="4:4" x14ac:dyDescent="0.2">
      <c r="D649" t="str" cm="1">
        <f t="array" ref="D649">TRANSPOSE(_xlfn._xlws.SORT(_xlfn._xlws.FILTER(Species[Species],ISNUMBER(SEARCH(Slidelist[[#This Row],[Species]],Species[Species])),"")))</f>
        <v>Human</v>
      </c>
    </row>
    <row r="650" spans="4:4" x14ac:dyDescent="0.2">
      <c r="D650" t="str" cm="1">
        <f t="array" ref="D650">TRANSPOSE(_xlfn._xlws.SORT(_xlfn._xlws.FILTER(Species[Species],ISNUMBER(SEARCH(Slidelist[[#This Row],[Species]],Species[Species])),"")))</f>
        <v>Human</v>
      </c>
    </row>
    <row r="651" spans="4:4" x14ac:dyDescent="0.2">
      <c r="D651" t="str" cm="1">
        <f t="array" ref="D651">TRANSPOSE(_xlfn._xlws.SORT(_xlfn._xlws.FILTER(Species[Species],ISNUMBER(SEARCH(Slidelist[[#This Row],[Species]],Species[Species])),"")))</f>
        <v>Human</v>
      </c>
    </row>
    <row r="652" spans="4:4" x14ac:dyDescent="0.2">
      <c r="D652" t="str" cm="1">
        <f t="array" ref="D652">TRANSPOSE(_xlfn._xlws.SORT(_xlfn._xlws.FILTER(Species[Species],ISNUMBER(SEARCH(Slidelist[[#This Row],[Species]],Species[Species])),"")))</f>
        <v>Human</v>
      </c>
    </row>
    <row r="653" spans="4:4" x14ac:dyDescent="0.2">
      <c r="D653" t="str" cm="1">
        <f t="array" ref="D653">TRANSPOSE(_xlfn._xlws.SORT(_xlfn._xlws.FILTER(Species[Species],ISNUMBER(SEARCH(Slidelist[[#This Row],[Species]],Species[Species])),"")))</f>
        <v>Human</v>
      </c>
    </row>
    <row r="654" spans="4:4" x14ac:dyDescent="0.2">
      <c r="D654" t="str" cm="1">
        <f t="array" ref="D654">TRANSPOSE(_xlfn._xlws.SORT(_xlfn._xlws.FILTER(Species[Species],ISNUMBER(SEARCH(Slidelist[[#This Row],[Species]],Species[Species])),"")))</f>
        <v>Human</v>
      </c>
    </row>
    <row r="655" spans="4:4" x14ac:dyDescent="0.2">
      <c r="D655" t="str" cm="1">
        <f t="array" ref="D655">TRANSPOSE(_xlfn._xlws.SORT(_xlfn._xlws.FILTER(Species[Species],ISNUMBER(SEARCH(Slidelist[[#This Row],[Species]],Species[Species])),"")))</f>
        <v>Human</v>
      </c>
    </row>
    <row r="656" spans="4:4" x14ac:dyDescent="0.2">
      <c r="D656" t="str" cm="1">
        <f t="array" ref="D656">TRANSPOSE(_xlfn._xlws.SORT(_xlfn._xlws.FILTER(Species[Species],ISNUMBER(SEARCH(Slidelist[[#This Row],[Species]],Species[Species])),"")))</f>
        <v>Human</v>
      </c>
    </row>
    <row r="657" spans="4:4" x14ac:dyDescent="0.2">
      <c r="D657" t="str" cm="1">
        <f t="array" ref="D657">TRANSPOSE(_xlfn._xlws.SORT(_xlfn._xlws.FILTER(Species[Species],ISNUMBER(SEARCH(Slidelist[[#This Row],[Species]],Species[Species])),"")))</f>
        <v>Human</v>
      </c>
    </row>
    <row r="658" spans="4:4" x14ac:dyDescent="0.2">
      <c r="D658" t="str" cm="1">
        <f t="array" ref="D658">TRANSPOSE(_xlfn._xlws.SORT(_xlfn._xlws.FILTER(Species[Species],ISNUMBER(SEARCH(Slidelist[[#This Row],[Species]],Species[Species])),"")))</f>
        <v>Human</v>
      </c>
    </row>
    <row r="659" spans="4:4" x14ac:dyDescent="0.2">
      <c r="D659" t="str" cm="1">
        <f t="array" ref="D659">TRANSPOSE(_xlfn._xlws.SORT(_xlfn._xlws.FILTER(Species[Species],ISNUMBER(SEARCH(Slidelist[[#This Row],[Species]],Species[Species])),"")))</f>
        <v>Human</v>
      </c>
    </row>
    <row r="660" spans="4:4" x14ac:dyDescent="0.2">
      <c r="D660" t="str" cm="1">
        <f t="array" ref="D660">TRANSPOSE(_xlfn._xlws.SORT(_xlfn._xlws.FILTER(Species[Species],ISNUMBER(SEARCH(Slidelist[[#This Row],[Species]],Species[Species])),"")))</f>
        <v>Human</v>
      </c>
    </row>
    <row r="661" spans="4:4" x14ac:dyDescent="0.2">
      <c r="D661" t="str" cm="1">
        <f t="array" ref="D661">TRANSPOSE(_xlfn._xlws.SORT(_xlfn._xlws.FILTER(Species[Species],ISNUMBER(SEARCH(Slidelist[[#This Row],[Species]],Species[Species])),"")))</f>
        <v>Human</v>
      </c>
    </row>
    <row r="662" spans="4:4" x14ac:dyDescent="0.2">
      <c r="D662" t="str" cm="1">
        <f t="array" ref="D662">TRANSPOSE(_xlfn._xlws.SORT(_xlfn._xlws.FILTER(Species[Species],ISNUMBER(SEARCH(Slidelist[[#This Row],[Species]],Species[Species])),"")))</f>
        <v>Human</v>
      </c>
    </row>
    <row r="663" spans="4:4" x14ac:dyDescent="0.2">
      <c r="D663" t="str" cm="1">
        <f t="array" ref="D663">TRANSPOSE(_xlfn._xlws.SORT(_xlfn._xlws.FILTER(Species[Species],ISNUMBER(SEARCH(Slidelist[[#This Row],[Species]],Species[Species])),"")))</f>
        <v>Human</v>
      </c>
    </row>
    <row r="664" spans="4:4" x14ac:dyDescent="0.2">
      <c r="D664" t="str" cm="1">
        <f t="array" ref="D664">TRANSPOSE(_xlfn._xlws.SORT(_xlfn._xlws.FILTER(Species[Species],ISNUMBER(SEARCH(Slidelist[[#This Row],[Species]],Species[Species])),"")))</f>
        <v>Human</v>
      </c>
    </row>
    <row r="665" spans="4:4" x14ac:dyDescent="0.2">
      <c r="D665" t="str" cm="1">
        <f t="array" ref="D665">TRANSPOSE(_xlfn._xlws.SORT(_xlfn._xlws.FILTER(Species[Species],ISNUMBER(SEARCH(Slidelist[[#This Row],[Species]],Species[Species])),"")))</f>
        <v>Human</v>
      </c>
    </row>
    <row r="666" spans="4:4" x14ac:dyDescent="0.2">
      <c r="D666" t="str" cm="1">
        <f t="array" ref="D666">TRANSPOSE(_xlfn._xlws.SORT(_xlfn._xlws.FILTER(Species[Species],ISNUMBER(SEARCH(Slidelist[[#This Row],[Species]],Species[Species])),"")))</f>
        <v>Human</v>
      </c>
    </row>
    <row r="667" spans="4:4" x14ac:dyDescent="0.2">
      <c r="D667" t="str" cm="1">
        <f t="array" ref="D667">TRANSPOSE(_xlfn._xlws.SORT(_xlfn._xlws.FILTER(Species[Species],ISNUMBER(SEARCH(Slidelist[[#This Row],[Species]],Species[Species])),"")))</f>
        <v>Human</v>
      </c>
    </row>
    <row r="668" spans="4:4" x14ac:dyDescent="0.2">
      <c r="D668" t="str" cm="1">
        <f t="array" ref="D668">TRANSPOSE(_xlfn._xlws.SORT(_xlfn._xlws.FILTER(Species[Species],ISNUMBER(SEARCH(Slidelist[[#This Row],[Species]],Species[Species])),"")))</f>
        <v>Human</v>
      </c>
    </row>
    <row r="669" spans="4:4" x14ac:dyDescent="0.2">
      <c r="D669" t="str" cm="1">
        <f t="array" ref="D669">TRANSPOSE(_xlfn._xlws.SORT(_xlfn._xlws.FILTER(Species[Species],ISNUMBER(SEARCH(Slidelist[[#This Row],[Species]],Species[Species])),"")))</f>
        <v>Human</v>
      </c>
    </row>
    <row r="670" spans="4:4" x14ac:dyDescent="0.2">
      <c r="D670" t="str" cm="1">
        <f t="array" ref="D670">TRANSPOSE(_xlfn._xlws.SORT(_xlfn._xlws.FILTER(Species[Species],ISNUMBER(SEARCH(Slidelist[[#This Row],[Species]],Species[Species])),"")))</f>
        <v>Human</v>
      </c>
    </row>
    <row r="671" spans="4:4" x14ac:dyDescent="0.2">
      <c r="D671" t="str" cm="1">
        <f t="array" ref="D671">TRANSPOSE(_xlfn._xlws.SORT(_xlfn._xlws.FILTER(Species[Species],ISNUMBER(SEARCH(Slidelist[[#This Row],[Species]],Species[Species])),"")))</f>
        <v>Human</v>
      </c>
    </row>
    <row r="672" spans="4:4" x14ac:dyDescent="0.2">
      <c r="D672" t="str" cm="1">
        <f t="array" ref="D672">TRANSPOSE(_xlfn._xlws.SORT(_xlfn._xlws.FILTER(Species[Species],ISNUMBER(SEARCH(Slidelist[[#This Row],[Species]],Species[Species])),"")))</f>
        <v>Human</v>
      </c>
    </row>
    <row r="673" spans="4:4" x14ac:dyDescent="0.2">
      <c r="D673" t="str" cm="1">
        <f t="array" ref="D673">TRANSPOSE(_xlfn._xlws.SORT(_xlfn._xlws.FILTER(Species[Species],ISNUMBER(SEARCH(Slidelist[[#This Row],[Species]],Species[Species])),"")))</f>
        <v>Human</v>
      </c>
    </row>
    <row r="674" spans="4:4" x14ac:dyDescent="0.2">
      <c r="D674" t="str" cm="1">
        <f t="array" ref="D674">TRANSPOSE(_xlfn._xlws.SORT(_xlfn._xlws.FILTER(Species[Species],ISNUMBER(SEARCH(Slidelist[[#This Row],[Species]],Species[Species])),"")))</f>
        <v>Human</v>
      </c>
    </row>
    <row r="675" spans="4:4" x14ac:dyDescent="0.2">
      <c r="D675" t="str" cm="1">
        <f t="array" ref="D675">TRANSPOSE(_xlfn._xlws.SORT(_xlfn._xlws.FILTER(Species[Species],ISNUMBER(SEARCH(Slidelist[[#This Row],[Species]],Species[Species])),"")))</f>
        <v>Human</v>
      </c>
    </row>
    <row r="676" spans="4:4" x14ac:dyDescent="0.2">
      <c r="D676" t="str" cm="1">
        <f t="array" ref="D676">TRANSPOSE(_xlfn._xlws.SORT(_xlfn._xlws.FILTER(Species[Species],ISNUMBER(SEARCH(Slidelist[[#This Row],[Species]],Species[Species])),"")))</f>
        <v>Human</v>
      </c>
    </row>
    <row r="677" spans="4:4" x14ac:dyDescent="0.2">
      <c r="D677" t="str" cm="1">
        <f t="array" ref="D677">TRANSPOSE(_xlfn._xlws.SORT(_xlfn._xlws.FILTER(Species[Species],ISNUMBER(SEARCH(Slidelist[[#This Row],[Species]],Species[Species])),"")))</f>
        <v>Human</v>
      </c>
    </row>
    <row r="678" spans="4:4" x14ac:dyDescent="0.2">
      <c r="D678" t="str" cm="1">
        <f t="array" ref="D678">TRANSPOSE(_xlfn._xlws.SORT(_xlfn._xlws.FILTER(Species[Species],ISNUMBER(SEARCH(Slidelist[[#This Row],[Species]],Species[Species])),"")))</f>
        <v>Human</v>
      </c>
    </row>
    <row r="679" spans="4:4" x14ac:dyDescent="0.2">
      <c r="D679" t="str" cm="1">
        <f t="array" ref="D679">TRANSPOSE(_xlfn._xlws.SORT(_xlfn._xlws.FILTER(Species[Species],ISNUMBER(SEARCH(Slidelist[[#This Row],[Species]],Species[Species])),"")))</f>
        <v>Human</v>
      </c>
    </row>
    <row r="680" spans="4:4" x14ac:dyDescent="0.2">
      <c r="D680" t="str" cm="1">
        <f t="array" ref="D680">TRANSPOSE(_xlfn._xlws.SORT(_xlfn._xlws.FILTER(Species[Species],ISNUMBER(SEARCH(Slidelist[[#This Row],[Species]],Species[Species])),"")))</f>
        <v>Human</v>
      </c>
    </row>
    <row r="681" spans="4:4" x14ac:dyDescent="0.2">
      <c r="D681" t="str" cm="1">
        <f t="array" ref="D681">TRANSPOSE(_xlfn._xlws.SORT(_xlfn._xlws.FILTER(Species[Species],ISNUMBER(SEARCH(Slidelist[[#This Row],[Species]],Species[Species])),"")))</f>
        <v>Human</v>
      </c>
    </row>
    <row r="682" spans="4:4" x14ac:dyDescent="0.2">
      <c r="D682" t="str" cm="1">
        <f t="array" ref="D682">TRANSPOSE(_xlfn._xlws.SORT(_xlfn._xlws.FILTER(Species[Species],ISNUMBER(SEARCH(Slidelist[[#This Row],[Species]],Species[Species])),"")))</f>
        <v>Human</v>
      </c>
    </row>
    <row r="683" spans="4:4" x14ac:dyDescent="0.2">
      <c r="D683" t="str" cm="1">
        <f t="array" ref="D683">TRANSPOSE(_xlfn._xlws.SORT(_xlfn._xlws.FILTER(Species[Species],ISNUMBER(SEARCH(Slidelist[[#This Row],[Species]],Species[Species])),"")))</f>
        <v>Human</v>
      </c>
    </row>
    <row r="684" spans="4:4" x14ac:dyDescent="0.2">
      <c r="D684" t="str" cm="1">
        <f t="array" ref="D684">TRANSPOSE(_xlfn._xlws.SORT(_xlfn._xlws.FILTER(Species[Species],ISNUMBER(SEARCH(Slidelist[[#This Row],[Species]],Species[Species])),"")))</f>
        <v>Human</v>
      </c>
    </row>
    <row r="685" spans="4:4" x14ac:dyDescent="0.2">
      <c r="D685" t="str" cm="1">
        <f t="array" ref="D685">TRANSPOSE(_xlfn._xlws.SORT(_xlfn._xlws.FILTER(Species[Species],ISNUMBER(SEARCH(Slidelist[[#This Row],[Species]],Species[Species])),"")))</f>
        <v>Human</v>
      </c>
    </row>
    <row r="686" spans="4:4" x14ac:dyDescent="0.2">
      <c r="D686" t="str" cm="1">
        <f t="array" ref="D686">TRANSPOSE(_xlfn._xlws.SORT(_xlfn._xlws.FILTER(Species[Species],ISNUMBER(SEARCH(Slidelist[[#This Row],[Species]],Species[Species])),"")))</f>
        <v>Human</v>
      </c>
    </row>
    <row r="687" spans="4:4" x14ac:dyDescent="0.2">
      <c r="D687" t="str" cm="1">
        <f t="array" ref="D687">TRANSPOSE(_xlfn._xlws.SORT(_xlfn._xlws.FILTER(Species[Species],ISNUMBER(SEARCH(Slidelist[[#This Row],[Species]],Species[Species])),"")))</f>
        <v>Human</v>
      </c>
    </row>
    <row r="688" spans="4:4" x14ac:dyDescent="0.2">
      <c r="D688" t="str" cm="1">
        <f t="array" ref="D688">TRANSPOSE(_xlfn._xlws.SORT(_xlfn._xlws.FILTER(Species[Species],ISNUMBER(SEARCH(Slidelist[[#This Row],[Species]],Species[Species])),"")))</f>
        <v>Human</v>
      </c>
    </row>
    <row r="689" spans="4:4" x14ac:dyDescent="0.2">
      <c r="D689" t="str" cm="1">
        <f t="array" ref="D689">TRANSPOSE(_xlfn._xlws.SORT(_xlfn._xlws.FILTER(Species[Species],ISNUMBER(SEARCH(Slidelist[[#This Row],[Species]],Species[Species])),"")))</f>
        <v>Human</v>
      </c>
    </row>
    <row r="690" spans="4:4" x14ac:dyDescent="0.2">
      <c r="D690" t="str" cm="1">
        <f t="array" ref="D690">TRANSPOSE(_xlfn._xlws.SORT(_xlfn._xlws.FILTER(Species[Species],ISNUMBER(SEARCH(Slidelist[[#This Row],[Species]],Species[Species])),"")))</f>
        <v>Human</v>
      </c>
    </row>
    <row r="691" spans="4:4" x14ac:dyDescent="0.2">
      <c r="D691" t="str" cm="1">
        <f t="array" ref="D691">TRANSPOSE(_xlfn._xlws.SORT(_xlfn._xlws.FILTER(Species[Species],ISNUMBER(SEARCH(Slidelist[[#This Row],[Species]],Species[Species])),"")))</f>
        <v>Human</v>
      </c>
    </row>
    <row r="692" spans="4:4" x14ac:dyDescent="0.2">
      <c r="D692" t="str" cm="1">
        <f t="array" ref="D692">TRANSPOSE(_xlfn._xlws.SORT(_xlfn._xlws.FILTER(Species[Species],ISNUMBER(SEARCH(Slidelist[[#This Row],[Species]],Species[Species])),"")))</f>
        <v>Human</v>
      </c>
    </row>
    <row r="693" spans="4:4" x14ac:dyDescent="0.2">
      <c r="D693" t="str" cm="1">
        <f t="array" ref="D693">TRANSPOSE(_xlfn._xlws.SORT(_xlfn._xlws.FILTER(Species[Species],ISNUMBER(SEARCH(Slidelist[[#This Row],[Species]],Species[Species])),"")))</f>
        <v>Human</v>
      </c>
    </row>
    <row r="694" spans="4:4" x14ac:dyDescent="0.2">
      <c r="D694" t="str" cm="1">
        <f t="array" ref="D694">TRANSPOSE(_xlfn._xlws.SORT(_xlfn._xlws.FILTER(Species[Species],ISNUMBER(SEARCH(Slidelist[[#This Row],[Species]],Species[Species])),"")))</f>
        <v>Human</v>
      </c>
    </row>
    <row r="695" spans="4:4" x14ac:dyDescent="0.2">
      <c r="D695" t="str" cm="1">
        <f t="array" ref="D695">TRANSPOSE(_xlfn._xlws.SORT(_xlfn._xlws.FILTER(Species[Species],ISNUMBER(SEARCH(Slidelist[[#This Row],[Species]],Species[Species])),"")))</f>
        <v>Human</v>
      </c>
    </row>
    <row r="696" spans="4:4" x14ac:dyDescent="0.2">
      <c r="D696" t="str" cm="1">
        <f t="array" ref="D696">TRANSPOSE(_xlfn._xlws.SORT(_xlfn._xlws.FILTER(Species[Species],ISNUMBER(SEARCH(Slidelist[[#This Row],[Species]],Species[Species])),"")))</f>
        <v>Human</v>
      </c>
    </row>
    <row r="697" spans="4:4" x14ac:dyDescent="0.2">
      <c r="D697" t="str" cm="1">
        <f t="array" ref="D697">TRANSPOSE(_xlfn._xlws.SORT(_xlfn._xlws.FILTER(Species[Species],ISNUMBER(SEARCH(Slidelist[[#This Row],[Species]],Species[Species])),"")))</f>
        <v>Human</v>
      </c>
    </row>
    <row r="698" spans="4:4" x14ac:dyDescent="0.2">
      <c r="D698" t="str" cm="1">
        <f t="array" ref="D698">TRANSPOSE(_xlfn._xlws.SORT(_xlfn._xlws.FILTER(Species[Species],ISNUMBER(SEARCH(Slidelist[[#This Row],[Species]],Species[Species])),"")))</f>
        <v>Human</v>
      </c>
    </row>
    <row r="699" spans="4:4" x14ac:dyDescent="0.2">
      <c r="D699" t="str" cm="1">
        <f t="array" ref="D699">TRANSPOSE(_xlfn._xlws.SORT(_xlfn._xlws.FILTER(Species[Species],ISNUMBER(SEARCH(Slidelist[[#This Row],[Species]],Species[Species])),"")))</f>
        <v>Human</v>
      </c>
    </row>
    <row r="700" spans="4:4" x14ac:dyDescent="0.2">
      <c r="D700" t="str" cm="1">
        <f t="array" ref="D700">TRANSPOSE(_xlfn._xlws.SORT(_xlfn._xlws.FILTER(Species[Species],ISNUMBER(SEARCH(Slidelist[[#This Row],[Species]],Species[Species])),"")))</f>
        <v>Human</v>
      </c>
    </row>
    <row r="701" spans="4:4" x14ac:dyDescent="0.2">
      <c r="D701" t="str" cm="1">
        <f t="array" ref="D701">TRANSPOSE(_xlfn._xlws.SORT(_xlfn._xlws.FILTER(Species[Species],ISNUMBER(SEARCH(Slidelist[[#This Row],[Species]],Species[Species])),"")))</f>
        <v>Human</v>
      </c>
    </row>
    <row r="702" spans="4:4" x14ac:dyDescent="0.2">
      <c r="D702" t="str" cm="1">
        <f t="array" ref="D702">TRANSPOSE(_xlfn._xlws.SORT(_xlfn._xlws.FILTER(Species[Species],ISNUMBER(SEARCH(Slidelist[[#This Row],[Species]],Species[Species])),"")))</f>
        <v>Human</v>
      </c>
    </row>
    <row r="703" spans="4:4" x14ac:dyDescent="0.2">
      <c r="D703" t="str" cm="1">
        <f t="array" ref="D703">TRANSPOSE(_xlfn._xlws.SORT(_xlfn._xlws.FILTER(Species[Species],ISNUMBER(SEARCH(Slidelist[[#This Row],[Species]],Species[Species])),"")))</f>
        <v>Human</v>
      </c>
    </row>
    <row r="704" spans="4:4" x14ac:dyDescent="0.2">
      <c r="D704" t="str" cm="1">
        <f t="array" ref="D704">TRANSPOSE(_xlfn._xlws.SORT(_xlfn._xlws.FILTER(Species[Species],ISNUMBER(SEARCH(Slidelist[[#This Row],[Species]],Species[Species])),"")))</f>
        <v>Human</v>
      </c>
    </row>
    <row r="705" spans="4:4" x14ac:dyDescent="0.2">
      <c r="D705" t="str" cm="1">
        <f t="array" ref="D705">TRANSPOSE(_xlfn._xlws.SORT(_xlfn._xlws.FILTER(Species[Species],ISNUMBER(SEARCH(Slidelist[[#This Row],[Species]],Species[Species])),"")))</f>
        <v>Human</v>
      </c>
    </row>
    <row r="706" spans="4:4" x14ac:dyDescent="0.2">
      <c r="D706" t="str" cm="1">
        <f t="array" ref="D706">TRANSPOSE(_xlfn._xlws.SORT(_xlfn._xlws.FILTER(Species[Species],ISNUMBER(SEARCH(Slidelist[[#This Row],[Species]],Species[Species])),"")))</f>
        <v>Human</v>
      </c>
    </row>
    <row r="707" spans="4:4" x14ac:dyDescent="0.2">
      <c r="D707" t="str" cm="1">
        <f t="array" ref="D707">TRANSPOSE(_xlfn._xlws.SORT(_xlfn._xlws.FILTER(Species[Species],ISNUMBER(SEARCH(Slidelist[[#This Row],[Species]],Species[Species])),"")))</f>
        <v>Human</v>
      </c>
    </row>
    <row r="708" spans="4:4" x14ac:dyDescent="0.2">
      <c r="D708" t="str" cm="1">
        <f t="array" ref="D708">TRANSPOSE(_xlfn._xlws.SORT(_xlfn._xlws.FILTER(Species[Species],ISNUMBER(SEARCH(Slidelist[[#This Row],[Species]],Species[Species])),"")))</f>
        <v>Human</v>
      </c>
    </row>
    <row r="709" spans="4:4" x14ac:dyDescent="0.2">
      <c r="D709" t="str" cm="1">
        <f t="array" ref="D709">TRANSPOSE(_xlfn._xlws.SORT(_xlfn._xlws.FILTER(Species[Species],ISNUMBER(SEARCH(Slidelist[[#This Row],[Species]],Species[Species])),"")))</f>
        <v>Human</v>
      </c>
    </row>
    <row r="710" spans="4:4" x14ac:dyDescent="0.2">
      <c r="D710" t="str" cm="1">
        <f t="array" ref="D710">TRANSPOSE(_xlfn._xlws.SORT(_xlfn._xlws.FILTER(Species[Species],ISNUMBER(SEARCH(Slidelist[[#This Row],[Species]],Species[Species])),"")))</f>
        <v>Human</v>
      </c>
    </row>
    <row r="711" spans="4:4" x14ac:dyDescent="0.2">
      <c r="D711" t="str" cm="1">
        <f t="array" ref="D711">TRANSPOSE(_xlfn._xlws.SORT(_xlfn._xlws.FILTER(Species[Species],ISNUMBER(SEARCH(Slidelist[[#This Row],[Species]],Species[Species])),"")))</f>
        <v>Human</v>
      </c>
    </row>
    <row r="712" spans="4:4" x14ac:dyDescent="0.2">
      <c r="D712" t="str" cm="1">
        <f t="array" ref="D712">TRANSPOSE(_xlfn._xlws.SORT(_xlfn._xlws.FILTER(Species[Species],ISNUMBER(SEARCH(Slidelist[[#This Row],[Species]],Species[Species])),"")))</f>
        <v>Human</v>
      </c>
    </row>
    <row r="713" spans="4:4" x14ac:dyDescent="0.2">
      <c r="D713" t="str" cm="1">
        <f t="array" ref="D713">TRANSPOSE(_xlfn._xlws.SORT(_xlfn._xlws.FILTER(Species[Species],ISNUMBER(SEARCH(Slidelist[[#This Row],[Species]],Species[Species])),"")))</f>
        <v>Human</v>
      </c>
    </row>
    <row r="714" spans="4:4" x14ac:dyDescent="0.2">
      <c r="D714" t="str" cm="1">
        <f t="array" ref="D714">TRANSPOSE(_xlfn._xlws.SORT(_xlfn._xlws.FILTER(Species[Species],ISNUMBER(SEARCH(Slidelist[[#This Row],[Species]],Species[Species])),"")))</f>
        <v>Human</v>
      </c>
    </row>
    <row r="715" spans="4:4" x14ac:dyDescent="0.2">
      <c r="D715" t="str" cm="1">
        <f t="array" ref="D715">TRANSPOSE(_xlfn._xlws.SORT(_xlfn._xlws.FILTER(Species[Species],ISNUMBER(SEARCH(Slidelist[[#This Row],[Species]],Species[Species])),"")))</f>
        <v>Human</v>
      </c>
    </row>
    <row r="716" spans="4:4" x14ac:dyDescent="0.2">
      <c r="D716" t="str" cm="1">
        <f t="array" ref="D716">TRANSPOSE(_xlfn._xlws.SORT(_xlfn._xlws.FILTER(Species[Species],ISNUMBER(SEARCH(Slidelist[[#This Row],[Species]],Species[Species])),"")))</f>
        <v>Human</v>
      </c>
    </row>
    <row r="717" spans="4:4" x14ac:dyDescent="0.2">
      <c r="D717" t="str" cm="1">
        <f t="array" ref="D717">TRANSPOSE(_xlfn._xlws.SORT(_xlfn._xlws.FILTER(Species[Species],ISNUMBER(SEARCH(Slidelist[[#This Row],[Species]],Species[Species])),"")))</f>
        <v>Human</v>
      </c>
    </row>
    <row r="718" spans="4:4" x14ac:dyDescent="0.2">
      <c r="D718" t="str" cm="1">
        <f t="array" ref="D718">TRANSPOSE(_xlfn._xlws.SORT(_xlfn._xlws.FILTER(Species[Species],ISNUMBER(SEARCH(Slidelist[[#This Row],[Species]],Species[Species])),"")))</f>
        <v>Human</v>
      </c>
    </row>
    <row r="719" spans="4:4" x14ac:dyDescent="0.2">
      <c r="D719" t="str" cm="1">
        <f t="array" ref="D719">TRANSPOSE(_xlfn._xlws.SORT(_xlfn._xlws.FILTER(Species[Species],ISNUMBER(SEARCH(Slidelist[[#This Row],[Species]],Species[Species])),"")))</f>
        <v>Human</v>
      </c>
    </row>
    <row r="720" spans="4:4" x14ac:dyDescent="0.2">
      <c r="D720" t="str" cm="1">
        <f t="array" ref="D720">TRANSPOSE(_xlfn._xlws.SORT(_xlfn._xlws.FILTER(Species[Species],ISNUMBER(SEARCH(Slidelist[[#This Row],[Species]],Species[Species])),"")))</f>
        <v>Human</v>
      </c>
    </row>
    <row r="721" spans="4:4" x14ac:dyDescent="0.2">
      <c r="D721" t="str" cm="1">
        <f t="array" ref="D721">TRANSPOSE(_xlfn._xlws.SORT(_xlfn._xlws.FILTER(Species[Species],ISNUMBER(SEARCH(Slidelist[[#This Row],[Species]],Species[Species])),"")))</f>
        <v>Human</v>
      </c>
    </row>
    <row r="722" spans="4:4" x14ac:dyDescent="0.2">
      <c r="D722" t="str" cm="1">
        <f t="array" ref="D722">TRANSPOSE(_xlfn._xlws.SORT(_xlfn._xlws.FILTER(Species[Species],ISNUMBER(SEARCH(Slidelist[[#This Row],[Species]],Species[Species])),"")))</f>
        <v>Human</v>
      </c>
    </row>
    <row r="723" spans="4:4" x14ac:dyDescent="0.2">
      <c r="D723" t="str" cm="1">
        <f t="array" ref="D723">TRANSPOSE(_xlfn._xlws.SORT(_xlfn._xlws.FILTER(Species[Species],ISNUMBER(SEARCH(Slidelist[[#This Row],[Species]],Species[Species])),"")))</f>
        <v>Human</v>
      </c>
    </row>
    <row r="724" spans="4:4" x14ac:dyDescent="0.2">
      <c r="D724" t="str" cm="1">
        <f t="array" ref="D724">TRANSPOSE(_xlfn._xlws.SORT(_xlfn._xlws.FILTER(Species[Species],ISNUMBER(SEARCH(Slidelist[[#This Row],[Species]],Species[Species])),"")))</f>
        <v>Human</v>
      </c>
    </row>
    <row r="725" spans="4:4" x14ac:dyDescent="0.2">
      <c r="D725" t="str" cm="1">
        <f t="array" ref="D725">TRANSPOSE(_xlfn._xlws.SORT(_xlfn._xlws.FILTER(Species[Species],ISNUMBER(SEARCH(Slidelist[[#This Row],[Species]],Species[Species])),"")))</f>
        <v>Human</v>
      </c>
    </row>
    <row r="726" spans="4:4" x14ac:dyDescent="0.2">
      <c r="D726" t="str" cm="1">
        <f t="array" ref="D726">TRANSPOSE(_xlfn._xlws.SORT(_xlfn._xlws.FILTER(Species[Species],ISNUMBER(SEARCH(Slidelist[[#This Row],[Species]],Species[Species])),"")))</f>
        <v>Human</v>
      </c>
    </row>
    <row r="727" spans="4:4" x14ac:dyDescent="0.2">
      <c r="D727" t="str" cm="1">
        <f t="array" ref="D727">TRANSPOSE(_xlfn._xlws.SORT(_xlfn._xlws.FILTER(Species[Species],ISNUMBER(SEARCH(Slidelist[[#This Row],[Species]],Species[Species])),"")))</f>
        <v>Human</v>
      </c>
    </row>
    <row r="728" spans="4:4" x14ac:dyDescent="0.2">
      <c r="D728" t="str" cm="1">
        <f t="array" ref="D728">TRANSPOSE(_xlfn._xlws.SORT(_xlfn._xlws.FILTER(Species[Species],ISNUMBER(SEARCH(Slidelist[[#This Row],[Species]],Species[Species])),"")))</f>
        <v>Human</v>
      </c>
    </row>
    <row r="729" spans="4:4" x14ac:dyDescent="0.2">
      <c r="D729" t="str" cm="1">
        <f t="array" ref="D729">TRANSPOSE(_xlfn._xlws.SORT(_xlfn._xlws.FILTER(Species[Species],ISNUMBER(SEARCH(Slidelist[[#This Row],[Species]],Species[Species])),"")))</f>
        <v>Human</v>
      </c>
    </row>
    <row r="730" spans="4:4" x14ac:dyDescent="0.2">
      <c r="D730" t="str" cm="1">
        <f t="array" ref="D730">TRANSPOSE(_xlfn._xlws.SORT(_xlfn._xlws.FILTER(Species[Species],ISNUMBER(SEARCH(Slidelist[[#This Row],[Species]],Species[Species])),"")))</f>
        <v>Human</v>
      </c>
    </row>
    <row r="731" spans="4:4" x14ac:dyDescent="0.2">
      <c r="D731" t="str" cm="1">
        <f t="array" ref="D731">TRANSPOSE(_xlfn._xlws.SORT(_xlfn._xlws.FILTER(Species[Species],ISNUMBER(SEARCH(Slidelist[[#This Row],[Species]],Species[Species])),"")))</f>
        <v>Human</v>
      </c>
    </row>
    <row r="732" spans="4:4" x14ac:dyDescent="0.2">
      <c r="D732" t="str" cm="1">
        <f t="array" ref="D732">TRANSPOSE(_xlfn._xlws.SORT(_xlfn._xlws.FILTER(Species[Species],ISNUMBER(SEARCH(Slidelist[[#This Row],[Species]],Species[Species])),"")))</f>
        <v>Human</v>
      </c>
    </row>
    <row r="733" spans="4:4" x14ac:dyDescent="0.2">
      <c r="D733" t="str" cm="1">
        <f t="array" ref="D733">TRANSPOSE(_xlfn._xlws.SORT(_xlfn._xlws.FILTER(Species[Species],ISNUMBER(SEARCH(Slidelist[[#This Row],[Species]],Species[Species])),"")))</f>
        <v>Human</v>
      </c>
    </row>
    <row r="734" spans="4:4" x14ac:dyDescent="0.2">
      <c r="D734" t="str" cm="1">
        <f t="array" ref="D734">TRANSPOSE(_xlfn._xlws.SORT(_xlfn._xlws.FILTER(Species[Species],ISNUMBER(SEARCH(Slidelist[[#This Row],[Species]],Species[Species])),"")))</f>
        <v>Human</v>
      </c>
    </row>
    <row r="735" spans="4:4" x14ac:dyDescent="0.2">
      <c r="D735" t="str" cm="1">
        <f t="array" ref="D735">TRANSPOSE(_xlfn._xlws.SORT(_xlfn._xlws.FILTER(Species[Species],ISNUMBER(SEARCH(Slidelist[[#This Row],[Species]],Species[Species])),"")))</f>
        <v>Human</v>
      </c>
    </row>
    <row r="736" spans="4:4" x14ac:dyDescent="0.2">
      <c r="D736" t="str" cm="1">
        <f t="array" ref="D736">TRANSPOSE(_xlfn._xlws.SORT(_xlfn._xlws.FILTER(Species[Species],ISNUMBER(SEARCH(Slidelist[[#This Row],[Species]],Species[Species])),"")))</f>
        <v>Human</v>
      </c>
    </row>
    <row r="737" spans="4:4" x14ac:dyDescent="0.2">
      <c r="D737" t="str" cm="1">
        <f t="array" ref="D737">TRANSPOSE(_xlfn._xlws.SORT(_xlfn._xlws.FILTER(Species[Species],ISNUMBER(SEARCH(Slidelist[[#This Row],[Species]],Species[Species])),"")))</f>
        <v>Human</v>
      </c>
    </row>
    <row r="738" spans="4:4" x14ac:dyDescent="0.2">
      <c r="D738" t="str" cm="1">
        <f t="array" ref="D738">TRANSPOSE(_xlfn._xlws.SORT(_xlfn._xlws.FILTER(Species[Species],ISNUMBER(SEARCH(Slidelist[[#This Row],[Species]],Species[Species])),"")))</f>
        <v>Human</v>
      </c>
    </row>
    <row r="739" spans="4:4" x14ac:dyDescent="0.2">
      <c r="D739" t="str" cm="1">
        <f t="array" ref="D739">TRANSPOSE(_xlfn._xlws.SORT(_xlfn._xlws.FILTER(Species[Species],ISNUMBER(SEARCH(Slidelist[[#This Row],[Species]],Species[Species])),"")))</f>
        <v>Human</v>
      </c>
    </row>
    <row r="740" spans="4:4" x14ac:dyDescent="0.2">
      <c r="D740" t="str" cm="1">
        <f t="array" ref="D740">TRANSPOSE(_xlfn._xlws.SORT(_xlfn._xlws.FILTER(Species[Species],ISNUMBER(SEARCH(Slidelist[[#This Row],[Species]],Species[Species])),"")))</f>
        <v>Human</v>
      </c>
    </row>
    <row r="741" spans="4:4" x14ac:dyDescent="0.2">
      <c r="D741" t="str" cm="1">
        <f t="array" ref="D741">TRANSPOSE(_xlfn._xlws.SORT(_xlfn._xlws.FILTER(Species[Species],ISNUMBER(SEARCH(Slidelist[[#This Row],[Species]],Species[Species])),"")))</f>
        <v>Human</v>
      </c>
    </row>
    <row r="742" spans="4:4" x14ac:dyDescent="0.2">
      <c r="D742" t="str" cm="1">
        <f t="array" ref="D742">TRANSPOSE(_xlfn._xlws.SORT(_xlfn._xlws.FILTER(Species[Species],ISNUMBER(SEARCH(Slidelist[[#This Row],[Species]],Species[Species])),"")))</f>
        <v>Human</v>
      </c>
    </row>
    <row r="743" spans="4:4" x14ac:dyDescent="0.2">
      <c r="D743" t="str" cm="1">
        <f t="array" ref="D743">TRANSPOSE(_xlfn._xlws.SORT(_xlfn._xlws.FILTER(Species[Species],ISNUMBER(SEARCH(Slidelist[[#This Row],[Species]],Species[Species])),"")))</f>
        <v>Human</v>
      </c>
    </row>
    <row r="744" spans="4:4" x14ac:dyDescent="0.2">
      <c r="D744" t="str" cm="1">
        <f t="array" ref="D744">TRANSPOSE(_xlfn._xlws.SORT(_xlfn._xlws.FILTER(Species[Species],ISNUMBER(SEARCH(Slidelist[[#This Row],[Species]],Species[Species])),"")))</f>
        <v>Human</v>
      </c>
    </row>
    <row r="745" spans="4:4" x14ac:dyDescent="0.2">
      <c r="D745" t="str" cm="1">
        <f t="array" ref="D745">TRANSPOSE(_xlfn._xlws.SORT(_xlfn._xlws.FILTER(Species[Species],ISNUMBER(SEARCH(Slidelist[[#This Row],[Species]],Species[Species])),"")))</f>
        <v>Human</v>
      </c>
    </row>
    <row r="746" spans="4:4" x14ac:dyDescent="0.2">
      <c r="D746" t="str" cm="1">
        <f t="array" ref="D746">TRANSPOSE(_xlfn._xlws.SORT(_xlfn._xlws.FILTER(Species[Species],ISNUMBER(SEARCH(Slidelist[[#This Row],[Species]],Species[Species])),"")))</f>
        <v>Human</v>
      </c>
    </row>
    <row r="747" spans="4:4" x14ac:dyDescent="0.2">
      <c r="D747" t="str" cm="1">
        <f t="array" ref="D747">TRANSPOSE(_xlfn._xlws.SORT(_xlfn._xlws.FILTER(Species[Species],ISNUMBER(SEARCH(Slidelist[[#This Row],[Species]],Species[Species])),"")))</f>
        <v>Human</v>
      </c>
    </row>
    <row r="748" spans="4:4" x14ac:dyDescent="0.2">
      <c r="D748" t="str" cm="1">
        <f t="array" ref="D748">TRANSPOSE(_xlfn._xlws.SORT(_xlfn._xlws.FILTER(Species[Species],ISNUMBER(SEARCH(Slidelist[[#This Row],[Species]],Species[Species])),"")))</f>
        <v>Human</v>
      </c>
    </row>
    <row r="749" spans="4:4" x14ac:dyDescent="0.2">
      <c r="D749" t="str" cm="1">
        <f t="array" ref="D749">TRANSPOSE(_xlfn._xlws.SORT(_xlfn._xlws.FILTER(Species[Species],ISNUMBER(SEARCH(Slidelist[[#This Row],[Species]],Species[Species])),"")))</f>
        <v>Human</v>
      </c>
    </row>
    <row r="750" spans="4:4" x14ac:dyDescent="0.2">
      <c r="D750" t="str" cm="1">
        <f t="array" ref="D750">TRANSPOSE(_xlfn._xlws.SORT(_xlfn._xlws.FILTER(Species[Species],ISNUMBER(SEARCH(Slidelist[[#This Row],[Species]],Species[Species])),"")))</f>
        <v>Human</v>
      </c>
    </row>
    <row r="751" spans="4:4" x14ac:dyDescent="0.2">
      <c r="D751" t="str" cm="1">
        <f t="array" ref="D751">TRANSPOSE(_xlfn._xlws.SORT(_xlfn._xlws.FILTER(Species[Species],ISNUMBER(SEARCH(Slidelist[[#This Row],[Species]],Species[Species])),"")))</f>
        <v>Human</v>
      </c>
    </row>
    <row r="752" spans="4:4" x14ac:dyDescent="0.2">
      <c r="D752" t="str" cm="1">
        <f t="array" ref="D752">TRANSPOSE(_xlfn._xlws.SORT(_xlfn._xlws.FILTER(Species[Species],ISNUMBER(SEARCH(Slidelist[[#This Row],[Species]],Species[Species])),"")))</f>
        <v>Human</v>
      </c>
    </row>
    <row r="753" spans="4:4" x14ac:dyDescent="0.2">
      <c r="D753" t="str" cm="1">
        <f t="array" ref="D753">TRANSPOSE(_xlfn._xlws.SORT(_xlfn._xlws.FILTER(Species[Species],ISNUMBER(SEARCH(Slidelist[[#This Row],[Species]],Species[Species])),"")))</f>
        <v>Human</v>
      </c>
    </row>
    <row r="754" spans="4:4" x14ac:dyDescent="0.2">
      <c r="D754" t="str" cm="1">
        <f t="array" ref="D754">TRANSPOSE(_xlfn._xlws.SORT(_xlfn._xlws.FILTER(Species[Species],ISNUMBER(SEARCH(Slidelist[[#This Row],[Species]],Species[Species])),"")))</f>
        <v>Human</v>
      </c>
    </row>
    <row r="755" spans="4:4" x14ac:dyDescent="0.2">
      <c r="D755" t="str" cm="1">
        <f t="array" ref="D755">TRANSPOSE(_xlfn._xlws.SORT(_xlfn._xlws.FILTER(Species[Species],ISNUMBER(SEARCH(Slidelist[[#This Row],[Species]],Species[Species])),"")))</f>
        <v>Human</v>
      </c>
    </row>
    <row r="756" spans="4:4" x14ac:dyDescent="0.2">
      <c r="D756" t="str" cm="1">
        <f t="array" ref="D756">TRANSPOSE(_xlfn._xlws.SORT(_xlfn._xlws.FILTER(Species[Species],ISNUMBER(SEARCH(Slidelist[[#This Row],[Species]],Species[Species])),"")))</f>
        <v>Human</v>
      </c>
    </row>
    <row r="757" spans="4:4" x14ac:dyDescent="0.2">
      <c r="D757" t="str" cm="1">
        <f t="array" ref="D757">TRANSPOSE(_xlfn._xlws.SORT(_xlfn._xlws.FILTER(Species[Species],ISNUMBER(SEARCH(Slidelist[[#This Row],[Species]],Species[Species])),"")))</f>
        <v>Human</v>
      </c>
    </row>
    <row r="758" spans="4:4" x14ac:dyDescent="0.2">
      <c r="D758" t="str" cm="1">
        <f t="array" ref="D758">TRANSPOSE(_xlfn._xlws.SORT(_xlfn._xlws.FILTER(Species[Species],ISNUMBER(SEARCH(Slidelist[[#This Row],[Species]],Species[Species])),"")))</f>
        <v>Human</v>
      </c>
    </row>
    <row r="759" spans="4:4" x14ac:dyDescent="0.2">
      <c r="D759" t="str" cm="1">
        <f t="array" ref="D759">TRANSPOSE(_xlfn._xlws.SORT(_xlfn._xlws.FILTER(Species[Species],ISNUMBER(SEARCH(Slidelist[[#This Row],[Species]],Species[Species])),"")))</f>
        <v>Human</v>
      </c>
    </row>
    <row r="760" spans="4:4" x14ac:dyDescent="0.2">
      <c r="D760" t="str" cm="1">
        <f t="array" ref="D760">TRANSPOSE(_xlfn._xlws.SORT(_xlfn._xlws.FILTER(Species[Species],ISNUMBER(SEARCH(Slidelist[[#This Row],[Species]],Species[Species])),"")))</f>
        <v>Human</v>
      </c>
    </row>
    <row r="761" spans="4:4" x14ac:dyDescent="0.2">
      <c r="D761" t="str" cm="1">
        <f t="array" ref="D761">TRANSPOSE(_xlfn._xlws.SORT(_xlfn._xlws.FILTER(Species[Species],ISNUMBER(SEARCH(Slidelist[[#This Row],[Species]],Species[Species])),"")))</f>
        <v>Human</v>
      </c>
    </row>
    <row r="762" spans="4:4" x14ac:dyDescent="0.2">
      <c r="D762" t="str" cm="1">
        <f t="array" ref="D762">TRANSPOSE(_xlfn._xlws.SORT(_xlfn._xlws.FILTER(Species[Species],ISNUMBER(SEARCH(Slidelist[[#This Row],[Species]],Species[Species])),"")))</f>
        <v/>
      </c>
    </row>
    <row r="763" spans="4:4" x14ac:dyDescent="0.2">
      <c r="D763" t="str" cm="1">
        <f t="array" ref="D763">TRANSPOSE(_xlfn._xlws.SORT(_xlfn._xlws.FILTER(Species[Species],ISNUMBER(SEARCH(Slidelist[[#This Row],[Species]],Species[Species])),"")))</f>
        <v/>
      </c>
    </row>
    <row r="764" spans="4:4" x14ac:dyDescent="0.2">
      <c r="D764" t="str" cm="1">
        <f t="array" ref="D764">TRANSPOSE(_xlfn._xlws.SORT(_xlfn._xlws.FILTER(Species[Species],ISNUMBER(SEARCH(Slidelist[[#This Row],[Species]],Species[Species])),"")))</f>
        <v/>
      </c>
    </row>
    <row r="765" spans="4:4" x14ac:dyDescent="0.2">
      <c r="D765" t="str" cm="1">
        <f t="array" ref="D765">TRANSPOSE(_xlfn._xlws.SORT(_xlfn._xlws.FILTER(Species[Species],ISNUMBER(SEARCH(Slidelist[[#This Row],[Species]],Species[Species])),"")))</f>
        <v/>
      </c>
    </row>
    <row r="766" spans="4:4" x14ac:dyDescent="0.2">
      <c r="D766" t="str" cm="1">
        <f t="array" ref="D766">TRANSPOSE(_xlfn._xlws.SORT(_xlfn._xlws.FILTER(Species[Species],ISNUMBER(SEARCH(Slidelist[[#This Row],[Species]],Species[Species])),"")))</f>
        <v/>
      </c>
    </row>
    <row r="767" spans="4:4" x14ac:dyDescent="0.2">
      <c r="D767" t="str" cm="1">
        <f t="array" ref="D767">TRANSPOSE(_xlfn._xlws.SORT(_xlfn._xlws.FILTER(Species[Species],ISNUMBER(SEARCH(Slidelist[[#This Row],[Species]],Species[Species])),"")))</f>
        <v/>
      </c>
    </row>
    <row r="768" spans="4:4" x14ac:dyDescent="0.2">
      <c r="D768" t="str" cm="1">
        <f t="array" ref="D768">TRANSPOSE(_xlfn._xlws.SORT(_xlfn._xlws.FILTER(Species[Species],ISNUMBER(SEARCH(Slidelist[[#This Row],[Species]],Species[Species])),"")))</f>
        <v/>
      </c>
    </row>
    <row r="769" spans="4:4" x14ac:dyDescent="0.2">
      <c r="D769" t="str" cm="1">
        <f t="array" ref="D769">TRANSPOSE(_xlfn._xlws.SORT(_xlfn._xlws.FILTER(Species[Species],ISNUMBER(SEARCH(Slidelist[[#This Row],[Species]],Species[Species])),"")))</f>
        <v/>
      </c>
    </row>
    <row r="770" spans="4:4" x14ac:dyDescent="0.2">
      <c r="D770" t="str" cm="1">
        <f t="array" ref="D770">TRANSPOSE(_xlfn._xlws.SORT(_xlfn._xlws.FILTER(Species[Species],ISNUMBER(SEARCH(Slidelist[[#This Row],[Species]],Species[Species])),"")))</f>
        <v/>
      </c>
    </row>
    <row r="771" spans="4:4" x14ac:dyDescent="0.2">
      <c r="D771" t="str" cm="1">
        <f t="array" ref="D771">TRANSPOSE(_xlfn._xlws.SORT(_xlfn._xlws.FILTER(Species[Species],ISNUMBER(SEARCH(Slidelist[[#This Row],[Species]],Species[Species])),"")))</f>
        <v/>
      </c>
    </row>
    <row r="772" spans="4:4" x14ac:dyDescent="0.2">
      <c r="D772" t="str" cm="1">
        <f t="array" ref="D772">TRANSPOSE(_xlfn._xlws.SORT(_xlfn._xlws.FILTER(Species[Species],ISNUMBER(SEARCH(Slidelist[[#This Row],[Species]],Species[Species])),"")))</f>
        <v/>
      </c>
    </row>
    <row r="773" spans="4:4" x14ac:dyDescent="0.2">
      <c r="D773" t="str" cm="1">
        <f t="array" ref="D773">TRANSPOSE(_xlfn._xlws.SORT(_xlfn._xlws.FILTER(Species[Species],ISNUMBER(SEARCH(Slidelist[[#This Row],[Species]],Species[Species])),"")))</f>
        <v/>
      </c>
    </row>
    <row r="774" spans="4:4" x14ac:dyDescent="0.2">
      <c r="D774" t="str" cm="1">
        <f t="array" ref="D774">TRANSPOSE(_xlfn._xlws.SORT(_xlfn._xlws.FILTER(Species[Species],ISNUMBER(SEARCH(Slidelist[[#This Row],[Species]],Species[Species])),"")))</f>
        <v/>
      </c>
    </row>
    <row r="775" spans="4:4" x14ac:dyDescent="0.2">
      <c r="D775" t="str" cm="1">
        <f t="array" ref="D775">TRANSPOSE(_xlfn._xlws.SORT(_xlfn._xlws.FILTER(Species[Species],ISNUMBER(SEARCH(Slidelist[[#This Row],[Species]],Species[Species])),"")))</f>
        <v/>
      </c>
    </row>
    <row r="776" spans="4:4" x14ac:dyDescent="0.2">
      <c r="D776" t="str" cm="1">
        <f t="array" ref="D776">TRANSPOSE(_xlfn._xlws.SORT(_xlfn._xlws.FILTER(Species[Species],ISNUMBER(SEARCH(Slidelist[[#This Row],[Species]],Species[Species])),"")))</f>
        <v/>
      </c>
    </row>
    <row r="777" spans="4:4" x14ac:dyDescent="0.2">
      <c r="D777" t="str" cm="1">
        <f t="array" ref="D777">TRANSPOSE(_xlfn._xlws.SORT(_xlfn._xlws.FILTER(Species[Species],ISNUMBER(SEARCH(Slidelist[[#This Row],[Species]],Species[Species])),"")))</f>
        <v/>
      </c>
    </row>
    <row r="778" spans="4:4" x14ac:dyDescent="0.2">
      <c r="D778" t="str" cm="1">
        <f t="array" ref="D778">TRANSPOSE(_xlfn._xlws.SORT(_xlfn._xlws.FILTER(Species[Species],ISNUMBER(SEARCH(Slidelist[[#This Row],[Species]],Species[Species])),"")))</f>
        <v/>
      </c>
    </row>
    <row r="779" spans="4:4" x14ac:dyDescent="0.2">
      <c r="D779" t="str" cm="1">
        <f t="array" ref="D779">TRANSPOSE(_xlfn._xlws.SORT(_xlfn._xlws.FILTER(Species[Species],ISNUMBER(SEARCH(Slidelist[[#This Row],[Species]],Species[Species])),"")))</f>
        <v/>
      </c>
    </row>
    <row r="780" spans="4:4" x14ac:dyDescent="0.2">
      <c r="D780" t="str" cm="1">
        <f t="array" ref="D780">TRANSPOSE(_xlfn._xlws.SORT(_xlfn._xlws.FILTER(Species[Species],ISNUMBER(SEARCH(Slidelist[[#This Row],[Species]],Species[Species])),"")))</f>
        <v/>
      </c>
    </row>
    <row r="781" spans="4:4" x14ac:dyDescent="0.2">
      <c r="D781" t="str" cm="1">
        <f t="array" ref="D781">TRANSPOSE(_xlfn._xlws.SORT(_xlfn._xlws.FILTER(Species[Species],ISNUMBER(SEARCH(Slidelist[[#This Row],[Species]],Species[Species])),"")))</f>
        <v/>
      </c>
    </row>
    <row r="782" spans="4:4" x14ac:dyDescent="0.2">
      <c r="D782" t="str" cm="1">
        <f t="array" ref="D782">TRANSPOSE(_xlfn._xlws.SORT(_xlfn._xlws.FILTER(Species[Species],ISNUMBER(SEARCH(Slidelist[[#This Row],[Species]],Species[Species])),"")))</f>
        <v/>
      </c>
    </row>
    <row r="783" spans="4:4" x14ac:dyDescent="0.2">
      <c r="D783" t="str" cm="1">
        <f t="array" ref="D783">TRANSPOSE(_xlfn._xlws.SORT(_xlfn._xlws.FILTER(Species[Species],ISNUMBER(SEARCH(Slidelist[[#This Row],[Species]],Species[Species])),"")))</f>
        <v/>
      </c>
    </row>
    <row r="784" spans="4:4" x14ac:dyDescent="0.2">
      <c r="D784" t="str" cm="1">
        <f t="array" ref="D784">TRANSPOSE(_xlfn._xlws.SORT(_xlfn._xlws.FILTER(Species[Species],ISNUMBER(SEARCH(Slidelist[[#This Row],[Species]],Species[Species])),"")))</f>
        <v/>
      </c>
    </row>
    <row r="785" spans="4:4" x14ac:dyDescent="0.2">
      <c r="D785" t="str" cm="1">
        <f t="array" ref="D785">TRANSPOSE(_xlfn._xlws.SORT(_xlfn._xlws.FILTER(Species[Species],ISNUMBER(SEARCH(Slidelist[[#This Row],[Species]],Species[Species])),"")))</f>
        <v/>
      </c>
    </row>
    <row r="786" spans="4:4" x14ac:dyDescent="0.2">
      <c r="D786" t="str" cm="1">
        <f t="array" ref="D786">TRANSPOSE(_xlfn._xlws.SORT(_xlfn._xlws.FILTER(Species[Species],ISNUMBER(SEARCH(Slidelist[[#This Row],[Species]],Species[Species])),"")))</f>
        <v/>
      </c>
    </row>
    <row r="787" spans="4:4" x14ac:dyDescent="0.2">
      <c r="D787" t="str" cm="1">
        <f t="array" ref="D787">TRANSPOSE(_xlfn._xlws.SORT(_xlfn._xlws.FILTER(Species[Species],ISNUMBER(SEARCH(Slidelist[[#This Row],[Species]],Species[Species])),"")))</f>
        <v/>
      </c>
    </row>
    <row r="788" spans="4:4" x14ac:dyDescent="0.2">
      <c r="D788" t="str" cm="1">
        <f t="array" ref="D788">TRANSPOSE(_xlfn._xlws.SORT(_xlfn._xlws.FILTER(Species[Species],ISNUMBER(SEARCH(Slidelist[[#This Row],[Species]],Species[Species])),"")))</f>
        <v/>
      </c>
    </row>
    <row r="789" spans="4:4" x14ac:dyDescent="0.2">
      <c r="D789" t="str" cm="1">
        <f t="array" ref="D789">TRANSPOSE(_xlfn._xlws.SORT(_xlfn._xlws.FILTER(Species[Species],ISNUMBER(SEARCH(Slidelist[[#This Row],[Species]],Species[Species])),"")))</f>
        <v/>
      </c>
    </row>
    <row r="790" spans="4:4" x14ac:dyDescent="0.2">
      <c r="D790" t="str" cm="1">
        <f t="array" ref="D790">TRANSPOSE(_xlfn._xlws.SORT(_xlfn._xlws.FILTER(Species[Species],ISNUMBER(SEARCH(Slidelist[[#This Row],[Species]],Species[Species])),"")))</f>
        <v/>
      </c>
    </row>
    <row r="791" spans="4:4" x14ac:dyDescent="0.2">
      <c r="D791" t="str" cm="1">
        <f t="array" ref="D791">TRANSPOSE(_xlfn._xlws.SORT(_xlfn._xlws.FILTER(Species[Species],ISNUMBER(SEARCH(Slidelist[[#This Row],[Species]],Species[Species])),"")))</f>
        <v/>
      </c>
    </row>
    <row r="792" spans="4:4" x14ac:dyDescent="0.2">
      <c r="D792" t="str" cm="1">
        <f t="array" ref="D792">TRANSPOSE(_xlfn._xlws.SORT(_xlfn._xlws.FILTER(Species[Species],ISNUMBER(SEARCH(Slidelist[[#This Row],[Species]],Species[Species])),"")))</f>
        <v/>
      </c>
    </row>
    <row r="793" spans="4:4" x14ac:dyDescent="0.2">
      <c r="D793" t="str" cm="1">
        <f t="array" ref="D793">TRANSPOSE(_xlfn._xlws.SORT(_xlfn._xlws.FILTER(Species[Species],ISNUMBER(SEARCH(Slidelist[[#This Row],[Species]],Species[Species])),"")))</f>
        <v/>
      </c>
    </row>
    <row r="794" spans="4:4" x14ac:dyDescent="0.2">
      <c r="D794" t="str" cm="1">
        <f t="array" ref="D794">TRANSPOSE(_xlfn._xlws.SORT(_xlfn._xlws.FILTER(Species[Species],ISNUMBER(SEARCH(Slidelist[[#This Row],[Species]],Species[Species])),"")))</f>
        <v/>
      </c>
    </row>
    <row r="795" spans="4:4" x14ac:dyDescent="0.2">
      <c r="D795" t="str" cm="1">
        <f t="array" ref="D795">TRANSPOSE(_xlfn._xlws.SORT(_xlfn._xlws.FILTER(Species[Species],ISNUMBER(SEARCH(Slidelist[[#This Row],[Species]],Species[Species])),"")))</f>
        <v/>
      </c>
    </row>
    <row r="796" spans="4:4" x14ac:dyDescent="0.2">
      <c r="D796" t="str" cm="1">
        <f t="array" ref="D796">TRANSPOSE(_xlfn._xlws.SORT(_xlfn._xlws.FILTER(Species[Species],ISNUMBER(SEARCH(Slidelist[[#This Row],[Species]],Species[Species])),"")))</f>
        <v/>
      </c>
    </row>
    <row r="797" spans="4:4" x14ac:dyDescent="0.2">
      <c r="D797" t="str" cm="1">
        <f t="array" ref="D797">TRANSPOSE(_xlfn._xlws.SORT(_xlfn._xlws.FILTER(Species[Species],ISNUMBER(SEARCH(Slidelist[[#This Row],[Species]],Species[Species])),"")))</f>
        <v/>
      </c>
    </row>
    <row r="798" spans="4:4" x14ac:dyDescent="0.2">
      <c r="D798" t="str" cm="1">
        <f t="array" ref="D798">TRANSPOSE(_xlfn._xlws.SORT(_xlfn._xlws.FILTER(Species[Species],ISNUMBER(SEARCH(Slidelist[[#This Row],[Species]],Species[Species])),"")))</f>
        <v/>
      </c>
    </row>
    <row r="799" spans="4:4" x14ac:dyDescent="0.2">
      <c r="D799" t="str" cm="1">
        <f t="array" ref="D799">TRANSPOSE(_xlfn._xlws.SORT(_xlfn._xlws.FILTER(Species[Species],ISNUMBER(SEARCH(Slidelist[[#This Row],[Species]],Species[Species])),"")))</f>
        <v/>
      </c>
    </row>
    <row r="800" spans="4:4" x14ac:dyDescent="0.2">
      <c r="D800" t="str" cm="1">
        <f t="array" ref="D800">TRANSPOSE(_xlfn._xlws.SORT(_xlfn._xlws.FILTER(Species[Species],ISNUMBER(SEARCH(Slidelist[[#This Row],[Species]],Species[Species])),"")))</f>
        <v/>
      </c>
    </row>
    <row r="801" spans="4:4" x14ac:dyDescent="0.2">
      <c r="D801" t="str" cm="1">
        <f t="array" ref="D801">TRANSPOSE(_xlfn._xlws.SORT(_xlfn._xlws.FILTER(Species[Species],ISNUMBER(SEARCH(Slidelist[[#This Row],[Species]],Species[Species])),"")))</f>
        <v/>
      </c>
    </row>
    <row r="802" spans="4:4" x14ac:dyDescent="0.2">
      <c r="D802" t="str" cm="1">
        <f t="array" ref="D802">TRANSPOSE(_xlfn._xlws.SORT(_xlfn._xlws.FILTER(Species[Species],ISNUMBER(SEARCH(Slidelist[[#This Row],[Species]],Species[Species])),"")))</f>
        <v/>
      </c>
    </row>
    <row r="803" spans="4:4" x14ac:dyDescent="0.2">
      <c r="D803" t="str" cm="1">
        <f t="array" ref="D803">TRANSPOSE(_xlfn._xlws.SORT(_xlfn._xlws.FILTER(Species[Species],ISNUMBER(SEARCH(Slidelist[[#This Row],[Species]],Species[Species])),"")))</f>
        <v/>
      </c>
    </row>
    <row r="804" spans="4:4" x14ac:dyDescent="0.2">
      <c r="D804" t="str" cm="1">
        <f t="array" ref="D804">TRANSPOSE(_xlfn._xlws.SORT(_xlfn._xlws.FILTER(Species[Species],ISNUMBER(SEARCH(Slidelist[[#This Row],[Species]],Species[Species])),"")))</f>
        <v/>
      </c>
    </row>
    <row r="805" spans="4:4" x14ac:dyDescent="0.2">
      <c r="D805" t="str" cm="1">
        <f t="array" ref="D805">TRANSPOSE(_xlfn._xlws.SORT(_xlfn._xlws.FILTER(Species[Species],ISNUMBER(SEARCH(Slidelist[[#This Row],[Species]],Species[Species])),"")))</f>
        <v/>
      </c>
    </row>
    <row r="806" spans="4:4" x14ac:dyDescent="0.2">
      <c r="D806" t="str" cm="1">
        <f t="array" ref="D806">TRANSPOSE(_xlfn._xlws.SORT(_xlfn._xlws.FILTER(Species[Species],ISNUMBER(SEARCH(Slidelist[[#This Row],[Species]],Species[Species])),"")))</f>
        <v/>
      </c>
    </row>
    <row r="807" spans="4:4" x14ac:dyDescent="0.2">
      <c r="D807" t="str" cm="1">
        <f t="array" ref="D807">TRANSPOSE(_xlfn._xlws.SORT(_xlfn._xlws.FILTER(Species[Species],ISNUMBER(SEARCH(Slidelist[[#This Row],[Species]],Species[Species])),"")))</f>
        <v/>
      </c>
    </row>
    <row r="808" spans="4:4" x14ac:dyDescent="0.2">
      <c r="D808" t="str" cm="1">
        <f t="array" ref="D808">TRANSPOSE(_xlfn._xlws.SORT(_xlfn._xlws.FILTER(Species[Species],ISNUMBER(SEARCH(Slidelist[[#This Row],[Species]],Species[Species])),"")))</f>
        <v/>
      </c>
    </row>
    <row r="809" spans="4:4" x14ac:dyDescent="0.2">
      <c r="D809" t="str" cm="1">
        <f t="array" ref="D809">TRANSPOSE(_xlfn._xlws.SORT(_xlfn._xlws.FILTER(Species[Species],ISNUMBER(SEARCH(Slidelist[[#This Row],[Species]],Species[Species])),"")))</f>
        <v/>
      </c>
    </row>
    <row r="810" spans="4:4" x14ac:dyDescent="0.2">
      <c r="D810" t="str" cm="1">
        <f t="array" ref="D810">TRANSPOSE(_xlfn._xlws.SORT(_xlfn._xlws.FILTER(Species[Species],ISNUMBER(SEARCH(Slidelist[[#This Row],[Species]],Species[Species])),"")))</f>
        <v/>
      </c>
    </row>
    <row r="811" spans="4:4" x14ac:dyDescent="0.2">
      <c r="D811" t="str" cm="1">
        <f t="array" ref="D811">TRANSPOSE(_xlfn._xlws.SORT(_xlfn._xlws.FILTER(Species[Species],ISNUMBER(SEARCH(Slidelist[[#This Row],[Species]],Species[Species])),"")))</f>
        <v/>
      </c>
    </row>
    <row r="812" spans="4:4" x14ac:dyDescent="0.2">
      <c r="D812" t="str" cm="1">
        <f t="array" ref="D812">TRANSPOSE(_xlfn._xlws.SORT(_xlfn._xlws.FILTER(Species[Species],ISNUMBER(SEARCH(Slidelist[[#This Row],[Species]],Species[Species])),"")))</f>
        <v/>
      </c>
    </row>
    <row r="813" spans="4:4" x14ac:dyDescent="0.2">
      <c r="D813" t="str" cm="1">
        <f t="array" ref="D813">TRANSPOSE(_xlfn._xlws.SORT(_xlfn._xlws.FILTER(Species[Species],ISNUMBER(SEARCH(Slidelist[[#This Row],[Species]],Species[Species])),"")))</f>
        <v/>
      </c>
    </row>
    <row r="814" spans="4:4" x14ac:dyDescent="0.2">
      <c r="D814" t="str" cm="1">
        <f t="array" ref="D814">TRANSPOSE(_xlfn._xlws.SORT(_xlfn._xlws.FILTER(Species[Species],ISNUMBER(SEARCH(Slidelist[[#This Row],[Species]],Species[Species])),"")))</f>
        <v/>
      </c>
    </row>
    <row r="815" spans="4:4" x14ac:dyDescent="0.2">
      <c r="D815" t="str" cm="1">
        <f t="array" ref="D815">TRANSPOSE(_xlfn._xlws.SORT(_xlfn._xlws.FILTER(Species[Species],ISNUMBER(SEARCH(Slidelist[[#This Row],[Species]],Species[Species])),"")))</f>
        <v/>
      </c>
    </row>
    <row r="816" spans="4:4" x14ac:dyDescent="0.2">
      <c r="D816" t="str" cm="1">
        <f t="array" ref="D816">TRANSPOSE(_xlfn._xlws.SORT(_xlfn._xlws.FILTER(Species[Species],ISNUMBER(SEARCH(Slidelist[[#This Row],[Species]],Species[Species])),"")))</f>
        <v/>
      </c>
    </row>
    <row r="817" spans="4:4" x14ac:dyDescent="0.2">
      <c r="D817" t="str" cm="1">
        <f t="array" ref="D817">TRANSPOSE(_xlfn._xlws.SORT(_xlfn._xlws.FILTER(Species[Species],ISNUMBER(SEARCH(Slidelist[[#This Row],[Species]],Species[Species])),"")))</f>
        <v/>
      </c>
    </row>
    <row r="818" spans="4:4" x14ac:dyDescent="0.2">
      <c r="D818" t="str" cm="1">
        <f t="array" ref="D818">TRANSPOSE(_xlfn._xlws.SORT(_xlfn._xlws.FILTER(Species[Species],ISNUMBER(SEARCH(Slidelist[[#This Row],[Species]],Species[Species])),"")))</f>
        <v/>
      </c>
    </row>
    <row r="819" spans="4:4" x14ac:dyDescent="0.2">
      <c r="D819" t="str" cm="1">
        <f t="array" ref="D819">TRANSPOSE(_xlfn._xlws.SORT(_xlfn._xlws.FILTER(Species[Species],ISNUMBER(SEARCH(Slidelist[[#This Row],[Species]],Species[Species])),"")))</f>
        <v/>
      </c>
    </row>
    <row r="820" spans="4:4" x14ac:dyDescent="0.2">
      <c r="D820" t="str" cm="1">
        <f t="array" ref="D820">TRANSPOSE(_xlfn._xlws.SORT(_xlfn._xlws.FILTER(Species[Species],ISNUMBER(SEARCH(Slidelist[[#This Row],[Species]],Species[Species])),"")))</f>
        <v/>
      </c>
    </row>
    <row r="821" spans="4:4" x14ac:dyDescent="0.2">
      <c r="D821" t="str" cm="1">
        <f t="array" ref="D821">TRANSPOSE(_xlfn._xlws.SORT(_xlfn._xlws.FILTER(Species[Species],ISNUMBER(SEARCH(Slidelist[[#This Row],[Species]],Species[Species])),"")))</f>
        <v/>
      </c>
    </row>
    <row r="822" spans="4:4" x14ac:dyDescent="0.2">
      <c r="D822" t="str" cm="1">
        <f t="array" ref="D822">TRANSPOSE(_xlfn._xlws.SORT(_xlfn._xlws.FILTER(Species[Species],ISNUMBER(SEARCH(Slidelist[[#This Row],[Species]],Species[Species])),"")))</f>
        <v/>
      </c>
    </row>
    <row r="823" spans="4:4" x14ac:dyDescent="0.2">
      <c r="D823" t="str" cm="1">
        <f t="array" ref="D823">TRANSPOSE(_xlfn._xlws.SORT(_xlfn._xlws.FILTER(Species[Species],ISNUMBER(SEARCH(Slidelist[[#This Row],[Species]],Species[Species])),"")))</f>
        <v/>
      </c>
    </row>
    <row r="824" spans="4:4" x14ac:dyDescent="0.2">
      <c r="D824" t="str" cm="1">
        <f t="array" ref="D824">TRANSPOSE(_xlfn._xlws.SORT(_xlfn._xlws.FILTER(Species[Species],ISNUMBER(SEARCH(Slidelist[[#This Row],[Species]],Species[Species])),"")))</f>
        <v/>
      </c>
    </row>
    <row r="825" spans="4:4" x14ac:dyDescent="0.2">
      <c r="D825" t="str" cm="1">
        <f t="array" ref="D825">TRANSPOSE(_xlfn._xlws.SORT(_xlfn._xlws.FILTER(Species[Species],ISNUMBER(SEARCH(Slidelist[[#This Row],[Species]],Species[Species])),"")))</f>
        <v/>
      </c>
    </row>
    <row r="826" spans="4:4" x14ac:dyDescent="0.2">
      <c r="D826" t="str" cm="1">
        <f t="array" ref="D826">TRANSPOSE(_xlfn._xlws.SORT(_xlfn._xlws.FILTER(Species[Species],ISNUMBER(SEARCH(Slidelist[[#This Row],[Species]],Species[Species])),"")))</f>
        <v/>
      </c>
    </row>
    <row r="827" spans="4:4" x14ac:dyDescent="0.2">
      <c r="D827" t="str" cm="1">
        <f t="array" ref="D827">TRANSPOSE(_xlfn._xlws.SORT(_xlfn._xlws.FILTER(Species[Species],ISNUMBER(SEARCH(Slidelist[[#This Row],[Species]],Species[Species])),"")))</f>
        <v/>
      </c>
    </row>
    <row r="828" spans="4:4" x14ac:dyDescent="0.2">
      <c r="D828" t="str" cm="1">
        <f t="array" ref="D828">TRANSPOSE(_xlfn._xlws.SORT(_xlfn._xlws.FILTER(Species[Species],ISNUMBER(SEARCH(Slidelist[[#This Row],[Species]],Species[Species])),"")))</f>
        <v/>
      </c>
    </row>
    <row r="829" spans="4:4" x14ac:dyDescent="0.2">
      <c r="D829" t="str" cm="1">
        <f t="array" ref="D829">TRANSPOSE(_xlfn._xlws.SORT(_xlfn._xlws.FILTER(Species[Species],ISNUMBER(SEARCH(Slidelist[[#This Row],[Species]],Species[Species])),"")))</f>
        <v/>
      </c>
    </row>
    <row r="830" spans="4:4" x14ac:dyDescent="0.2">
      <c r="D830" t="str" cm="1">
        <f t="array" ref="D830">TRANSPOSE(_xlfn._xlws.SORT(_xlfn._xlws.FILTER(Species[Species],ISNUMBER(SEARCH(Slidelist[[#This Row],[Species]],Species[Species])),"")))</f>
        <v/>
      </c>
    </row>
    <row r="831" spans="4:4" x14ac:dyDescent="0.2">
      <c r="D831" t="str" cm="1">
        <f t="array" ref="D831">TRANSPOSE(_xlfn._xlws.SORT(_xlfn._xlws.FILTER(Species[Species],ISNUMBER(SEARCH(Slidelist[[#This Row],[Species]],Species[Species])),"")))</f>
        <v/>
      </c>
    </row>
    <row r="832" spans="4:4" x14ac:dyDescent="0.2">
      <c r="D832" t="str" cm="1">
        <f t="array" ref="D832">TRANSPOSE(_xlfn._xlws.SORT(_xlfn._xlws.FILTER(Species[Species],ISNUMBER(SEARCH(Slidelist[[#This Row],[Species]],Species[Species])),"")))</f>
        <v/>
      </c>
    </row>
    <row r="833" spans="4:4" x14ac:dyDescent="0.2">
      <c r="D833" t="str" cm="1">
        <f t="array" ref="D833">TRANSPOSE(_xlfn._xlws.SORT(_xlfn._xlws.FILTER(Species[Species],ISNUMBER(SEARCH(Slidelist[[#This Row],[Species]],Species[Species])),"")))</f>
        <v/>
      </c>
    </row>
    <row r="834" spans="4:4" x14ac:dyDescent="0.2">
      <c r="D834" t="str" cm="1">
        <f t="array" ref="D834">TRANSPOSE(_xlfn._xlws.SORT(_xlfn._xlws.FILTER(Species[Species],ISNUMBER(SEARCH(Slidelist[[#This Row],[Species]],Species[Species])),"")))</f>
        <v/>
      </c>
    </row>
    <row r="835" spans="4:4" x14ac:dyDescent="0.2">
      <c r="D835" t="str" cm="1">
        <f t="array" ref="D835">TRANSPOSE(_xlfn._xlws.SORT(_xlfn._xlws.FILTER(Species[Species],ISNUMBER(SEARCH(Slidelist[[#This Row],[Species]],Species[Species])),"")))</f>
        <v/>
      </c>
    </row>
    <row r="836" spans="4:4" x14ac:dyDescent="0.2">
      <c r="D836" t="str" cm="1">
        <f t="array" ref="D836">TRANSPOSE(_xlfn._xlws.SORT(_xlfn._xlws.FILTER(Species[Species],ISNUMBER(SEARCH(Slidelist[[#This Row],[Species]],Species[Species])),"")))</f>
        <v/>
      </c>
    </row>
    <row r="837" spans="4:4" x14ac:dyDescent="0.2">
      <c r="D837" t="str" cm="1">
        <f t="array" ref="D837">TRANSPOSE(_xlfn._xlws.SORT(_xlfn._xlws.FILTER(Species[Species],ISNUMBER(SEARCH(Slidelist[[#This Row],[Species]],Species[Species])),"")))</f>
        <v/>
      </c>
    </row>
    <row r="838" spans="4:4" x14ac:dyDescent="0.2">
      <c r="D838" t="str" cm="1">
        <f t="array" ref="D838">TRANSPOSE(_xlfn._xlws.SORT(_xlfn._xlws.FILTER(Species[Species],ISNUMBER(SEARCH(Slidelist[[#This Row],[Species]],Species[Species])),"")))</f>
        <v/>
      </c>
    </row>
    <row r="839" spans="4:4" x14ac:dyDescent="0.2">
      <c r="D839" t="str" cm="1">
        <f t="array" ref="D839">TRANSPOSE(_xlfn._xlws.SORT(_xlfn._xlws.FILTER(Species[Species],ISNUMBER(SEARCH(Slidelist[[#This Row],[Species]],Species[Species])),"")))</f>
        <v/>
      </c>
    </row>
    <row r="840" spans="4:4" x14ac:dyDescent="0.2">
      <c r="D840" t="str" cm="1">
        <f t="array" ref="D840">TRANSPOSE(_xlfn._xlws.SORT(_xlfn._xlws.FILTER(Species[Species],ISNUMBER(SEARCH(Slidelist[[#This Row],[Species]],Species[Species])),"")))</f>
        <v/>
      </c>
    </row>
    <row r="841" spans="4:4" x14ac:dyDescent="0.2">
      <c r="D841" t="str" cm="1">
        <f t="array" ref="D841">TRANSPOSE(_xlfn._xlws.SORT(_xlfn._xlws.FILTER(Species[Species],ISNUMBER(SEARCH(Slidelist[[#This Row],[Species]],Species[Species])),"")))</f>
        <v/>
      </c>
    </row>
    <row r="842" spans="4:4" x14ac:dyDescent="0.2">
      <c r="D842" t="str" cm="1">
        <f t="array" ref="D842">TRANSPOSE(_xlfn._xlws.SORT(_xlfn._xlws.FILTER(Species[Species],ISNUMBER(SEARCH(Slidelist[[#This Row],[Species]],Species[Species])),"")))</f>
        <v/>
      </c>
    </row>
    <row r="843" spans="4:4" x14ac:dyDescent="0.2">
      <c r="D843" t="str" cm="1">
        <f t="array" ref="D843">TRANSPOSE(_xlfn._xlws.SORT(_xlfn._xlws.FILTER(Species[Species],ISNUMBER(SEARCH(Slidelist[[#This Row],[Species]],Species[Species])),"")))</f>
        <v/>
      </c>
    </row>
    <row r="844" spans="4:4" x14ac:dyDescent="0.2">
      <c r="D844" t="str" cm="1">
        <f t="array" ref="D844">TRANSPOSE(_xlfn._xlws.SORT(_xlfn._xlws.FILTER(Species[Species],ISNUMBER(SEARCH(Slidelist[[#This Row],[Species]],Species[Species])),"")))</f>
        <v/>
      </c>
    </row>
    <row r="845" spans="4:4" x14ac:dyDescent="0.2">
      <c r="D845" t="str" cm="1">
        <f t="array" ref="D845">TRANSPOSE(_xlfn._xlws.SORT(_xlfn._xlws.FILTER(Species[Species],ISNUMBER(SEARCH(Slidelist[[#This Row],[Species]],Species[Species])),"")))</f>
        <v/>
      </c>
    </row>
    <row r="846" spans="4:4" x14ac:dyDescent="0.2">
      <c r="D846" t="str" cm="1">
        <f t="array" ref="D846">TRANSPOSE(_xlfn._xlws.SORT(_xlfn._xlws.FILTER(Species[Species],ISNUMBER(SEARCH(Slidelist[[#This Row],[Species]],Species[Species])),"")))</f>
        <v/>
      </c>
    </row>
    <row r="847" spans="4:4" x14ac:dyDescent="0.2">
      <c r="D847" t="str" cm="1">
        <f t="array" ref="D847">TRANSPOSE(_xlfn._xlws.SORT(_xlfn._xlws.FILTER(Species[Species],ISNUMBER(SEARCH(Slidelist[[#This Row],[Species]],Species[Species])),"")))</f>
        <v/>
      </c>
    </row>
    <row r="848" spans="4:4" x14ac:dyDescent="0.2">
      <c r="D848" t="str" cm="1">
        <f t="array" ref="D848">TRANSPOSE(_xlfn._xlws.SORT(_xlfn._xlws.FILTER(Species[Species],ISNUMBER(SEARCH(Slidelist[[#This Row],[Species]],Species[Species])),"")))</f>
        <v/>
      </c>
    </row>
    <row r="849" spans="4:4" x14ac:dyDescent="0.2">
      <c r="D849" t="str" cm="1">
        <f t="array" ref="D849">TRANSPOSE(_xlfn._xlws.SORT(_xlfn._xlws.FILTER(Species[Species],ISNUMBER(SEARCH(Slidelist[[#This Row],[Species]],Species[Species])),"")))</f>
        <v/>
      </c>
    </row>
    <row r="850" spans="4:4" x14ac:dyDescent="0.2">
      <c r="D850" t="str" cm="1">
        <f t="array" ref="D850">TRANSPOSE(_xlfn._xlws.SORT(_xlfn._xlws.FILTER(Species[Species],ISNUMBER(SEARCH(Slidelist[[#This Row],[Species]],Species[Species])),"")))</f>
        <v/>
      </c>
    </row>
    <row r="851" spans="4:4" x14ac:dyDescent="0.2">
      <c r="D851" t="str" cm="1">
        <f t="array" ref="D851">TRANSPOSE(_xlfn._xlws.SORT(_xlfn._xlws.FILTER(Species[Species],ISNUMBER(SEARCH(Slidelist[[#This Row],[Species]],Species[Species])),"")))</f>
        <v/>
      </c>
    </row>
    <row r="852" spans="4:4" x14ac:dyDescent="0.2">
      <c r="D852" t="str" cm="1">
        <f t="array" ref="D852">TRANSPOSE(_xlfn._xlws.SORT(_xlfn._xlws.FILTER(Species[Species],ISNUMBER(SEARCH(Slidelist[[#This Row],[Species]],Species[Species])),"")))</f>
        <v/>
      </c>
    </row>
    <row r="853" spans="4:4" x14ac:dyDescent="0.2">
      <c r="D853" t="str" cm="1">
        <f t="array" ref="D853">TRANSPOSE(_xlfn._xlws.SORT(_xlfn._xlws.FILTER(Species[Species],ISNUMBER(SEARCH(Slidelist[[#This Row],[Species]],Species[Species])),"")))</f>
        <v/>
      </c>
    </row>
    <row r="854" spans="4:4" x14ac:dyDescent="0.2">
      <c r="D854" t="str" cm="1">
        <f t="array" ref="D854">TRANSPOSE(_xlfn._xlws.SORT(_xlfn._xlws.FILTER(Species[Species],ISNUMBER(SEARCH(Slidelist[[#This Row],[Species]],Species[Species])),"")))</f>
        <v/>
      </c>
    </row>
    <row r="855" spans="4:4" x14ac:dyDescent="0.2">
      <c r="D855" t="str" cm="1">
        <f t="array" ref="D855">TRANSPOSE(_xlfn._xlws.SORT(_xlfn._xlws.FILTER(Species[Species],ISNUMBER(SEARCH(Slidelist[[#This Row],[Species]],Species[Species])),"")))</f>
        <v/>
      </c>
    </row>
    <row r="856" spans="4:4" x14ac:dyDescent="0.2">
      <c r="D856" t="str" cm="1">
        <f t="array" ref="D856">TRANSPOSE(_xlfn._xlws.SORT(_xlfn._xlws.FILTER(Species[Species],ISNUMBER(SEARCH(Slidelist[[#This Row],[Species]],Species[Species])),"")))</f>
        <v/>
      </c>
    </row>
    <row r="857" spans="4:4" x14ac:dyDescent="0.2">
      <c r="D857" t="str" cm="1">
        <f t="array" ref="D857">TRANSPOSE(_xlfn._xlws.SORT(_xlfn._xlws.FILTER(Species[Species],ISNUMBER(SEARCH(Slidelist[[#This Row],[Species]],Species[Species])),"")))</f>
        <v/>
      </c>
    </row>
    <row r="858" spans="4:4" x14ac:dyDescent="0.2">
      <c r="D858" t="str" cm="1">
        <f t="array" ref="D858">TRANSPOSE(_xlfn._xlws.SORT(_xlfn._xlws.FILTER(Species[Species],ISNUMBER(SEARCH(Slidelist[[#This Row],[Species]],Species[Species])),"")))</f>
        <v/>
      </c>
    </row>
    <row r="859" spans="4:4" x14ac:dyDescent="0.2">
      <c r="D859" t="str" cm="1">
        <f t="array" ref="D859">TRANSPOSE(_xlfn._xlws.SORT(_xlfn._xlws.FILTER(Species[Species],ISNUMBER(SEARCH(Slidelist[[#This Row],[Species]],Species[Species])),"")))</f>
        <v/>
      </c>
    </row>
    <row r="860" spans="4:4" x14ac:dyDescent="0.2">
      <c r="D860" t="str" cm="1">
        <f t="array" ref="D860">TRANSPOSE(_xlfn._xlws.SORT(_xlfn._xlws.FILTER(Species[Species],ISNUMBER(SEARCH(Slidelist[[#This Row],[Species]],Species[Species])),"")))</f>
        <v/>
      </c>
    </row>
    <row r="861" spans="4:4" x14ac:dyDescent="0.2">
      <c r="D861" t="str" cm="1">
        <f t="array" ref="D861">TRANSPOSE(_xlfn._xlws.SORT(_xlfn._xlws.FILTER(Species[Species],ISNUMBER(SEARCH(Slidelist[[#This Row],[Species]],Species[Species])),"")))</f>
        <v/>
      </c>
    </row>
    <row r="862" spans="4:4" x14ac:dyDescent="0.2">
      <c r="D862" t="str" cm="1">
        <f t="array" ref="D862">TRANSPOSE(_xlfn._xlws.SORT(_xlfn._xlws.FILTER(Species[Species],ISNUMBER(SEARCH(Slidelist[[#This Row],[Species]],Species[Species])),"")))</f>
        <v/>
      </c>
    </row>
    <row r="863" spans="4:4" x14ac:dyDescent="0.2">
      <c r="D863" t="str" cm="1">
        <f t="array" ref="D863">TRANSPOSE(_xlfn._xlws.SORT(_xlfn._xlws.FILTER(Species[Species],ISNUMBER(SEARCH(Slidelist[[#This Row],[Species]],Species[Species])),"")))</f>
        <v/>
      </c>
    </row>
    <row r="864" spans="4:4" x14ac:dyDescent="0.2">
      <c r="D864" t="str" cm="1">
        <f t="array" ref="D864">TRANSPOSE(_xlfn._xlws.SORT(_xlfn._xlws.FILTER(Species[Species],ISNUMBER(SEARCH(Slidelist[[#This Row],[Species]],Species[Species])),"")))</f>
        <v/>
      </c>
    </row>
    <row r="865" spans="4:4" x14ac:dyDescent="0.2">
      <c r="D865" t="str" cm="1">
        <f t="array" ref="D865">TRANSPOSE(_xlfn._xlws.SORT(_xlfn._xlws.FILTER(Species[Species],ISNUMBER(SEARCH(Slidelist[[#This Row],[Species]],Species[Species])),"")))</f>
        <v/>
      </c>
    </row>
    <row r="866" spans="4:4" x14ac:dyDescent="0.2">
      <c r="D866" t="str" cm="1">
        <f t="array" ref="D866">TRANSPOSE(_xlfn._xlws.SORT(_xlfn._xlws.FILTER(Species[Species],ISNUMBER(SEARCH(Slidelist[[#This Row],[Species]],Species[Species])),"")))</f>
        <v/>
      </c>
    </row>
    <row r="867" spans="4:4" x14ac:dyDescent="0.2">
      <c r="D867" t="str" cm="1">
        <f t="array" ref="D867">TRANSPOSE(_xlfn._xlws.SORT(_xlfn._xlws.FILTER(Species[Species],ISNUMBER(SEARCH(Slidelist[[#This Row],[Species]],Species[Species])),"")))</f>
        <v/>
      </c>
    </row>
    <row r="868" spans="4:4" x14ac:dyDescent="0.2">
      <c r="D868" t="str" cm="1">
        <f t="array" ref="D868">TRANSPOSE(_xlfn._xlws.SORT(_xlfn._xlws.FILTER(Species[Species],ISNUMBER(SEARCH(Slidelist[[#This Row],[Species]],Species[Species])),"")))</f>
        <v/>
      </c>
    </row>
    <row r="869" spans="4:4" x14ac:dyDescent="0.2">
      <c r="D869" t="str" cm="1">
        <f t="array" ref="D869">TRANSPOSE(_xlfn._xlws.SORT(_xlfn._xlws.FILTER(Species[Species],ISNUMBER(SEARCH(Slidelist[[#This Row],[Species]],Species[Species])),"")))</f>
        <v/>
      </c>
    </row>
    <row r="870" spans="4:4" x14ac:dyDescent="0.2">
      <c r="D870" t="str" cm="1">
        <f t="array" ref="D870">TRANSPOSE(_xlfn._xlws.SORT(_xlfn._xlws.FILTER(Species[Species],ISNUMBER(SEARCH(Slidelist[[#This Row],[Species]],Species[Species])),"")))</f>
        <v/>
      </c>
    </row>
    <row r="871" spans="4:4" x14ac:dyDescent="0.2">
      <c r="D871" t="str" cm="1">
        <f t="array" ref="D871">TRANSPOSE(_xlfn._xlws.SORT(_xlfn._xlws.FILTER(Species[Species],ISNUMBER(SEARCH(Slidelist[[#This Row],[Species]],Species[Species])),"")))</f>
        <v/>
      </c>
    </row>
    <row r="872" spans="4:4" x14ac:dyDescent="0.2">
      <c r="D872" t="str" cm="1">
        <f t="array" ref="D872">TRANSPOSE(_xlfn._xlws.SORT(_xlfn._xlws.FILTER(Species[Species],ISNUMBER(SEARCH(Slidelist[[#This Row],[Species]],Species[Species])),"")))</f>
        <v/>
      </c>
    </row>
    <row r="873" spans="4:4" x14ac:dyDescent="0.2">
      <c r="D873" t="str" cm="1">
        <f t="array" ref="D873">TRANSPOSE(_xlfn._xlws.SORT(_xlfn._xlws.FILTER(Species[Species],ISNUMBER(SEARCH(Slidelist[[#This Row],[Species]],Species[Species])),"")))</f>
        <v/>
      </c>
    </row>
    <row r="874" spans="4:4" x14ac:dyDescent="0.2">
      <c r="D874" t="str" cm="1">
        <f t="array" ref="D874">TRANSPOSE(_xlfn._xlws.SORT(_xlfn._xlws.FILTER(Species[Species],ISNUMBER(SEARCH(Slidelist[[#This Row],[Species]],Species[Species])),"")))</f>
        <v/>
      </c>
    </row>
    <row r="875" spans="4:4" x14ac:dyDescent="0.2">
      <c r="D875" t="str" cm="1">
        <f t="array" ref="D875">TRANSPOSE(_xlfn._xlws.SORT(_xlfn._xlws.FILTER(Species[Species],ISNUMBER(SEARCH(Slidelist[[#This Row],[Species]],Species[Species])),"")))</f>
        <v/>
      </c>
    </row>
    <row r="876" spans="4:4" x14ac:dyDescent="0.2">
      <c r="D876" t="str" cm="1">
        <f t="array" ref="D876">TRANSPOSE(_xlfn._xlws.SORT(_xlfn._xlws.FILTER(Species[Species],ISNUMBER(SEARCH(Slidelist[[#This Row],[Species]],Species[Species])),"")))</f>
        <v/>
      </c>
    </row>
    <row r="877" spans="4:4" x14ac:dyDescent="0.2">
      <c r="D877" t="str" cm="1">
        <f t="array" ref="D877">TRANSPOSE(_xlfn._xlws.SORT(_xlfn._xlws.FILTER(Species[Species],ISNUMBER(SEARCH(Slidelist[[#This Row],[Species]],Species[Species])),"")))</f>
        <v/>
      </c>
    </row>
    <row r="878" spans="4:4" x14ac:dyDescent="0.2">
      <c r="D878" t="str" cm="1">
        <f t="array" ref="D878">TRANSPOSE(_xlfn._xlws.SORT(_xlfn._xlws.FILTER(Species[Species],ISNUMBER(SEARCH(Slidelist[[#This Row],[Species]],Species[Species])),"")))</f>
        <v/>
      </c>
    </row>
    <row r="879" spans="4:4" x14ac:dyDescent="0.2">
      <c r="D879" t="str" cm="1">
        <f t="array" ref="D879">TRANSPOSE(_xlfn._xlws.SORT(_xlfn._xlws.FILTER(Species[Species],ISNUMBER(SEARCH(Slidelist[[#This Row],[Species]],Species[Species])),"")))</f>
        <v/>
      </c>
    </row>
    <row r="880" spans="4:4" x14ac:dyDescent="0.2">
      <c r="D880" t="str" cm="1">
        <f t="array" ref="D880">TRANSPOSE(_xlfn._xlws.SORT(_xlfn._xlws.FILTER(Species[Species],ISNUMBER(SEARCH(Slidelist[[#This Row],[Species]],Species[Species])),"")))</f>
        <v/>
      </c>
    </row>
    <row r="881" spans="4:4" x14ac:dyDescent="0.2">
      <c r="D881" t="str" cm="1">
        <f t="array" ref="D881">TRANSPOSE(_xlfn._xlws.SORT(_xlfn._xlws.FILTER(Species[Species],ISNUMBER(SEARCH(Slidelist[[#This Row],[Species]],Species[Species])),"")))</f>
        <v/>
      </c>
    </row>
    <row r="882" spans="4:4" x14ac:dyDescent="0.2">
      <c r="D882" t="str" cm="1">
        <f t="array" ref="D882">TRANSPOSE(_xlfn._xlws.SORT(_xlfn._xlws.FILTER(Species[Species],ISNUMBER(SEARCH(Slidelist[[#This Row],[Species]],Species[Species])),"")))</f>
        <v/>
      </c>
    </row>
    <row r="883" spans="4:4" x14ac:dyDescent="0.2">
      <c r="D883" t="str" cm="1">
        <f t="array" ref="D883">TRANSPOSE(_xlfn._xlws.SORT(_xlfn._xlws.FILTER(Species[Species],ISNUMBER(SEARCH(Slidelist[[#This Row],[Species]],Species[Species])),"")))</f>
        <v/>
      </c>
    </row>
    <row r="884" spans="4:4" x14ac:dyDescent="0.2">
      <c r="D884" t="str" cm="1">
        <f t="array" ref="D884">TRANSPOSE(_xlfn._xlws.SORT(_xlfn._xlws.FILTER(Species[Species],ISNUMBER(SEARCH(Slidelist[[#This Row],[Species]],Species[Species])),"")))</f>
        <v/>
      </c>
    </row>
    <row r="885" spans="4:4" x14ac:dyDescent="0.2">
      <c r="D885" t="str" cm="1">
        <f t="array" ref="D885">TRANSPOSE(_xlfn._xlws.SORT(_xlfn._xlws.FILTER(Species[Species],ISNUMBER(SEARCH(Slidelist[[#This Row],[Species]],Species[Species])),"")))</f>
        <v/>
      </c>
    </row>
    <row r="886" spans="4:4" x14ac:dyDescent="0.2">
      <c r="D886" t="str" cm="1">
        <f t="array" ref="D886">TRANSPOSE(_xlfn._xlws.SORT(_xlfn._xlws.FILTER(Species[Species],ISNUMBER(SEARCH(Slidelist[[#This Row],[Species]],Species[Species])),"")))</f>
        <v/>
      </c>
    </row>
    <row r="887" spans="4:4" x14ac:dyDescent="0.2">
      <c r="D887" t="str" cm="1">
        <f t="array" ref="D887">TRANSPOSE(_xlfn._xlws.SORT(_xlfn._xlws.FILTER(Species[Species],ISNUMBER(SEARCH(Slidelist[[#This Row],[Species]],Species[Species])),"")))</f>
        <v/>
      </c>
    </row>
    <row r="888" spans="4:4" x14ac:dyDescent="0.2">
      <c r="D888" t="str" cm="1">
        <f t="array" ref="D888">TRANSPOSE(_xlfn._xlws.SORT(_xlfn._xlws.FILTER(Species[Species],ISNUMBER(SEARCH(Slidelist[[#This Row],[Species]],Species[Species])),"")))</f>
        <v/>
      </c>
    </row>
    <row r="889" spans="4:4" x14ac:dyDescent="0.2">
      <c r="D889" t="str" cm="1">
        <f t="array" ref="D889">TRANSPOSE(_xlfn._xlws.SORT(_xlfn._xlws.FILTER(Species[Species],ISNUMBER(SEARCH(Slidelist[[#This Row],[Species]],Species[Species])),"")))</f>
        <v/>
      </c>
    </row>
    <row r="890" spans="4:4" x14ac:dyDescent="0.2">
      <c r="D890" t="str" cm="1">
        <f t="array" ref="D890">TRANSPOSE(_xlfn._xlws.SORT(_xlfn._xlws.FILTER(Species[Species],ISNUMBER(SEARCH(Slidelist[[#This Row],[Species]],Species[Species])),"")))</f>
        <v/>
      </c>
    </row>
    <row r="891" spans="4:4" x14ac:dyDescent="0.2">
      <c r="D891" t="str" cm="1">
        <f t="array" ref="D891">TRANSPOSE(_xlfn._xlws.SORT(_xlfn._xlws.FILTER(Species[Species],ISNUMBER(SEARCH(Slidelist[[#This Row],[Species]],Species[Species])),"")))</f>
        <v/>
      </c>
    </row>
    <row r="892" spans="4:4" x14ac:dyDescent="0.2">
      <c r="D892" t="str" cm="1">
        <f t="array" ref="D892">TRANSPOSE(_xlfn._xlws.SORT(_xlfn._xlws.FILTER(Species[Species],ISNUMBER(SEARCH(Slidelist[[#This Row],[Species]],Species[Species])),"")))</f>
        <v/>
      </c>
    </row>
    <row r="893" spans="4:4" x14ac:dyDescent="0.2">
      <c r="D893" t="str" cm="1">
        <f t="array" ref="D893">TRANSPOSE(_xlfn._xlws.SORT(_xlfn._xlws.FILTER(Species[Species],ISNUMBER(SEARCH(Slidelist[[#This Row],[Species]],Species[Species])),"")))</f>
        <v/>
      </c>
    </row>
    <row r="894" spans="4:4" x14ac:dyDescent="0.2">
      <c r="D894" t="str" cm="1">
        <f t="array" ref="D894">TRANSPOSE(_xlfn._xlws.SORT(_xlfn._xlws.FILTER(Species[Species],ISNUMBER(SEARCH(Slidelist[[#This Row],[Species]],Species[Species])),"")))</f>
        <v/>
      </c>
    </row>
    <row r="895" spans="4:4" x14ac:dyDescent="0.2">
      <c r="D895" t="str" cm="1">
        <f t="array" ref="D895">TRANSPOSE(_xlfn._xlws.SORT(_xlfn._xlws.FILTER(Species[Species],ISNUMBER(SEARCH(Slidelist[[#This Row],[Species]],Species[Species])),"")))</f>
        <v/>
      </c>
    </row>
    <row r="896" spans="4:4" x14ac:dyDescent="0.2">
      <c r="D896" t="str" cm="1">
        <f t="array" ref="D896">TRANSPOSE(_xlfn._xlws.SORT(_xlfn._xlws.FILTER(Species[Species],ISNUMBER(SEARCH(Slidelist[[#This Row],[Species]],Species[Species])),"")))</f>
        <v/>
      </c>
    </row>
    <row r="897" spans="4:4" x14ac:dyDescent="0.2">
      <c r="D897" t="str" cm="1">
        <f t="array" ref="D897">TRANSPOSE(_xlfn._xlws.SORT(_xlfn._xlws.FILTER(Species[Species],ISNUMBER(SEARCH(Slidelist[[#This Row],[Species]],Species[Species])),"")))</f>
        <v/>
      </c>
    </row>
    <row r="898" spans="4:4" x14ac:dyDescent="0.2">
      <c r="D898" t="str" cm="1">
        <f t="array" ref="D898">TRANSPOSE(_xlfn._xlws.SORT(_xlfn._xlws.FILTER(Species[Species],ISNUMBER(SEARCH(Slidelist[[#This Row],[Species]],Species[Species])),"")))</f>
        <v/>
      </c>
    </row>
    <row r="899" spans="4:4" x14ac:dyDescent="0.2">
      <c r="D899" t="str" cm="1">
        <f t="array" ref="D899">TRANSPOSE(_xlfn._xlws.SORT(_xlfn._xlws.FILTER(Species[Species],ISNUMBER(SEARCH(Slidelist[[#This Row],[Species]],Species[Species])),"")))</f>
        <v/>
      </c>
    </row>
    <row r="900" spans="4:4" x14ac:dyDescent="0.2">
      <c r="D900" t="str" cm="1">
        <f t="array" ref="D900">TRANSPOSE(_xlfn._xlws.SORT(_xlfn._xlws.FILTER(Species[Species],ISNUMBER(SEARCH(Slidelist[[#This Row],[Species]],Species[Species])),"")))</f>
        <v/>
      </c>
    </row>
    <row r="901" spans="4:4" x14ac:dyDescent="0.2">
      <c r="D901" t="str" cm="1">
        <f t="array" ref="D901">TRANSPOSE(_xlfn._xlws.SORT(_xlfn._xlws.FILTER(Species[Species],ISNUMBER(SEARCH(Slidelist[[#This Row],[Species]],Species[Species])),"")))</f>
        <v/>
      </c>
    </row>
    <row r="902" spans="4:4" x14ac:dyDescent="0.2">
      <c r="D902" t="str" cm="1">
        <f t="array" ref="D902">TRANSPOSE(_xlfn._xlws.SORT(_xlfn._xlws.FILTER(Species[Species],ISNUMBER(SEARCH(Slidelist[[#This Row],[Species]],Species[Species])),"")))</f>
        <v/>
      </c>
    </row>
    <row r="903" spans="4:4" x14ac:dyDescent="0.2">
      <c r="D903" t="str" cm="1">
        <f t="array" ref="D903">TRANSPOSE(_xlfn._xlws.SORT(_xlfn._xlws.FILTER(Species[Species],ISNUMBER(SEARCH(Slidelist[[#This Row],[Species]],Species[Species])),"")))</f>
        <v/>
      </c>
    </row>
    <row r="904" spans="4:4" x14ac:dyDescent="0.2">
      <c r="D904" t="str" cm="1">
        <f t="array" ref="D904">TRANSPOSE(_xlfn._xlws.SORT(_xlfn._xlws.FILTER(Species[Species],ISNUMBER(SEARCH(Slidelist[[#This Row],[Species]],Species[Species])),"")))</f>
        <v/>
      </c>
    </row>
    <row r="905" spans="4:4" x14ac:dyDescent="0.2">
      <c r="D905" t="str" cm="1">
        <f t="array" ref="D905">TRANSPOSE(_xlfn._xlws.SORT(_xlfn._xlws.FILTER(Species[Species],ISNUMBER(SEARCH(Slidelist[[#This Row],[Species]],Species[Species])),"")))</f>
        <v/>
      </c>
    </row>
    <row r="906" spans="4:4" x14ac:dyDescent="0.2">
      <c r="D906" t="str" cm="1">
        <f t="array" ref="D906">TRANSPOSE(_xlfn._xlws.SORT(_xlfn._xlws.FILTER(Species[Species],ISNUMBER(SEARCH(Slidelist[[#This Row],[Species]],Species[Species])),"")))</f>
        <v/>
      </c>
    </row>
    <row r="907" spans="4:4" x14ac:dyDescent="0.2">
      <c r="D907" t="str" cm="1">
        <f t="array" ref="D907">TRANSPOSE(_xlfn._xlws.SORT(_xlfn._xlws.FILTER(Species[Species],ISNUMBER(SEARCH(Slidelist[[#This Row],[Species]],Species[Species])),"")))</f>
        <v/>
      </c>
    </row>
    <row r="908" spans="4:4" x14ac:dyDescent="0.2">
      <c r="D908" t="str" cm="1">
        <f t="array" ref="D908">TRANSPOSE(_xlfn._xlws.SORT(_xlfn._xlws.FILTER(Species[Species],ISNUMBER(SEARCH(Slidelist[[#This Row],[Species]],Species[Species])),"")))</f>
        <v/>
      </c>
    </row>
    <row r="909" spans="4:4" x14ac:dyDescent="0.2">
      <c r="D909" t="str" cm="1">
        <f t="array" ref="D909">TRANSPOSE(_xlfn._xlws.SORT(_xlfn._xlws.FILTER(Species[Species],ISNUMBER(SEARCH(Slidelist[[#This Row],[Species]],Species[Species])),"")))</f>
        <v/>
      </c>
    </row>
    <row r="910" spans="4:4" x14ac:dyDescent="0.2">
      <c r="D910" t="str" cm="1">
        <f t="array" ref="D910">TRANSPOSE(_xlfn._xlws.SORT(_xlfn._xlws.FILTER(Species[Species],ISNUMBER(SEARCH(Slidelist[[#This Row],[Species]],Species[Species])),"")))</f>
        <v/>
      </c>
    </row>
    <row r="911" spans="4:4" x14ac:dyDescent="0.2">
      <c r="D911" t="str" cm="1">
        <f t="array" ref="D911">TRANSPOSE(_xlfn._xlws.SORT(_xlfn._xlws.FILTER(Species[Species],ISNUMBER(SEARCH(Slidelist[[#This Row],[Species]],Species[Species])),"")))</f>
        <v/>
      </c>
    </row>
    <row r="912" spans="4:4" x14ac:dyDescent="0.2">
      <c r="D912" t="str" cm="1">
        <f t="array" ref="D912">TRANSPOSE(_xlfn._xlws.SORT(_xlfn._xlws.FILTER(Species[Species],ISNUMBER(SEARCH(Slidelist[[#This Row],[Species]],Species[Species])),"")))</f>
        <v/>
      </c>
    </row>
    <row r="913" spans="4:4" x14ac:dyDescent="0.2">
      <c r="D913" t="str" cm="1">
        <f t="array" ref="D913">TRANSPOSE(_xlfn._xlws.SORT(_xlfn._xlws.FILTER(Species[Species],ISNUMBER(SEARCH(Slidelist[[#This Row],[Species]],Species[Species])),"")))</f>
        <v/>
      </c>
    </row>
    <row r="914" spans="4:4" x14ac:dyDescent="0.2">
      <c r="D914" t="str" cm="1">
        <f t="array" ref="D914">TRANSPOSE(_xlfn._xlws.SORT(_xlfn._xlws.FILTER(Species[Species],ISNUMBER(SEARCH(Slidelist[[#This Row],[Species]],Species[Species])),"")))</f>
        <v/>
      </c>
    </row>
    <row r="915" spans="4:4" x14ac:dyDescent="0.2">
      <c r="D915" t="str" cm="1">
        <f t="array" ref="D915">TRANSPOSE(_xlfn._xlws.SORT(_xlfn._xlws.FILTER(Species[Species],ISNUMBER(SEARCH(Slidelist[[#This Row],[Species]],Species[Species])),"")))</f>
        <v/>
      </c>
    </row>
    <row r="916" spans="4:4" x14ac:dyDescent="0.2">
      <c r="D916" t="str" cm="1">
        <f t="array" ref="D916">TRANSPOSE(_xlfn._xlws.SORT(_xlfn._xlws.FILTER(Species[Species],ISNUMBER(SEARCH(Slidelist[[#This Row],[Species]],Species[Species])),"")))</f>
        <v/>
      </c>
    </row>
    <row r="917" spans="4:4" x14ac:dyDescent="0.2">
      <c r="D917" t="str" cm="1">
        <f t="array" ref="D917">TRANSPOSE(_xlfn._xlws.SORT(_xlfn._xlws.FILTER(Species[Species],ISNUMBER(SEARCH(Slidelist[[#This Row],[Species]],Species[Species])),"")))</f>
        <v/>
      </c>
    </row>
    <row r="918" spans="4:4" x14ac:dyDescent="0.2">
      <c r="D918" t="str" cm="1">
        <f t="array" ref="D918">TRANSPOSE(_xlfn._xlws.SORT(_xlfn._xlws.FILTER(Species[Species],ISNUMBER(SEARCH(Slidelist[[#This Row],[Species]],Species[Species])),"")))</f>
        <v/>
      </c>
    </row>
    <row r="919" spans="4:4" x14ac:dyDescent="0.2">
      <c r="D919" t="str" cm="1">
        <f t="array" ref="D919">TRANSPOSE(_xlfn._xlws.SORT(_xlfn._xlws.FILTER(Species[Species],ISNUMBER(SEARCH(Slidelist[[#This Row],[Species]],Species[Species])),"")))</f>
        <v/>
      </c>
    </row>
    <row r="920" spans="4:4" x14ac:dyDescent="0.2">
      <c r="D920" t="str" cm="1">
        <f t="array" ref="D920">TRANSPOSE(_xlfn._xlws.SORT(_xlfn._xlws.FILTER(Species[Species],ISNUMBER(SEARCH(Slidelist[[#This Row],[Species]],Species[Species])),"")))</f>
        <v/>
      </c>
    </row>
    <row r="921" spans="4:4" x14ac:dyDescent="0.2">
      <c r="D921" t="str" cm="1">
        <f t="array" ref="D921">TRANSPOSE(_xlfn._xlws.SORT(_xlfn._xlws.FILTER(Species[Species],ISNUMBER(SEARCH(Slidelist[[#This Row],[Species]],Species[Species])),"")))</f>
        <v/>
      </c>
    </row>
    <row r="922" spans="4:4" x14ac:dyDescent="0.2">
      <c r="D922" t="str" cm="1">
        <f t="array" ref="D922">TRANSPOSE(_xlfn._xlws.SORT(_xlfn._xlws.FILTER(Species[Species],ISNUMBER(SEARCH(Slidelist[[#This Row],[Species]],Species[Species])),"")))</f>
        <v/>
      </c>
    </row>
    <row r="923" spans="4:4" x14ac:dyDescent="0.2">
      <c r="D923" t="str" cm="1">
        <f t="array" ref="D923">TRANSPOSE(_xlfn._xlws.SORT(_xlfn._xlws.FILTER(Species[Species],ISNUMBER(SEARCH(Slidelist[[#This Row],[Species]],Species[Species])),"")))</f>
        <v/>
      </c>
    </row>
    <row r="924" spans="4:4" x14ac:dyDescent="0.2">
      <c r="D924" t="str" cm="1">
        <f t="array" ref="D924">TRANSPOSE(_xlfn._xlws.SORT(_xlfn._xlws.FILTER(Species[Species],ISNUMBER(SEARCH(Slidelist[[#This Row],[Species]],Species[Species])),"")))</f>
        <v/>
      </c>
    </row>
    <row r="925" spans="4:4" x14ac:dyDescent="0.2">
      <c r="D925" t="str" cm="1">
        <f t="array" ref="D925">TRANSPOSE(_xlfn._xlws.SORT(_xlfn._xlws.FILTER(Species[Species],ISNUMBER(SEARCH(Slidelist[[#This Row],[Species]],Species[Species])),"")))</f>
        <v/>
      </c>
    </row>
    <row r="926" spans="4:4" x14ac:dyDescent="0.2">
      <c r="D926" t="str" cm="1">
        <f t="array" ref="D926">TRANSPOSE(_xlfn._xlws.SORT(_xlfn._xlws.FILTER(Species[Species],ISNUMBER(SEARCH(Slidelist[[#This Row],[Species]],Species[Species])),"")))</f>
        <v/>
      </c>
    </row>
    <row r="927" spans="4:4" x14ac:dyDescent="0.2">
      <c r="D927" t="str" cm="1">
        <f t="array" ref="D927">TRANSPOSE(_xlfn._xlws.SORT(_xlfn._xlws.FILTER(Species[Species],ISNUMBER(SEARCH(Slidelist[[#This Row],[Species]],Species[Species])),"")))</f>
        <v/>
      </c>
    </row>
    <row r="928" spans="4:4" x14ac:dyDescent="0.2">
      <c r="D928" t="str" cm="1">
        <f t="array" ref="D928">TRANSPOSE(_xlfn._xlws.SORT(_xlfn._xlws.FILTER(Species[Species],ISNUMBER(SEARCH(Slidelist[[#This Row],[Species]],Species[Species])),"")))</f>
        <v/>
      </c>
    </row>
    <row r="929" spans="4:4" x14ac:dyDescent="0.2">
      <c r="D929" t="str" cm="1">
        <f t="array" ref="D929">TRANSPOSE(_xlfn._xlws.SORT(_xlfn._xlws.FILTER(Species[Species],ISNUMBER(SEARCH(Slidelist[[#This Row],[Species]],Species[Species])),"")))</f>
        <v/>
      </c>
    </row>
    <row r="930" spans="4:4" x14ac:dyDescent="0.2">
      <c r="D930" t="str" cm="1">
        <f t="array" ref="D930">TRANSPOSE(_xlfn._xlws.SORT(_xlfn._xlws.FILTER(Species[Species],ISNUMBER(SEARCH(Slidelist[[#This Row],[Species]],Species[Species])),"")))</f>
        <v/>
      </c>
    </row>
    <row r="931" spans="4:4" x14ac:dyDescent="0.2">
      <c r="D931" t="str" cm="1">
        <f t="array" ref="D931">TRANSPOSE(_xlfn._xlws.SORT(_xlfn._xlws.FILTER(Species[Species],ISNUMBER(SEARCH(Slidelist[[#This Row],[Species]],Species[Species])),"")))</f>
        <v/>
      </c>
    </row>
    <row r="932" spans="4:4" x14ac:dyDescent="0.2">
      <c r="D932" t="str" cm="1">
        <f t="array" ref="D932">TRANSPOSE(_xlfn._xlws.SORT(_xlfn._xlws.FILTER(Species[Species],ISNUMBER(SEARCH(Slidelist[[#This Row],[Species]],Species[Species])),"")))</f>
        <v/>
      </c>
    </row>
    <row r="933" spans="4:4" x14ac:dyDescent="0.2">
      <c r="D933" t="str" cm="1">
        <f t="array" ref="D933">TRANSPOSE(_xlfn._xlws.SORT(_xlfn._xlws.FILTER(Species[Species],ISNUMBER(SEARCH(Slidelist[[#This Row],[Species]],Species[Species])),"")))</f>
        <v/>
      </c>
    </row>
    <row r="934" spans="4:4" x14ac:dyDescent="0.2">
      <c r="D934" t="str" cm="1">
        <f t="array" ref="D934">TRANSPOSE(_xlfn._xlws.SORT(_xlfn._xlws.FILTER(Species[Species],ISNUMBER(SEARCH(Slidelist[[#This Row],[Species]],Species[Species])),"")))</f>
        <v/>
      </c>
    </row>
    <row r="935" spans="4:4" x14ac:dyDescent="0.2">
      <c r="D935" t="str" cm="1">
        <f t="array" ref="D935">TRANSPOSE(_xlfn._xlws.SORT(_xlfn._xlws.FILTER(Species[Species],ISNUMBER(SEARCH(Slidelist[[#This Row],[Species]],Species[Species])),"")))</f>
        <v/>
      </c>
    </row>
    <row r="936" spans="4:4" x14ac:dyDescent="0.2">
      <c r="D936" t="str" cm="1">
        <f t="array" ref="D936">TRANSPOSE(_xlfn._xlws.SORT(_xlfn._xlws.FILTER(Species[Species],ISNUMBER(SEARCH(Slidelist[[#This Row],[Species]],Species[Species])),"")))</f>
        <v/>
      </c>
    </row>
    <row r="937" spans="4:4" x14ac:dyDescent="0.2">
      <c r="D937" t="str" cm="1">
        <f t="array" ref="D937">TRANSPOSE(_xlfn._xlws.SORT(_xlfn._xlws.FILTER(Species[Species],ISNUMBER(SEARCH(Slidelist[[#This Row],[Species]],Species[Species])),"")))</f>
        <v/>
      </c>
    </row>
    <row r="938" spans="4:4" x14ac:dyDescent="0.2">
      <c r="D938" t="str" cm="1">
        <f t="array" ref="D938">TRANSPOSE(_xlfn._xlws.SORT(_xlfn._xlws.FILTER(Species[Species],ISNUMBER(SEARCH(Slidelist[[#This Row],[Species]],Species[Species])),"")))</f>
        <v/>
      </c>
    </row>
    <row r="939" spans="4:4" x14ac:dyDescent="0.2">
      <c r="D939" t="str" cm="1">
        <f t="array" ref="D939">TRANSPOSE(_xlfn._xlws.SORT(_xlfn._xlws.FILTER(Species[Species],ISNUMBER(SEARCH(Slidelist[[#This Row],[Species]],Species[Species])),"")))</f>
        <v/>
      </c>
    </row>
    <row r="940" spans="4:4" x14ac:dyDescent="0.2">
      <c r="D940" t="str" cm="1">
        <f t="array" ref="D940">TRANSPOSE(_xlfn._xlws.SORT(_xlfn._xlws.FILTER(Species[Species],ISNUMBER(SEARCH(Slidelist[[#This Row],[Species]],Species[Species])),"")))</f>
        <v/>
      </c>
    </row>
    <row r="941" spans="4:4" x14ac:dyDescent="0.2">
      <c r="D941" t="str" cm="1">
        <f t="array" ref="D941">TRANSPOSE(_xlfn._xlws.SORT(_xlfn._xlws.FILTER(Species[Species],ISNUMBER(SEARCH(Slidelist[[#This Row],[Species]],Species[Species])),"")))</f>
        <v/>
      </c>
    </row>
    <row r="942" spans="4:4" x14ac:dyDescent="0.2">
      <c r="D942" t="str" cm="1">
        <f t="array" ref="D942">TRANSPOSE(_xlfn._xlws.SORT(_xlfn._xlws.FILTER(Species[Species],ISNUMBER(SEARCH(Slidelist[[#This Row],[Species]],Species[Species])),"")))</f>
        <v/>
      </c>
    </row>
    <row r="943" spans="4:4" x14ac:dyDescent="0.2">
      <c r="D943" t="str" cm="1">
        <f t="array" ref="D943">TRANSPOSE(_xlfn._xlws.SORT(_xlfn._xlws.FILTER(Species[Species],ISNUMBER(SEARCH(Slidelist[[#This Row],[Species]],Species[Species])),"")))</f>
        <v/>
      </c>
    </row>
    <row r="944" spans="4:4" x14ac:dyDescent="0.2">
      <c r="D944" t="str" cm="1">
        <f t="array" ref="D944">TRANSPOSE(_xlfn._xlws.SORT(_xlfn._xlws.FILTER(Species[Species],ISNUMBER(SEARCH(Slidelist[[#This Row],[Species]],Species[Species])),"")))</f>
        <v/>
      </c>
    </row>
    <row r="945" spans="4:4" x14ac:dyDescent="0.2">
      <c r="D945" t="str" cm="1">
        <f t="array" ref="D945">TRANSPOSE(_xlfn._xlws.SORT(_xlfn._xlws.FILTER(Species[Species],ISNUMBER(SEARCH(Slidelist[[#This Row],[Species]],Species[Species])),"")))</f>
        <v/>
      </c>
    </row>
    <row r="946" spans="4:4" x14ac:dyDescent="0.2">
      <c r="D946" t="str" cm="1">
        <f t="array" ref="D946">TRANSPOSE(_xlfn._xlws.SORT(_xlfn._xlws.FILTER(Species[Species],ISNUMBER(SEARCH(Slidelist[[#This Row],[Species]],Species[Species])),"")))</f>
        <v/>
      </c>
    </row>
    <row r="947" spans="4:4" x14ac:dyDescent="0.2">
      <c r="D947" t="str" cm="1">
        <f t="array" ref="D947">TRANSPOSE(_xlfn._xlws.SORT(_xlfn._xlws.FILTER(Species[Species],ISNUMBER(SEARCH(Slidelist[[#This Row],[Species]],Species[Species])),"")))</f>
        <v/>
      </c>
    </row>
    <row r="948" spans="4:4" x14ac:dyDescent="0.2">
      <c r="D948" t="str" cm="1">
        <f t="array" ref="D948">TRANSPOSE(_xlfn._xlws.SORT(_xlfn._xlws.FILTER(Species[Species],ISNUMBER(SEARCH(Slidelist[[#This Row],[Species]],Species[Species])),"")))</f>
        <v/>
      </c>
    </row>
    <row r="949" spans="4:4" x14ac:dyDescent="0.2">
      <c r="D949" t="str" cm="1">
        <f t="array" ref="D949">TRANSPOSE(_xlfn._xlws.SORT(_xlfn._xlws.FILTER(Species[Species],ISNUMBER(SEARCH(Slidelist[[#This Row],[Species]],Species[Species])),"")))</f>
        <v/>
      </c>
    </row>
    <row r="950" spans="4:4" x14ac:dyDescent="0.2">
      <c r="D950" t="str" cm="1">
        <f t="array" ref="D950">TRANSPOSE(_xlfn._xlws.SORT(_xlfn._xlws.FILTER(Species[Species],ISNUMBER(SEARCH(Slidelist[[#This Row],[Species]],Species[Species])),"")))</f>
        <v/>
      </c>
    </row>
    <row r="951" spans="4:4" x14ac:dyDescent="0.2">
      <c r="D951" t="str" cm="1">
        <f t="array" ref="D951">TRANSPOSE(_xlfn._xlws.SORT(_xlfn._xlws.FILTER(Species[Species],ISNUMBER(SEARCH(Slidelist[[#This Row],[Species]],Species[Species])),"")))</f>
        <v/>
      </c>
    </row>
    <row r="952" spans="4:4" x14ac:dyDescent="0.2">
      <c r="D952" t="str" cm="1">
        <f t="array" ref="D952">TRANSPOSE(_xlfn._xlws.SORT(_xlfn._xlws.FILTER(Species[Species],ISNUMBER(SEARCH(Slidelist[[#This Row],[Species]],Species[Species])),"")))</f>
        <v/>
      </c>
    </row>
    <row r="953" spans="4:4" x14ac:dyDescent="0.2">
      <c r="D953" t="str" cm="1">
        <f t="array" ref="D953">TRANSPOSE(_xlfn._xlws.SORT(_xlfn._xlws.FILTER(Species[Species],ISNUMBER(SEARCH(Slidelist[[#This Row],[Species]],Species[Species])),"")))</f>
        <v/>
      </c>
    </row>
    <row r="954" spans="4:4" x14ac:dyDescent="0.2">
      <c r="D954" t="str" cm="1">
        <f t="array" ref="D954">TRANSPOSE(_xlfn._xlws.SORT(_xlfn._xlws.FILTER(Species[Species],ISNUMBER(SEARCH(Slidelist[[#This Row],[Species]],Species[Species])),"")))</f>
        <v/>
      </c>
    </row>
    <row r="955" spans="4:4" x14ac:dyDescent="0.2">
      <c r="D955" t="str" cm="1">
        <f t="array" ref="D955">TRANSPOSE(_xlfn._xlws.SORT(_xlfn._xlws.FILTER(Species[Species],ISNUMBER(SEARCH(Slidelist[[#This Row],[Species]],Species[Species])),"")))</f>
        <v/>
      </c>
    </row>
    <row r="956" spans="4:4" x14ac:dyDescent="0.2">
      <c r="D956" t="str" cm="1">
        <f t="array" ref="D956">TRANSPOSE(_xlfn._xlws.SORT(_xlfn._xlws.FILTER(Species[Species],ISNUMBER(SEARCH(Slidelist[[#This Row],[Species]],Species[Species])),"")))</f>
        <v/>
      </c>
    </row>
    <row r="957" spans="4:4" x14ac:dyDescent="0.2">
      <c r="D957" t="str" cm="1">
        <f t="array" ref="D957">TRANSPOSE(_xlfn._xlws.SORT(_xlfn._xlws.FILTER(Species[Species],ISNUMBER(SEARCH(Slidelist[[#This Row],[Species]],Species[Species])),"")))</f>
        <v/>
      </c>
    </row>
    <row r="958" spans="4:4" x14ac:dyDescent="0.2">
      <c r="D958" t="str" cm="1">
        <f t="array" ref="D958">TRANSPOSE(_xlfn._xlws.SORT(_xlfn._xlws.FILTER(Species[Species],ISNUMBER(SEARCH(Slidelist[[#This Row],[Species]],Species[Species])),"")))</f>
        <v/>
      </c>
    </row>
    <row r="959" spans="4:4" x14ac:dyDescent="0.2">
      <c r="D959" t="str" cm="1">
        <f t="array" ref="D959">TRANSPOSE(_xlfn._xlws.SORT(_xlfn._xlws.FILTER(Species[Species],ISNUMBER(SEARCH(Slidelist[[#This Row],[Species]],Species[Species])),"")))</f>
        <v/>
      </c>
    </row>
    <row r="960" spans="4:4" x14ac:dyDescent="0.2">
      <c r="D960" t="str" cm="1">
        <f t="array" ref="D960">TRANSPOSE(_xlfn._xlws.SORT(_xlfn._xlws.FILTER(Species[Species],ISNUMBER(SEARCH(Slidelist[[#This Row],[Species]],Species[Species])),"")))</f>
        <v/>
      </c>
    </row>
    <row r="961" spans="4:4" x14ac:dyDescent="0.2">
      <c r="D961" t="str" cm="1">
        <f t="array" ref="D961">TRANSPOSE(_xlfn._xlws.SORT(_xlfn._xlws.FILTER(Species[Species],ISNUMBER(SEARCH(Slidelist[[#This Row],[Species]],Species[Species])),"")))</f>
        <v/>
      </c>
    </row>
    <row r="962" spans="4:4" x14ac:dyDescent="0.2">
      <c r="D962" t="str" cm="1">
        <f t="array" ref="D962">TRANSPOSE(_xlfn._xlws.SORT(_xlfn._xlws.FILTER(Species[Species],ISNUMBER(SEARCH(Slidelist[[#This Row],[Species]],Species[Species])),"")))</f>
        <v/>
      </c>
    </row>
    <row r="963" spans="4:4" x14ac:dyDescent="0.2">
      <c r="D963" t="str" cm="1">
        <f t="array" ref="D963">TRANSPOSE(_xlfn._xlws.SORT(_xlfn._xlws.FILTER(Species[Species],ISNUMBER(SEARCH(Slidelist[[#This Row],[Species]],Species[Species])),"")))</f>
        <v/>
      </c>
    </row>
    <row r="964" spans="4:4" x14ac:dyDescent="0.2">
      <c r="D964" t="str" cm="1">
        <f t="array" ref="D964">TRANSPOSE(_xlfn._xlws.SORT(_xlfn._xlws.FILTER(Species[Species],ISNUMBER(SEARCH(Slidelist[[#This Row],[Species]],Species[Species])),"")))</f>
        <v/>
      </c>
    </row>
    <row r="965" spans="4:4" x14ac:dyDescent="0.2">
      <c r="D965" t="str" cm="1">
        <f t="array" ref="D965">TRANSPOSE(_xlfn._xlws.SORT(_xlfn._xlws.FILTER(Species[Species],ISNUMBER(SEARCH(Slidelist[[#This Row],[Species]],Species[Species])),"")))</f>
        <v/>
      </c>
    </row>
    <row r="966" spans="4:4" x14ac:dyDescent="0.2">
      <c r="D966" t="str" cm="1">
        <f t="array" ref="D966">TRANSPOSE(_xlfn._xlws.SORT(_xlfn._xlws.FILTER(Species[Species],ISNUMBER(SEARCH(Slidelist[[#This Row],[Species]],Species[Species])),"")))</f>
        <v/>
      </c>
    </row>
    <row r="967" spans="4:4" x14ac:dyDescent="0.2">
      <c r="D967" t="str" cm="1">
        <f t="array" ref="D967">TRANSPOSE(_xlfn._xlws.SORT(_xlfn._xlws.FILTER(Species[Species],ISNUMBER(SEARCH(Slidelist[[#This Row],[Species]],Species[Species])),"")))</f>
        <v/>
      </c>
    </row>
    <row r="968" spans="4:4" x14ac:dyDescent="0.2">
      <c r="D968" t="str" cm="1">
        <f t="array" ref="D968">TRANSPOSE(_xlfn._xlws.SORT(_xlfn._xlws.FILTER(Species[Species],ISNUMBER(SEARCH(Slidelist[[#This Row],[Species]],Species[Species])),"")))</f>
        <v/>
      </c>
    </row>
    <row r="969" spans="4:4" x14ac:dyDescent="0.2">
      <c r="D969" t="str" cm="1">
        <f t="array" ref="D969">TRANSPOSE(_xlfn._xlws.SORT(_xlfn._xlws.FILTER(Species[Species],ISNUMBER(SEARCH(Slidelist[[#This Row],[Species]],Species[Species])),"")))</f>
        <v/>
      </c>
    </row>
    <row r="970" spans="4:4" x14ac:dyDescent="0.2">
      <c r="D970" t="str" cm="1">
        <f t="array" ref="D970">TRANSPOSE(_xlfn._xlws.SORT(_xlfn._xlws.FILTER(Species[Species],ISNUMBER(SEARCH(Slidelist[[#This Row],[Species]],Species[Species])),"")))</f>
        <v/>
      </c>
    </row>
    <row r="971" spans="4:4" x14ac:dyDescent="0.2">
      <c r="D971" t="str" cm="1">
        <f t="array" ref="D971">TRANSPOSE(_xlfn._xlws.SORT(_xlfn._xlws.FILTER(Species[Species],ISNUMBER(SEARCH(Slidelist[[#This Row],[Species]],Species[Species])),"")))</f>
        <v/>
      </c>
    </row>
    <row r="972" spans="4:4" x14ac:dyDescent="0.2">
      <c r="D972" t="str" cm="1">
        <f t="array" ref="D972">TRANSPOSE(_xlfn._xlws.SORT(_xlfn._xlws.FILTER(Species[Species],ISNUMBER(SEARCH(Slidelist[[#This Row],[Species]],Species[Species])),"")))</f>
        <v/>
      </c>
    </row>
    <row r="973" spans="4:4" x14ac:dyDescent="0.2">
      <c r="D973" t="str" cm="1">
        <f t="array" ref="D973">TRANSPOSE(_xlfn._xlws.SORT(_xlfn._xlws.FILTER(Species[Species],ISNUMBER(SEARCH(Slidelist[[#This Row],[Species]],Species[Species])),"")))</f>
        <v/>
      </c>
    </row>
    <row r="974" spans="4:4" x14ac:dyDescent="0.2">
      <c r="D974" t="str" cm="1">
        <f t="array" ref="D974">TRANSPOSE(_xlfn._xlws.SORT(_xlfn._xlws.FILTER(Species[Species],ISNUMBER(SEARCH(Slidelist[[#This Row],[Species]],Species[Species])),"")))</f>
        <v/>
      </c>
    </row>
    <row r="975" spans="4:4" x14ac:dyDescent="0.2">
      <c r="D975" t="str" cm="1">
        <f t="array" ref="D975">TRANSPOSE(_xlfn._xlws.SORT(_xlfn._xlws.FILTER(Species[Species],ISNUMBER(SEARCH(Slidelist[[#This Row],[Species]],Species[Species])),"")))</f>
        <v/>
      </c>
    </row>
    <row r="976" spans="4:4" x14ac:dyDescent="0.2">
      <c r="D976" t="str" cm="1">
        <f t="array" ref="D976">TRANSPOSE(_xlfn._xlws.SORT(_xlfn._xlws.FILTER(Species[Species],ISNUMBER(SEARCH(Slidelist[[#This Row],[Species]],Species[Species])),"")))</f>
        <v/>
      </c>
    </row>
    <row r="977" spans="4:4" x14ac:dyDescent="0.2">
      <c r="D977" t="str" cm="1">
        <f t="array" ref="D977">TRANSPOSE(_xlfn._xlws.SORT(_xlfn._xlws.FILTER(Species[Species],ISNUMBER(SEARCH(Slidelist[[#This Row],[Species]],Species[Species])),"")))</f>
        <v/>
      </c>
    </row>
    <row r="978" spans="4:4" x14ac:dyDescent="0.2">
      <c r="D978" t="str" cm="1">
        <f t="array" ref="D978">TRANSPOSE(_xlfn._xlws.SORT(_xlfn._xlws.FILTER(Species[Species],ISNUMBER(SEARCH(Slidelist[[#This Row],[Species]],Species[Species])),"")))</f>
        <v/>
      </c>
    </row>
    <row r="979" spans="4:4" x14ac:dyDescent="0.2">
      <c r="D979" t="str" cm="1">
        <f t="array" ref="D979">TRANSPOSE(_xlfn._xlws.SORT(_xlfn._xlws.FILTER(Species[Species],ISNUMBER(SEARCH(Slidelist[[#This Row],[Species]],Species[Species])),"")))</f>
        <v/>
      </c>
    </row>
    <row r="980" spans="4:4" x14ac:dyDescent="0.2">
      <c r="D980" t="str" cm="1">
        <f t="array" ref="D980">TRANSPOSE(_xlfn._xlws.SORT(_xlfn._xlws.FILTER(Species[Species],ISNUMBER(SEARCH(Slidelist[[#This Row],[Species]],Species[Species])),"")))</f>
        <v/>
      </c>
    </row>
    <row r="981" spans="4:4" x14ac:dyDescent="0.2">
      <c r="D981" t="str" cm="1">
        <f t="array" ref="D981">TRANSPOSE(_xlfn._xlws.SORT(_xlfn._xlws.FILTER(Species[Species],ISNUMBER(SEARCH(Slidelist[[#This Row],[Species]],Species[Species])),"")))</f>
        <v/>
      </c>
    </row>
    <row r="982" spans="4:4" x14ac:dyDescent="0.2">
      <c r="D982" t="str" cm="1">
        <f t="array" ref="D982">TRANSPOSE(_xlfn._xlws.SORT(_xlfn._xlws.FILTER(Species[Species],ISNUMBER(SEARCH(Slidelist[[#This Row],[Species]],Species[Species])),"")))</f>
        <v/>
      </c>
    </row>
    <row r="983" spans="4:4" x14ac:dyDescent="0.2">
      <c r="D983" t="str" cm="1">
        <f t="array" ref="D983">TRANSPOSE(_xlfn._xlws.SORT(_xlfn._xlws.FILTER(Species[Species],ISNUMBER(SEARCH(Slidelist[[#This Row],[Species]],Species[Species])),"")))</f>
        <v/>
      </c>
    </row>
    <row r="984" spans="4:4" x14ac:dyDescent="0.2">
      <c r="D984" t="str" cm="1">
        <f t="array" ref="D984">TRANSPOSE(_xlfn._xlws.SORT(_xlfn._xlws.FILTER(Species[Species],ISNUMBER(SEARCH(Slidelist[[#This Row],[Species]],Species[Species])),"")))</f>
        <v/>
      </c>
    </row>
    <row r="985" spans="4:4" x14ac:dyDescent="0.2">
      <c r="D985" t="str" cm="1">
        <f t="array" ref="D985">TRANSPOSE(_xlfn._xlws.SORT(_xlfn._xlws.FILTER(Species[Species],ISNUMBER(SEARCH(Slidelist[[#This Row],[Species]],Species[Species])),"")))</f>
        <v/>
      </c>
    </row>
    <row r="986" spans="4:4" x14ac:dyDescent="0.2">
      <c r="D986" t="str" cm="1">
        <f t="array" ref="D986">TRANSPOSE(_xlfn._xlws.SORT(_xlfn._xlws.FILTER(Species[Species],ISNUMBER(SEARCH(Slidelist[[#This Row],[Species]],Species[Species])),"")))</f>
        <v/>
      </c>
    </row>
    <row r="987" spans="4:4" x14ac:dyDescent="0.2">
      <c r="D987" t="str" cm="1">
        <f t="array" ref="D987">TRANSPOSE(_xlfn._xlws.SORT(_xlfn._xlws.FILTER(Species[Species],ISNUMBER(SEARCH(Slidelist[[#This Row],[Species]],Species[Species])),"")))</f>
        <v/>
      </c>
    </row>
    <row r="988" spans="4:4" x14ac:dyDescent="0.2">
      <c r="D988" t="str" cm="1">
        <f t="array" ref="D988">TRANSPOSE(_xlfn._xlws.SORT(_xlfn._xlws.FILTER(Species[Species],ISNUMBER(SEARCH(Slidelist[[#This Row],[Species]],Species[Species])),"")))</f>
        <v/>
      </c>
    </row>
    <row r="989" spans="4:4" x14ac:dyDescent="0.2">
      <c r="D989" t="str" cm="1">
        <f t="array" ref="D989">TRANSPOSE(_xlfn._xlws.SORT(_xlfn._xlws.FILTER(Species[Species],ISNUMBER(SEARCH(Slidelist[[#This Row],[Species]],Species[Species])),"")))</f>
        <v/>
      </c>
    </row>
    <row r="990" spans="4:4" x14ac:dyDescent="0.2">
      <c r="D990" t="str" cm="1">
        <f t="array" ref="D990">TRANSPOSE(_xlfn._xlws.SORT(_xlfn._xlws.FILTER(Species[Species],ISNUMBER(SEARCH(Slidelist[[#This Row],[Species]],Species[Species])),"")))</f>
        <v/>
      </c>
    </row>
    <row r="991" spans="4:4" x14ac:dyDescent="0.2">
      <c r="D991" t="str" cm="1">
        <f t="array" ref="D991">TRANSPOSE(_xlfn._xlws.SORT(_xlfn._xlws.FILTER(Species[Species],ISNUMBER(SEARCH(Slidelist[[#This Row],[Species]],Species[Species])),"")))</f>
        <v/>
      </c>
    </row>
    <row r="992" spans="4:4" x14ac:dyDescent="0.2">
      <c r="D992" t="str" cm="1">
        <f t="array" ref="D992">TRANSPOSE(_xlfn._xlws.SORT(_xlfn._xlws.FILTER(Species[Species],ISNUMBER(SEARCH(Slidelist[[#This Row],[Species]],Species[Species])),"")))</f>
        <v/>
      </c>
    </row>
    <row r="993" spans="4:4" x14ac:dyDescent="0.2">
      <c r="D993" t="str" cm="1">
        <f t="array" ref="D993">TRANSPOSE(_xlfn._xlws.SORT(_xlfn._xlws.FILTER(Species[Species],ISNUMBER(SEARCH(Slidelist[[#This Row],[Species]],Species[Species])),"")))</f>
        <v/>
      </c>
    </row>
    <row r="994" spans="4:4" x14ac:dyDescent="0.2">
      <c r="D994" t="str" cm="1">
        <f t="array" ref="D994">TRANSPOSE(_xlfn._xlws.SORT(_xlfn._xlws.FILTER(Species[Species],ISNUMBER(SEARCH(Slidelist[[#This Row],[Species]],Species[Species])),"")))</f>
        <v/>
      </c>
    </row>
    <row r="995" spans="4:4" x14ac:dyDescent="0.2">
      <c r="D995" t="str" cm="1">
        <f t="array" ref="D995">TRANSPOSE(_xlfn._xlws.SORT(_xlfn._xlws.FILTER(Species[Species],ISNUMBER(SEARCH(Slidelist[[#This Row],[Species]],Species[Species])),"")))</f>
        <v/>
      </c>
    </row>
    <row r="996" spans="4:4" x14ac:dyDescent="0.2">
      <c r="D996" t="str" cm="1">
        <f t="array" ref="D996">TRANSPOSE(_xlfn._xlws.SORT(_xlfn._xlws.FILTER(Species[Species],ISNUMBER(SEARCH(Slidelist[[#This Row],[Species]],Species[Species])),"")))</f>
        <v/>
      </c>
    </row>
    <row r="997" spans="4:4" x14ac:dyDescent="0.2">
      <c r="D997" t="str" cm="1">
        <f t="array" ref="D997">TRANSPOSE(_xlfn._xlws.SORT(_xlfn._xlws.FILTER(Species[Species],ISNUMBER(SEARCH(Slidelist[[#This Row],[Species]],Species[Species])),"")))</f>
        <v/>
      </c>
    </row>
    <row r="998" spans="4:4" x14ac:dyDescent="0.2">
      <c r="D998" t="str" cm="1">
        <f t="array" ref="D998">TRANSPOSE(_xlfn._xlws.SORT(_xlfn._xlws.FILTER(Species[Species],ISNUMBER(SEARCH(Slidelist[[#This Row],[Species]],Species[Species])),"")))</f>
        <v/>
      </c>
    </row>
    <row r="999" spans="4:4" x14ac:dyDescent="0.2">
      <c r="D999" t="str" cm="1">
        <f t="array" ref="D999">TRANSPOSE(_xlfn._xlws.SORT(_xlfn._xlws.FILTER(Species[Species],ISNUMBER(SEARCH(Slidelist[[#This Row],[Species]],Species[Species])),"")))</f>
        <v/>
      </c>
    </row>
  </sheetData>
  <phoneticPr fontId="6" type="noConversion"/>
  <hyperlinks>
    <hyperlink ref="B2" r:id="rId1" display="url" xr:uid="{0DDC14D5-235D-4682-9158-3BB69E303AB6}"/>
    <hyperlink ref="B3" r:id="rId2" xr:uid="{337A26A1-CC24-40FA-B35D-9710CACE9594}"/>
    <hyperlink ref="B4" r:id="rId3" display="url" xr:uid="{F9D0489D-0792-4585-B3A7-3A76AD80E27E}"/>
    <hyperlink ref="B5" r:id="rId4" display="url" xr:uid="{D730D94E-2261-4E70-97B8-7BAEECF39182}"/>
    <hyperlink ref="B6" r:id="rId5" display="url" xr:uid="{23BEC9A4-88A7-4646-AE4A-3D0B20929B8A}"/>
    <hyperlink ref="B7" r:id="rId6" display="url" xr:uid="{9B8DD2F9-A74B-4DC7-8B3D-9DE33CE0B6F8}"/>
    <hyperlink ref="B8" r:id="rId7" display="url" xr:uid="{DA06A4D7-ECE6-4B7F-840F-11A6E4AF8D66}"/>
    <hyperlink ref="B9" r:id="rId8" display="url" xr:uid="{EB54DD41-1A2C-4426-BA09-9CA7B42C1A1C}"/>
    <hyperlink ref="B10" r:id="rId9" display="url" xr:uid="{06522A95-B544-4405-9C9D-9CA9934194B6}"/>
    <hyperlink ref="B13" r:id="rId10" display="url" xr:uid="{5FA6686C-D03C-4C75-8487-C37A634006F6}"/>
    <hyperlink ref="B14" r:id="rId11" display="url" xr:uid="{BB19E2DC-9401-4EE1-B925-456610B2B43A}"/>
    <hyperlink ref="B16" r:id="rId12" display="url" xr:uid="{D031EE30-EBC0-45AC-8832-C148774414B3}"/>
    <hyperlink ref="B12" r:id="rId13" xr:uid="{BEB68D7C-CD42-4085-9362-4AA558B995E0}"/>
  </hyperlinks>
  <pageMargins left="0.7" right="0.7" top="0.75" bottom="0.75" header="0.3" footer="0.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940D-A254-49C0-A991-C55685A54A56}">
  <dimension ref="A1:H3"/>
  <sheetViews>
    <sheetView workbookViewId="0">
      <selection activeCell="D2" sqref="D2"/>
    </sheetView>
  </sheetViews>
  <sheetFormatPr defaultColWidth="11.875" defaultRowHeight="12.75" x14ac:dyDescent="0.2"/>
  <cols>
    <col min="1" max="1" width="11.875" style="5"/>
    <col min="3" max="3" width="18.5" customWidth="1"/>
  </cols>
  <sheetData>
    <row r="1" spans="1:8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 spans="1:8" x14ac:dyDescent="0.2">
      <c r="A2" s="14" t="s">
        <v>92</v>
      </c>
      <c r="B2" s="14" t="s">
        <v>77</v>
      </c>
      <c r="C2" s="14" t="s">
        <v>52</v>
      </c>
      <c r="D2" s="14"/>
      <c r="E2" s="14"/>
      <c r="F2" s="14"/>
      <c r="G2" s="14"/>
      <c r="H2" s="14"/>
    </row>
    <row r="3" spans="1:8" x14ac:dyDescent="0.2">
      <c r="B3" s="5"/>
      <c r="C3" s="5"/>
      <c r="D3" s="5"/>
      <c r="E3" s="5"/>
      <c r="F3" s="5"/>
      <c r="G3" s="5"/>
      <c r="H3" s="5"/>
    </row>
  </sheetData>
  <protectedRanges>
    <protectedRange sqref="A1:H1" name="Range1"/>
  </protectedRanges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put a tissue from dropdown" error="You must input a tissue from the dropdown list." prompt="Select tissue from dropdown" xr:uid="{DF886590-3034-471F-AF8C-A716F2BA206D}">
          <x14:formula1>
            <xm:f>TissueList!$A:$A</xm:f>
          </x14:formula1>
          <xm:sqref>A3:A5 B3:H3</xm:sqref>
        </x14:dataValidation>
        <x14:dataValidation type="list" showInputMessage="1" errorTitle="Input a tissue from dropdown" error="You must input a tissue from the dropdown list." prompt="Select tissue from dropdown" xr:uid="{51E5CE7A-3C6B-449D-BBD3-24D403098933}">
          <x14:formula1>
            <xm:f>_xlfn.ANCHORARRAY(TissueList!ER$2)</xm:f>
          </x14:formula1>
          <xm:sqref>A2:H2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A1E0-746E-4D68-A138-EB76CFDE6E9E}">
  <dimension ref="A1:D39"/>
  <sheetViews>
    <sheetView topLeftCell="A10" workbookViewId="0">
      <selection activeCell="A13" sqref="A13"/>
    </sheetView>
  </sheetViews>
  <sheetFormatPr defaultRowHeight="12.75" x14ac:dyDescent="0.2"/>
  <cols>
    <col min="3" max="3" width="30" customWidth="1"/>
  </cols>
  <sheetData>
    <row r="1" spans="1:4" x14ac:dyDescent="0.2">
      <c r="A1" s="25" t="s">
        <v>425</v>
      </c>
      <c r="B1" s="26" t="s">
        <v>426</v>
      </c>
      <c r="C1" s="27" t="s">
        <v>427</v>
      </c>
      <c r="D1" s="26" t="s">
        <v>494</v>
      </c>
    </row>
    <row r="2" spans="1:4" x14ac:dyDescent="0.2">
      <c r="A2" s="38" t="s">
        <v>495</v>
      </c>
      <c r="B2" s="28" t="s">
        <v>428</v>
      </c>
      <c r="C2" s="29" t="s">
        <v>429</v>
      </c>
      <c r="D2" t="s">
        <v>460</v>
      </c>
    </row>
    <row r="3" spans="1:4" x14ac:dyDescent="0.2">
      <c r="A3" s="33">
        <v>23910</v>
      </c>
      <c r="B3" s="28" t="s">
        <v>430</v>
      </c>
      <c r="C3" s="29" t="s">
        <v>431</v>
      </c>
      <c r="D3" t="s">
        <v>472</v>
      </c>
    </row>
    <row r="4" spans="1:4" x14ac:dyDescent="0.2">
      <c r="A4" s="33">
        <v>22589</v>
      </c>
      <c r="B4" s="28" t="s">
        <v>432</v>
      </c>
      <c r="C4" s="29" t="s">
        <v>433</v>
      </c>
      <c r="D4" t="s">
        <v>484</v>
      </c>
    </row>
    <row r="5" spans="1:4" x14ac:dyDescent="0.2">
      <c r="A5" s="33">
        <v>21238</v>
      </c>
      <c r="B5" s="28" t="s">
        <v>434</v>
      </c>
      <c r="C5" s="29" t="s">
        <v>435</v>
      </c>
      <c r="D5" t="s">
        <v>470</v>
      </c>
    </row>
    <row r="6" spans="1:4" x14ac:dyDescent="0.2">
      <c r="A6" s="33">
        <v>22588</v>
      </c>
      <c r="B6" s="28" t="s">
        <v>436</v>
      </c>
      <c r="C6" s="29" t="s">
        <v>437</v>
      </c>
      <c r="D6" t="s">
        <v>462</v>
      </c>
    </row>
    <row r="7" spans="1:4" x14ac:dyDescent="0.2">
      <c r="A7" s="33">
        <v>21316</v>
      </c>
      <c r="B7" s="28" t="s">
        <v>438</v>
      </c>
      <c r="C7" s="29" t="s">
        <v>439</v>
      </c>
      <c r="D7" t="s">
        <v>480</v>
      </c>
    </row>
    <row r="8" spans="1:4" x14ac:dyDescent="0.2">
      <c r="A8" s="33">
        <v>21286</v>
      </c>
      <c r="B8" s="28" t="s">
        <v>440</v>
      </c>
      <c r="C8" s="29" t="s">
        <v>441</v>
      </c>
      <c r="D8" t="s">
        <v>482</v>
      </c>
    </row>
    <row r="9" spans="1:4" x14ac:dyDescent="0.2">
      <c r="A9" s="33">
        <v>22600</v>
      </c>
      <c r="B9" s="28" t="s">
        <v>442</v>
      </c>
      <c r="C9" s="29" t="s">
        <v>443</v>
      </c>
      <c r="D9" t="s">
        <v>480</v>
      </c>
    </row>
    <row r="10" spans="1:4" x14ac:dyDescent="0.2">
      <c r="A10" s="33">
        <v>21226</v>
      </c>
      <c r="B10" s="28" t="s">
        <v>444</v>
      </c>
      <c r="C10" s="29" t="s">
        <v>445</v>
      </c>
      <c r="D10" t="s">
        <v>482</v>
      </c>
    </row>
    <row r="11" spans="1:4" x14ac:dyDescent="0.2">
      <c r="A11" s="33">
        <v>17691</v>
      </c>
      <c r="B11" s="28" t="s">
        <v>446</v>
      </c>
      <c r="C11" s="29" t="s">
        <v>447</v>
      </c>
      <c r="D11" t="s">
        <v>466</v>
      </c>
    </row>
    <row r="12" spans="1:4" x14ac:dyDescent="0.2">
      <c r="A12" s="34">
        <v>23926</v>
      </c>
      <c r="B12" s="28" t="s">
        <v>446</v>
      </c>
      <c r="C12" s="29" t="s">
        <v>447</v>
      </c>
      <c r="D12" t="s">
        <v>466</v>
      </c>
    </row>
    <row r="13" spans="1:4" x14ac:dyDescent="0.2">
      <c r="A13" s="33">
        <v>21336</v>
      </c>
      <c r="B13" s="28" t="s">
        <v>448</v>
      </c>
      <c r="C13" s="29" t="s">
        <v>449</v>
      </c>
      <c r="D13" t="s">
        <v>448</v>
      </c>
    </row>
    <row r="14" spans="1:4" x14ac:dyDescent="0.2">
      <c r="A14" s="33">
        <v>21558</v>
      </c>
      <c r="B14" s="28" t="s">
        <v>450</v>
      </c>
      <c r="C14" s="29" t="s">
        <v>451</v>
      </c>
      <c r="D14" t="s">
        <v>460</v>
      </c>
    </row>
    <row r="15" spans="1:4" x14ac:dyDescent="0.2">
      <c r="A15" s="33">
        <v>21271</v>
      </c>
      <c r="B15" s="28" t="s">
        <v>452</v>
      </c>
      <c r="C15" s="29" t="s">
        <v>453</v>
      </c>
      <c r="D15" t="s">
        <v>472</v>
      </c>
    </row>
    <row r="16" spans="1:4" x14ac:dyDescent="0.2">
      <c r="A16" s="33">
        <v>20812</v>
      </c>
      <c r="B16" s="28" t="s">
        <v>454</v>
      </c>
      <c r="C16" s="29" t="s">
        <v>455</v>
      </c>
      <c r="D16" t="s">
        <v>466</v>
      </c>
    </row>
    <row r="17" spans="1:4" x14ac:dyDescent="0.2">
      <c r="A17" s="35">
        <v>21187</v>
      </c>
      <c r="B17" s="30" t="s">
        <v>456</v>
      </c>
      <c r="C17" s="31" t="s">
        <v>457</v>
      </c>
      <c r="D17" t="s">
        <v>470</v>
      </c>
    </row>
    <row r="18" spans="1:4" x14ac:dyDescent="0.2">
      <c r="A18" s="33">
        <v>23787</v>
      </c>
      <c r="B18" s="28" t="s">
        <v>458</v>
      </c>
      <c r="C18" s="29" t="s">
        <v>459</v>
      </c>
      <c r="D18" t="s">
        <v>458</v>
      </c>
    </row>
    <row r="19" spans="1:4" x14ac:dyDescent="0.2">
      <c r="A19" s="33">
        <v>23826</v>
      </c>
      <c r="B19" s="28" t="s">
        <v>460</v>
      </c>
      <c r="C19" s="29" t="s">
        <v>461</v>
      </c>
      <c r="D19" t="s">
        <v>460</v>
      </c>
    </row>
    <row r="20" spans="1:4" x14ac:dyDescent="0.2">
      <c r="A20" s="33">
        <v>23570</v>
      </c>
      <c r="B20" s="28" t="s">
        <v>462</v>
      </c>
      <c r="C20" s="29" t="s">
        <v>463</v>
      </c>
      <c r="D20" t="s">
        <v>462</v>
      </c>
    </row>
    <row r="21" spans="1:4" x14ac:dyDescent="0.2">
      <c r="A21" s="33">
        <v>24789</v>
      </c>
      <c r="B21" s="28" t="s">
        <v>464</v>
      </c>
      <c r="C21" s="29" t="s">
        <v>465</v>
      </c>
      <c r="D21" t="s">
        <v>464</v>
      </c>
    </row>
    <row r="22" spans="1:4" x14ac:dyDescent="0.2">
      <c r="A22" s="33">
        <v>22155</v>
      </c>
      <c r="B22" s="28" t="s">
        <v>466</v>
      </c>
      <c r="C22" s="29" t="s">
        <v>467</v>
      </c>
      <c r="D22" t="s">
        <v>466</v>
      </c>
    </row>
    <row r="23" spans="1:4" x14ac:dyDescent="0.2">
      <c r="A23" s="33"/>
      <c r="B23" s="28" t="s">
        <v>468</v>
      </c>
      <c r="C23" s="29" t="s">
        <v>469</v>
      </c>
      <c r="D23" t="s">
        <v>468</v>
      </c>
    </row>
    <row r="24" spans="1:4" x14ac:dyDescent="0.2">
      <c r="A24" s="33">
        <v>21557</v>
      </c>
      <c r="B24" s="28" t="s">
        <v>470</v>
      </c>
      <c r="C24" s="29" t="s">
        <v>471</v>
      </c>
      <c r="D24" t="s">
        <v>470</v>
      </c>
    </row>
    <row r="25" spans="1:4" x14ac:dyDescent="0.2">
      <c r="A25" s="33">
        <v>20867</v>
      </c>
      <c r="B25" s="28" t="s">
        <v>472</v>
      </c>
      <c r="C25" s="29" t="s">
        <v>473</v>
      </c>
      <c r="D25" t="s">
        <v>472</v>
      </c>
    </row>
    <row r="26" spans="1:4" x14ac:dyDescent="0.2">
      <c r="A26" s="33">
        <v>21087</v>
      </c>
      <c r="B26" s="28" t="s">
        <v>474</v>
      </c>
      <c r="C26" s="29" t="s">
        <v>475</v>
      </c>
      <c r="D26" t="s">
        <v>474</v>
      </c>
    </row>
    <row r="27" spans="1:4" x14ac:dyDescent="0.2">
      <c r="A27" s="33"/>
      <c r="B27" s="28" t="s">
        <v>476</v>
      </c>
      <c r="C27" s="29" t="s">
        <v>477</v>
      </c>
      <c r="D27" t="s">
        <v>476</v>
      </c>
    </row>
    <row r="28" spans="1:4" x14ac:dyDescent="0.2">
      <c r="A28" s="33">
        <v>21230</v>
      </c>
      <c r="B28" s="28" t="s">
        <v>478</v>
      </c>
      <c r="C28" s="29" t="s">
        <v>479</v>
      </c>
      <c r="D28" t="s">
        <v>478</v>
      </c>
    </row>
    <row r="29" spans="1:4" x14ac:dyDescent="0.2">
      <c r="A29" s="33">
        <v>21157</v>
      </c>
      <c r="B29" s="28" t="s">
        <v>480</v>
      </c>
      <c r="C29" s="29" t="s">
        <v>481</v>
      </c>
      <c r="D29" t="s">
        <v>480</v>
      </c>
    </row>
    <row r="30" spans="1:4" x14ac:dyDescent="0.2">
      <c r="A30" s="33">
        <v>23664</v>
      </c>
      <c r="B30" s="28" t="s">
        <v>482</v>
      </c>
      <c r="C30" s="29" t="s">
        <v>483</v>
      </c>
      <c r="D30" t="s">
        <v>482</v>
      </c>
    </row>
    <row r="31" spans="1:4" x14ac:dyDescent="0.2">
      <c r="A31" s="35">
        <v>16362</v>
      </c>
      <c r="B31" s="30" t="s">
        <v>484</v>
      </c>
      <c r="C31" s="31" t="s">
        <v>485</v>
      </c>
      <c r="D31" t="s">
        <v>484</v>
      </c>
    </row>
    <row r="32" spans="1:4" x14ac:dyDescent="0.2">
      <c r="A32" s="35">
        <v>24391</v>
      </c>
      <c r="B32" s="30" t="s">
        <v>486</v>
      </c>
      <c r="C32" s="31" t="s">
        <v>487</v>
      </c>
      <c r="D32" t="s">
        <v>486</v>
      </c>
    </row>
    <row r="33" spans="1:4" x14ac:dyDescent="0.2">
      <c r="A33" s="35"/>
      <c r="B33" s="30" t="s">
        <v>488</v>
      </c>
      <c r="C33" s="31" t="s">
        <v>489</v>
      </c>
      <c r="D33" t="s">
        <v>488</v>
      </c>
    </row>
    <row r="34" spans="1:4" x14ac:dyDescent="0.2">
      <c r="A34" s="35">
        <v>24114</v>
      </c>
      <c r="B34" s="30" t="s">
        <v>176</v>
      </c>
      <c r="C34" s="31" t="s">
        <v>490</v>
      </c>
      <c r="D34" t="s">
        <v>176</v>
      </c>
    </row>
    <row r="35" spans="1:4" x14ac:dyDescent="0.2">
      <c r="A35" s="33"/>
      <c r="B35" s="28" t="s">
        <v>491</v>
      </c>
      <c r="C35" s="29" t="s">
        <v>496</v>
      </c>
      <c r="D35" t="s">
        <v>491</v>
      </c>
    </row>
    <row r="36" spans="1:4" x14ac:dyDescent="0.2">
      <c r="A36" s="36"/>
      <c r="B36" s="28" t="s">
        <v>492</v>
      </c>
      <c r="C36" s="29"/>
      <c r="D36" t="s">
        <v>492</v>
      </c>
    </row>
    <row r="37" spans="1:4" x14ac:dyDescent="0.2">
      <c r="A37" s="35"/>
      <c r="B37" s="30" t="s">
        <v>493</v>
      </c>
      <c r="C37" s="31"/>
      <c r="D37" t="s">
        <v>493</v>
      </c>
    </row>
    <row r="38" spans="1:4" x14ac:dyDescent="0.2">
      <c r="A38" s="32"/>
      <c r="B38" s="28"/>
      <c r="C38" s="29"/>
    </row>
    <row r="39" spans="1:4" x14ac:dyDescent="0.2">
      <c r="A39" s="32"/>
      <c r="B39" s="28"/>
      <c r="C39" s="29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EE35-D9D1-4784-A3E4-34A8AE8CDFEC}">
  <dimension ref="A1:I500"/>
  <sheetViews>
    <sheetView workbookViewId="0">
      <selection activeCell="D3" sqref="D3"/>
    </sheetView>
  </sheetViews>
  <sheetFormatPr defaultRowHeight="12.75" x14ac:dyDescent="0.2"/>
  <cols>
    <col min="1" max="3" width="10.75" customWidth="1"/>
    <col min="4" max="4" width="50.125" customWidth="1"/>
    <col min="5" max="5" width="14.375" customWidth="1"/>
  </cols>
  <sheetData>
    <row r="1" spans="1:9" x14ac:dyDescent="0.2">
      <c r="A1" t="s">
        <v>0</v>
      </c>
      <c r="B1" t="s">
        <v>148</v>
      </c>
      <c r="C1" t="s">
        <v>151</v>
      </c>
      <c r="D1" t="s">
        <v>154</v>
      </c>
      <c r="E1" t="s">
        <v>159</v>
      </c>
    </row>
    <row r="2" spans="1:9" x14ac:dyDescent="0.2">
      <c r="A2" s="9">
        <f>Slidelist[[#This Row],[Slide]]</f>
        <v>1</v>
      </c>
      <c r="B2">
        <f>Slidelist[[#This Row],[Split]]</f>
        <v>0</v>
      </c>
      <c r="C2" t="str">
        <f>Slidelist[[#This Row],[ELN]]</f>
        <v>23910-158</v>
      </c>
      <c r="D2" t="e" cm="1">
        <f t="array" ref="D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" t="str">
        <f>_xlfn.CONCAT(Table2[[#This Row],[ELN]],"_Sl",TEXT(Table2[[#This Row],[Slide]],"000"))</f>
        <v>23910-158_Sl001</v>
      </c>
      <c r="F2" t="s">
        <v>155</v>
      </c>
      <c r="G2" t="s">
        <v>156</v>
      </c>
      <c r="H2" t="s">
        <v>157</v>
      </c>
      <c r="I2" t="s">
        <v>158</v>
      </c>
    </row>
    <row r="3" spans="1:9" x14ac:dyDescent="0.2">
      <c r="A3">
        <f>Slidelist[[#This Row],[Slide]]</f>
        <v>2</v>
      </c>
      <c r="B3">
        <f>Slidelist[[#This Row],[Split]]</f>
        <v>0</v>
      </c>
      <c r="C3" t="str">
        <f>Slidelist[[#This Row],[ELN]]</f>
        <v>23910-158</v>
      </c>
      <c r="D3" t="e" cm="1">
        <f t="array" ref="D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" t="str">
        <f>_xlfn.CONCAT(Table2[[#This Row],[ELN]],"_Sl",TEXT(Table2[[#This Row],[Slide]],"000"))</f>
        <v>23910-158_Sl002</v>
      </c>
    </row>
    <row r="4" spans="1:9" x14ac:dyDescent="0.2">
      <c r="A4">
        <f>Slidelist[[#This Row],[Slide]]</f>
        <v>3</v>
      </c>
      <c r="B4">
        <f>Slidelist[[#This Row],[Split]]</f>
        <v>0</v>
      </c>
      <c r="C4" t="str">
        <f>Slidelist[[#This Row],[ELN]]</f>
        <v>23910-158</v>
      </c>
      <c r="D4" t="e" cm="1">
        <f t="array" ref="D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" t="str">
        <f>_xlfn.CONCAT(Table2[[#This Row],[ELN]],"_Sl",TEXT(Table2[[#This Row],[Slide]],"000"))</f>
        <v>23910-158_Sl003</v>
      </c>
    </row>
    <row r="5" spans="1:9" x14ac:dyDescent="0.2">
      <c r="A5">
        <f>Slidelist[[#This Row],[Slide]]</f>
        <v>4</v>
      </c>
      <c r="B5">
        <f>Slidelist[[#This Row],[Split]]</f>
        <v>0</v>
      </c>
      <c r="C5" t="str">
        <f>Slidelist[[#This Row],[ELN]]</f>
        <v>23910-158</v>
      </c>
      <c r="D5" t="e" cm="1">
        <f t="array" ref="D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" t="str">
        <f>_xlfn.CONCAT(Table2[[#This Row],[ELN]],"_Sl",TEXT(Table2[[#This Row],[Slide]],"000"))</f>
        <v>23910-158_Sl004</v>
      </c>
    </row>
    <row r="6" spans="1:9" x14ac:dyDescent="0.2">
      <c r="A6">
        <f>Slidelist[[#This Row],[Slide]]</f>
        <v>5</v>
      </c>
      <c r="B6">
        <f>Slidelist[[#This Row],[Split]]</f>
        <v>0</v>
      </c>
      <c r="C6" t="str">
        <f>Slidelist[[#This Row],[ELN]]</f>
        <v>23910-158</v>
      </c>
      <c r="D6" t="e" cm="1">
        <f t="array" ref="D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" t="str">
        <f>_xlfn.CONCAT(Table2[[#This Row],[ELN]],"_Sl",TEXT(Table2[[#This Row],[Slide]],"000"))</f>
        <v>23910-158_Sl005</v>
      </c>
    </row>
    <row r="7" spans="1:9" x14ac:dyDescent="0.2">
      <c r="A7">
        <f>Slidelist[[#This Row],[Slide]]</f>
        <v>6</v>
      </c>
      <c r="B7">
        <f>Slidelist[[#This Row],[Split]]</f>
        <v>0</v>
      </c>
      <c r="C7" t="str">
        <f>Slidelist[[#This Row],[ELN]]</f>
        <v>23910-158</v>
      </c>
      <c r="D7" t="e" cm="1">
        <f t="array" ref="D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" t="str">
        <f>_xlfn.CONCAT(Table2[[#This Row],[ELN]],"_Sl",TEXT(Table2[[#This Row],[Slide]],"000"))</f>
        <v>23910-158_Sl006</v>
      </c>
    </row>
    <row r="8" spans="1:9" x14ac:dyDescent="0.2">
      <c r="A8">
        <f>Slidelist[[#This Row],[Slide]]</f>
        <v>7</v>
      </c>
      <c r="B8">
        <f>Slidelist[[#This Row],[Split]]</f>
        <v>0</v>
      </c>
      <c r="C8" t="str">
        <f>Slidelist[[#This Row],[ELN]]</f>
        <v>23910-158</v>
      </c>
      <c r="D8" t="e" cm="1">
        <f t="array" ref="D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" t="str">
        <f>_xlfn.CONCAT(Table2[[#This Row],[ELN]],"_Sl",TEXT(Table2[[#This Row],[Slide]],"000"))</f>
        <v>23910-158_Sl007</v>
      </c>
    </row>
    <row r="9" spans="1:9" x14ac:dyDescent="0.2">
      <c r="A9">
        <f>Slidelist[[#This Row],[Slide]]</f>
        <v>8</v>
      </c>
      <c r="B9">
        <f>Slidelist[[#This Row],[Split]]</f>
        <v>0</v>
      </c>
      <c r="C9" t="str">
        <f>Slidelist[[#This Row],[ELN]]</f>
        <v>23910-158</v>
      </c>
      <c r="D9" t="e" cm="1">
        <f t="array" ref="D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" t="str">
        <f>_xlfn.CONCAT(Table2[[#This Row],[ELN]],"_Sl",TEXT(Table2[[#This Row],[Slide]],"000"))</f>
        <v>23910-158_Sl008</v>
      </c>
    </row>
    <row r="10" spans="1:9" x14ac:dyDescent="0.2">
      <c r="A10">
        <f>Slidelist[[#This Row],[Slide]]</f>
        <v>9</v>
      </c>
      <c r="B10">
        <f>Slidelist[[#This Row],[Split]]</f>
        <v>0</v>
      </c>
      <c r="C10" t="str">
        <f>Slidelist[[#This Row],[ELN]]</f>
        <v>23910-158</v>
      </c>
      <c r="D10" t="e" cm="1">
        <f t="array" ref="D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" t="str">
        <f>_xlfn.CONCAT(Table2[[#This Row],[ELN]],"_Sl",TEXT(Table2[[#This Row],[Slide]],"000"))</f>
        <v>23910-158_Sl009</v>
      </c>
    </row>
    <row r="11" spans="1:9" x14ac:dyDescent="0.2">
      <c r="A11">
        <f>Slidelist[[#This Row],[Slide]]</f>
        <v>10</v>
      </c>
      <c r="B11">
        <f>Slidelist[[#This Row],[Split]]</f>
        <v>0</v>
      </c>
      <c r="C11" t="str">
        <f>Slidelist[[#This Row],[ELN]]</f>
        <v>23910-158</v>
      </c>
      <c r="D11" t="e" cm="1">
        <f t="array" ref="D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" t="str">
        <f>_xlfn.CONCAT(Table2[[#This Row],[ELN]],"_Sl",TEXT(Table2[[#This Row],[Slide]],"000"))</f>
        <v>23910-158_Sl010</v>
      </c>
    </row>
    <row r="12" spans="1:9" x14ac:dyDescent="0.2">
      <c r="A12">
        <f>Slidelist[[#This Row],[Slide]]</f>
        <v>11</v>
      </c>
      <c r="B12">
        <f>Slidelist[[#This Row],[Split]]</f>
        <v>0</v>
      </c>
      <c r="C12" t="str">
        <f>Slidelist[[#This Row],[ELN]]</f>
        <v>23910-158</v>
      </c>
      <c r="D12" t="e" cm="1">
        <f t="array" ref="D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" t="str">
        <f>_xlfn.CONCAT(Table2[[#This Row],[ELN]],"_Sl",TEXT(Table2[[#This Row],[Slide]],"000"))</f>
        <v>23910-158_Sl011</v>
      </c>
    </row>
    <row r="13" spans="1:9" x14ac:dyDescent="0.2">
      <c r="A13">
        <f>Slidelist[[#This Row],[Slide]]</f>
        <v>12</v>
      </c>
      <c r="B13">
        <f>Slidelist[[#This Row],[Split]]</f>
        <v>0</v>
      </c>
      <c r="C13" t="str">
        <f>Slidelist[[#This Row],[ELN]]</f>
        <v>23910-158</v>
      </c>
      <c r="D13" t="e" cm="1">
        <f t="array" ref="D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" t="str">
        <f>_xlfn.CONCAT(Table2[[#This Row],[ELN]],"_Sl",TEXT(Table2[[#This Row],[Slide]],"000"))</f>
        <v>23910-158_Sl012</v>
      </c>
    </row>
    <row r="14" spans="1:9" x14ac:dyDescent="0.2">
      <c r="A14">
        <f>Slidelist[[#This Row],[Slide]]</f>
        <v>13</v>
      </c>
      <c r="B14">
        <f>Slidelist[[#This Row],[Split]]</f>
        <v>0</v>
      </c>
      <c r="C14" t="str">
        <f>Slidelist[[#This Row],[ELN]]</f>
        <v>23910-158</v>
      </c>
      <c r="D14" t="e" cm="1">
        <f t="array" ref="D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" t="str">
        <f>_xlfn.CONCAT(Table2[[#This Row],[ELN]],"_Sl",TEXT(Table2[[#This Row],[Slide]],"000"))</f>
        <v>23910-158_Sl013</v>
      </c>
    </row>
    <row r="15" spans="1:9" x14ac:dyDescent="0.2">
      <c r="A15">
        <f>Slidelist[[#This Row],[Slide]]</f>
        <v>14</v>
      </c>
      <c r="B15">
        <f>Slidelist[[#This Row],[Split]]</f>
        <v>0</v>
      </c>
      <c r="C15" t="str">
        <f>Slidelist[[#This Row],[ELN]]</f>
        <v>23910-158</v>
      </c>
      <c r="D15" t="e" cm="1">
        <f t="array" ref="D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" t="str">
        <f>_xlfn.CONCAT(Table2[[#This Row],[ELN]],"_Sl",TEXT(Table2[[#This Row],[Slide]],"000"))</f>
        <v>23910-158_Sl014</v>
      </c>
    </row>
    <row r="16" spans="1:9" x14ac:dyDescent="0.2">
      <c r="A16">
        <f>Slidelist[[#This Row],[Slide]]</f>
        <v>15</v>
      </c>
      <c r="B16">
        <f>Slidelist[[#This Row],[Split]]</f>
        <v>0</v>
      </c>
      <c r="C16" t="str">
        <f>Slidelist[[#This Row],[ELN]]</f>
        <v>23910-158</v>
      </c>
      <c r="D16" t="e" cm="1">
        <f t="array" ref="D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" t="str">
        <f>_xlfn.CONCAT(Table2[[#This Row],[ELN]],"_Sl",TEXT(Table2[[#This Row],[Slide]],"000"))</f>
        <v>23910-158_Sl015</v>
      </c>
    </row>
    <row r="17" spans="1:5" x14ac:dyDescent="0.2">
      <c r="A17">
        <f>Slidelist[[#This Row],[Slide]]</f>
        <v>16</v>
      </c>
      <c r="B17">
        <f>Slidelist[[#This Row],[Split]]</f>
        <v>0</v>
      </c>
      <c r="C17" t="str">
        <f>Slidelist[[#This Row],[ELN]]</f>
        <v>23910-158</v>
      </c>
      <c r="D17" t="e" cm="1">
        <f t="array" ref="D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" t="str">
        <f>_xlfn.CONCAT(Table2[[#This Row],[ELN]],"_Sl",TEXT(Table2[[#This Row],[Slide]],"000"))</f>
        <v>23910-158_Sl016</v>
      </c>
    </row>
    <row r="18" spans="1:5" x14ac:dyDescent="0.2">
      <c r="A18">
        <f>Slidelist[[#This Row],[Slide]]</f>
        <v>17</v>
      </c>
      <c r="B18">
        <f>Slidelist[[#This Row],[Split]]</f>
        <v>0</v>
      </c>
      <c r="C18" t="str">
        <f>Slidelist[[#This Row],[ELN]]</f>
        <v>23910-158</v>
      </c>
      <c r="D18" t="e" cm="1">
        <f t="array" ref="D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" t="str">
        <f>_xlfn.CONCAT(Table2[[#This Row],[ELN]],"_Sl",TEXT(Table2[[#This Row],[Slide]],"000"))</f>
        <v>23910-158_Sl017</v>
      </c>
    </row>
    <row r="19" spans="1:5" x14ac:dyDescent="0.2">
      <c r="A19">
        <f>Slidelist[[#This Row],[Slide]]</f>
        <v>18</v>
      </c>
      <c r="B19">
        <f>Slidelist[[#This Row],[Split]]</f>
        <v>0</v>
      </c>
      <c r="C19" t="str">
        <f>Slidelist[[#This Row],[ELN]]</f>
        <v>23910-158</v>
      </c>
      <c r="D19" t="e" cm="1">
        <f t="array" ref="D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" t="str">
        <f>_xlfn.CONCAT(Table2[[#This Row],[ELN]],"_Sl",TEXT(Table2[[#This Row],[Slide]],"000"))</f>
        <v>23910-158_Sl018</v>
      </c>
    </row>
    <row r="20" spans="1:5" x14ac:dyDescent="0.2">
      <c r="A20">
        <f>Slidelist[[#This Row],[Slide]]</f>
        <v>19</v>
      </c>
      <c r="B20">
        <f>Slidelist[[#This Row],[Split]]</f>
        <v>0</v>
      </c>
      <c r="C20" t="str">
        <f>Slidelist[[#This Row],[ELN]]</f>
        <v>23910-158</v>
      </c>
      <c r="D20" t="e" cm="1">
        <f t="array" ref="D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" t="str">
        <f>_xlfn.CONCAT(Table2[[#This Row],[ELN]],"_Sl",TEXT(Table2[[#This Row],[Slide]],"000"))</f>
        <v>23910-158_Sl019</v>
      </c>
    </row>
    <row r="21" spans="1:5" x14ac:dyDescent="0.2">
      <c r="A21">
        <f>Slidelist[[#This Row],[Slide]]</f>
        <v>20</v>
      </c>
      <c r="B21">
        <f>Slidelist[[#This Row],[Split]]</f>
        <v>0</v>
      </c>
      <c r="C21" t="str">
        <f>Slidelist[[#This Row],[ELN]]</f>
        <v>23910-158</v>
      </c>
      <c r="D21" t="e" cm="1">
        <f t="array" ref="D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" t="str">
        <f>_xlfn.CONCAT(Table2[[#This Row],[ELN]],"_Sl",TEXT(Table2[[#This Row],[Slide]],"000"))</f>
        <v>23910-158_Sl020</v>
      </c>
    </row>
    <row r="22" spans="1:5" x14ac:dyDescent="0.2">
      <c r="A22">
        <f>Slidelist[[#This Row],[Slide]]</f>
        <v>21</v>
      </c>
      <c r="B22">
        <f>Slidelist[[#This Row],[Split]]</f>
        <v>0</v>
      </c>
      <c r="C22" t="str">
        <f>Slidelist[[#This Row],[ELN]]</f>
        <v>23910-158</v>
      </c>
      <c r="D22" t="e" cm="1">
        <f t="array" ref="D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" t="str">
        <f>_xlfn.CONCAT(Table2[[#This Row],[ELN]],"_Sl",TEXT(Table2[[#This Row],[Slide]],"000"))</f>
        <v>23910-158_Sl021</v>
      </c>
    </row>
    <row r="23" spans="1:5" x14ac:dyDescent="0.2">
      <c r="A23">
        <f>Slidelist[[#This Row],[Slide]]</f>
        <v>22</v>
      </c>
      <c r="B23">
        <f>Slidelist[[#This Row],[Split]]</f>
        <v>0</v>
      </c>
      <c r="C23" t="str">
        <f>Slidelist[[#This Row],[ELN]]</f>
        <v>23910-158</v>
      </c>
      <c r="D23" t="e" cm="1">
        <f t="array" ref="D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" t="str">
        <f>_xlfn.CONCAT(Table2[[#This Row],[ELN]],"_Sl",TEXT(Table2[[#This Row],[Slide]],"000"))</f>
        <v>23910-158_Sl022</v>
      </c>
    </row>
    <row r="24" spans="1:5" x14ac:dyDescent="0.2">
      <c r="A24">
        <f>Slidelist[[#This Row],[Slide]]</f>
        <v>23</v>
      </c>
      <c r="B24">
        <f>Slidelist[[#This Row],[Split]]</f>
        <v>0</v>
      </c>
      <c r="C24" t="str">
        <f>Slidelist[[#This Row],[ELN]]</f>
        <v>23910-158</v>
      </c>
      <c r="D24" t="e" cm="1">
        <f t="array" ref="D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" t="str">
        <f>_xlfn.CONCAT(Table2[[#This Row],[ELN]],"_Sl",TEXT(Table2[[#This Row],[Slide]],"000"))</f>
        <v>23910-158_Sl023</v>
      </c>
    </row>
    <row r="25" spans="1:5" x14ac:dyDescent="0.2">
      <c r="A25">
        <f>Slidelist[[#This Row],[Slide]]</f>
        <v>24</v>
      </c>
      <c r="B25">
        <f>Slidelist[[#This Row],[Split]]</f>
        <v>0</v>
      </c>
      <c r="C25" t="str">
        <f>Slidelist[[#This Row],[ELN]]</f>
        <v>23910-158</v>
      </c>
      <c r="D25" t="e" cm="1">
        <f t="array" ref="D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" t="str">
        <f>_xlfn.CONCAT(Table2[[#This Row],[ELN]],"_Sl",TEXT(Table2[[#This Row],[Slide]],"000"))</f>
        <v>23910-158_Sl024</v>
      </c>
    </row>
    <row r="26" spans="1:5" x14ac:dyDescent="0.2">
      <c r="A26">
        <f>Slidelist[[#This Row],[Slide]]</f>
        <v>25</v>
      </c>
      <c r="B26">
        <f>Slidelist[[#This Row],[Split]]</f>
        <v>0</v>
      </c>
      <c r="C26" t="str">
        <f>Slidelist[[#This Row],[ELN]]</f>
        <v>23910-158</v>
      </c>
      <c r="D26" t="e" cm="1">
        <f t="array" ref="D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" t="str">
        <f>_xlfn.CONCAT(Table2[[#This Row],[ELN]],"_Sl",TEXT(Table2[[#This Row],[Slide]],"000"))</f>
        <v>23910-158_Sl025</v>
      </c>
    </row>
    <row r="27" spans="1:5" x14ac:dyDescent="0.2">
      <c r="A27">
        <f>Slidelist[[#This Row],[Slide]]</f>
        <v>26</v>
      </c>
      <c r="B27">
        <f>Slidelist[[#This Row],[Split]]</f>
        <v>0</v>
      </c>
      <c r="C27" t="str">
        <f>Slidelist[[#This Row],[ELN]]</f>
        <v>23910-158</v>
      </c>
      <c r="D27" t="e" cm="1">
        <f t="array" ref="D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" t="str">
        <f>_xlfn.CONCAT(Table2[[#This Row],[ELN]],"_Sl",TEXT(Table2[[#This Row],[Slide]],"000"))</f>
        <v>23910-158_Sl026</v>
      </c>
    </row>
    <row r="28" spans="1:5" x14ac:dyDescent="0.2">
      <c r="A28">
        <f>Slidelist[[#This Row],[Slide]]</f>
        <v>27</v>
      </c>
      <c r="B28">
        <f>Slidelist[[#This Row],[Split]]</f>
        <v>0</v>
      </c>
      <c r="C28" t="str">
        <f>Slidelist[[#This Row],[ELN]]</f>
        <v>23910-158</v>
      </c>
      <c r="D28" t="e" cm="1">
        <f t="array" ref="D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" t="str">
        <f>_xlfn.CONCAT(Table2[[#This Row],[ELN]],"_Sl",TEXT(Table2[[#This Row],[Slide]],"000"))</f>
        <v>23910-158_Sl027</v>
      </c>
    </row>
    <row r="29" spans="1:5" x14ac:dyDescent="0.2">
      <c r="A29">
        <f>Slidelist[[#This Row],[Slide]]</f>
        <v>28</v>
      </c>
      <c r="B29">
        <f>Slidelist[[#This Row],[Split]]</f>
        <v>0</v>
      </c>
      <c r="C29" t="str">
        <f>Slidelist[[#This Row],[ELN]]</f>
        <v>23910-158</v>
      </c>
      <c r="D29" t="e" cm="1">
        <f t="array" ref="D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" t="str">
        <f>_xlfn.CONCAT(Table2[[#This Row],[ELN]],"_Sl",TEXT(Table2[[#This Row],[Slide]],"000"))</f>
        <v>23910-158_Sl028</v>
      </c>
    </row>
    <row r="30" spans="1:5" x14ac:dyDescent="0.2">
      <c r="A30">
        <f>Slidelist[[#This Row],[Slide]]</f>
        <v>29</v>
      </c>
      <c r="B30">
        <f>Slidelist[[#This Row],[Split]]</f>
        <v>0</v>
      </c>
      <c r="C30" t="str">
        <f>Slidelist[[#This Row],[ELN]]</f>
        <v>23910-158</v>
      </c>
      <c r="D30" t="e" cm="1">
        <f t="array" ref="D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" t="str">
        <f>_xlfn.CONCAT(Table2[[#This Row],[ELN]],"_Sl",TEXT(Table2[[#This Row],[Slide]],"000"))</f>
        <v>23910-158_Sl029</v>
      </c>
    </row>
    <row r="31" spans="1:5" x14ac:dyDescent="0.2">
      <c r="A31">
        <f>Slidelist[[#This Row],[Slide]]</f>
        <v>30</v>
      </c>
      <c r="B31">
        <f>Slidelist[[#This Row],[Split]]</f>
        <v>0</v>
      </c>
      <c r="C31" t="str">
        <f>Slidelist[[#This Row],[ELN]]</f>
        <v>23910-158</v>
      </c>
      <c r="D31" t="e" cm="1">
        <f t="array" ref="D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" t="str">
        <f>_xlfn.CONCAT(Table2[[#This Row],[ELN]],"_Sl",TEXT(Table2[[#This Row],[Slide]],"000"))</f>
        <v>23910-158_Sl030</v>
      </c>
    </row>
    <row r="32" spans="1:5" x14ac:dyDescent="0.2">
      <c r="A32">
        <f>Slidelist[[#This Row],[Slide]]</f>
        <v>31</v>
      </c>
      <c r="B32">
        <f>Slidelist[[#This Row],[Split]]</f>
        <v>0</v>
      </c>
      <c r="C32" t="str">
        <f>Slidelist[[#This Row],[ELN]]</f>
        <v>23910-158</v>
      </c>
      <c r="D32" t="e" cm="1">
        <f t="array" ref="D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" t="str">
        <f>_xlfn.CONCAT(Table2[[#This Row],[ELN]],"_Sl",TEXT(Table2[[#This Row],[Slide]],"000"))</f>
        <v>23910-158_Sl031</v>
      </c>
    </row>
    <row r="33" spans="1:5" x14ac:dyDescent="0.2">
      <c r="A33">
        <f>Slidelist[[#This Row],[Slide]]</f>
        <v>32</v>
      </c>
      <c r="B33">
        <f>Slidelist[[#This Row],[Split]]</f>
        <v>0</v>
      </c>
      <c r="C33" t="str">
        <f>Slidelist[[#This Row],[ELN]]</f>
        <v>23910-158</v>
      </c>
      <c r="D33" t="e" cm="1">
        <f t="array" ref="D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" t="str">
        <f>_xlfn.CONCAT(Table2[[#This Row],[ELN]],"_Sl",TEXT(Table2[[#This Row],[Slide]],"000"))</f>
        <v>23910-158_Sl032</v>
      </c>
    </row>
    <row r="34" spans="1:5" x14ac:dyDescent="0.2">
      <c r="A34">
        <f>Slidelist[[#This Row],[Slide]]</f>
        <v>33</v>
      </c>
      <c r="B34">
        <f>Slidelist[[#This Row],[Split]]</f>
        <v>0</v>
      </c>
      <c r="C34" t="str">
        <f>Slidelist[[#This Row],[ELN]]</f>
        <v>23910-158</v>
      </c>
      <c r="D34" t="e" cm="1">
        <f t="array" ref="D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" t="str">
        <f>_xlfn.CONCAT(Table2[[#This Row],[ELN]],"_Sl",TEXT(Table2[[#This Row],[Slide]],"000"))</f>
        <v>23910-158_Sl033</v>
      </c>
    </row>
    <row r="35" spans="1:5" x14ac:dyDescent="0.2">
      <c r="A35">
        <f>Slidelist[[#This Row],[Slide]]</f>
        <v>34</v>
      </c>
      <c r="B35">
        <f>Slidelist[[#This Row],[Split]]</f>
        <v>0</v>
      </c>
      <c r="C35" t="str">
        <f>Slidelist[[#This Row],[ELN]]</f>
        <v>23910-158</v>
      </c>
      <c r="D35" t="e" cm="1">
        <f t="array" ref="D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" t="str">
        <f>_xlfn.CONCAT(Table2[[#This Row],[ELN]],"_Sl",TEXT(Table2[[#This Row],[Slide]],"000"))</f>
        <v>23910-158_Sl034</v>
      </c>
    </row>
    <row r="36" spans="1:5" x14ac:dyDescent="0.2">
      <c r="A36">
        <f>Slidelist[[#This Row],[Slide]]</f>
        <v>35</v>
      </c>
      <c r="B36">
        <f>Slidelist[[#This Row],[Split]]</f>
        <v>0</v>
      </c>
      <c r="C36" t="str">
        <f>Slidelist[[#This Row],[ELN]]</f>
        <v>23910-158</v>
      </c>
      <c r="D36" t="e" cm="1">
        <f t="array" ref="D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" t="str">
        <f>_xlfn.CONCAT(Table2[[#This Row],[ELN]],"_Sl",TEXT(Table2[[#This Row],[Slide]],"000"))</f>
        <v>23910-158_Sl035</v>
      </c>
    </row>
    <row r="37" spans="1:5" x14ac:dyDescent="0.2">
      <c r="A37">
        <f>Slidelist[[#This Row],[Slide]]</f>
        <v>36</v>
      </c>
      <c r="B37">
        <f>Slidelist[[#This Row],[Split]]</f>
        <v>0</v>
      </c>
      <c r="C37" t="str">
        <f>Slidelist[[#This Row],[ELN]]</f>
        <v>23910-158</v>
      </c>
      <c r="D37" t="e" cm="1">
        <f t="array" ref="D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" t="str">
        <f>_xlfn.CONCAT(Table2[[#This Row],[ELN]],"_Sl",TEXT(Table2[[#This Row],[Slide]],"000"))</f>
        <v>23910-158_Sl036</v>
      </c>
    </row>
    <row r="38" spans="1:5" x14ac:dyDescent="0.2">
      <c r="A38">
        <f>Slidelist[[#This Row],[Slide]]</f>
        <v>37</v>
      </c>
      <c r="B38">
        <f>Slidelist[[#This Row],[Split]]</f>
        <v>0</v>
      </c>
      <c r="C38" t="str">
        <f>Slidelist[[#This Row],[ELN]]</f>
        <v>23910-158</v>
      </c>
      <c r="D38" t="e" cm="1">
        <f t="array" ref="D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" t="str">
        <f>_xlfn.CONCAT(Table2[[#This Row],[ELN]],"_Sl",TEXT(Table2[[#This Row],[Slide]],"000"))</f>
        <v>23910-158_Sl037</v>
      </c>
    </row>
    <row r="39" spans="1:5" x14ac:dyDescent="0.2">
      <c r="A39">
        <f>Slidelist[[#This Row],[Slide]]</f>
        <v>38</v>
      </c>
      <c r="B39">
        <f>Slidelist[[#This Row],[Split]]</f>
        <v>0</v>
      </c>
      <c r="C39" t="str">
        <f>Slidelist[[#This Row],[ELN]]</f>
        <v>23910-158</v>
      </c>
      <c r="D39" t="e" cm="1">
        <f t="array" ref="D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" t="str">
        <f>_xlfn.CONCAT(Table2[[#This Row],[ELN]],"_Sl",TEXT(Table2[[#This Row],[Slide]],"000"))</f>
        <v>23910-158_Sl038</v>
      </c>
    </row>
    <row r="40" spans="1:5" x14ac:dyDescent="0.2">
      <c r="A40">
        <f>Slidelist[[#This Row],[Slide]]</f>
        <v>39</v>
      </c>
      <c r="B40">
        <f>Slidelist[[#This Row],[Split]]</f>
        <v>0</v>
      </c>
      <c r="C40" t="str">
        <f>Slidelist[[#This Row],[ELN]]</f>
        <v>23910-158</v>
      </c>
      <c r="D40" t="e" cm="1">
        <f t="array" ref="D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" t="str">
        <f>_xlfn.CONCAT(Table2[[#This Row],[ELN]],"_Sl",TEXT(Table2[[#This Row],[Slide]],"000"))</f>
        <v>23910-158_Sl039</v>
      </c>
    </row>
    <row r="41" spans="1:5" x14ac:dyDescent="0.2">
      <c r="A41">
        <f>Slidelist[[#This Row],[Slide]]</f>
        <v>40</v>
      </c>
      <c r="B41">
        <f>Slidelist[[#This Row],[Split]]</f>
        <v>0</v>
      </c>
      <c r="C41" t="str">
        <f>Slidelist[[#This Row],[ELN]]</f>
        <v>23910-158</v>
      </c>
      <c r="D41" t="e" cm="1">
        <f t="array" ref="D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" t="str">
        <f>_xlfn.CONCAT(Table2[[#This Row],[ELN]],"_Sl",TEXT(Table2[[#This Row],[Slide]],"000"))</f>
        <v>23910-158_Sl040</v>
      </c>
    </row>
    <row r="42" spans="1:5" x14ac:dyDescent="0.2">
      <c r="A42">
        <f>Slidelist[[#This Row],[Slide]]</f>
        <v>41</v>
      </c>
      <c r="B42">
        <f>Slidelist[[#This Row],[Split]]</f>
        <v>0</v>
      </c>
      <c r="C42" t="str">
        <f>Slidelist[[#This Row],[ELN]]</f>
        <v>23910-158</v>
      </c>
      <c r="D42" t="e" cm="1">
        <f t="array" ref="D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" t="str">
        <f>_xlfn.CONCAT(Table2[[#This Row],[ELN]],"_Sl",TEXT(Table2[[#This Row],[Slide]],"000"))</f>
        <v>23910-158_Sl041</v>
      </c>
    </row>
    <row r="43" spans="1:5" x14ac:dyDescent="0.2">
      <c r="A43">
        <f>Slidelist[[#This Row],[Slide]]</f>
        <v>42</v>
      </c>
      <c r="B43">
        <f>Slidelist[[#This Row],[Split]]</f>
        <v>0</v>
      </c>
      <c r="C43" t="str">
        <f>Slidelist[[#This Row],[ELN]]</f>
        <v>23910-158</v>
      </c>
      <c r="D43" t="e" cm="1">
        <f t="array" ref="D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" t="str">
        <f>_xlfn.CONCAT(Table2[[#This Row],[ELN]],"_Sl",TEXT(Table2[[#This Row],[Slide]],"000"))</f>
        <v>23910-158_Sl042</v>
      </c>
    </row>
    <row r="44" spans="1:5" x14ac:dyDescent="0.2">
      <c r="A44">
        <f>Slidelist[[#This Row],[Slide]]</f>
        <v>43</v>
      </c>
      <c r="B44">
        <f>Slidelist[[#This Row],[Split]]</f>
        <v>0</v>
      </c>
      <c r="C44" t="str">
        <f>Slidelist[[#This Row],[ELN]]</f>
        <v>23910-158</v>
      </c>
      <c r="D44" t="e" cm="1">
        <f t="array" ref="D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" t="str">
        <f>_xlfn.CONCAT(Table2[[#This Row],[ELN]],"_Sl",TEXT(Table2[[#This Row],[Slide]],"000"))</f>
        <v>23910-158_Sl043</v>
      </c>
    </row>
    <row r="45" spans="1:5" x14ac:dyDescent="0.2">
      <c r="A45">
        <f>Slidelist[[#This Row],[Slide]]</f>
        <v>44</v>
      </c>
      <c r="B45">
        <f>Slidelist[[#This Row],[Split]]</f>
        <v>0</v>
      </c>
      <c r="C45" t="str">
        <f>Slidelist[[#This Row],[ELN]]</f>
        <v>23910-158</v>
      </c>
      <c r="D45" t="e" cm="1">
        <f t="array" ref="D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" t="str">
        <f>_xlfn.CONCAT(Table2[[#This Row],[ELN]],"_Sl",TEXT(Table2[[#This Row],[Slide]],"000"))</f>
        <v>23910-158_Sl044</v>
      </c>
    </row>
    <row r="46" spans="1:5" x14ac:dyDescent="0.2">
      <c r="A46">
        <f>Slidelist[[#This Row],[Slide]]</f>
        <v>45</v>
      </c>
      <c r="B46">
        <f>Slidelist[[#This Row],[Split]]</f>
        <v>0</v>
      </c>
      <c r="C46" t="str">
        <f>Slidelist[[#This Row],[ELN]]</f>
        <v>23910-158</v>
      </c>
      <c r="D46" t="e" cm="1">
        <f t="array" ref="D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" t="str">
        <f>_xlfn.CONCAT(Table2[[#This Row],[ELN]],"_Sl",TEXT(Table2[[#This Row],[Slide]],"000"))</f>
        <v>23910-158_Sl045</v>
      </c>
    </row>
    <row r="47" spans="1:5" x14ac:dyDescent="0.2">
      <c r="A47">
        <f>Slidelist[[#This Row],[Slide]]</f>
        <v>46</v>
      </c>
      <c r="B47">
        <f>Slidelist[[#This Row],[Split]]</f>
        <v>0</v>
      </c>
      <c r="C47" t="str">
        <f>Slidelist[[#This Row],[ELN]]</f>
        <v>23910-158</v>
      </c>
      <c r="D47" t="e" cm="1">
        <f t="array" ref="D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" t="str">
        <f>_xlfn.CONCAT(Table2[[#This Row],[ELN]],"_Sl",TEXT(Table2[[#This Row],[Slide]],"000"))</f>
        <v>23910-158_Sl046</v>
      </c>
    </row>
    <row r="48" spans="1:5" x14ac:dyDescent="0.2">
      <c r="A48">
        <f>Slidelist[[#This Row],[Slide]]</f>
        <v>47</v>
      </c>
      <c r="B48">
        <f>Slidelist[[#This Row],[Split]]</f>
        <v>0</v>
      </c>
      <c r="C48" t="str">
        <f>Slidelist[[#This Row],[ELN]]</f>
        <v>23910-158</v>
      </c>
      <c r="D48" t="e" cm="1">
        <f t="array" ref="D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" t="str">
        <f>_xlfn.CONCAT(Table2[[#This Row],[ELN]],"_Sl",TEXT(Table2[[#This Row],[Slide]],"000"))</f>
        <v>23910-158_Sl047</v>
      </c>
    </row>
    <row r="49" spans="1:5" x14ac:dyDescent="0.2">
      <c r="A49">
        <f>Slidelist[[#This Row],[Slide]]</f>
        <v>48</v>
      </c>
      <c r="B49">
        <f>Slidelist[[#This Row],[Split]]</f>
        <v>0</v>
      </c>
      <c r="C49" t="str">
        <f>Slidelist[[#This Row],[ELN]]</f>
        <v>23910-158</v>
      </c>
      <c r="D49" t="e" cm="1">
        <f t="array" ref="D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" t="str">
        <f>_xlfn.CONCAT(Table2[[#This Row],[ELN]],"_Sl",TEXT(Table2[[#This Row],[Slide]],"000"))</f>
        <v>23910-158_Sl048</v>
      </c>
    </row>
    <row r="50" spans="1:5" x14ac:dyDescent="0.2">
      <c r="A50">
        <f>Slidelist[[#This Row],[Slide]]</f>
        <v>49</v>
      </c>
      <c r="B50">
        <f>Slidelist[[#This Row],[Split]]</f>
        <v>0</v>
      </c>
      <c r="C50" t="str">
        <f>Slidelist[[#This Row],[ELN]]</f>
        <v>23910-158</v>
      </c>
      <c r="D50" t="e" cm="1">
        <f t="array" ref="D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0" t="str">
        <f>_xlfn.CONCAT(Table2[[#This Row],[ELN]],"_Sl",TEXT(Table2[[#This Row],[Slide]],"000"))</f>
        <v>23910-158_Sl049</v>
      </c>
    </row>
    <row r="51" spans="1:5" x14ac:dyDescent="0.2">
      <c r="A51">
        <f>Slidelist[[#This Row],[Slide]]</f>
        <v>50</v>
      </c>
      <c r="B51">
        <f>Slidelist[[#This Row],[Split]]</f>
        <v>0</v>
      </c>
      <c r="C51" t="str">
        <f>Slidelist[[#This Row],[ELN]]</f>
        <v>23910-158</v>
      </c>
      <c r="D51" t="e" cm="1">
        <f t="array" ref="D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1" t="str">
        <f>_xlfn.CONCAT(Table2[[#This Row],[ELN]],"_Sl",TEXT(Table2[[#This Row],[Slide]],"000"))</f>
        <v>23910-158_Sl050</v>
      </c>
    </row>
    <row r="52" spans="1:5" x14ac:dyDescent="0.2">
      <c r="A52">
        <f>Slidelist[[#This Row],[Slide]]</f>
        <v>51</v>
      </c>
      <c r="B52">
        <f>Slidelist[[#This Row],[Split]]</f>
        <v>0</v>
      </c>
      <c r="C52" t="str">
        <f>Slidelist[[#This Row],[ELN]]</f>
        <v>23910-158</v>
      </c>
      <c r="D52" t="e" cm="1">
        <f t="array" ref="D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2" t="str">
        <f>_xlfn.CONCAT(Table2[[#This Row],[ELN]],"_Sl",TEXT(Table2[[#This Row],[Slide]],"000"))</f>
        <v>23910-158_Sl051</v>
      </c>
    </row>
    <row r="53" spans="1:5" x14ac:dyDescent="0.2">
      <c r="A53">
        <f>Slidelist[[#This Row],[Slide]]</f>
        <v>52</v>
      </c>
      <c r="B53">
        <f>Slidelist[[#This Row],[Split]]</f>
        <v>0</v>
      </c>
      <c r="C53" t="str">
        <f>Slidelist[[#This Row],[ELN]]</f>
        <v>23910-158</v>
      </c>
      <c r="D53" t="e" cm="1">
        <f t="array" ref="D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3" t="str">
        <f>_xlfn.CONCAT(Table2[[#This Row],[ELN]],"_Sl",TEXT(Table2[[#This Row],[Slide]],"000"))</f>
        <v>23910-158_Sl052</v>
      </c>
    </row>
    <row r="54" spans="1:5" x14ac:dyDescent="0.2">
      <c r="A54">
        <f>Slidelist[[#This Row],[Slide]]</f>
        <v>53</v>
      </c>
      <c r="B54">
        <f>Slidelist[[#This Row],[Split]]</f>
        <v>0</v>
      </c>
      <c r="C54" t="str">
        <f>Slidelist[[#This Row],[ELN]]</f>
        <v>23910-158</v>
      </c>
      <c r="D54" t="e" cm="1">
        <f t="array" ref="D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4" t="str">
        <f>_xlfn.CONCAT(Table2[[#This Row],[ELN]],"_Sl",TEXT(Table2[[#This Row],[Slide]],"000"))</f>
        <v>23910-158_Sl053</v>
      </c>
    </row>
    <row r="55" spans="1:5" x14ac:dyDescent="0.2">
      <c r="A55">
        <f>Slidelist[[#This Row],[Slide]]</f>
        <v>54</v>
      </c>
      <c r="B55">
        <f>Slidelist[[#This Row],[Split]]</f>
        <v>0</v>
      </c>
      <c r="C55" t="str">
        <f>Slidelist[[#This Row],[ELN]]</f>
        <v>23910-158</v>
      </c>
      <c r="D55" t="e" cm="1">
        <f t="array" ref="D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5" t="str">
        <f>_xlfn.CONCAT(Table2[[#This Row],[ELN]],"_Sl",TEXT(Table2[[#This Row],[Slide]],"000"))</f>
        <v>23910-158_Sl054</v>
      </c>
    </row>
    <row r="56" spans="1:5" x14ac:dyDescent="0.2">
      <c r="A56">
        <f>Slidelist[[#This Row],[Slide]]</f>
        <v>55</v>
      </c>
      <c r="B56">
        <f>Slidelist[[#This Row],[Split]]</f>
        <v>0</v>
      </c>
      <c r="C56" t="str">
        <f>Slidelist[[#This Row],[ELN]]</f>
        <v>23910-158</v>
      </c>
      <c r="D56" t="e" cm="1">
        <f t="array" ref="D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6" t="str">
        <f>_xlfn.CONCAT(Table2[[#This Row],[ELN]],"_Sl",TEXT(Table2[[#This Row],[Slide]],"000"))</f>
        <v>23910-158_Sl055</v>
      </c>
    </row>
    <row r="57" spans="1:5" x14ac:dyDescent="0.2">
      <c r="A57">
        <f>Slidelist[[#This Row],[Slide]]</f>
        <v>56</v>
      </c>
      <c r="B57">
        <f>Slidelist[[#This Row],[Split]]</f>
        <v>0</v>
      </c>
      <c r="C57" t="str">
        <f>Slidelist[[#This Row],[ELN]]</f>
        <v>23910-158</v>
      </c>
      <c r="D57" t="e" cm="1">
        <f t="array" ref="D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7" t="str">
        <f>_xlfn.CONCAT(Table2[[#This Row],[ELN]],"_Sl",TEXT(Table2[[#This Row],[Slide]],"000"))</f>
        <v>23910-158_Sl056</v>
      </c>
    </row>
    <row r="58" spans="1:5" x14ac:dyDescent="0.2">
      <c r="A58">
        <f>Slidelist[[#This Row],[Slide]]</f>
        <v>57</v>
      </c>
      <c r="B58">
        <f>Slidelist[[#This Row],[Split]]</f>
        <v>0</v>
      </c>
      <c r="C58" t="str">
        <f>Slidelist[[#This Row],[ELN]]</f>
        <v>23910-158</v>
      </c>
      <c r="D58" t="e" cm="1">
        <f t="array" ref="D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8" t="str">
        <f>_xlfn.CONCAT(Table2[[#This Row],[ELN]],"_Sl",TEXT(Table2[[#This Row],[Slide]],"000"))</f>
        <v>23910-158_Sl057</v>
      </c>
    </row>
    <row r="59" spans="1:5" x14ac:dyDescent="0.2">
      <c r="A59">
        <f>Slidelist[[#This Row],[Slide]]</f>
        <v>58</v>
      </c>
      <c r="B59">
        <f>Slidelist[[#This Row],[Split]]</f>
        <v>0</v>
      </c>
      <c r="C59" t="str">
        <f>Slidelist[[#This Row],[ELN]]</f>
        <v>23910-158</v>
      </c>
      <c r="D59" t="e" cm="1">
        <f t="array" ref="D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9" t="str">
        <f>_xlfn.CONCAT(Table2[[#This Row],[ELN]],"_Sl",TEXT(Table2[[#This Row],[Slide]],"000"))</f>
        <v>23910-158_Sl058</v>
      </c>
    </row>
    <row r="60" spans="1:5" x14ac:dyDescent="0.2">
      <c r="A60">
        <f>Slidelist[[#This Row],[Slide]]</f>
        <v>59</v>
      </c>
      <c r="B60">
        <f>Slidelist[[#This Row],[Split]]</f>
        <v>0</v>
      </c>
      <c r="C60" t="str">
        <f>Slidelist[[#This Row],[ELN]]</f>
        <v>23910-158</v>
      </c>
      <c r="D60" t="e" cm="1">
        <f t="array" ref="D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0" t="str">
        <f>_xlfn.CONCAT(Table2[[#This Row],[ELN]],"_Sl",TEXT(Table2[[#This Row],[Slide]],"000"))</f>
        <v>23910-158_Sl059</v>
      </c>
    </row>
    <row r="61" spans="1:5" x14ac:dyDescent="0.2">
      <c r="A61">
        <f>Slidelist[[#This Row],[Slide]]</f>
        <v>60</v>
      </c>
      <c r="B61">
        <f>Slidelist[[#This Row],[Split]]</f>
        <v>0</v>
      </c>
      <c r="C61" t="str">
        <f>Slidelist[[#This Row],[ELN]]</f>
        <v>23910-158</v>
      </c>
      <c r="D61" t="e" cm="1">
        <f t="array" ref="D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1" t="str">
        <f>_xlfn.CONCAT(Table2[[#This Row],[ELN]],"_Sl",TEXT(Table2[[#This Row],[Slide]],"000"))</f>
        <v>23910-158_Sl060</v>
      </c>
    </row>
    <row r="62" spans="1:5" x14ac:dyDescent="0.2">
      <c r="A62">
        <f>Slidelist[[#This Row],[Slide]]</f>
        <v>61</v>
      </c>
      <c r="B62">
        <f>Slidelist[[#This Row],[Split]]</f>
        <v>0</v>
      </c>
      <c r="C62" t="str">
        <f>Slidelist[[#This Row],[ELN]]</f>
        <v>23910-158</v>
      </c>
      <c r="D62" t="e" cm="1">
        <f t="array" ref="D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2" t="str">
        <f>_xlfn.CONCAT(Table2[[#This Row],[ELN]],"_Sl",TEXT(Table2[[#This Row],[Slide]],"000"))</f>
        <v>23910-158_Sl061</v>
      </c>
    </row>
    <row r="63" spans="1:5" x14ac:dyDescent="0.2">
      <c r="A63">
        <f>Slidelist[[#This Row],[Slide]]</f>
        <v>62</v>
      </c>
      <c r="B63">
        <f>Slidelist[[#This Row],[Split]]</f>
        <v>0</v>
      </c>
      <c r="C63" t="str">
        <f>Slidelist[[#This Row],[ELN]]</f>
        <v>23910-158</v>
      </c>
      <c r="D63" t="e" cm="1">
        <f t="array" ref="D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3" t="str">
        <f>_xlfn.CONCAT(Table2[[#This Row],[ELN]],"_Sl",TEXT(Table2[[#This Row],[Slide]],"000"))</f>
        <v>23910-158_Sl062</v>
      </c>
    </row>
    <row r="64" spans="1:5" x14ac:dyDescent="0.2">
      <c r="A64">
        <f>Slidelist[[#This Row],[Slide]]</f>
        <v>63</v>
      </c>
      <c r="B64">
        <f>Slidelist[[#This Row],[Split]]</f>
        <v>0</v>
      </c>
      <c r="C64" t="str">
        <f>Slidelist[[#This Row],[ELN]]</f>
        <v>23910-158</v>
      </c>
      <c r="D64" t="e" cm="1">
        <f t="array" ref="D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4" t="str">
        <f>_xlfn.CONCAT(Table2[[#This Row],[ELN]],"_Sl",TEXT(Table2[[#This Row],[Slide]],"000"))</f>
        <v>23910-158_Sl063</v>
      </c>
    </row>
    <row r="65" spans="1:5" x14ac:dyDescent="0.2">
      <c r="A65">
        <f>Slidelist[[#This Row],[Slide]]</f>
        <v>64</v>
      </c>
      <c r="B65">
        <f>Slidelist[[#This Row],[Split]]</f>
        <v>0</v>
      </c>
      <c r="C65" t="str">
        <f>Slidelist[[#This Row],[ELN]]</f>
        <v>23910-158</v>
      </c>
      <c r="D65" t="e" cm="1">
        <f t="array" ref="D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5" t="str">
        <f>_xlfn.CONCAT(Table2[[#This Row],[ELN]],"_Sl",TEXT(Table2[[#This Row],[Slide]],"000"))</f>
        <v>23910-158_Sl064</v>
      </c>
    </row>
    <row r="66" spans="1:5" x14ac:dyDescent="0.2">
      <c r="A66">
        <f>Slidelist[[#This Row],[Slide]]</f>
        <v>65</v>
      </c>
      <c r="B66">
        <f>Slidelist[[#This Row],[Split]]</f>
        <v>0</v>
      </c>
      <c r="C66" t="str">
        <f>Slidelist[[#This Row],[ELN]]</f>
        <v>23910-158</v>
      </c>
      <c r="D66" t="e" cm="1">
        <f t="array" ref="D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6" t="str">
        <f>_xlfn.CONCAT(Table2[[#This Row],[ELN]],"_Sl",TEXT(Table2[[#This Row],[Slide]],"000"))</f>
        <v>23910-158_Sl065</v>
      </c>
    </row>
    <row r="67" spans="1:5" x14ac:dyDescent="0.2">
      <c r="A67">
        <f>Slidelist[[#This Row],[Slide]]</f>
        <v>66</v>
      </c>
      <c r="B67">
        <f>Slidelist[[#This Row],[Split]]</f>
        <v>0</v>
      </c>
      <c r="C67" t="str">
        <f>Slidelist[[#This Row],[ELN]]</f>
        <v>23910-158</v>
      </c>
      <c r="D67" t="e" cm="1">
        <f t="array" ref="D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7" t="str">
        <f>_xlfn.CONCAT(Table2[[#This Row],[ELN]],"_Sl",TEXT(Table2[[#This Row],[Slide]],"000"))</f>
        <v>23910-158_Sl066</v>
      </c>
    </row>
    <row r="68" spans="1:5" x14ac:dyDescent="0.2">
      <c r="A68">
        <f>Slidelist[[#This Row],[Slide]]</f>
        <v>67</v>
      </c>
      <c r="B68">
        <f>Slidelist[[#This Row],[Split]]</f>
        <v>0</v>
      </c>
      <c r="C68" t="str">
        <f>Slidelist[[#This Row],[ELN]]</f>
        <v>23910-158</v>
      </c>
      <c r="D68" t="e" cm="1">
        <f t="array" ref="D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8" t="str">
        <f>_xlfn.CONCAT(Table2[[#This Row],[ELN]],"_Sl",TEXT(Table2[[#This Row],[Slide]],"000"))</f>
        <v>23910-158_Sl067</v>
      </c>
    </row>
    <row r="69" spans="1:5" x14ac:dyDescent="0.2">
      <c r="A69">
        <f>Slidelist[[#This Row],[Slide]]</f>
        <v>68</v>
      </c>
      <c r="B69">
        <f>Slidelist[[#This Row],[Split]]</f>
        <v>0</v>
      </c>
      <c r="C69" t="str">
        <f>Slidelist[[#This Row],[ELN]]</f>
        <v>23910-158</v>
      </c>
      <c r="D69" t="e" cm="1">
        <f t="array" ref="D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69" t="str">
        <f>_xlfn.CONCAT(Table2[[#This Row],[ELN]],"_Sl",TEXT(Table2[[#This Row],[Slide]],"000"))</f>
        <v>23910-158_Sl068</v>
      </c>
    </row>
    <row r="70" spans="1:5" x14ac:dyDescent="0.2">
      <c r="A70">
        <f>Slidelist[[#This Row],[Slide]]</f>
        <v>69</v>
      </c>
      <c r="B70">
        <f>Slidelist[[#This Row],[Split]]</f>
        <v>0</v>
      </c>
      <c r="C70" t="str">
        <f>Slidelist[[#This Row],[ELN]]</f>
        <v>23910-158</v>
      </c>
      <c r="D70" t="e" cm="1">
        <f t="array" ref="D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0" t="str">
        <f>_xlfn.CONCAT(Table2[[#This Row],[ELN]],"_Sl",TEXT(Table2[[#This Row],[Slide]],"000"))</f>
        <v>23910-158_Sl069</v>
      </c>
    </row>
    <row r="71" spans="1:5" x14ac:dyDescent="0.2">
      <c r="A71">
        <f>Slidelist[[#This Row],[Slide]]</f>
        <v>70</v>
      </c>
      <c r="B71">
        <f>Slidelist[[#This Row],[Split]]</f>
        <v>0</v>
      </c>
      <c r="C71" t="str">
        <f>Slidelist[[#This Row],[ELN]]</f>
        <v>23910-158</v>
      </c>
      <c r="D71" t="e" cm="1">
        <f t="array" ref="D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1" t="str">
        <f>_xlfn.CONCAT(Table2[[#This Row],[ELN]],"_Sl",TEXT(Table2[[#This Row],[Slide]],"000"))</f>
        <v>23910-158_Sl070</v>
      </c>
    </row>
    <row r="72" spans="1:5" x14ac:dyDescent="0.2">
      <c r="A72">
        <f>Slidelist[[#This Row],[Slide]]</f>
        <v>71</v>
      </c>
      <c r="B72">
        <f>Slidelist[[#This Row],[Split]]</f>
        <v>0</v>
      </c>
      <c r="C72" t="str">
        <f>Slidelist[[#This Row],[ELN]]</f>
        <v>23910-158</v>
      </c>
      <c r="D72" t="e" cm="1">
        <f t="array" ref="D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2" t="str">
        <f>_xlfn.CONCAT(Table2[[#This Row],[ELN]],"_Sl",TEXT(Table2[[#This Row],[Slide]],"000"))</f>
        <v>23910-158_Sl071</v>
      </c>
    </row>
    <row r="73" spans="1:5" x14ac:dyDescent="0.2">
      <c r="A73">
        <f>Slidelist[[#This Row],[Slide]]</f>
        <v>72</v>
      </c>
      <c r="B73">
        <f>Slidelist[[#This Row],[Split]]</f>
        <v>0</v>
      </c>
      <c r="C73" t="str">
        <f>Slidelist[[#This Row],[ELN]]</f>
        <v>23910-158</v>
      </c>
      <c r="D73" t="e" cm="1">
        <f t="array" ref="D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3" t="str">
        <f>_xlfn.CONCAT(Table2[[#This Row],[ELN]],"_Sl",TEXT(Table2[[#This Row],[Slide]],"000"))</f>
        <v>23910-158_Sl072</v>
      </c>
    </row>
    <row r="74" spans="1:5" x14ac:dyDescent="0.2">
      <c r="A74">
        <f>Slidelist[[#This Row],[Slide]]</f>
        <v>73</v>
      </c>
      <c r="B74">
        <f>Slidelist[[#This Row],[Split]]</f>
        <v>0</v>
      </c>
      <c r="C74" t="str">
        <f>Slidelist[[#This Row],[ELN]]</f>
        <v>23910-158</v>
      </c>
      <c r="D74" t="e" cm="1">
        <f t="array" ref="D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4" t="str">
        <f>_xlfn.CONCAT(Table2[[#This Row],[ELN]],"_Sl",TEXT(Table2[[#This Row],[Slide]],"000"))</f>
        <v>23910-158_Sl073</v>
      </c>
    </row>
    <row r="75" spans="1:5" x14ac:dyDescent="0.2">
      <c r="A75">
        <f>Slidelist[[#This Row],[Slide]]</f>
        <v>74</v>
      </c>
      <c r="B75">
        <f>Slidelist[[#This Row],[Split]]</f>
        <v>0</v>
      </c>
      <c r="C75" t="str">
        <f>Slidelist[[#This Row],[ELN]]</f>
        <v>23910-158</v>
      </c>
      <c r="D75" t="e" cm="1">
        <f t="array" ref="D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5" t="str">
        <f>_xlfn.CONCAT(Table2[[#This Row],[ELN]],"_Sl",TEXT(Table2[[#This Row],[Slide]],"000"))</f>
        <v>23910-158_Sl074</v>
      </c>
    </row>
    <row r="76" spans="1:5" x14ac:dyDescent="0.2">
      <c r="A76">
        <f>Slidelist[[#This Row],[Slide]]</f>
        <v>75</v>
      </c>
      <c r="B76">
        <f>Slidelist[[#This Row],[Split]]</f>
        <v>0</v>
      </c>
      <c r="C76" t="str">
        <f>Slidelist[[#This Row],[ELN]]</f>
        <v>23910-158</v>
      </c>
      <c r="D76" t="e" cm="1">
        <f t="array" ref="D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6" t="str">
        <f>_xlfn.CONCAT(Table2[[#This Row],[ELN]],"_Sl",TEXT(Table2[[#This Row],[Slide]],"000"))</f>
        <v>23910-158_Sl075</v>
      </c>
    </row>
    <row r="77" spans="1:5" x14ac:dyDescent="0.2">
      <c r="A77">
        <f>Slidelist[[#This Row],[Slide]]</f>
        <v>76</v>
      </c>
      <c r="B77">
        <f>Slidelist[[#This Row],[Split]]</f>
        <v>0</v>
      </c>
      <c r="C77" t="str">
        <f>Slidelist[[#This Row],[ELN]]</f>
        <v>23910-158</v>
      </c>
      <c r="D77" t="e" cm="1">
        <f t="array" ref="D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7" t="str">
        <f>_xlfn.CONCAT(Table2[[#This Row],[ELN]],"_Sl",TEXT(Table2[[#This Row],[Slide]],"000"))</f>
        <v>23910-158_Sl076</v>
      </c>
    </row>
    <row r="78" spans="1:5" x14ac:dyDescent="0.2">
      <c r="A78">
        <f>Slidelist[[#This Row],[Slide]]</f>
        <v>77</v>
      </c>
      <c r="B78">
        <f>Slidelist[[#This Row],[Split]]</f>
        <v>0</v>
      </c>
      <c r="C78" t="str">
        <f>Slidelist[[#This Row],[ELN]]</f>
        <v>23910-158</v>
      </c>
      <c r="D78" t="e" cm="1">
        <f t="array" ref="D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8" t="str">
        <f>_xlfn.CONCAT(Table2[[#This Row],[ELN]],"_Sl",TEXT(Table2[[#This Row],[Slide]],"000"))</f>
        <v>23910-158_Sl077</v>
      </c>
    </row>
    <row r="79" spans="1:5" x14ac:dyDescent="0.2">
      <c r="A79">
        <f>Slidelist[[#This Row],[Slide]]</f>
        <v>78</v>
      </c>
      <c r="B79">
        <f>Slidelist[[#This Row],[Split]]</f>
        <v>0</v>
      </c>
      <c r="C79" t="str">
        <f>Slidelist[[#This Row],[ELN]]</f>
        <v>23910-158</v>
      </c>
      <c r="D79" t="e" cm="1">
        <f t="array" ref="D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79" t="str">
        <f>_xlfn.CONCAT(Table2[[#This Row],[ELN]],"_Sl",TEXT(Table2[[#This Row],[Slide]],"000"))</f>
        <v>23910-158_Sl078</v>
      </c>
    </row>
    <row r="80" spans="1:5" x14ac:dyDescent="0.2">
      <c r="A80">
        <f>Slidelist[[#This Row],[Slide]]</f>
        <v>79</v>
      </c>
      <c r="B80">
        <f>Slidelist[[#This Row],[Split]]</f>
        <v>0</v>
      </c>
      <c r="C80" t="str">
        <f>Slidelist[[#This Row],[ELN]]</f>
        <v>23910-158</v>
      </c>
      <c r="D80" t="e" cm="1">
        <f t="array" ref="D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0" t="str">
        <f>_xlfn.CONCAT(Table2[[#This Row],[ELN]],"_Sl",TEXT(Table2[[#This Row],[Slide]],"000"))</f>
        <v>23910-158_Sl079</v>
      </c>
    </row>
    <row r="81" spans="1:5" x14ac:dyDescent="0.2">
      <c r="A81">
        <f>Slidelist[[#This Row],[Slide]]</f>
        <v>80</v>
      </c>
      <c r="B81">
        <f>Slidelist[[#This Row],[Split]]</f>
        <v>0</v>
      </c>
      <c r="C81" t="str">
        <f>Slidelist[[#This Row],[ELN]]</f>
        <v>23910-158</v>
      </c>
      <c r="D81" t="e" cm="1">
        <f t="array" ref="D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1" t="str">
        <f>_xlfn.CONCAT(Table2[[#This Row],[ELN]],"_Sl",TEXT(Table2[[#This Row],[Slide]],"000"))</f>
        <v>23910-158_Sl080</v>
      </c>
    </row>
    <row r="82" spans="1:5" x14ac:dyDescent="0.2">
      <c r="A82">
        <f>Slidelist[[#This Row],[Slide]]</f>
        <v>81</v>
      </c>
      <c r="B82">
        <f>Slidelist[[#This Row],[Split]]</f>
        <v>0</v>
      </c>
      <c r="C82" t="str">
        <f>Slidelist[[#This Row],[ELN]]</f>
        <v>23910-158</v>
      </c>
      <c r="D82" t="e" cm="1">
        <f t="array" ref="D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2" t="str">
        <f>_xlfn.CONCAT(Table2[[#This Row],[ELN]],"_Sl",TEXT(Table2[[#This Row],[Slide]],"000"))</f>
        <v>23910-158_Sl081</v>
      </c>
    </row>
    <row r="83" spans="1:5" x14ac:dyDescent="0.2">
      <c r="A83">
        <f>Slidelist[[#This Row],[Slide]]</f>
        <v>82</v>
      </c>
      <c r="B83">
        <f>Slidelist[[#This Row],[Split]]</f>
        <v>0</v>
      </c>
      <c r="C83" t="str">
        <f>Slidelist[[#This Row],[ELN]]</f>
        <v>23910-158</v>
      </c>
      <c r="D83" t="e" cm="1">
        <f t="array" ref="D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3" t="str">
        <f>_xlfn.CONCAT(Table2[[#This Row],[ELN]],"_Sl",TEXT(Table2[[#This Row],[Slide]],"000"))</f>
        <v>23910-158_Sl082</v>
      </c>
    </row>
    <row r="84" spans="1:5" x14ac:dyDescent="0.2">
      <c r="A84">
        <f>Slidelist[[#This Row],[Slide]]</f>
        <v>83</v>
      </c>
      <c r="B84">
        <f>Slidelist[[#This Row],[Split]]</f>
        <v>0</v>
      </c>
      <c r="C84" t="str">
        <f>Slidelist[[#This Row],[ELN]]</f>
        <v>23910-158</v>
      </c>
      <c r="D84" t="e" cm="1">
        <f t="array" ref="D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4" t="str">
        <f>_xlfn.CONCAT(Table2[[#This Row],[ELN]],"_Sl",TEXT(Table2[[#This Row],[Slide]],"000"))</f>
        <v>23910-158_Sl083</v>
      </c>
    </row>
    <row r="85" spans="1:5" x14ac:dyDescent="0.2">
      <c r="A85">
        <f>Slidelist[[#This Row],[Slide]]</f>
        <v>84</v>
      </c>
      <c r="B85">
        <f>Slidelist[[#This Row],[Split]]</f>
        <v>0</v>
      </c>
      <c r="C85" t="str">
        <f>Slidelist[[#This Row],[ELN]]</f>
        <v>23910-158</v>
      </c>
      <c r="D85" t="e" cm="1">
        <f t="array" ref="D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5" t="str">
        <f>_xlfn.CONCAT(Table2[[#This Row],[ELN]],"_Sl",TEXT(Table2[[#This Row],[Slide]],"000"))</f>
        <v>23910-158_Sl084</v>
      </c>
    </row>
    <row r="86" spans="1:5" x14ac:dyDescent="0.2">
      <c r="A86">
        <f>Slidelist[[#This Row],[Slide]]</f>
        <v>85</v>
      </c>
      <c r="B86">
        <f>Slidelist[[#This Row],[Split]]</f>
        <v>0</v>
      </c>
      <c r="C86" t="str">
        <f>Slidelist[[#This Row],[ELN]]</f>
        <v>23910-158</v>
      </c>
      <c r="D86" t="e" cm="1">
        <f t="array" ref="D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6" t="str">
        <f>_xlfn.CONCAT(Table2[[#This Row],[ELN]],"_Sl",TEXT(Table2[[#This Row],[Slide]],"000"))</f>
        <v>23910-158_Sl085</v>
      </c>
    </row>
    <row r="87" spans="1:5" x14ac:dyDescent="0.2">
      <c r="A87">
        <f>Slidelist[[#This Row],[Slide]]</f>
        <v>86</v>
      </c>
      <c r="B87">
        <f>Slidelist[[#This Row],[Split]]</f>
        <v>0</v>
      </c>
      <c r="C87" t="str">
        <f>Slidelist[[#This Row],[ELN]]</f>
        <v>23910-158</v>
      </c>
      <c r="D87" t="e" cm="1">
        <f t="array" ref="D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7" t="str">
        <f>_xlfn.CONCAT(Table2[[#This Row],[ELN]],"_Sl",TEXT(Table2[[#This Row],[Slide]],"000"))</f>
        <v>23910-158_Sl086</v>
      </c>
    </row>
    <row r="88" spans="1:5" x14ac:dyDescent="0.2">
      <c r="A88">
        <f>Slidelist[[#This Row],[Slide]]</f>
        <v>87</v>
      </c>
      <c r="B88">
        <f>Slidelist[[#This Row],[Split]]</f>
        <v>0</v>
      </c>
      <c r="C88" t="str">
        <f>Slidelist[[#This Row],[ELN]]</f>
        <v>23910-158</v>
      </c>
      <c r="D88" t="e" cm="1">
        <f t="array" ref="D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8" t="str">
        <f>_xlfn.CONCAT(Table2[[#This Row],[ELN]],"_Sl",TEXT(Table2[[#This Row],[Slide]],"000"))</f>
        <v>23910-158_Sl087</v>
      </c>
    </row>
    <row r="89" spans="1:5" x14ac:dyDescent="0.2">
      <c r="A89">
        <f>Slidelist[[#This Row],[Slide]]</f>
        <v>88</v>
      </c>
      <c r="B89">
        <f>Slidelist[[#This Row],[Split]]</f>
        <v>0</v>
      </c>
      <c r="C89" t="str">
        <f>Slidelist[[#This Row],[ELN]]</f>
        <v>23910-158</v>
      </c>
      <c r="D89" t="e" cm="1">
        <f t="array" ref="D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89" t="str">
        <f>_xlfn.CONCAT(Table2[[#This Row],[ELN]],"_Sl",TEXT(Table2[[#This Row],[Slide]],"000"))</f>
        <v>23910-158_Sl088</v>
      </c>
    </row>
    <row r="90" spans="1:5" x14ac:dyDescent="0.2">
      <c r="A90">
        <f>Slidelist[[#This Row],[Slide]]</f>
        <v>89</v>
      </c>
      <c r="B90">
        <f>Slidelist[[#This Row],[Split]]</f>
        <v>0</v>
      </c>
      <c r="C90" t="str">
        <f>Slidelist[[#This Row],[ELN]]</f>
        <v>23910-158</v>
      </c>
      <c r="D90" t="e" cm="1">
        <f t="array" ref="D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0" t="str">
        <f>_xlfn.CONCAT(Table2[[#This Row],[ELN]],"_Sl",TEXT(Table2[[#This Row],[Slide]],"000"))</f>
        <v>23910-158_Sl089</v>
      </c>
    </row>
    <row r="91" spans="1:5" x14ac:dyDescent="0.2">
      <c r="A91">
        <f>Slidelist[[#This Row],[Slide]]</f>
        <v>90</v>
      </c>
      <c r="B91">
        <f>Slidelist[[#This Row],[Split]]</f>
        <v>0</v>
      </c>
      <c r="C91" t="str">
        <f>Slidelist[[#This Row],[ELN]]</f>
        <v>23910-158</v>
      </c>
      <c r="D91" t="e" cm="1">
        <f t="array" ref="D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1" t="str">
        <f>_xlfn.CONCAT(Table2[[#This Row],[ELN]],"_Sl",TEXT(Table2[[#This Row],[Slide]],"000"))</f>
        <v>23910-158_Sl090</v>
      </c>
    </row>
    <row r="92" spans="1:5" x14ac:dyDescent="0.2">
      <c r="A92">
        <f>Slidelist[[#This Row],[Slide]]</f>
        <v>91</v>
      </c>
      <c r="B92">
        <f>Slidelist[[#This Row],[Split]]</f>
        <v>0</v>
      </c>
      <c r="C92" t="str">
        <f>Slidelist[[#This Row],[ELN]]</f>
        <v>23910-158</v>
      </c>
      <c r="D92" t="e" cm="1">
        <f t="array" ref="D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2" t="str">
        <f>_xlfn.CONCAT(Table2[[#This Row],[ELN]],"_Sl",TEXT(Table2[[#This Row],[Slide]],"000"))</f>
        <v>23910-158_Sl091</v>
      </c>
    </row>
    <row r="93" spans="1:5" x14ac:dyDescent="0.2">
      <c r="A93">
        <f>Slidelist[[#This Row],[Slide]]</f>
        <v>92</v>
      </c>
      <c r="B93">
        <f>Slidelist[[#This Row],[Split]]</f>
        <v>0</v>
      </c>
      <c r="C93" t="str">
        <f>Slidelist[[#This Row],[ELN]]</f>
        <v>23910-158</v>
      </c>
      <c r="D93" t="e" cm="1">
        <f t="array" ref="D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3" t="str">
        <f>_xlfn.CONCAT(Table2[[#This Row],[ELN]],"_Sl",TEXT(Table2[[#This Row],[Slide]],"000"))</f>
        <v>23910-158_Sl092</v>
      </c>
    </row>
    <row r="94" spans="1:5" x14ac:dyDescent="0.2">
      <c r="A94">
        <f>Slidelist[[#This Row],[Slide]]</f>
        <v>93</v>
      </c>
      <c r="B94">
        <f>Slidelist[[#This Row],[Split]]</f>
        <v>0</v>
      </c>
      <c r="C94" t="str">
        <f>Slidelist[[#This Row],[ELN]]</f>
        <v>23910-158</v>
      </c>
      <c r="D94" t="e" cm="1">
        <f t="array" ref="D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4" t="str">
        <f>_xlfn.CONCAT(Table2[[#This Row],[ELN]],"_Sl",TEXT(Table2[[#This Row],[Slide]],"000"))</f>
        <v>23910-158_Sl093</v>
      </c>
    </row>
    <row r="95" spans="1:5" x14ac:dyDescent="0.2">
      <c r="A95">
        <f>Slidelist[[#This Row],[Slide]]</f>
        <v>94</v>
      </c>
      <c r="B95">
        <f>Slidelist[[#This Row],[Split]]</f>
        <v>0</v>
      </c>
      <c r="C95" t="str">
        <f>Slidelist[[#This Row],[ELN]]</f>
        <v>23910-158</v>
      </c>
      <c r="D95" t="e" cm="1">
        <f t="array" ref="D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5" t="str">
        <f>_xlfn.CONCAT(Table2[[#This Row],[ELN]],"_Sl",TEXT(Table2[[#This Row],[Slide]],"000"))</f>
        <v>23910-158_Sl094</v>
      </c>
    </row>
    <row r="96" spans="1:5" x14ac:dyDescent="0.2">
      <c r="A96">
        <f>Slidelist[[#This Row],[Slide]]</f>
        <v>95</v>
      </c>
      <c r="B96">
        <f>Slidelist[[#This Row],[Split]]</f>
        <v>0</v>
      </c>
      <c r="C96" t="str">
        <f>Slidelist[[#This Row],[ELN]]</f>
        <v>23910-158</v>
      </c>
      <c r="D96" t="e" cm="1">
        <f t="array" ref="D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6" t="str">
        <f>_xlfn.CONCAT(Table2[[#This Row],[ELN]],"_Sl",TEXT(Table2[[#This Row],[Slide]],"000"))</f>
        <v>23910-158_Sl095</v>
      </c>
    </row>
    <row r="97" spans="1:5" x14ac:dyDescent="0.2">
      <c r="A97">
        <f>Slidelist[[#This Row],[Slide]]</f>
        <v>96</v>
      </c>
      <c r="B97">
        <f>Slidelist[[#This Row],[Split]]</f>
        <v>0</v>
      </c>
      <c r="C97" t="str">
        <f>Slidelist[[#This Row],[ELN]]</f>
        <v>23910-158</v>
      </c>
      <c r="D97" t="e" cm="1">
        <f t="array" ref="D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7" t="str">
        <f>_xlfn.CONCAT(Table2[[#This Row],[ELN]],"_Sl",TEXT(Table2[[#This Row],[Slide]],"000"))</f>
        <v>23910-158_Sl096</v>
      </c>
    </row>
    <row r="98" spans="1:5" x14ac:dyDescent="0.2">
      <c r="A98">
        <f>Slidelist[[#This Row],[Slide]]</f>
        <v>97</v>
      </c>
      <c r="B98">
        <f>Slidelist[[#This Row],[Split]]</f>
        <v>0</v>
      </c>
      <c r="C98" t="str">
        <f>Slidelist[[#This Row],[ELN]]</f>
        <v>23910-158</v>
      </c>
      <c r="D98" t="e" cm="1">
        <f t="array" ref="D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8" t="str">
        <f>_xlfn.CONCAT(Table2[[#This Row],[ELN]],"_Sl",TEXT(Table2[[#This Row],[Slide]],"000"))</f>
        <v>23910-158_Sl097</v>
      </c>
    </row>
    <row r="99" spans="1:5" x14ac:dyDescent="0.2">
      <c r="A99">
        <f>Slidelist[[#This Row],[Slide]]</f>
        <v>98</v>
      </c>
      <c r="B99">
        <f>Slidelist[[#This Row],[Split]]</f>
        <v>0</v>
      </c>
      <c r="C99" t="str">
        <f>Slidelist[[#This Row],[ELN]]</f>
        <v>23910-158</v>
      </c>
      <c r="D99" t="e" cm="1">
        <f t="array" ref="D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99" t="str">
        <f>_xlfn.CONCAT(Table2[[#This Row],[ELN]],"_Sl",TEXT(Table2[[#This Row],[Slide]],"000"))</f>
        <v>23910-158_Sl098</v>
      </c>
    </row>
    <row r="100" spans="1:5" x14ac:dyDescent="0.2">
      <c r="A100">
        <f>Slidelist[[#This Row],[Slide]]</f>
        <v>99</v>
      </c>
      <c r="B100">
        <f>Slidelist[[#This Row],[Split]]</f>
        <v>0</v>
      </c>
      <c r="C100" t="str">
        <f>Slidelist[[#This Row],[ELN]]</f>
        <v>23910-158</v>
      </c>
      <c r="D100" t="e" cm="1">
        <f t="array" ref="D1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0" t="str">
        <f>_xlfn.CONCAT(Table2[[#This Row],[ELN]],"_Sl",TEXT(Table2[[#This Row],[Slide]],"000"))</f>
        <v>23910-158_Sl099</v>
      </c>
    </row>
    <row r="101" spans="1:5" x14ac:dyDescent="0.2">
      <c r="A101">
        <f>Slidelist[[#This Row],[Slide]]</f>
        <v>100</v>
      </c>
      <c r="B101">
        <f>Slidelist[[#This Row],[Split]]</f>
        <v>0</v>
      </c>
      <c r="C101" t="str">
        <f>Slidelist[[#This Row],[ELN]]</f>
        <v>23910-158</v>
      </c>
      <c r="D101" t="e" cm="1">
        <f t="array" ref="D1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1" t="str">
        <f>_xlfn.CONCAT(Table2[[#This Row],[ELN]],"_Sl",TEXT(Table2[[#This Row],[Slide]],"000"))</f>
        <v>23910-158_Sl100</v>
      </c>
    </row>
    <row r="102" spans="1:5" x14ac:dyDescent="0.2">
      <c r="A102">
        <f>Slidelist[[#This Row],[Slide]]</f>
        <v>101</v>
      </c>
      <c r="B102">
        <f>Slidelist[[#This Row],[Split]]</f>
        <v>0</v>
      </c>
      <c r="C102" t="str">
        <f>Slidelist[[#This Row],[ELN]]</f>
        <v>23910-158</v>
      </c>
      <c r="D102" t="e" cm="1">
        <f t="array" ref="D1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2" t="str">
        <f>_xlfn.CONCAT(Table2[[#This Row],[ELN]],"_Sl",TEXT(Table2[[#This Row],[Slide]],"000"))</f>
        <v>23910-158_Sl101</v>
      </c>
    </row>
    <row r="103" spans="1:5" x14ac:dyDescent="0.2">
      <c r="A103">
        <f>Slidelist[[#This Row],[Slide]]</f>
        <v>102</v>
      </c>
      <c r="B103">
        <f>Slidelist[[#This Row],[Split]]</f>
        <v>0</v>
      </c>
      <c r="C103" t="str">
        <f>Slidelist[[#This Row],[ELN]]</f>
        <v>23910-158</v>
      </c>
      <c r="D103" t="e" cm="1">
        <f t="array" ref="D1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3" t="str">
        <f>_xlfn.CONCAT(Table2[[#This Row],[ELN]],"_Sl",TEXT(Table2[[#This Row],[Slide]],"000"))</f>
        <v>23910-158_Sl102</v>
      </c>
    </row>
    <row r="104" spans="1:5" x14ac:dyDescent="0.2">
      <c r="A104">
        <f>Slidelist[[#This Row],[Slide]]</f>
        <v>103</v>
      </c>
      <c r="B104">
        <f>Slidelist[[#This Row],[Split]]</f>
        <v>0</v>
      </c>
      <c r="C104" t="str">
        <f>Slidelist[[#This Row],[ELN]]</f>
        <v>23910-158</v>
      </c>
      <c r="D104" t="e" cm="1">
        <f t="array" ref="D1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4" t="str">
        <f>_xlfn.CONCAT(Table2[[#This Row],[ELN]],"_Sl",TEXT(Table2[[#This Row],[Slide]],"000"))</f>
        <v>23910-158_Sl103</v>
      </c>
    </row>
    <row r="105" spans="1:5" x14ac:dyDescent="0.2">
      <c r="A105">
        <f>Slidelist[[#This Row],[Slide]]</f>
        <v>104</v>
      </c>
      <c r="B105">
        <f>Slidelist[[#This Row],[Split]]</f>
        <v>0</v>
      </c>
      <c r="C105" t="str">
        <f>Slidelist[[#This Row],[ELN]]</f>
        <v>23910-158</v>
      </c>
      <c r="D105" t="e" cm="1">
        <f t="array" ref="D1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5" t="str">
        <f>_xlfn.CONCAT(Table2[[#This Row],[ELN]],"_Sl",TEXT(Table2[[#This Row],[Slide]],"000"))</f>
        <v>23910-158_Sl104</v>
      </c>
    </row>
    <row r="106" spans="1:5" x14ac:dyDescent="0.2">
      <c r="A106">
        <f>Slidelist[[#This Row],[Slide]]</f>
        <v>105</v>
      </c>
      <c r="B106">
        <f>Slidelist[[#This Row],[Split]]</f>
        <v>0</v>
      </c>
      <c r="C106" t="str">
        <f>Slidelist[[#This Row],[ELN]]</f>
        <v>23910-158</v>
      </c>
      <c r="D106" t="e" cm="1">
        <f t="array" ref="D1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6" t="str">
        <f>_xlfn.CONCAT(Table2[[#This Row],[ELN]],"_Sl",TEXT(Table2[[#This Row],[Slide]],"000"))</f>
        <v>23910-158_Sl105</v>
      </c>
    </row>
    <row r="107" spans="1:5" x14ac:dyDescent="0.2">
      <c r="A107">
        <f>Slidelist[[#This Row],[Slide]]</f>
        <v>106</v>
      </c>
      <c r="B107">
        <f>Slidelist[[#This Row],[Split]]</f>
        <v>0</v>
      </c>
      <c r="C107" t="str">
        <f>Slidelist[[#This Row],[ELN]]</f>
        <v>23910-158</v>
      </c>
      <c r="D107" t="e" cm="1">
        <f t="array" ref="D1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7" t="str">
        <f>_xlfn.CONCAT(Table2[[#This Row],[ELN]],"_Sl",TEXT(Table2[[#This Row],[Slide]],"000"))</f>
        <v>23910-158_Sl106</v>
      </c>
    </row>
    <row r="108" spans="1:5" x14ac:dyDescent="0.2">
      <c r="A108">
        <f>Slidelist[[#This Row],[Slide]]</f>
        <v>107</v>
      </c>
      <c r="B108">
        <f>Slidelist[[#This Row],[Split]]</f>
        <v>0</v>
      </c>
      <c r="C108" t="str">
        <f>Slidelist[[#This Row],[ELN]]</f>
        <v>23910-158</v>
      </c>
      <c r="D108" t="e" cm="1">
        <f t="array" ref="D1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8" t="str">
        <f>_xlfn.CONCAT(Table2[[#This Row],[ELN]],"_Sl",TEXT(Table2[[#This Row],[Slide]],"000"))</f>
        <v>23910-158_Sl107</v>
      </c>
    </row>
    <row r="109" spans="1:5" x14ac:dyDescent="0.2">
      <c r="A109">
        <f>Slidelist[[#This Row],[Slide]]</f>
        <v>108</v>
      </c>
      <c r="B109">
        <f>Slidelist[[#This Row],[Split]]</f>
        <v>0</v>
      </c>
      <c r="C109" t="str">
        <f>Slidelist[[#This Row],[ELN]]</f>
        <v>23910-158</v>
      </c>
      <c r="D109" t="e" cm="1">
        <f t="array" ref="D1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09" t="str">
        <f>_xlfn.CONCAT(Table2[[#This Row],[ELN]],"_Sl",TEXT(Table2[[#This Row],[Slide]],"000"))</f>
        <v>23910-158_Sl108</v>
      </c>
    </row>
    <row r="110" spans="1:5" x14ac:dyDescent="0.2">
      <c r="A110">
        <f>Slidelist[[#This Row],[Slide]]</f>
        <v>109</v>
      </c>
      <c r="B110">
        <f>Slidelist[[#This Row],[Split]]</f>
        <v>0</v>
      </c>
      <c r="C110" t="str">
        <f>Slidelist[[#This Row],[ELN]]</f>
        <v>23910-158</v>
      </c>
      <c r="D110" t="e" cm="1">
        <f t="array" ref="D1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0" t="str">
        <f>_xlfn.CONCAT(Table2[[#This Row],[ELN]],"_Sl",TEXT(Table2[[#This Row],[Slide]],"000"))</f>
        <v>23910-158_Sl109</v>
      </c>
    </row>
    <row r="111" spans="1:5" x14ac:dyDescent="0.2">
      <c r="A111">
        <f>Slidelist[[#This Row],[Slide]]</f>
        <v>110</v>
      </c>
      <c r="B111">
        <f>Slidelist[[#This Row],[Split]]</f>
        <v>0</v>
      </c>
      <c r="C111" t="str">
        <f>Slidelist[[#This Row],[ELN]]</f>
        <v>23910-158</v>
      </c>
      <c r="D111" t="e" cm="1">
        <f t="array" ref="D1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1" t="str">
        <f>_xlfn.CONCAT(Table2[[#This Row],[ELN]],"_Sl",TEXT(Table2[[#This Row],[Slide]],"000"))</f>
        <v>23910-158_Sl110</v>
      </c>
    </row>
    <row r="112" spans="1:5" x14ac:dyDescent="0.2">
      <c r="A112">
        <f>Slidelist[[#This Row],[Slide]]</f>
        <v>111</v>
      </c>
      <c r="B112">
        <f>Slidelist[[#This Row],[Split]]</f>
        <v>0</v>
      </c>
      <c r="C112" t="str">
        <f>Slidelist[[#This Row],[ELN]]</f>
        <v>23910-158</v>
      </c>
      <c r="D112" t="e" cm="1">
        <f t="array" ref="D1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2" t="str">
        <f>_xlfn.CONCAT(Table2[[#This Row],[ELN]],"_Sl",TEXT(Table2[[#This Row],[Slide]],"000"))</f>
        <v>23910-158_Sl111</v>
      </c>
    </row>
    <row r="113" spans="1:5" x14ac:dyDescent="0.2">
      <c r="A113">
        <f>Slidelist[[#This Row],[Slide]]</f>
        <v>112</v>
      </c>
      <c r="B113">
        <f>Slidelist[[#This Row],[Split]]</f>
        <v>0</v>
      </c>
      <c r="C113" t="str">
        <f>Slidelist[[#This Row],[ELN]]</f>
        <v>23910-158</v>
      </c>
      <c r="D113" t="e" cm="1">
        <f t="array" ref="D1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3" t="str">
        <f>_xlfn.CONCAT(Table2[[#This Row],[ELN]],"_Sl",TEXT(Table2[[#This Row],[Slide]],"000"))</f>
        <v>23910-158_Sl112</v>
      </c>
    </row>
    <row r="114" spans="1:5" x14ac:dyDescent="0.2">
      <c r="A114">
        <f>Slidelist[[#This Row],[Slide]]</f>
        <v>113</v>
      </c>
      <c r="B114">
        <f>Slidelist[[#This Row],[Split]]</f>
        <v>0</v>
      </c>
      <c r="C114" t="str">
        <f>Slidelist[[#This Row],[ELN]]</f>
        <v>23910-158</v>
      </c>
      <c r="D114" t="e" cm="1">
        <f t="array" ref="D1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4" t="str">
        <f>_xlfn.CONCAT(Table2[[#This Row],[ELN]],"_Sl",TEXT(Table2[[#This Row],[Slide]],"000"))</f>
        <v>23910-158_Sl113</v>
      </c>
    </row>
    <row r="115" spans="1:5" x14ac:dyDescent="0.2">
      <c r="A115">
        <f>Slidelist[[#This Row],[Slide]]</f>
        <v>114</v>
      </c>
      <c r="B115">
        <f>Slidelist[[#This Row],[Split]]</f>
        <v>0</v>
      </c>
      <c r="C115" t="str">
        <f>Slidelist[[#This Row],[ELN]]</f>
        <v>23910-158</v>
      </c>
      <c r="D115" t="e" cm="1">
        <f t="array" ref="D1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5" t="str">
        <f>_xlfn.CONCAT(Table2[[#This Row],[ELN]],"_Sl",TEXT(Table2[[#This Row],[Slide]],"000"))</f>
        <v>23910-158_Sl114</v>
      </c>
    </row>
    <row r="116" spans="1:5" x14ac:dyDescent="0.2">
      <c r="A116">
        <f>Slidelist[[#This Row],[Slide]]</f>
        <v>115</v>
      </c>
      <c r="B116">
        <f>Slidelist[[#This Row],[Split]]</f>
        <v>0</v>
      </c>
      <c r="C116" t="str">
        <f>Slidelist[[#This Row],[ELN]]</f>
        <v>23910-158</v>
      </c>
      <c r="D116" t="e" cm="1">
        <f t="array" ref="D1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6" t="str">
        <f>_xlfn.CONCAT(Table2[[#This Row],[ELN]],"_Sl",TEXT(Table2[[#This Row],[Slide]],"000"))</f>
        <v>23910-158_Sl115</v>
      </c>
    </row>
    <row r="117" spans="1:5" x14ac:dyDescent="0.2">
      <c r="A117">
        <f>Slidelist[[#This Row],[Slide]]</f>
        <v>116</v>
      </c>
      <c r="B117">
        <f>Slidelist[[#This Row],[Split]]</f>
        <v>0</v>
      </c>
      <c r="C117" t="str">
        <f>Slidelist[[#This Row],[ELN]]</f>
        <v>23910-158</v>
      </c>
      <c r="D117" t="e" cm="1">
        <f t="array" ref="D1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7" t="str">
        <f>_xlfn.CONCAT(Table2[[#This Row],[ELN]],"_Sl",TEXT(Table2[[#This Row],[Slide]],"000"))</f>
        <v>23910-158_Sl116</v>
      </c>
    </row>
    <row r="118" spans="1:5" x14ac:dyDescent="0.2">
      <c r="A118">
        <f>Slidelist[[#This Row],[Slide]]</f>
        <v>117</v>
      </c>
      <c r="B118">
        <f>Slidelist[[#This Row],[Split]]</f>
        <v>0</v>
      </c>
      <c r="C118" t="str">
        <f>Slidelist[[#This Row],[ELN]]</f>
        <v>23910-158</v>
      </c>
      <c r="D118" t="e" cm="1">
        <f t="array" ref="D1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8" t="str">
        <f>_xlfn.CONCAT(Table2[[#This Row],[ELN]],"_Sl",TEXT(Table2[[#This Row],[Slide]],"000"))</f>
        <v>23910-158_Sl117</v>
      </c>
    </row>
    <row r="119" spans="1:5" x14ac:dyDescent="0.2">
      <c r="A119">
        <f>Slidelist[[#This Row],[Slide]]</f>
        <v>118</v>
      </c>
      <c r="B119">
        <f>Slidelist[[#This Row],[Split]]</f>
        <v>0</v>
      </c>
      <c r="C119" t="str">
        <f>Slidelist[[#This Row],[ELN]]</f>
        <v>23910-158</v>
      </c>
      <c r="D119" t="e" cm="1">
        <f t="array" ref="D1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19" t="str">
        <f>_xlfn.CONCAT(Table2[[#This Row],[ELN]],"_Sl",TEXT(Table2[[#This Row],[Slide]],"000"))</f>
        <v>23910-158_Sl118</v>
      </c>
    </row>
    <row r="120" spans="1:5" x14ac:dyDescent="0.2">
      <c r="A120">
        <f>Slidelist[[#This Row],[Slide]]</f>
        <v>119</v>
      </c>
      <c r="B120">
        <f>Slidelist[[#This Row],[Split]]</f>
        <v>0</v>
      </c>
      <c r="C120" t="str">
        <f>Slidelist[[#This Row],[ELN]]</f>
        <v>23910-158</v>
      </c>
      <c r="D120" t="e" cm="1">
        <f t="array" ref="D1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0" t="str">
        <f>_xlfn.CONCAT(Table2[[#This Row],[ELN]],"_Sl",TEXT(Table2[[#This Row],[Slide]],"000"))</f>
        <v>23910-158_Sl119</v>
      </c>
    </row>
    <row r="121" spans="1:5" x14ac:dyDescent="0.2">
      <c r="A121">
        <f>Slidelist[[#This Row],[Slide]]</f>
        <v>120</v>
      </c>
      <c r="B121">
        <f>Slidelist[[#This Row],[Split]]</f>
        <v>0</v>
      </c>
      <c r="C121" t="str">
        <f>Slidelist[[#This Row],[ELN]]</f>
        <v>23910-158</v>
      </c>
      <c r="D121" t="e" cm="1">
        <f t="array" ref="D1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1" t="str">
        <f>_xlfn.CONCAT(Table2[[#This Row],[ELN]],"_Sl",TEXT(Table2[[#This Row],[Slide]],"000"))</f>
        <v>23910-158_Sl120</v>
      </c>
    </row>
    <row r="122" spans="1:5" x14ac:dyDescent="0.2">
      <c r="A122">
        <f>Slidelist[[#This Row],[Slide]]</f>
        <v>121</v>
      </c>
      <c r="B122">
        <f>Slidelist[[#This Row],[Split]]</f>
        <v>0</v>
      </c>
      <c r="C122" t="str">
        <f>Slidelist[[#This Row],[ELN]]</f>
        <v>23910-158</v>
      </c>
      <c r="D122" t="e" cm="1">
        <f t="array" ref="D1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2" t="str">
        <f>_xlfn.CONCAT(Table2[[#This Row],[ELN]],"_Sl",TEXT(Table2[[#This Row],[Slide]],"000"))</f>
        <v>23910-158_Sl121</v>
      </c>
    </row>
    <row r="123" spans="1:5" x14ac:dyDescent="0.2">
      <c r="A123">
        <f>Slidelist[[#This Row],[Slide]]</f>
        <v>122</v>
      </c>
      <c r="B123">
        <f>Slidelist[[#This Row],[Split]]</f>
        <v>0</v>
      </c>
      <c r="C123" t="str">
        <f>Slidelist[[#This Row],[ELN]]</f>
        <v>23910-158</v>
      </c>
      <c r="D123" t="e" cm="1">
        <f t="array" ref="D1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3" t="str">
        <f>_xlfn.CONCAT(Table2[[#This Row],[ELN]],"_Sl",TEXT(Table2[[#This Row],[Slide]],"000"))</f>
        <v>23910-158_Sl122</v>
      </c>
    </row>
    <row r="124" spans="1:5" x14ac:dyDescent="0.2">
      <c r="A124">
        <f>Slidelist[[#This Row],[Slide]]</f>
        <v>123</v>
      </c>
      <c r="B124">
        <f>Slidelist[[#This Row],[Split]]</f>
        <v>0</v>
      </c>
      <c r="C124" t="str">
        <f>Slidelist[[#This Row],[ELN]]</f>
        <v>23910-158</v>
      </c>
      <c r="D124" t="e" cm="1">
        <f t="array" ref="D1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4" t="str">
        <f>_xlfn.CONCAT(Table2[[#This Row],[ELN]],"_Sl",TEXT(Table2[[#This Row],[Slide]],"000"))</f>
        <v>23910-158_Sl123</v>
      </c>
    </row>
    <row r="125" spans="1:5" x14ac:dyDescent="0.2">
      <c r="A125">
        <f>Slidelist[[#This Row],[Slide]]</f>
        <v>124</v>
      </c>
      <c r="B125">
        <f>Slidelist[[#This Row],[Split]]</f>
        <v>0</v>
      </c>
      <c r="C125" t="str">
        <f>Slidelist[[#This Row],[ELN]]</f>
        <v>23910-158</v>
      </c>
      <c r="D125" t="e" cm="1">
        <f t="array" ref="D1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5" t="str">
        <f>_xlfn.CONCAT(Table2[[#This Row],[ELN]],"_Sl",TEXT(Table2[[#This Row],[Slide]],"000"))</f>
        <v>23910-158_Sl124</v>
      </c>
    </row>
    <row r="126" spans="1:5" x14ac:dyDescent="0.2">
      <c r="A126">
        <f>Slidelist[[#This Row],[Slide]]</f>
        <v>125</v>
      </c>
      <c r="B126">
        <f>Slidelist[[#This Row],[Split]]</f>
        <v>0</v>
      </c>
      <c r="C126" t="str">
        <f>Slidelist[[#This Row],[ELN]]</f>
        <v>23910-158</v>
      </c>
      <c r="D126" t="e" cm="1">
        <f t="array" ref="D1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6" t="str">
        <f>_xlfn.CONCAT(Table2[[#This Row],[ELN]],"_Sl",TEXT(Table2[[#This Row],[Slide]],"000"))</f>
        <v>23910-158_Sl125</v>
      </c>
    </row>
    <row r="127" spans="1:5" x14ac:dyDescent="0.2">
      <c r="A127">
        <f>Slidelist[[#This Row],[Slide]]</f>
        <v>126</v>
      </c>
      <c r="B127">
        <f>Slidelist[[#This Row],[Split]]</f>
        <v>0</v>
      </c>
      <c r="C127" t="str">
        <f>Slidelist[[#This Row],[ELN]]</f>
        <v>23910-158</v>
      </c>
      <c r="D127" t="e" cm="1">
        <f t="array" ref="D1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7" t="str">
        <f>_xlfn.CONCAT(Table2[[#This Row],[ELN]],"_Sl",TEXT(Table2[[#This Row],[Slide]],"000"))</f>
        <v>23910-158_Sl126</v>
      </c>
    </row>
    <row r="128" spans="1:5" x14ac:dyDescent="0.2">
      <c r="A128">
        <f>Slidelist[[#This Row],[Slide]]</f>
        <v>127</v>
      </c>
      <c r="B128">
        <f>Slidelist[[#This Row],[Split]]</f>
        <v>0</v>
      </c>
      <c r="C128" t="str">
        <f>Slidelist[[#This Row],[ELN]]</f>
        <v>23910-158</v>
      </c>
      <c r="D128" t="e" cm="1">
        <f t="array" ref="D1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8" t="str">
        <f>_xlfn.CONCAT(Table2[[#This Row],[ELN]],"_Sl",TEXT(Table2[[#This Row],[Slide]],"000"))</f>
        <v>23910-158_Sl127</v>
      </c>
    </row>
    <row r="129" spans="1:5" x14ac:dyDescent="0.2">
      <c r="A129">
        <f>Slidelist[[#This Row],[Slide]]</f>
        <v>128</v>
      </c>
      <c r="B129">
        <f>Slidelist[[#This Row],[Split]]</f>
        <v>0</v>
      </c>
      <c r="C129" t="str">
        <f>Slidelist[[#This Row],[ELN]]</f>
        <v>23910-158</v>
      </c>
      <c r="D129" t="e" cm="1">
        <f t="array" ref="D1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29" t="str">
        <f>_xlfn.CONCAT(Table2[[#This Row],[ELN]],"_Sl",TEXT(Table2[[#This Row],[Slide]],"000"))</f>
        <v>23910-158_Sl128</v>
      </c>
    </row>
    <row r="130" spans="1:5" x14ac:dyDescent="0.2">
      <c r="A130">
        <f>Slidelist[[#This Row],[Slide]]</f>
        <v>129</v>
      </c>
      <c r="B130">
        <f>Slidelist[[#This Row],[Split]]</f>
        <v>0</v>
      </c>
      <c r="C130" t="str">
        <f>Slidelist[[#This Row],[ELN]]</f>
        <v>23910-158</v>
      </c>
      <c r="D130" t="e" cm="1">
        <f t="array" ref="D1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0" t="str">
        <f>_xlfn.CONCAT(Table2[[#This Row],[ELN]],"_Sl",TEXT(Table2[[#This Row],[Slide]],"000"))</f>
        <v>23910-158_Sl129</v>
      </c>
    </row>
    <row r="131" spans="1:5" x14ac:dyDescent="0.2">
      <c r="A131">
        <f>Slidelist[[#This Row],[Slide]]</f>
        <v>130</v>
      </c>
      <c r="B131">
        <f>Slidelist[[#This Row],[Split]]</f>
        <v>0</v>
      </c>
      <c r="C131" t="str">
        <f>Slidelist[[#This Row],[ELN]]</f>
        <v>23910-158</v>
      </c>
      <c r="D131" t="e" cm="1">
        <f t="array" ref="D1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1" t="str">
        <f>_xlfn.CONCAT(Table2[[#This Row],[ELN]],"_Sl",TEXT(Table2[[#This Row],[Slide]],"000"))</f>
        <v>23910-158_Sl130</v>
      </c>
    </row>
    <row r="132" spans="1:5" x14ac:dyDescent="0.2">
      <c r="A132">
        <f>Slidelist[[#This Row],[Slide]]</f>
        <v>131</v>
      </c>
      <c r="B132">
        <f>Slidelist[[#This Row],[Split]]</f>
        <v>0</v>
      </c>
      <c r="C132" t="str">
        <f>Slidelist[[#This Row],[ELN]]</f>
        <v>23910-158</v>
      </c>
      <c r="D132" t="e" cm="1">
        <f t="array" ref="D1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2" t="str">
        <f>_xlfn.CONCAT(Table2[[#This Row],[ELN]],"_Sl",TEXT(Table2[[#This Row],[Slide]],"000"))</f>
        <v>23910-158_Sl131</v>
      </c>
    </row>
    <row r="133" spans="1:5" x14ac:dyDescent="0.2">
      <c r="A133">
        <f>Slidelist[[#This Row],[Slide]]</f>
        <v>132</v>
      </c>
      <c r="B133">
        <f>Slidelist[[#This Row],[Split]]</f>
        <v>0</v>
      </c>
      <c r="C133" t="str">
        <f>Slidelist[[#This Row],[ELN]]</f>
        <v>23910-158</v>
      </c>
      <c r="D133" t="e" cm="1">
        <f t="array" ref="D1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3" t="str">
        <f>_xlfn.CONCAT(Table2[[#This Row],[ELN]],"_Sl",TEXT(Table2[[#This Row],[Slide]],"000"))</f>
        <v>23910-158_Sl132</v>
      </c>
    </row>
    <row r="134" spans="1:5" x14ac:dyDescent="0.2">
      <c r="A134">
        <f>Slidelist[[#This Row],[Slide]]</f>
        <v>133</v>
      </c>
      <c r="B134">
        <f>Slidelist[[#This Row],[Split]]</f>
        <v>0</v>
      </c>
      <c r="C134" t="str">
        <f>Slidelist[[#This Row],[ELN]]</f>
        <v>23910-158</v>
      </c>
      <c r="D134" t="e" cm="1">
        <f t="array" ref="D1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4" t="str">
        <f>_xlfn.CONCAT(Table2[[#This Row],[ELN]],"_Sl",TEXT(Table2[[#This Row],[Slide]],"000"))</f>
        <v>23910-158_Sl133</v>
      </c>
    </row>
    <row r="135" spans="1:5" x14ac:dyDescent="0.2">
      <c r="A135">
        <f>Slidelist[[#This Row],[Slide]]</f>
        <v>134</v>
      </c>
      <c r="B135">
        <f>Slidelist[[#This Row],[Split]]</f>
        <v>0</v>
      </c>
      <c r="C135" t="str">
        <f>Slidelist[[#This Row],[ELN]]</f>
        <v>23910-158</v>
      </c>
      <c r="D135" t="e" cm="1">
        <f t="array" ref="D1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5" t="str">
        <f>_xlfn.CONCAT(Table2[[#This Row],[ELN]],"_Sl",TEXT(Table2[[#This Row],[Slide]],"000"))</f>
        <v>23910-158_Sl134</v>
      </c>
    </row>
    <row r="136" spans="1:5" x14ac:dyDescent="0.2">
      <c r="A136">
        <f>Slidelist[[#This Row],[Slide]]</f>
        <v>135</v>
      </c>
      <c r="B136">
        <f>Slidelist[[#This Row],[Split]]</f>
        <v>0</v>
      </c>
      <c r="C136" t="str">
        <f>Slidelist[[#This Row],[ELN]]</f>
        <v>23910-158</v>
      </c>
      <c r="D136" t="e" cm="1">
        <f t="array" ref="D1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6" t="str">
        <f>_xlfn.CONCAT(Table2[[#This Row],[ELN]],"_Sl",TEXT(Table2[[#This Row],[Slide]],"000"))</f>
        <v>23910-158_Sl135</v>
      </c>
    </row>
    <row r="137" spans="1:5" x14ac:dyDescent="0.2">
      <c r="A137">
        <f>Slidelist[[#This Row],[Slide]]</f>
        <v>136</v>
      </c>
      <c r="B137">
        <f>Slidelist[[#This Row],[Split]]</f>
        <v>0</v>
      </c>
      <c r="C137" t="str">
        <f>Slidelist[[#This Row],[ELN]]</f>
        <v>23910-158</v>
      </c>
      <c r="D137" t="e" cm="1">
        <f t="array" ref="D1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7" t="str">
        <f>_xlfn.CONCAT(Table2[[#This Row],[ELN]],"_Sl",TEXT(Table2[[#This Row],[Slide]],"000"))</f>
        <v>23910-158_Sl136</v>
      </c>
    </row>
    <row r="138" spans="1:5" x14ac:dyDescent="0.2">
      <c r="A138">
        <f>Slidelist[[#This Row],[Slide]]</f>
        <v>137</v>
      </c>
      <c r="B138">
        <f>Slidelist[[#This Row],[Split]]</f>
        <v>0</v>
      </c>
      <c r="C138" t="str">
        <f>Slidelist[[#This Row],[ELN]]</f>
        <v>23910-158</v>
      </c>
      <c r="D138" t="e" cm="1">
        <f t="array" ref="D1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8" t="str">
        <f>_xlfn.CONCAT(Table2[[#This Row],[ELN]],"_Sl",TEXT(Table2[[#This Row],[Slide]],"000"))</f>
        <v>23910-158_Sl137</v>
      </c>
    </row>
    <row r="139" spans="1:5" x14ac:dyDescent="0.2">
      <c r="A139">
        <f>Slidelist[[#This Row],[Slide]]</f>
        <v>138</v>
      </c>
      <c r="B139">
        <f>Slidelist[[#This Row],[Split]]</f>
        <v>0</v>
      </c>
      <c r="C139" t="str">
        <f>Slidelist[[#This Row],[ELN]]</f>
        <v>23910-158</v>
      </c>
      <c r="D139" t="e" cm="1">
        <f t="array" ref="D1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39" t="str">
        <f>_xlfn.CONCAT(Table2[[#This Row],[ELN]],"_Sl",TEXT(Table2[[#This Row],[Slide]],"000"))</f>
        <v>23910-158_Sl138</v>
      </c>
    </row>
    <row r="140" spans="1:5" x14ac:dyDescent="0.2">
      <c r="A140">
        <f>Slidelist[[#This Row],[Slide]]</f>
        <v>139</v>
      </c>
      <c r="B140">
        <f>Slidelist[[#This Row],[Split]]</f>
        <v>0</v>
      </c>
      <c r="C140" t="str">
        <f>Slidelist[[#This Row],[ELN]]</f>
        <v>23910-158</v>
      </c>
      <c r="D140" t="e" cm="1">
        <f t="array" ref="D1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0" t="str">
        <f>_xlfn.CONCAT(Table2[[#This Row],[ELN]],"_Sl",TEXT(Table2[[#This Row],[Slide]],"000"))</f>
        <v>23910-158_Sl139</v>
      </c>
    </row>
    <row r="141" spans="1:5" x14ac:dyDescent="0.2">
      <c r="A141">
        <f>Slidelist[[#This Row],[Slide]]</f>
        <v>140</v>
      </c>
      <c r="B141">
        <f>Slidelist[[#This Row],[Split]]</f>
        <v>0</v>
      </c>
      <c r="C141" t="str">
        <f>Slidelist[[#This Row],[ELN]]</f>
        <v>23910-158</v>
      </c>
      <c r="D141" t="e" cm="1">
        <f t="array" ref="D1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1" t="str">
        <f>_xlfn.CONCAT(Table2[[#This Row],[ELN]],"_Sl",TEXT(Table2[[#This Row],[Slide]],"000"))</f>
        <v>23910-158_Sl140</v>
      </c>
    </row>
    <row r="142" spans="1:5" x14ac:dyDescent="0.2">
      <c r="A142">
        <f>Slidelist[[#This Row],[Slide]]</f>
        <v>141</v>
      </c>
      <c r="B142">
        <f>Slidelist[[#This Row],[Split]]</f>
        <v>0</v>
      </c>
      <c r="C142" t="str">
        <f>Slidelist[[#This Row],[ELN]]</f>
        <v>23910-158</v>
      </c>
      <c r="D142" t="e" cm="1">
        <f t="array" ref="D1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2" t="str">
        <f>_xlfn.CONCAT(Table2[[#This Row],[ELN]],"_Sl",TEXT(Table2[[#This Row],[Slide]],"000"))</f>
        <v>23910-158_Sl141</v>
      </c>
    </row>
    <row r="143" spans="1:5" x14ac:dyDescent="0.2">
      <c r="A143">
        <f>Slidelist[[#This Row],[Slide]]</f>
        <v>142</v>
      </c>
      <c r="B143">
        <f>Slidelist[[#This Row],[Split]]</f>
        <v>0</v>
      </c>
      <c r="C143" t="str">
        <f>Slidelist[[#This Row],[ELN]]</f>
        <v>23910-158</v>
      </c>
      <c r="D143" t="e" cm="1">
        <f t="array" ref="D1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3" t="str">
        <f>_xlfn.CONCAT(Table2[[#This Row],[ELN]],"_Sl",TEXT(Table2[[#This Row],[Slide]],"000"))</f>
        <v>23910-158_Sl142</v>
      </c>
    </row>
    <row r="144" spans="1:5" x14ac:dyDescent="0.2">
      <c r="A144">
        <f>Slidelist[[#This Row],[Slide]]</f>
        <v>143</v>
      </c>
      <c r="B144">
        <f>Slidelist[[#This Row],[Split]]</f>
        <v>0</v>
      </c>
      <c r="C144" t="str">
        <f>Slidelist[[#This Row],[ELN]]</f>
        <v>23910-158</v>
      </c>
      <c r="D144" t="e" cm="1">
        <f t="array" ref="D1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4" t="str">
        <f>_xlfn.CONCAT(Table2[[#This Row],[ELN]],"_Sl",TEXT(Table2[[#This Row],[Slide]],"000"))</f>
        <v>23910-158_Sl143</v>
      </c>
    </row>
    <row r="145" spans="1:5" x14ac:dyDescent="0.2">
      <c r="A145">
        <f>Slidelist[[#This Row],[Slide]]</f>
        <v>144</v>
      </c>
      <c r="B145">
        <f>Slidelist[[#This Row],[Split]]</f>
        <v>0</v>
      </c>
      <c r="C145" t="str">
        <f>Slidelist[[#This Row],[ELN]]</f>
        <v>23910-158</v>
      </c>
      <c r="D145" t="e" cm="1">
        <f t="array" ref="D1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5" t="str">
        <f>_xlfn.CONCAT(Table2[[#This Row],[ELN]],"_Sl",TEXT(Table2[[#This Row],[Slide]],"000"))</f>
        <v>23910-158_Sl144</v>
      </c>
    </row>
    <row r="146" spans="1:5" x14ac:dyDescent="0.2">
      <c r="A146">
        <f>Slidelist[[#This Row],[Slide]]</f>
        <v>145</v>
      </c>
      <c r="B146">
        <f>Slidelist[[#This Row],[Split]]</f>
        <v>0</v>
      </c>
      <c r="C146" t="str">
        <f>Slidelist[[#This Row],[ELN]]</f>
        <v>23910-158</v>
      </c>
      <c r="D146" t="e" cm="1">
        <f t="array" ref="D1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6" t="str">
        <f>_xlfn.CONCAT(Table2[[#This Row],[ELN]],"_Sl",TEXT(Table2[[#This Row],[Slide]],"000"))</f>
        <v>23910-158_Sl145</v>
      </c>
    </row>
    <row r="147" spans="1:5" x14ac:dyDescent="0.2">
      <c r="A147">
        <f>Slidelist[[#This Row],[Slide]]</f>
        <v>146</v>
      </c>
      <c r="B147">
        <f>Slidelist[[#This Row],[Split]]</f>
        <v>0</v>
      </c>
      <c r="C147" t="str">
        <f>Slidelist[[#This Row],[ELN]]</f>
        <v>23910-158</v>
      </c>
      <c r="D147" t="e" cm="1">
        <f t="array" ref="D1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7" t="str">
        <f>_xlfn.CONCAT(Table2[[#This Row],[ELN]],"_Sl",TEXT(Table2[[#This Row],[Slide]],"000"))</f>
        <v>23910-158_Sl146</v>
      </c>
    </row>
    <row r="148" spans="1:5" x14ac:dyDescent="0.2">
      <c r="A148">
        <f>Slidelist[[#This Row],[Slide]]</f>
        <v>147</v>
      </c>
      <c r="B148">
        <f>Slidelist[[#This Row],[Split]]</f>
        <v>0</v>
      </c>
      <c r="C148" t="str">
        <f>Slidelist[[#This Row],[ELN]]</f>
        <v>23910-158</v>
      </c>
      <c r="D148" t="e" cm="1">
        <f t="array" ref="D1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8" t="str">
        <f>_xlfn.CONCAT(Table2[[#This Row],[ELN]],"_Sl",TEXT(Table2[[#This Row],[Slide]],"000"))</f>
        <v>23910-158_Sl147</v>
      </c>
    </row>
    <row r="149" spans="1:5" x14ac:dyDescent="0.2">
      <c r="A149">
        <f>Slidelist[[#This Row],[Slide]]</f>
        <v>148</v>
      </c>
      <c r="B149">
        <f>Slidelist[[#This Row],[Split]]</f>
        <v>0</v>
      </c>
      <c r="C149" t="str">
        <f>Slidelist[[#This Row],[ELN]]</f>
        <v>23910-158</v>
      </c>
      <c r="D149" t="e" cm="1">
        <f t="array" ref="D1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49" t="str">
        <f>_xlfn.CONCAT(Table2[[#This Row],[ELN]],"_Sl",TEXT(Table2[[#This Row],[Slide]],"000"))</f>
        <v>23910-158_Sl148</v>
      </c>
    </row>
    <row r="150" spans="1:5" x14ac:dyDescent="0.2">
      <c r="A150">
        <f>Slidelist[[#This Row],[Slide]]</f>
        <v>149</v>
      </c>
      <c r="B150">
        <f>Slidelist[[#This Row],[Split]]</f>
        <v>0</v>
      </c>
      <c r="C150" t="str">
        <f>Slidelist[[#This Row],[ELN]]</f>
        <v>23910-158</v>
      </c>
      <c r="D150" t="e" cm="1">
        <f t="array" ref="D1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0" t="str">
        <f>_xlfn.CONCAT(Table2[[#This Row],[ELN]],"_Sl",TEXT(Table2[[#This Row],[Slide]],"000"))</f>
        <v>23910-158_Sl149</v>
      </c>
    </row>
    <row r="151" spans="1:5" x14ac:dyDescent="0.2">
      <c r="A151">
        <f>Slidelist[[#This Row],[Slide]]</f>
        <v>150</v>
      </c>
      <c r="B151">
        <f>Slidelist[[#This Row],[Split]]</f>
        <v>0</v>
      </c>
      <c r="C151" t="str">
        <f>Slidelist[[#This Row],[ELN]]</f>
        <v>23910-158</v>
      </c>
      <c r="D151" t="e" cm="1">
        <f t="array" ref="D1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1" t="str">
        <f>_xlfn.CONCAT(Table2[[#This Row],[ELN]],"_Sl",TEXT(Table2[[#This Row],[Slide]],"000"))</f>
        <v>23910-158_Sl150</v>
      </c>
    </row>
    <row r="152" spans="1:5" x14ac:dyDescent="0.2">
      <c r="A152">
        <f>Slidelist[[#This Row],[Slide]]</f>
        <v>151</v>
      </c>
      <c r="B152">
        <f>Slidelist[[#This Row],[Split]]</f>
        <v>0</v>
      </c>
      <c r="C152" t="str">
        <f>Slidelist[[#This Row],[ELN]]</f>
        <v>23910-158</v>
      </c>
      <c r="D152" t="e" cm="1">
        <f t="array" ref="D1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2" t="str">
        <f>_xlfn.CONCAT(Table2[[#This Row],[ELN]],"_Sl",TEXT(Table2[[#This Row],[Slide]],"000"))</f>
        <v>23910-158_Sl151</v>
      </c>
    </row>
    <row r="153" spans="1:5" x14ac:dyDescent="0.2">
      <c r="A153">
        <f>Slidelist[[#This Row],[Slide]]</f>
        <v>152</v>
      </c>
      <c r="B153">
        <f>Slidelist[[#This Row],[Split]]</f>
        <v>0</v>
      </c>
      <c r="C153" t="str">
        <f>Slidelist[[#This Row],[ELN]]</f>
        <v>23910-158</v>
      </c>
      <c r="D153" t="e" cm="1">
        <f t="array" ref="D1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3" t="str">
        <f>_xlfn.CONCAT(Table2[[#This Row],[ELN]],"_Sl",TEXT(Table2[[#This Row],[Slide]],"000"))</f>
        <v>23910-158_Sl152</v>
      </c>
    </row>
    <row r="154" spans="1:5" x14ac:dyDescent="0.2">
      <c r="A154">
        <f>Slidelist[[#This Row],[Slide]]</f>
        <v>153</v>
      </c>
      <c r="B154">
        <f>Slidelist[[#This Row],[Split]]</f>
        <v>0</v>
      </c>
      <c r="C154" t="str">
        <f>Slidelist[[#This Row],[ELN]]</f>
        <v>23910-158</v>
      </c>
      <c r="D154" t="e" cm="1">
        <f t="array" ref="D1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4" t="str">
        <f>_xlfn.CONCAT(Table2[[#This Row],[ELN]],"_Sl",TEXT(Table2[[#This Row],[Slide]],"000"))</f>
        <v>23910-158_Sl153</v>
      </c>
    </row>
    <row r="155" spans="1:5" x14ac:dyDescent="0.2">
      <c r="A155">
        <f>Slidelist[[#This Row],[Slide]]</f>
        <v>154</v>
      </c>
      <c r="B155">
        <f>Slidelist[[#This Row],[Split]]</f>
        <v>0</v>
      </c>
      <c r="C155" t="str">
        <f>Slidelist[[#This Row],[ELN]]</f>
        <v>23910-158</v>
      </c>
      <c r="D155" t="e" cm="1">
        <f t="array" ref="D1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5" t="str">
        <f>_xlfn.CONCAT(Table2[[#This Row],[ELN]],"_Sl",TEXT(Table2[[#This Row],[Slide]],"000"))</f>
        <v>23910-158_Sl154</v>
      </c>
    </row>
    <row r="156" spans="1:5" x14ac:dyDescent="0.2">
      <c r="A156">
        <f>Slidelist[[#This Row],[Slide]]</f>
        <v>155</v>
      </c>
      <c r="B156">
        <f>Slidelist[[#This Row],[Split]]</f>
        <v>0</v>
      </c>
      <c r="C156" t="str">
        <f>Slidelist[[#This Row],[ELN]]</f>
        <v>23910-158</v>
      </c>
      <c r="D156" t="e" cm="1">
        <f t="array" ref="D1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6" t="str">
        <f>_xlfn.CONCAT(Table2[[#This Row],[ELN]],"_Sl",TEXT(Table2[[#This Row],[Slide]],"000"))</f>
        <v>23910-158_Sl155</v>
      </c>
    </row>
    <row r="157" spans="1:5" x14ac:dyDescent="0.2">
      <c r="A157">
        <f>Slidelist[[#This Row],[Slide]]</f>
        <v>156</v>
      </c>
      <c r="B157">
        <f>Slidelist[[#This Row],[Split]]</f>
        <v>0</v>
      </c>
      <c r="C157" t="str">
        <f>Slidelist[[#This Row],[ELN]]</f>
        <v>23910-158</v>
      </c>
      <c r="D157" t="e" cm="1">
        <f t="array" ref="D1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7" t="str">
        <f>_xlfn.CONCAT(Table2[[#This Row],[ELN]],"_Sl",TEXT(Table2[[#This Row],[Slide]],"000"))</f>
        <v>23910-158_Sl156</v>
      </c>
    </row>
    <row r="158" spans="1:5" x14ac:dyDescent="0.2">
      <c r="A158">
        <f>Slidelist[[#This Row],[Slide]]</f>
        <v>157</v>
      </c>
      <c r="B158">
        <f>Slidelist[[#This Row],[Split]]</f>
        <v>0</v>
      </c>
      <c r="C158" t="str">
        <f>Slidelist[[#This Row],[ELN]]</f>
        <v>23910-158</v>
      </c>
      <c r="D158" t="e" cm="1">
        <f t="array" ref="D1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8" t="str">
        <f>_xlfn.CONCAT(Table2[[#This Row],[ELN]],"_Sl",TEXT(Table2[[#This Row],[Slide]],"000"))</f>
        <v>23910-158_Sl157</v>
      </c>
    </row>
    <row r="159" spans="1:5" x14ac:dyDescent="0.2">
      <c r="A159">
        <f>Slidelist[[#This Row],[Slide]]</f>
        <v>158</v>
      </c>
      <c r="B159">
        <f>Slidelist[[#This Row],[Split]]</f>
        <v>0</v>
      </c>
      <c r="C159" t="str">
        <f>Slidelist[[#This Row],[ELN]]</f>
        <v>23910-158</v>
      </c>
      <c r="D159" t="e" cm="1">
        <f t="array" ref="D1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59" t="str">
        <f>_xlfn.CONCAT(Table2[[#This Row],[ELN]],"_Sl",TEXT(Table2[[#This Row],[Slide]],"000"))</f>
        <v>23910-158_Sl158</v>
      </c>
    </row>
    <row r="160" spans="1:5" x14ac:dyDescent="0.2">
      <c r="A160">
        <f>Slidelist[[#This Row],[Slide]]</f>
        <v>159</v>
      </c>
      <c r="B160">
        <f>Slidelist[[#This Row],[Split]]</f>
        <v>0</v>
      </c>
      <c r="C160" t="str">
        <f>Slidelist[[#This Row],[ELN]]</f>
        <v>23910-158</v>
      </c>
      <c r="D160" t="e" cm="1">
        <f t="array" ref="D1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0" t="str">
        <f>_xlfn.CONCAT(Table2[[#This Row],[ELN]],"_Sl",TEXT(Table2[[#This Row],[Slide]],"000"))</f>
        <v>23910-158_Sl159</v>
      </c>
    </row>
    <row r="161" spans="1:5" x14ac:dyDescent="0.2">
      <c r="A161">
        <f>Slidelist[[#This Row],[Slide]]</f>
        <v>160</v>
      </c>
      <c r="B161">
        <f>Slidelist[[#This Row],[Split]]</f>
        <v>0</v>
      </c>
      <c r="C161" t="str">
        <f>Slidelist[[#This Row],[ELN]]</f>
        <v>23910-158</v>
      </c>
      <c r="D161" t="e" cm="1">
        <f t="array" ref="D1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1" t="str">
        <f>_xlfn.CONCAT(Table2[[#This Row],[ELN]],"_Sl",TEXT(Table2[[#This Row],[Slide]],"000"))</f>
        <v>23910-158_Sl160</v>
      </c>
    </row>
    <row r="162" spans="1:5" x14ac:dyDescent="0.2">
      <c r="A162">
        <f>Slidelist[[#This Row],[Slide]]</f>
        <v>161</v>
      </c>
      <c r="B162">
        <f>Slidelist[[#This Row],[Split]]</f>
        <v>0</v>
      </c>
      <c r="C162" t="str">
        <f>Slidelist[[#This Row],[ELN]]</f>
        <v>23910-158</v>
      </c>
      <c r="D162" t="e" cm="1">
        <f t="array" ref="D1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2" t="str">
        <f>_xlfn.CONCAT(Table2[[#This Row],[ELN]],"_Sl",TEXT(Table2[[#This Row],[Slide]],"000"))</f>
        <v>23910-158_Sl161</v>
      </c>
    </row>
    <row r="163" spans="1:5" x14ac:dyDescent="0.2">
      <c r="A163">
        <f>Slidelist[[#This Row],[Slide]]</f>
        <v>162</v>
      </c>
      <c r="B163">
        <f>Slidelist[[#This Row],[Split]]</f>
        <v>0</v>
      </c>
      <c r="C163" t="str">
        <f>Slidelist[[#This Row],[ELN]]</f>
        <v>23910-158</v>
      </c>
      <c r="D163" t="e" cm="1">
        <f t="array" ref="D1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3" t="str">
        <f>_xlfn.CONCAT(Table2[[#This Row],[ELN]],"_Sl",TEXT(Table2[[#This Row],[Slide]],"000"))</f>
        <v>23910-158_Sl162</v>
      </c>
    </row>
    <row r="164" spans="1:5" x14ac:dyDescent="0.2">
      <c r="A164">
        <f>Slidelist[[#This Row],[Slide]]</f>
        <v>163</v>
      </c>
      <c r="B164">
        <f>Slidelist[[#This Row],[Split]]</f>
        <v>0</v>
      </c>
      <c r="C164" t="str">
        <f>Slidelist[[#This Row],[ELN]]</f>
        <v>23910-158</v>
      </c>
      <c r="D164" t="e" cm="1">
        <f t="array" ref="D1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4" t="str">
        <f>_xlfn.CONCAT(Table2[[#This Row],[ELN]],"_Sl",TEXT(Table2[[#This Row],[Slide]],"000"))</f>
        <v>23910-158_Sl163</v>
      </c>
    </row>
    <row r="165" spans="1:5" x14ac:dyDescent="0.2">
      <c r="A165">
        <f>Slidelist[[#This Row],[Slide]]</f>
        <v>164</v>
      </c>
      <c r="B165">
        <f>Slidelist[[#This Row],[Split]]</f>
        <v>0</v>
      </c>
      <c r="C165" t="str">
        <f>Slidelist[[#This Row],[ELN]]</f>
        <v>23910-158</v>
      </c>
      <c r="D165" t="e" cm="1">
        <f t="array" ref="D1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5" t="str">
        <f>_xlfn.CONCAT(Table2[[#This Row],[ELN]],"_Sl",TEXT(Table2[[#This Row],[Slide]],"000"))</f>
        <v>23910-158_Sl164</v>
      </c>
    </row>
    <row r="166" spans="1:5" x14ac:dyDescent="0.2">
      <c r="A166">
        <f>Slidelist[[#This Row],[Slide]]</f>
        <v>165</v>
      </c>
      <c r="B166">
        <f>Slidelist[[#This Row],[Split]]</f>
        <v>0</v>
      </c>
      <c r="C166" t="str">
        <f>Slidelist[[#This Row],[ELN]]</f>
        <v>23910-158</v>
      </c>
      <c r="D166" t="e" cm="1">
        <f t="array" ref="D1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6" t="str">
        <f>_xlfn.CONCAT(Table2[[#This Row],[ELN]],"_Sl",TEXT(Table2[[#This Row],[Slide]],"000"))</f>
        <v>23910-158_Sl165</v>
      </c>
    </row>
    <row r="167" spans="1:5" x14ac:dyDescent="0.2">
      <c r="A167">
        <f>Slidelist[[#This Row],[Slide]]</f>
        <v>166</v>
      </c>
      <c r="B167">
        <f>Slidelist[[#This Row],[Split]]</f>
        <v>0</v>
      </c>
      <c r="C167" t="str">
        <f>Slidelist[[#This Row],[ELN]]</f>
        <v>23910-158</v>
      </c>
      <c r="D167" t="e" cm="1">
        <f t="array" ref="D1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7" t="str">
        <f>_xlfn.CONCAT(Table2[[#This Row],[ELN]],"_Sl",TEXT(Table2[[#This Row],[Slide]],"000"))</f>
        <v>23910-158_Sl166</v>
      </c>
    </row>
    <row r="168" spans="1:5" x14ac:dyDescent="0.2">
      <c r="A168">
        <f>Slidelist[[#This Row],[Slide]]</f>
        <v>167</v>
      </c>
      <c r="B168">
        <f>Slidelist[[#This Row],[Split]]</f>
        <v>0</v>
      </c>
      <c r="C168" t="str">
        <f>Slidelist[[#This Row],[ELN]]</f>
        <v>23910-158</v>
      </c>
      <c r="D168" t="e" cm="1">
        <f t="array" ref="D1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8" t="str">
        <f>_xlfn.CONCAT(Table2[[#This Row],[ELN]],"_Sl",TEXT(Table2[[#This Row],[Slide]],"000"))</f>
        <v>23910-158_Sl167</v>
      </c>
    </row>
    <row r="169" spans="1:5" x14ac:dyDescent="0.2">
      <c r="A169">
        <f>Slidelist[[#This Row],[Slide]]</f>
        <v>168</v>
      </c>
      <c r="B169">
        <f>Slidelist[[#This Row],[Split]]</f>
        <v>0</v>
      </c>
      <c r="C169" t="str">
        <f>Slidelist[[#This Row],[ELN]]</f>
        <v>23910-158</v>
      </c>
      <c r="D169" t="e" cm="1">
        <f t="array" ref="D1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69" t="str">
        <f>_xlfn.CONCAT(Table2[[#This Row],[ELN]],"_Sl",TEXT(Table2[[#This Row],[Slide]],"000"))</f>
        <v>23910-158_Sl168</v>
      </c>
    </row>
    <row r="170" spans="1:5" x14ac:dyDescent="0.2">
      <c r="A170">
        <f>Slidelist[[#This Row],[Slide]]</f>
        <v>169</v>
      </c>
      <c r="B170">
        <f>Slidelist[[#This Row],[Split]]</f>
        <v>0</v>
      </c>
      <c r="C170" t="str">
        <f>Slidelist[[#This Row],[ELN]]</f>
        <v>23910-158</v>
      </c>
      <c r="D170" t="e" cm="1">
        <f t="array" ref="D1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0" t="str">
        <f>_xlfn.CONCAT(Table2[[#This Row],[ELN]],"_Sl",TEXT(Table2[[#This Row],[Slide]],"000"))</f>
        <v>23910-158_Sl169</v>
      </c>
    </row>
    <row r="171" spans="1:5" x14ac:dyDescent="0.2">
      <c r="A171">
        <f>Slidelist[[#This Row],[Slide]]</f>
        <v>170</v>
      </c>
      <c r="B171">
        <f>Slidelist[[#This Row],[Split]]</f>
        <v>0</v>
      </c>
      <c r="C171" t="str">
        <f>Slidelist[[#This Row],[ELN]]</f>
        <v>23910-158</v>
      </c>
      <c r="D171" t="e" cm="1">
        <f t="array" ref="D1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1" t="str">
        <f>_xlfn.CONCAT(Table2[[#This Row],[ELN]],"_Sl",TEXT(Table2[[#This Row],[Slide]],"000"))</f>
        <v>23910-158_Sl170</v>
      </c>
    </row>
    <row r="172" spans="1:5" x14ac:dyDescent="0.2">
      <c r="A172">
        <f>Slidelist[[#This Row],[Slide]]</f>
        <v>171</v>
      </c>
      <c r="B172">
        <f>Slidelist[[#This Row],[Split]]</f>
        <v>0</v>
      </c>
      <c r="C172" t="str">
        <f>Slidelist[[#This Row],[ELN]]</f>
        <v>23910-158</v>
      </c>
      <c r="D172" t="e" cm="1">
        <f t="array" ref="D1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2" t="str">
        <f>_xlfn.CONCAT(Table2[[#This Row],[ELN]],"_Sl",TEXT(Table2[[#This Row],[Slide]],"000"))</f>
        <v>23910-158_Sl171</v>
      </c>
    </row>
    <row r="173" spans="1:5" x14ac:dyDescent="0.2">
      <c r="A173">
        <f>Slidelist[[#This Row],[Slide]]</f>
        <v>172</v>
      </c>
      <c r="B173">
        <f>Slidelist[[#This Row],[Split]]</f>
        <v>0</v>
      </c>
      <c r="C173" t="str">
        <f>Slidelist[[#This Row],[ELN]]</f>
        <v>23910-158</v>
      </c>
      <c r="D173" t="e" cm="1">
        <f t="array" ref="D1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3" t="str">
        <f>_xlfn.CONCAT(Table2[[#This Row],[ELN]],"_Sl",TEXT(Table2[[#This Row],[Slide]],"000"))</f>
        <v>23910-158_Sl172</v>
      </c>
    </row>
    <row r="174" spans="1:5" x14ac:dyDescent="0.2">
      <c r="A174">
        <f>Slidelist[[#This Row],[Slide]]</f>
        <v>173</v>
      </c>
      <c r="B174">
        <f>Slidelist[[#This Row],[Split]]</f>
        <v>0</v>
      </c>
      <c r="C174" t="str">
        <f>Slidelist[[#This Row],[ELN]]</f>
        <v>23910-158</v>
      </c>
      <c r="D174" t="e" cm="1">
        <f t="array" ref="D1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4" t="str">
        <f>_xlfn.CONCAT(Table2[[#This Row],[ELN]],"_Sl",TEXT(Table2[[#This Row],[Slide]],"000"))</f>
        <v>23910-158_Sl173</v>
      </c>
    </row>
    <row r="175" spans="1:5" x14ac:dyDescent="0.2">
      <c r="A175">
        <f>Slidelist[[#This Row],[Slide]]</f>
        <v>174</v>
      </c>
      <c r="B175">
        <f>Slidelist[[#This Row],[Split]]</f>
        <v>0</v>
      </c>
      <c r="C175" t="str">
        <f>Slidelist[[#This Row],[ELN]]</f>
        <v>23910-158</v>
      </c>
      <c r="D175" t="e" cm="1">
        <f t="array" ref="D1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5" t="str">
        <f>_xlfn.CONCAT(Table2[[#This Row],[ELN]],"_Sl",TEXT(Table2[[#This Row],[Slide]],"000"))</f>
        <v>23910-158_Sl174</v>
      </c>
    </row>
    <row r="176" spans="1:5" x14ac:dyDescent="0.2">
      <c r="A176">
        <f>Slidelist[[#This Row],[Slide]]</f>
        <v>175</v>
      </c>
      <c r="B176">
        <f>Slidelist[[#This Row],[Split]]</f>
        <v>0</v>
      </c>
      <c r="C176" t="str">
        <f>Slidelist[[#This Row],[ELN]]</f>
        <v>23910-158</v>
      </c>
      <c r="D176" t="e" cm="1">
        <f t="array" ref="D1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6" t="str">
        <f>_xlfn.CONCAT(Table2[[#This Row],[ELN]],"_Sl",TEXT(Table2[[#This Row],[Slide]],"000"))</f>
        <v>23910-158_Sl175</v>
      </c>
    </row>
    <row r="177" spans="1:5" x14ac:dyDescent="0.2">
      <c r="A177">
        <f>Slidelist[[#This Row],[Slide]]</f>
        <v>176</v>
      </c>
      <c r="B177">
        <f>Slidelist[[#This Row],[Split]]</f>
        <v>0</v>
      </c>
      <c r="C177" t="str">
        <f>Slidelist[[#This Row],[ELN]]</f>
        <v>23910-158</v>
      </c>
      <c r="D177" t="e" cm="1">
        <f t="array" ref="D1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7" t="str">
        <f>_xlfn.CONCAT(Table2[[#This Row],[ELN]],"_Sl",TEXT(Table2[[#This Row],[Slide]],"000"))</f>
        <v>23910-158_Sl176</v>
      </c>
    </row>
    <row r="178" spans="1:5" x14ac:dyDescent="0.2">
      <c r="A178">
        <f>Slidelist[[#This Row],[Slide]]</f>
        <v>177</v>
      </c>
      <c r="B178">
        <f>Slidelist[[#This Row],[Split]]</f>
        <v>0</v>
      </c>
      <c r="C178" t="str">
        <f>Slidelist[[#This Row],[ELN]]</f>
        <v>23910-158</v>
      </c>
      <c r="D178" t="e" cm="1">
        <f t="array" ref="D1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8" t="str">
        <f>_xlfn.CONCAT(Table2[[#This Row],[ELN]],"_Sl",TEXT(Table2[[#This Row],[Slide]],"000"))</f>
        <v>23910-158_Sl177</v>
      </c>
    </row>
    <row r="179" spans="1:5" x14ac:dyDescent="0.2">
      <c r="A179">
        <f>Slidelist[[#This Row],[Slide]]</f>
        <v>178</v>
      </c>
      <c r="B179">
        <f>Slidelist[[#This Row],[Split]]</f>
        <v>0</v>
      </c>
      <c r="C179" t="str">
        <f>Slidelist[[#This Row],[ELN]]</f>
        <v>23910-158</v>
      </c>
      <c r="D179" t="e" cm="1">
        <f t="array" ref="D1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79" t="str">
        <f>_xlfn.CONCAT(Table2[[#This Row],[ELN]],"_Sl",TEXT(Table2[[#This Row],[Slide]],"000"))</f>
        <v>23910-158_Sl178</v>
      </c>
    </row>
    <row r="180" spans="1:5" x14ac:dyDescent="0.2">
      <c r="A180">
        <f>Slidelist[[#This Row],[Slide]]</f>
        <v>179</v>
      </c>
      <c r="B180">
        <f>Slidelist[[#This Row],[Split]]</f>
        <v>0</v>
      </c>
      <c r="C180" t="str">
        <f>Slidelist[[#This Row],[ELN]]</f>
        <v>23910-158</v>
      </c>
      <c r="D180" t="e" cm="1">
        <f t="array" ref="D1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0" t="str">
        <f>_xlfn.CONCAT(Table2[[#This Row],[ELN]],"_Sl",TEXT(Table2[[#This Row],[Slide]],"000"))</f>
        <v>23910-158_Sl179</v>
      </c>
    </row>
    <row r="181" spans="1:5" x14ac:dyDescent="0.2">
      <c r="A181">
        <f>Slidelist[[#This Row],[Slide]]</f>
        <v>180</v>
      </c>
      <c r="B181">
        <f>Slidelist[[#This Row],[Split]]</f>
        <v>0</v>
      </c>
      <c r="C181" t="str">
        <f>Slidelist[[#This Row],[ELN]]</f>
        <v>23910-158</v>
      </c>
      <c r="D181" t="e" cm="1">
        <f t="array" ref="D1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1" t="str">
        <f>_xlfn.CONCAT(Table2[[#This Row],[ELN]],"_Sl",TEXT(Table2[[#This Row],[Slide]],"000"))</f>
        <v>23910-158_Sl180</v>
      </c>
    </row>
    <row r="182" spans="1:5" x14ac:dyDescent="0.2">
      <c r="A182">
        <f>Slidelist[[#This Row],[Slide]]</f>
        <v>181</v>
      </c>
      <c r="B182">
        <f>Slidelist[[#This Row],[Split]]</f>
        <v>0</v>
      </c>
      <c r="C182" t="str">
        <f>Slidelist[[#This Row],[ELN]]</f>
        <v>23910-158</v>
      </c>
      <c r="D182" t="e" cm="1">
        <f t="array" ref="D1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2" t="str">
        <f>_xlfn.CONCAT(Table2[[#This Row],[ELN]],"_Sl",TEXT(Table2[[#This Row],[Slide]],"000"))</f>
        <v>23910-158_Sl181</v>
      </c>
    </row>
    <row r="183" spans="1:5" x14ac:dyDescent="0.2">
      <c r="A183">
        <f>Slidelist[[#This Row],[Slide]]</f>
        <v>182</v>
      </c>
      <c r="B183">
        <f>Slidelist[[#This Row],[Split]]</f>
        <v>0</v>
      </c>
      <c r="C183" t="str">
        <f>Slidelist[[#This Row],[ELN]]</f>
        <v>23910-158</v>
      </c>
      <c r="D183" t="e" cm="1">
        <f t="array" ref="D1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3" t="str">
        <f>_xlfn.CONCAT(Table2[[#This Row],[ELN]],"_Sl",TEXT(Table2[[#This Row],[Slide]],"000"))</f>
        <v>23910-158_Sl182</v>
      </c>
    </row>
    <row r="184" spans="1:5" x14ac:dyDescent="0.2">
      <c r="A184">
        <f>Slidelist[[#This Row],[Slide]]</f>
        <v>183</v>
      </c>
      <c r="B184">
        <f>Slidelist[[#This Row],[Split]]</f>
        <v>0</v>
      </c>
      <c r="C184" t="str">
        <f>Slidelist[[#This Row],[ELN]]</f>
        <v>23910-158</v>
      </c>
      <c r="D184" t="e" cm="1">
        <f t="array" ref="D1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4" t="str">
        <f>_xlfn.CONCAT(Table2[[#This Row],[ELN]],"_Sl",TEXT(Table2[[#This Row],[Slide]],"000"))</f>
        <v>23910-158_Sl183</v>
      </c>
    </row>
    <row r="185" spans="1:5" x14ac:dyDescent="0.2">
      <c r="A185">
        <f>Slidelist[[#This Row],[Slide]]</f>
        <v>184</v>
      </c>
      <c r="B185">
        <f>Slidelist[[#This Row],[Split]]</f>
        <v>0</v>
      </c>
      <c r="C185" t="str">
        <f>Slidelist[[#This Row],[ELN]]</f>
        <v>23910-158</v>
      </c>
      <c r="D185" t="e" cm="1">
        <f t="array" ref="D1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5" t="str">
        <f>_xlfn.CONCAT(Table2[[#This Row],[ELN]],"_Sl",TEXT(Table2[[#This Row],[Slide]],"000"))</f>
        <v>23910-158_Sl184</v>
      </c>
    </row>
    <row r="186" spans="1:5" x14ac:dyDescent="0.2">
      <c r="A186">
        <f>Slidelist[[#This Row],[Slide]]</f>
        <v>185</v>
      </c>
      <c r="B186">
        <f>Slidelist[[#This Row],[Split]]</f>
        <v>0</v>
      </c>
      <c r="C186" t="str">
        <f>Slidelist[[#This Row],[ELN]]</f>
        <v>23910-158</v>
      </c>
      <c r="D186" t="e" cm="1">
        <f t="array" ref="D1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6" t="str">
        <f>_xlfn.CONCAT(Table2[[#This Row],[ELN]],"_Sl",TEXT(Table2[[#This Row],[Slide]],"000"))</f>
        <v>23910-158_Sl185</v>
      </c>
    </row>
    <row r="187" spans="1:5" x14ac:dyDescent="0.2">
      <c r="A187">
        <f>Slidelist[[#This Row],[Slide]]</f>
        <v>186</v>
      </c>
      <c r="B187">
        <f>Slidelist[[#This Row],[Split]]</f>
        <v>0</v>
      </c>
      <c r="C187" t="str">
        <f>Slidelist[[#This Row],[ELN]]</f>
        <v>23910-158</v>
      </c>
      <c r="D187" t="e" cm="1">
        <f t="array" ref="D1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7" t="str">
        <f>_xlfn.CONCAT(Table2[[#This Row],[ELN]],"_Sl",TEXT(Table2[[#This Row],[Slide]],"000"))</f>
        <v>23910-158_Sl186</v>
      </c>
    </row>
    <row r="188" spans="1:5" x14ac:dyDescent="0.2">
      <c r="A188">
        <f>Slidelist[[#This Row],[Slide]]</f>
        <v>187</v>
      </c>
      <c r="B188">
        <f>Slidelist[[#This Row],[Split]]</f>
        <v>0</v>
      </c>
      <c r="C188" t="str">
        <f>Slidelist[[#This Row],[ELN]]</f>
        <v>23910-158</v>
      </c>
      <c r="D188" t="e" cm="1">
        <f t="array" ref="D1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8" t="str">
        <f>_xlfn.CONCAT(Table2[[#This Row],[ELN]],"_Sl",TEXT(Table2[[#This Row],[Slide]],"000"))</f>
        <v>23910-158_Sl187</v>
      </c>
    </row>
    <row r="189" spans="1:5" x14ac:dyDescent="0.2">
      <c r="A189">
        <f>Slidelist[[#This Row],[Slide]]</f>
        <v>188</v>
      </c>
      <c r="B189">
        <f>Slidelist[[#This Row],[Split]]</f>
        <v>0</v>
      </c>
      <c r="C189" t="str">
        <f>Slidelist[[#This Row],[ELN]]</f>
        <v>23910-158</v>
      </c>
      <c r="D189" t="e" cm="1">
        <f t="array" ref="D1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89" t="str">
        <f>_xlfn.CONCAT(Table2[[#This Row],[ELN]],"_Sl",TEXT(Table2[[#This Row],[Slide]],"000"))</f>
        <v>23910-158_Sl188</v>
      </c>
    </row>
    <row r="190" spans="1:5" x14ac:dyDescent="0.2">
      <c r="A190">
        <f>Slidelist[[#This Row],[Slide]]</f>
        <v>189</v>
      </c>
      <c r="B190">
        <f>Slidelist[[#This Row],[Split]]</f>
        <v>0</v>
      </c>
      <c r="C190" t="str">
        <f>Slidelist[[#This Row],[ELN]]</f>
        <v>23910-158</v>
      </c>
      <c r="D190" t="e" cm="1">
        <f t="array" ref="D1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0" t="str">
        <f>_xlfn.CONCAT(Table2[[#This Row],[ELN]],"_Sl",TEXT(Table2[[#This Row],[Slide]],"000"))</f>
        <v>23910-158_Sl189</v>
      </c>
    </row>
    <row r="191" spans="1:5" x14ac:dyDescent="0.2">
      <c r="A191">
        <f>Slidelist[[#This Row],[Slide]]</f>
        <v>190</v>
      </c>
      <c r="B191">
        <f>Slidelist[[#This Row],[Split]]</f>
        <v>0</v>
      </c>
      <c r="C191" t="str">
        <f>Slidelist[[#This Row],[ELN]]</f>
        <v>23910-158</v>
      </c>
      <c r="D191" t="e" cm="1">
        <f t="array" ref="D1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1" t="str">
        <f>_xlfn.CONCAT(Table2[[#This Row],[ELN]],"_Sl",TEXT(Table2[[#This Row],[Slide]],"000"))</f>
        <v>23910-158_Sl190</v>
      </c>
    </row>
    <row r="192" spans="1:5" x14ac:dyDescent="0.2">
      <c r="A192">
        <f>Slidelist[[#This Row],[Slide]]</f>
        <v>191</v>
      </c>
      <c r="B192">
        <f>Slidelist[[#This Row],[Split]]</f>
        <v>0</v>
      </c>
      <c r="C192" t="str">
        <f>Slidelist[[#This Row],[ELN]]</f>
        <v>23910-158</v>
      </c>
      <c r="D192" t="e" cm="1">
        <f t="array" ref="D1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2" t="str">
        <f>_xlfn.CONCAT(Table2[[#This Row],[ELN]],"_Sl",TEXT(Table2[[#This Row],[Slide]],"000"))</f>
        <v>23910-158_Sl191</v>
      </c>
    </row>
    <row r="193" spans="1:5" x14ac:dyDescent="0.2">
      <c r="A193">
        <f>Slidelist[[#This Row],[Slide]]</f>
        <v>192</v>
      </c>
      <c r="B193">
        <f>Slidelist[[#This Row],[Split]]</f>
        <v>0</v>
      </c>
      <c r="C193" t="str">
        <f>Slidelist[[#This Row],[ELN]]</f>
        <v>23910-158</v>
      </c>
      <c r="D193" t="e" cm="1">
        <f t="array" ref="D1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3" t="str">
        <f>_xlfn.CONCAT(Table2[[#This Row],[ELN]],"_Sl",TEXT(Table2[[#This Row],[Slide]],"000"))</f>
        <v>23910-158_Sl192</v>
      </c>
    </row>
    <row r="194" spans="1:5" x14ac:dyDescent="0.2">
      <c r="A194">
        <f>Slidelist[[#This Row],[Slide]]</f>
        <v>193</v>
      </c>
      <c r="B194">
        <f>Slidelist[[#This Row],[Split]]</f>
        <v>0</v>
      </c>
      <c r="C194" t="str">
        <f>Slidelist[[#This Row],[ELN]]</f>
        <v>23910-158</v>
      </c>
      <c r="D194" t="e" cm="1">
        <f t="array" ref="D1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4" t="str">
        <f>_xlfn.CONCAT(Table2[[#This Row],[ELN]],"_Sl",TEXT(Table2[[#This Row],[Slide]],"000"))</f>
        <v>23910-158_Sl193</v>
      </c>
    </row>
    <row r="195" spans="1:5" x14ac:dyDescent="0.2">
      <c r="A195">
        <f>Slidelist[[#This Row],[Slide]]</f>
        <v>194</v>
      </c>
      <c r="B195">
        <f>Slidelist[[#This Row],[Split]]</f>
        <v>0</v>
      </c>
      <c r="C195" t="str">
        <f>Slidelist[[#This Row],[ELN]]</f>
        <v>23910-158</v>
      </c>
      <c r="D195" t="e" cm="1">
        <f t="array" ref="D1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5" t="str">
        <f>_xlfn.CONCAT(Table2[[#This Row],[ELN]],"_Sl",TEXT(Table2[[#This Row],[Slide]],"000"))</f>
        <v>23910-158_Sl194</v>
      </c>
    </row>
    <row r="196" spans="1:5" x14ac:dyDescent="0.2">
      <c r="A196">
        <f>Slidelist[[#This Row],[Slide]]</f>
        <v>195</v>
      </c>
      <c r="B196">
        <f>Slidelist[[#This Row],[Split]]</f>
        <v>0</v>
      </c>
      <c r="C196" t="str">
        <f>Slidelist[[#This Row],[ELN]]</f>
        <v>23910-158</v>
      </c>
      <c r="D196" t="e" cm="1">
        <f t="array" ref="D1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6" t="str">
        <f>_xlfn.CONCAT(Table2[[#This Row],[ELN]],"_Sl",TEXT(Table2[[#This Row],[Slide]],"000"))</f>
        <v>23910-158_Sl195</v>
      </c>
    </row>
    <row r="197" spans="1:5" x14ac:dyDescent="0.2">
      <c r="A197">
        <f>Slidelist[[#This Row],[Slide]]</f>
        <v>196</v>
      </c>
      <c r="B197">
        <f>Slidelist[[#This Row],[Split]]</f>
        <v>0</v>
      </c>
      <c r="C197" t="str">
        <f>Slidelist[[#This Row],[ELN]]</f>
        <v>23910-158</v>
      </c>
      <c r="D197" t="e" cm="1">
        <f t="array" ref="D1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7" t="str">
        <f>_xlfn.CONCAT(Table2[[#This Row],[ELN]],"_Sl",TEXT(Table2[[#This Row],[Slide]],"000"))</f>
        <v>23910-158_Sl196</v>
      </c>
    </row>
    <row r="198" spans="1:5" x14ac:dyDescent="0.2">
      <c r="A198">
        <f>Slidelist[[#This Row],[Slide]]</f>
        <v>197</v>
      </c>
      <c r="B198">
        <f>Slidelist[[#This Row],[Split]]</f>
        <v>0</v>
      </c>
      <c r="C198" t="str">
        <f>Slidelist[[#This Row],[ELN]]</f>
        <v>23910-158</v>
      </c>
      <c r="D198" t="e" cm="1">
        <f t="array" ref="D1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8" t="str">
        <f>_xlfn.CONCAT(Table2[[#This Row],[ELN]],"_Sl",TEXT(Table2[[#This Row],[Slide]],"000"))</f>
        <v>23910-158_Sl197</v>
      </c>
    </row>
    <row r="199" spans="1:5" x14ac:dyDescent="0.2">
      <c r="A199">
        <f>Slidelist[[#This Row],[Slide]]</f>
        <v>198</v>
      </c>
      <c r="B199">
        <f>Slidelist[[#This Row],[Split]]</f>
        <v>0</v>
      </c>
      <c r="C199" t="str">
        <f>Slidelist[[#This Row],[ELN]]</f>
        <v>23910-158</v>
      </c>
      <c r="D199" t="e" cm="1">
        <f t="array" ref="D1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199" t="str">
        <f>_xlfn.CONCAT(Table2[[#This Row],[ELN]],"_Sl",TEXT(Table2[[#This Row],[Slide]],"000"))</f>
        <v>23910-158_Sl198</v>
      </c>
    </row>
    <row r="200" spans="1:5" x14ac:dyDescent="0.2">
      <c r="A200">
        <f>Slidelist[[#This Row],[Slide]]</f>
        <v>199</v>
      </c>
      <c r="B200">
        <f>Slidelist[[#This Row],[Split]]</f>
        <v>0</v>
      </c>
      <c r="C200" t="str">
        <f>Slidelist[[#This Row],[ELN]]</f>
        <v>23910-158</v>
      </c>
      <c r="D200" t="e" cm="1">
        <f t="array" ref="D2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0" t="str">
        <f>_xlfn.CONCAT(Table2[[#This Row],[ELN]],"_Sl",TEXT(Table2[[#This Row],[Slide]],"000"))</f>
        <v>23910-158_Sl199</v>
      </c>
    </row>
    <row r="201" spans="1:5" x14ac:dyDescent="0.2">
      <c r="A201">
        <f>Slidelist[[#This Row],[Slide]]</f>
        <v>200</v>
      </c>
      <c r="B201">
        <f>Slidelist[[#This Row],[Split]]</f>
        <v>0</v>
      </c>
      <c r="C201" t="str">
        <f>Slidelist[[#This Row],[ELN]]</f>
        <v>23910-158</v>
      </c>
      <c r="D201" t="e" cm="1">
        <f t="array" ref="D2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1" t="str">
        <f>_xlfn.CONCAT(Table2[[#This Row],[ELN]],"_Sl",TEXT(Table2[[#This Row],[Slide]],"000"))</f>
        <v>23910-158_Sl200</v>
      </c>
    </row>
    <row r="202" spans="1:5" x14ac:dyDescent="0.2">
      <c r="A202">
        <f>Slidelist[[#This Row],[Slide]]</f>
        <v>201</v>
      </c>
      <c r="B202">
        <f>Slidelist[[#This Row],[Split]]</f>
        <v>0</v>
      </c>
      <c r="C202" t="str">
        <f>Slidelist[[#This Row],[ELN]]</f>
        <v>23910-158</v>
      </c>
      <c r="D202" t="e" cm="1">
        <f t="array" ref="D2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2" t="str">
        <f>_xlfn.CONCAT(Table2[[#This Row],[ELN]],"_Sl",TEXT(Table2[[#This Row],[Slide]],"000"))</f>
        <v>23910-158_Sl201</v>
      </c>
    </row>
    <row r="203" spans="1:5" x14ac:dyDescent="0.2">
      <c r="A203">
        <f>Slidelist[[#This Row],[Slide]]</f>
        <v>202</v>
      </c>
      <c r="B203">
        <f>Slidelist[[#This Row],[Split]]</f>
        <v>0</v>
      </c>
      <c r="C203" t="str">
        <f>Slidelist[[#This Row],[ELN]]</f>
        <v>23910-158</v>
      </c>
      <c r="D203" t="e" cm="1">
        <f t="array" ref="D2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3" t="str">
        <f>_xlfn.CONCAT(Table2[[#This Row],[ELN]],"_Sl",TEXT(Table2[[#This Row],[Slide]],"000"))</f>
        <v>23910-158_Sl202</v>
      </c>
    </row>
    <row r="204" spans="1:5" x14ac:dyDescent="0.2">
      <c r="A204">
        <f>Slidelist[[#This Row],[Slide]]</f>
        <v>203</v>
      </c>
      <c r="B204">
        <f>Slidelist[[#This Row],[Split]]</f>
        <v>0</v>
      </c>
      <c r="C204" t="str">
        <f>Slidelist[[#This Row],[ELN]]</f>
        <v>23910-158</v>
      </c>
      <c r="D204" t="e" cm="1">
        <f t="array" ref="D2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4" t="str">
        <f>_xlfn.CONCAT(Table2[[#This Row],[ELN]],"_Sl",TEXT(Table2[[#This Row],[Slide]],"000"))</f>
        <v>23910-158_Sl203</v>
      </c>
    </row>
    <row r="205" spans="1:5" x14ac:dyDescent="0.2">
      <c r="A205">
        <f>Slidelist[[#This Row],[Slide]]</f>
        <v>204</v>
      </c>
      <c r="B205">
        <f>Slidelist[[#This Row],[Split]]</f>
        <v>0</v>
      </c>
      <c r="C205" t="str">
        <f>Slidelist[[#This Row],[ELN]]</f>
        <v>23910-158</v>
      </c>
      <c r="D205" t="e" cm="1">
        <f t="array" ref="D2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5" t="str">
        <f>_xlfn.CONCAT(Table2[[#This Row],[ELN]],"_Sl",TEXT(Table2[[#This Row],[Slide]],"000"))</f>
        <v>23910-158_Sl204</v>
      </c>
    </row>
    <row r="206" spans="1:5" x14ac:dyDescent="0.2">
      <c r="A206">
        <f>Slidelist[[#This Row],[Slide]]</f>
        <v>205</v>
      </c>
      <c r="B206">
        <f>Slidelist[[#This Row],[Split]]</f>
        <v>0</v>
      </c>
      <c r="C206" t="str">
        <f>Slidelist[[#This Row],[ELN]]</f>
        <v>23910-158</v>
      </c>
      <c r="D206" t="e" cm="1">
        <f t="array" ref="D2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6" t="str">
        <f>_xlfn.CONCAT(Table2[[#This Row],[ELN]],"_Sl",TEXT(Table2[[#This Row],[Slide]],"000"))</f>
        <v>23910-158_Sl205</v>
      </c>
    </row>
    <row r="207" spans="1:5" x14ac:dyDescent="0.2">
      <c r="A207">
        <f>Slidelist[[#This Row],[Slide]]</f>
        <v>206</v>
      </c>
      <c r="B207">
        <f>Slidelist[[#This Row],[Split]]</f>
        <v>0</v>
      </c>
      <c r="C207" t="str">
        <f>Slidelist[[#This Row],[ELN]]</f>
        <v>23910-158</v>
      </c>
      <c r="D207" t="e" cm="1">
        <f t="array" ref="D2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7" t="str">
        <f>_xlfn.CONCAT(Table2[[#This Row],[ELN]],"_Sl",TEXT(Table2[[#This Row],[Slide]],"000"))</f>
        <v>23910-158_Sl206</v>
      </c>
    </row>
    <row r="208" spans="1:5" x14ac:dyDescent="0.2">
      <c r="A208">
        <f>Slidelist[[#This Row],[Slide]]</f>
        <v>207</v>
      </c>
      <c r="B208">
        <f>Slidelist[[#This Row],[Split]]</f>
        <v>0</v>
      </c>
      <c r="C208" t="str">
        <f>Slidelist[[#This Row],[ELN]]</f>
        <v>23910-158</v>
      </c>
      <c r="D208" t="e" cm="1">
        <f t="array" ref="D2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8" t="str">
        <f>_xlfn.CONCAT(Table2[[#This Row],[ELN]],"_Sl",TEXT(Table2[[#This Row],[Slide]],"000"))</f>
        <v>23910-158_Sl207</v>
      </c>
    </row>
    <row r="209" spans="1:5" x14ac:dyDescent="0.2">
      <c r="A209">
        <f>Slidelist[[#This Row],[Slide]]</f>
        <v>208</v>
      </c>
      <c r="B209">
        <f>Slidelist[[#This Row],[Split]]</f>
        <v>0</v>
      </c>
      <c r="C209" t="str">
        <f>Slidelist[[#This Row],[ELN]]</f>
        <v>23910-158</v>
      </c>
      <c r="D209" t="e" cm="1">
        <f t="array" ref="D2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09" t="str">
        <f>_xlfn.CONCAT(Table2[[#This Row],[ELN]],"_Sl",TEXT(Table2[[#This Row],[Slide]],"000"))</f>
        <v>23910-158_Sl208</v>
      </c>
    </row>
    <row r="210" spans="1:5" x14ac:dyDescent="0.2">
      <c r="A210">
        <f>Slidelist[[#This Row],[Slide]]</f>
        <v>209</v>
      </c>
      <c r="B210">
        <f>Slidelist[[#This Row],[Split]]</f>
        <v>0</v>
      </c>
      <c r="C210" t="str">
        <f>Slidelist[[#This Row],[ELN]]</f>
        <v>23910-158</v>
      </c>
      <c r="D210" t="e" cm="1">
        <f t="array" ref="D2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0" t="str">
        <f>_xlfn.CONCAT(Table2[[#This Row],[ELN]],"_Sl",TEXT(Table2[[#This Row],[Slide]],"000"))</f>
        <v>23910-158_Sl209</v>
      </c>
    </row>
    <row r="211" spans="1:5" x14ac:dyDescent="0.2">
      <c r="A211">
        <f>Slidelist[[#This Row],[Slide]]</f>
        <v>210</v>
      </c>
      <c r="B211">
        <f>Slidelist[[#This Row],[Split]]</f>
        <v>0</v>
      </c>
      <c r="C211" t="str">
        <f>Slidelist[[#This Row],[ELN]]</f>
        <v>23910-158</v>
      </c>
      <c r="D211" t="e" cm="1">
        <f t="array" ref="D2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1" t="str">
        <f>_xlfn.CONCAT(Table2[[#This Row],[ELN]],"_Sl",TEXT(Table2[[#This Row],[Slide]],"000"))</f>
        <v>23910-158_Sl210</v>
      </c>
    </row>
    <row r="212" spans="1:5" x14ac:dyDescent="0.2">
      <c r="A212">
        <f>Slidelist[[#This Row],[Slide]]</f>
        <v>211</v>
      </c>
      <c r="B212">
        <f>Slidelist[[#This Row],[Split]]</f>
        <v>0</v>
      </c>
      <c r="C212" t="str">
        <f>Slidelist[[#This Row],[ELN]]</f>
        <v>23910-158</v>
      </c>
      <c r="D212" t="e" cm="1">
        <f t="array" ref="D2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2" t="str">
        <f>_xlfn.CONCAT(Table2[[#This Row],[ELN]],"_Sl",TEXT(Table2[[#This Row],[Slide]],"000"))</f>
        <v>23910-158_Sl211</v>
      </c>
    </row>
    <row r="213" spans="1:5" x14ac:dyDescent="0.2">
      <c r="A213">
        <f>Slidelist[[#This Row],[Slide]]</f>
        <v>212</v>
      </c>
      <c r="B213">
        <f>Slidelist[[#This Row],[Split]]</f>
        <v>0</v>
      </c>
      <c r="C213" t="str">
        <f>Slidelist[[#This Row],[ELN]]</f>
        <v>23910-158</v>
      </c>
      <c r="D213" t="e" cm="1">
        <f t="array" ref="D2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3" t="str">
        <f>_xlfn.CONCAT(Table2[[#This Row],[ELN]],"_Sl",TEXT(Table2[[#This Row],[Slide]],"000"))</f>
        <v>23910-158_Sl212</v>
      </c>
    </row>
    <row r="214" spans="1:5" x14ac:dyDescent="0.2">
      <c r="A214">
        <f>Slidelist[[#This Row],[Slide]]</f>
        <v>213</v>
      </c>
      <c r="B214">
        <f>Slidelist[[#This Row],[Split]]</f>
        <v>0</v>
      </c>
      <c r="C214" t="str">
        <f>Slidelist[[#This Row],[ELN]]</f>
        <v>23910-158</v>
      </c>
      <c r="D214" t="e" cm="1">
        <f t="array" ref="D2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4" t="str">
        <f>_xlfn.CONCAT(Table2[[#This Row],[ELN]],"_Sl",TEXT(Table2[[#This Row],[Slide]],"000"))</f>
        <v>23910-158_Sl213</v>
      </c>
    </row>
    <row r="215" spans="1:5" x14ac:dyDescent="0.2">
      <c r="A215">
        <f>Slidelist[[#This Row],[Slide]]</f>
        <v>214</v>
      </c>
      <c r="B215">
        <f>Slidelist[[#This Row],[Split]]</f>
        <v>0</v>
      </c>
      <c r="C215" t="str">
        <f>Slidelist[[#This Row],[ELN]]</f>
        <v>23910-158</v>
      </c>
      <c r="D215" t="e" cm="1">
        <f t="array" ref="D2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5" t="str">
        <f>_xlfn.CONCAT(Table2[[#This Row],[ELN]],"_Sl",TEXT(Table2[[#This Row],[Slide]],"000"))</f>
        <v>23910-158_Sl214</v>
      </c>
    </row>
    <row r="216" spans="1:5" x14ac:dyDescent="0.2">
      <c r="A216">
        <f>Slidelist[[#This Row],[Slide]]</f>
        <v>215</v>
      </c>
      <c r="B216">
        <f>Slidelist[[#This Row],[Split]]</f>
        <v>0</v>
      </c>
      <c r="C216" t="str">
        <f>Slidelist[[#This Row],[ELN]]</f>
        <v>23910-158</v>
      </c>
      <c r="D216" t="e" cm="1">
        <f t="array" ref="D2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6" t="str">
        <f>_xlfn.CONCAT(Table2[[#This Row],[ELN]],"_Sl",TEXT(Table2[[#This Row],[Slide]],"000"))</f>
        <v>23910-158_Sl215</v>
      </c>
    </row>
    <row r="217" spans="1:5" x14ac:dyDescent="0.2">
      <c r="A217">
        <f>Slidelist[[#This Row],[Slide]]</f>
        <v>216</v>
      </c>
      <c r="B217">
        <f>Slidelist[[#This Row],[Split]]</f>
        <v>0</v>
      </c>
      <c r="C217" t="str">
        <f>Slidelist[[#This Row],[ELN]]</f>
        <v>23910-158</v>
      </c>
      <c r="D217" t="e" cm="1">
        <f t="array" ref="D2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7" t="str">
        <f>_xlfn.CONCAT(Table2[[#This Row],[ELN]],"_Sl",TEXT(Table2[[#This Row],[Slide]],"000"))</f>
        <v>23910-158_Sl216</v>
      </c>
    </row>
    <row r="218" spans="1:5" x14ac:dyDescent="0.2">
      <c r="A218">
        <f>Slidelist[[#This Row],[Slide]]</f>
        <v>217</v>
      </c>
      <c r="B218">
        <f>Slidelist[[#This Row],[Split]]</f>
        <v>0</v>
      </c>
      <c r="C218" t="str">
        <f>Slidelist[[#This Row],[ELN]]</f>
        <v>23910-158</v>
      </c>
      <c r="D218" t="e" cm="1">
        <f t="array" ref="D2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8" t="str">
        <f>_xlfn.CONCAT(Table2[[#This Row],[ELN]],"_Sl",TEXT(Table2[[#This Row],[Slide]],"000"))</f>
        <v>23910-158_Sl217</v>
      </c>
    </row>
    <row r="219" spans="1:5" x14ac:dyDescent="0.2">
      <c r="A219">
        <f>Slidelist[[#This Row],[Slide]]</f>
        <v>218</v>
      </c>
      <c r="B219">
        <f>Slidelist[[#This Row],[Split]]</f>
        <v>0</v>
      </c>
      <c r="C219" t="str">
        <f>Slidelist[[#This Row],[ELN]]</f>
        <v>23910-158</v>
      </c>
      <c r="D219" t="e" cm="1">
        <f t="array" ref="D2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19" t="str">
        <f>_xlfn.CONCAT(Table2[[#This Row],[ELN]],"_Sl",TEXT(Table2[[#This Row],[Slide]],"000"))</f>
        <v>23910-158_Sl218</v>
      </c>
    </row>
    <row r="220" spans="1:5" x14ac:dyDescent="0.2">
      <c r="A220">
        <f>Slidelist[[#This Row],[Slide]]</f>
        <v>219</v>
      </c>
      <c r="B220">
        <f>Slidelist[[#This Row],[Split]]</f>
        <v>0</v>
      </c>
      <c r="C220" t="str">
        <f>Slidelist[[#This Row],[ELN]]</f>
        <v>23910-158</v>
      </c>
      <c r="D220" t="e" cm="1">
        <f t="array" ref="D2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0" t="str">
        <f>_xlfn.CONCAT(Table2[[#This Row],[ELN]],"_Sl",TEXT(Table2[[#This Row],[Slide]],"000"))</f>
        <v>23910-158_Sl219</v>
      </c>
    </row>
    <row r="221" spans="1:5" x14ac:dyDescent="0.2">
      <c r="A221">
        <f>Slidelist[[#This Row],[Slide]]</f>
        <v>220</v>
      </c>
      <c r="B221">
        <f>Slidelist[[#This Row],[Split]]</f>
        <v>0</v>
      </c>
      <c r="C221" t="str">
        <f>Slidelist[[#This Row],[ELN]]</f>
        <v>23910-158</v>
      </c>
      <c r="D221" t="e" cm="1">
        <f t="array" ref="D2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1" t="str">
        <f>_xlfn.CONCAT(Table2[[#This Row],[ELN]],"_Sl",TEXT(Table2[[#This Row],[Slide]],"000"))</f>
        <v>23910-158_Sl220</v>
      </c>
    </row>
    <row r="222" spans="1:5" x14ac:dyDescent="0.2">
      <c r="A222">
        <f>Slidelist[[#This Row],[Slide]]</f>
        <v>221</v>
      </c>
      <c r="B222">
        <f>Slidelist[[#This Row],[Split]]</f>
        <v>0</v>
      </c>
      <c r="C222" t="str">
        <f>Slidelist[[#This Row],[ELN]]</f>
        <v>23910-158</v>
      </c>
      <c r="D222" t="e" cm="1">
        <f t="array" ref="D2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2" t="str">
        <f>_xlfn.CONCAT(Table2[[#This Row],[ELN]],"_Sl",TEXT(Table2[[#This Row],[Slide]],"000"))</f>
        <v>23910-158_Sl221</v>
      </c>
    </row>
    <row r="223" spans="1:5" x14ac:dyDescent="0.2">
      <c r="A223">
        <f>Slidelist[[#This Row],[Slide]]</f>
        <v>222</v>
      </c>
      <c r="B223">
        <f>Slidelist[[#This Row],[Split]]</f>
        <v>0</v>
      </c>
      <c r="C223" t="str">
        <f>Slidelist[[#This Row],[ELN]]</f>
        <v>23910-158</v>
      </c>
      <c r="D223" t="e" cm="1">
        <f t="array" ref="D2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3" t="str">
        <f>_xlfn.CONCAT(Table2[[#This Row],[ELN]],"_Sl",TEXT(Table2[[#This Row],[Slide]],"000"))</f>
        <v>23910-158_Sl222</v>
      </c>
    </row>
    <row r="224" spans="1:5" x14ac:dyDescent="0.2">
      <c r="A224">
        <f>Slidelist[[#This Row],[Slide]]</f>
        <v>223</v>
      </c>
      <c r="B224">
        <f>Slidelist[[#This Row],[Split]]</f>
        <v>0</v>
      </c>
      <c r="C224" t="str">
        <f>Slidelist[[#This Row],[ELN]]</f>
        <v>23910-158</v>
      </c>
      <c r="D224" t="e" cm="1">
        <f t="array" ref="D2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4" t="str">
        <f>_xlfn.CONCAT(Table2[[#This Row],[ELN]],"_Sl",TEXT(Table2[[#This Row],[Slide]],"000"))</f>
        <v>23910-158_Sl223</v>
      </c>
    </row>
    <row r="225" spans="1:5" x14ac:dyDescent="0.2">
      <c r="A225">
        <f>Slidelist[[#This Row],[Slide]]</f>
        <v>224</v>
      </c>
      <c r="B225">
        <f>Slidelist[[#This Row],[Split]]</f>
        <v>0</v>
      </c>
      <c r="C225" t="str">
        <f>Slidelist[[#This Row],[ELN]]</f>
        <v>23910-158</v>
      </c>
      <c r="D225" t="e" cm="1">
        <f t="array" ref="D2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5" t="str">
        <f>_xlfn.CONCAT(Table2[[#This Row],[ELN]],"_Sl",TEXT(Table2[[#This Row],[Slide]],"000"))</f>
        <v>23910-158_Sl224</v>
      </c>
    </row>
    <row r="226" spans="1:5" x14ac:dyDescent="0.2">
      <c r="A226">
        <f>Slidelist[[#This Row],[Slide]]</f>
        <v>225</v>
      </c>
      <c r="B226">
        <f>Slidelist[[#This Row],[Split]]</f>
        <v>0</v>
      </c>
      <c r="C226" t="str">
        <f>Slidelist[[#This Row],[ELN]]</f>
        <v>23910-158</v>
      </c>
      <c r="D226" t="e" cm="1">
        <f t="array" ref="D2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6" t="str">
        <f>_xlfn.CONCAT(Table2[[#This Row],[ELN]],"_Sl",TEXT(Table2[[#This Row],[Slide]],"000"))</f>
        <v>23910-158_Sl225</v>
      </c>
    </row>
    <row r="227" spans="1:5" x14ac:dyDescent="0.2">
      <c r="A227">
        <f>Slidelist[[#This Row],[Slide]]</f>
        <v>226</v>
      </c>
      <c r="B227">
        <f>Slidelist[[#This Row],[Split]]</f>
        <v>0</v>
      </c>
      <c r="C227" t="str">
        <f>Slidelist[[#This Row],[ELN]]</f>
        <v>23910-158</v>
      </c>
      <c r="D227" t="e" cm="1">
        <f t="array" ref="D2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7" t="str">
        <f>_xlfn.CONCAT(Table2[[#This Row],[ELN]],"_Sl",TEXT(Table2[[#This Row],[Slide]],"000"))</f>
        <v>23910-158_Sl226</v>
      </c>
    </row>
    <row r="228" spans="1:5" x14ac:dyDescent="0.2">
      <c r="A228">
        <f>Slidelist[[#This Row],[Slide]]</f>
        <v>227</v>
      </c>
      <c r="B228">
        <f>Slidelist[[#This Row],[Split]]</f>
        <v>0</v>
      </c>
      <c r="C228" t="str">
        <f>Slidelist[[#This Row],[ELN]]</f>
        <v>23910-158</v>
      </c>
      <c r="D228" t="e" cm="1">
        <f t="array" ref="D2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8" t="str">
        <f>_xlfn.CONCAT(Table2[[#This Row],[ELN]],"_Sl",TEXT(Table2[[#This Row],[Slide]],"000"))</f>
        <v>23910-158_Sl227</v>
      </c>
    </row>
    <row r="229" spans="1:5" x14ac:dyDescent="0.2">
      <c r="A229">
        <f>Slidelist[[#This Row],[Slide]]</f>
        <v>228</v>
      </c>
      <c r="B229">
        <f>Slidelist[[#This Row],[Split]]</f>
        <v>0</v>
      </c>
      <c r="C229" t="str">
        <f>Slidelist[[#This Row],[ELN]]</f>
        <v>23910-158</v>
      </c>
      <c r="D229" t="e" cm="1">
        <f t="array" ref="D2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29" t="str">
        <f>_xlfn.CONCAT(Table2[[#This Row],[ELN]],"_Sl",TEXT(Table2[[#This Row],[Slide]],"000"))</f>
        <v>23910-158_Sl228</v>
      </c>
    </row>
    <row r="230" spans="1:5" x14ac:dyDescent="0.2">
      <c r="A230">
        <f>Slidelist[[#This Row],[Slide]]</f>
        <v>229</v>
      </c>
      <c r="B230">
        <f>Slidelist[[#This Row],[Split]]</f>
        <v>0</v>
      </c>
      <c r="C230" t="str">
        <f>Slidelist[[#This Row],[ELN]]</f>
        <v>23910-158</v>
      </c>
      <c r="D230" t="e" cm="1">
        <f t="array" ref="D2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0" t="str">
        <f>_xlfn.CONCAT(Table2[[#This Row],[ELN]],"_Sl",TEXT(Table2[[#This Row],[Slide]],"000"))</f>
        <v>23910-158_Sl229</v>
      </c>
    </row>
    <row r="231" spans="1:5" x14ac:dyDescent="0.2">
      <c r="A231">
        <f>Slidelist[[#This Row],[Slide]]</f>
        <v>230</v>
      </c>
      <c r="B231">
        <f>Slidelist[[#This Row],[Split]]</f>
        <v>0</v>
      </c>
      <c r="C231" t="str">
        <f>Slidelist[[#This Row],[ELN]]</f>
        <v>23910-158</v>
      </c>
      <c r="D231" t="e" cm="1">
        <f t="array" ref="D2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1" t="str">
        <f>_xlfn.CONCAT(Table2[[#This Row],[ELN]],"_Sl",TEXT(Table2[[#This Row],[Slide]],"000"))</f>
        <v>23910-158_Sl230</v>
      </c>
    </row>
    <row r="232" spans="1:5" x14ac:dyDescent="0.2">
      <c r="A232">
        <f>Slidelist[[#This Row],[Slide]]</f>
        <v>231</v>
      </c>
      <c r="B232">
        <f>Slidelist[[#This Row],[Split]]</f>
        <v>0</v>
      </c>
      <c r="C232" t="str">
        <f>Slidelist[[#This Row],[ELN]]</f>
        <v>23910-158</v>
      </c>
      <c r="D232" t="e" cm="1">
        <f t="array" ref="D2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2" t="str">
        <f>_xlfn.CONCAT(Table2[[#This Row],[ELN]],"_Sl",TEXT(Table2[[#This Row],[Slide]],"000"))</f>
        <v>23910-158_Sl231</v>
      </c>
    </row>
    <row r="233" spans="1:5" x14ac:dyDescent="0.2">
      <c r="A233">
        <f>Slidelist[[#This Row],[Slide]]</f>
        <v>232</v>
      </c>
      <c r="B233">
        <f>Slidelist[[#This Row],[Split]]</f>
        <v>0</v>
      </c>
      <c r="C233" t="str">
        <f>Slidelist[[#This Row],[ELN]]</f>
        <v>23910-158</v>
      </c>
      <c r="D233" t="e" cm="1">
        <f t="array" ref="D2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3" t="str">
        <f>_xlfn.CONCAT(Table2[[#This Row],[ELN]],"_Sl",TEXT(Table2[[#This Row],[Slide]],"000"))</f>
        <v>23910-158_Sl232</v>
      </c>
    </row>
    <row r="234" spans="1:5" x14ac:dyDescent="0.2">
      <c r="A234">
        <f>Slidelist[[#This Row],[Slide]]</f>
        <v>233</v>
      </c>
      <c r="B234">
        <f>Slidelist[[#This Row],[Split]]</f>
        <v>0</v>
      </c>
      <c r="C234" t="str">
        <f>Slidelist[[#This Row],[ELN]]</f>
        <v>23910-158</v>
      </c>
      <c r="D234" t="e" cm="1">
        <f t="array" ref="D2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4" t="str">
        <f>_xlfn.CONCAT(Table2[[#This Row],[ELN]],"_Sl",TEXT(Table2[[#This Row],[Slide]],"000"))</f>
        <v>23910-158_Sl233</v>
      </c>
    </row>
    <row r="235" spans="1:5" x14ac:dyDescent="0.2">
      <c r="A235">
        <f>Slidelist[[#This Row],[Slide]]</f>
        <v>234</v>
      </c>
      <c r="B235">
        <f>Slidelist[[#This Row],[Split]]</f>
        <v>0</v>
      </c>
      <c r="C235" t="str">
        <f>Slidelist[[#This Row],[ELN]]</f>
        <v>23910-158</v>
      </c>
      <c r="D235" t="e" cm="1">
        <f t="array" ref="D2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5" t="str">
        <f>_xlfn.CONCAT(Table2[[#This Row],[ELN]],"_Sl",TEXT(Table2[[#This Row],[Slide]],"000"))</f>
        <v>23910-158_Sl234</v>
      </c>
    </row>
    <row r="236" spans="1:5" x14ac:dyDescent="0.2">
      <c r="A236">
        <f>Slidelist[[#This Row],[Slide]]</f>
        <v>235</v>
      </c>
      <c r="B236">
        <f>Slidelist[[#This Row],[Split]]</f>
        <v>0</v>
      </c>
      <c r="C236" t="str">
        <f>Slidelist[[#This Row],[ELN]]</f>
        <v>23910-158</v>
      </c>
      <c r="D236" t="e" cm="1">
        <f t="array" ref="D2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6" t="str">
        <f>_xlfn.CONCAT(Table2[[#This Row],[ELN]],"_Sl",TEXT(Table2[[#This Row],[Slide]],"000"))</f>
        <v>23910-158_Sl235</v>
      </c>
    </row>
    <row r="237" spans="1:5" x14ac:dyDescent="0.2">
      <c r="A237">
        <f>Slidelist[[#This Row],[Slide]]</f>
        <v>236</v>
      </c>
      <c r="B237">
        <f>Slidelist[[#This Row],[Split]]</f>
        <v>0</v>
      </c>
      <c r="C237" t="str">
        <f>Slidelist[[#This Row],[ELN]]</f>
        <v>23910-158</v>
      </c>
      <c r="D237" t="e" cm="1">
        <f t="array" ref="D2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7" t="str">
        <f>_xlfn.CONCAT(Table2[[#This Row],[ELN]],"_Sl",TEXT(Table2[[#This Row],[Slide]],"000"))</f>
        <v>23910-158_Sl236</v>
      </c>
    </row>
    <row r="238" spans="1:5" x14ac:dyDescent="0.2">
      <c r="A238">
        <f>Slidelist[[#This Row],[Slide]]</f>
        <v>237</v>
      </c>
      <c r="B238">
        <f>Slidelist[[#This Row],[Split]]</f>
        <v>0</v>
      </c>
      <c r="C238" t="str">
        <f>Slidelist[[#This Row],[ELN]]</f>
        <v>23910-158</v>
      </c>
      <c r="D238" t="e" cm="1">
        <f t="array" ref="D2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8" t="str">
        <f>_xlfn.CONCAT(Table2[[#This Row],[ELN]],"_Sl",TEXT(Table2[[#This Row],[Slide]],"000"))</f>
        <v>23910-158_Sl237</v>
      </c>
    </row>
    <row r="239" spans="1:5" x14ac:dyDescent="0.2">
      <c r="A239">
        <f>Slidelist[[#This Row],[Slide]]</f>
        <v>238</v>
      </c>
      <c r="B239">
        <f>Slidelist[[#This Row],[Split]]</f>
        <v>0</v>
      </c>
      <c r="C239" t="str">
        <f>Slidelist[[#This Row],[ELN]]</f>
        <v>23910-158</v>
      </c>
      <c r="D239" t="e" cm="1">
        <f t="array" ref="D2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39" t="str">
        <f>_xlfn.CONCAT(Table2[[#This Row],[ELN]],"_Sl",TEXT(Table2[[#This Row],[Slide]],"000"))</f>
        <v>23910-158_Sl238</v>
      </c>
    </row>
    <row r="240" spans="1:5" x14ac:dyDescent="0.2">
      <c r="A240">
        <f>Slidelist[[#This Row],[Slide]]</f>
        <v>239</v>
      </c>
      <c r="B240">
        <f>Slidelist[[#This Row],[Split]]</f>
        <v>0</v>
      </c>
      <c r="C240" t="str">
        <f>Slidelist[[#This Row],[ELN]]</f>
        <v>23910-158</v>
      </c>
      <c r="D240" t="e" cm="1">
        <f t="array" ref="D2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0" t="str">
        <f>_xlfn.CONCAT(Table2[[#This Row],[ELN]],"_Sl",TEXT(Table2[[#This Row],[Slide]],"000"))</f>
        <v>23910-158_Sl239</v>
      </c>
    </row>
    <row r="241" spans="1:5" x14ac:dyDescent="0.2">
      <c r="A241">
        <f>Slidelist[[#This Row],[Slide]]</f>
        <v>240</v>
      </c>
      <c r="B241">
        <f>Slidelist[[#This Row],[Split]]</f>
        <v>0</v>
      </c>
      <c r="C241" t="str">
        <f>Slidelist[[#This Row],[ELN]]</f>
        <v>23910-158</v>
      </c>
      <c r="D241" t="e" cm="1">
        <f t="array" ref="D2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1" t="str">
        <f>_xlfn.CONCAT(Table2[[#This Row],[ELN]],"_Sl",TEXT(Table2[[#This Row],[Slide]],"000"))</f>
        <v>23910-158_Sl240</v>
      </c>
    </row>
    <row r="242" spans="1:5" x14ac:dyDescent="0.2">
      <c r="A242">
        <f>Slidelist[[#This Row],[Slide]]</f>
        <v>241</v>
      </c>
      <c r="B242">
        <f>Slidelist[[#This Row],[Split]]</f>
        <v>0</v>
      </c>
      <c r="C242" t="str">
        <f>Slidelist[[#This Row],[ELN]]</f>
        <v>23910-158</v>
      </c>
      <c r="D242" t="e" cm="1">
        <f t="array" ref="D2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2" t="str">
        <f>_xlfn.CONCAT(Table2[[#This Row],[ELN]],"_Sl",TEXT(Table2[[#This Row],[Slide]],"000"))</f>
        <v>23910-158_Sl241</v>
      </c>
    </row>
    <row r="243" spans="1:5" x14ac:dyDescent="0.2">
      <c r="A243">
        <f>Slidelist[[#This Row],[Slide]]</f>
        <v>242</v>
      </c>
      <c r="B243">
        <f>Slidelist[[#This Row],[Split]]</f>
        <v>0</v>
      </c>
      <c r="C243" t="str">
        <f>Slidelist[[#This Row],[ELN]]</f>
        <v>23910-158</v>
      </c>
      <c r="D243" t="e" cm="1">
        <f t="array" ref="D2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3" t="str">
        <f>_xlfn.CONCAT(Table2[[#This Row],[ELN]],"_Sl",TEXT(Table2[[#This Row],[Slide]],"000"))</f>
        <v>23910-158_Sl242</v>
      </c>
    </row>
    <row r="244" spans="1:5" x14ac:dyDescent="0.2">
      <c r="A244">
        <f>Slidelist[[#This Row],[Slide]]</f>
        <v>243</v>
      </c>
      <c r="B244">
        <f>Slidelist[[#This Row],[Split]]</f>
        <v>0</v>
      </c>
      <c r="C244" t="str">
        <f>Slidelist[[#This Row],[ELN]]</f>
        <v>23910-158</v>
      </c>
      <c r="D244" t="e" cm="1">
        <f t="array" ref="D2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4" t="str">
        <f>_xlfn.CONCAT(Table2[[#This Row],[ELN]],"_Sl",TEXT(Table2[[#This Row],[Slide]],"000"))</f>
        <v>23910-158_Sl243</v>
      </c>
    </row>
    <row r="245" spans="1:5" x14ac:dyDescent="0.2">
      <c r="A245">
        <f>Slidelist[[#This Row],[Slide]]</f>
        <v>244</v>
      </c>
      <c r="B245">
        <f>Slidelist[[#This Row],[Split]]</f>
        <v>0</v>
      </c>
      <c r="C245" t="str">
        <f>Slidelist[[#This Row],[ELN]]</f>
        <v>23910-158</v>
      </c>
      <c r="D245" t="e" cm="1">
        <f t="array" ref="D2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5" t="str">
        <f>_xlfn.CONCAT(Table2[[#This Row],[ELN]],"_Sl",TEXT(Table2[[#This Row],[Slide]],"000"))</f>
        <v>23910-158_Sl244</v>
      </c>
    </row>
    <row r="246" spans="1:5" x14ac:dyDescent="0.2">
      <c r="A246">
        <f>Slidelist[[#This Row],[Slide]]</f>
        <v>245</v>
      </c>
      <c r="B246">
        <f>Slidelist[[#This Row],[Split]]</f>
        <v>0</v>
      </c>
      <c r="C246" t="str">
        <f>Slidelist[[#This Row],[ELN]]</f>
        <v>23910-158</v>
      </c>
      <c r="D246" t="e" cm="1">
        <f t="array" ref="D2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6" t="str">
        <f>_xlfn.CONCAT(Table2[[#This Row],[ELN]],"_Sl",TEXT(Table2[[#This Row],[Slide]],"000"))</f>
        <v>23910-158_Sl245</v>
      </c>
    </row>
    <row r="247" spans="1:5" x14ac:dyDescent="0.2">
      <c r="A247">
        <f>Slidelist[[#This Row],[Slide]]</f>
        <v>246</v>
      </c>
      <c r="B247">
        <f>Slidelist[[#This Row],[Split]]</f>
        <v>0</v>
      </c>
      <c r="C247" t="str">
        <f>Slidelist[[#This Row],[ELN]]</f>
        <v>23910-158</v>
      </c>
      <c r="D247" t="e" cm="1">
        <f t="array" ref="D2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7" t="str">
        <f>_xlfn.CONCAT(Table2[[#This Row],[ELN]],"_Sl",TEXT(Table2[[#This Row],[Slide]],"000"))</f>
        <v>23910-158_Sl246</v>
      </c>
    </row>
    <row r="248" spans="1:5" x14ac:dyDescent="0.2">
      <c r="A248">
        <f>Slidelist[[#This Row],[Slide]]</f>
        <v>247</v>
      </c>
      <c r="B248">
        <f>Slidelist[[#This Row],[Split]]</f>
        <v>0</v>
      </c>
      <c r="C248" t="str">
        <f>Slidelist[[#This Row],[ELN]]</f>
        <v>23910-158</v>
      </c>
      <c r="D248" t="e" cm="1">
        <f t="array" ref="D2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8" t="str">
        <f>_xlfn.CONCAT(Table2[[#This Row],[ELN]],"_Sl",TEXT(Table2[[#This Row],[Slide]],"000"))</f>
        <v>23910-158_Sl247</v>
      </c>
    </row>
    <row r="249" spans="1:5" x14ac:dyDescent="0.2">
      <c r="A249">
        <f>Slidelist[[#This Row],[Slide]]</f>
        <v>248</v>
      </c>
      <c r="B249">
        <f>Slidelist[[#This Row],[Split]]</f>
        <v>0</v>
      </c>
      <c r="C249" t="str">
        <f>Slidelist[[#This Row],[ELN]]</f>
        <v>23910-158</v>
      </c>
      <c r="D249" t="e" cm="1">
        <f t="array" ref="D2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49" t="str">
        <f>_xlfn.CONCAT(Table2[[#This Row],[ELN]],"_Sl",TEXT(Table2[[#This Row],[Slide]],"000"))</f>
        <v>23910-158_Sl248</v>
      </c>
    </row>
    <row r="250" spans="1:5" x14ac:dyDescent="0.2">
      <c r="A250">
        <f>Slidelist[[#This Row],[Slide]]</f>
        <v>249</v>
      </c>
      <c r="B250">
        <f>Slidelist[[#This Row],[Split]]</f>
        <v>0</v>
      </c>
      <c r="C250" t="str">
        <f>Slidelist[[#This Row],[ELN]]</f>
        <v>23910-158</v>
      </c>
      <c r="D250" t="e" cm="1">
        <f t="array" ref="D2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0" t="str">
        <f>_xlfn.CONCAT(Table2[[#This Row],[ELN]],"_Sl",TEXT(Table2[[#This Row],[Slide]],"000"))</f>
        <v>23910-158_Sl249</v>
      </c>
    </row>
    <row r="251" spans="1:5" x14ac:dyDescent="0.2">
      <c r="A251">
        <f>Slidelist[[#This Row],[Slide]]</f>
        <v>250</v>
      </c>
      <c r="B251">
        <f>Slidelist[[#This Row],[Split]]</f>
        <v>0</v>
      </c>
      <c r="C251" t="str">
        <f>Slidelist[[#This Row],[ELN]]</f>
        <v>23910-158</v>
      </c>
      <c r="D251" t="e" cm="1">
        <f t="array" ref="D2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1" t="str">
        <f>_xlfn.CONCAT(Table2[[#This Row],[ELN]],"_Sl",TEXT(Table2[[#This Row],[Slide]],"000"))</f>
        <v>23910-158_Sl250</v>
      </c>
    </row>
    <row r="252" spans="1:5" x14ac:dyDescent="0.2">
      <c r="A252">
        <f>Slidelist[[#This Row],[Slide]]</f>
        <v>251</v>
      </c>
      <c r="B252">
        <f>Slidelist[[#This Row],[Split]]</f>
        <v>0</v>
      </c>
      <c r="C252" t="str">
        <f>Slidelist[[#This Row],[ELN]]</f>
        <v>23910-158</v>
      </c>
      <c r="D252" t="e" cm="1">
        <f t="array" ref="D2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2" t="str">
        <f>_xlfn.CONCAT(Table2[[#This Row],[ELN]],"_Sl",TEXT(Table2[[#This Row],[Slide]],"000"))</f>
        <v>23910-158_Sl251</v>
      </c>
    </row>
    <row r="253" spans="1:5" x14ac:dyDescent="0.2">
      <c r="A253">
        <f>Slidelist[[#This Row],[Slide]]</f>
        <v>252</v>
      </c>
      <c r="B253">
        <f>Slidelist[[#This Row],[Split]]</f>
        <v>0</v>
      </c>
      <c r="C253" t="str">
        <f>Slidelist[[#This Row],[ELN]]</f>
        <v>23910-158</v>
      </c>
      <c r="D253" t="e" cm="1">
        <f t="array" ref="D2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3" t="str">
        <f>_xlfn.CONCAT(Table2[[#This Row],[ELN]],"_Sl",TEXT(Table2[[#This Row],[Slide]],"000"))</f>
        <v>23910-158_Sl252</v>
      </c>
    </row>
    <row r="254" spans="1:5" x14ac:dyDescent="0.2">
      <c r="A254">
        <f>Slidelist[[#This Row],[Slide]]</f>
        <v>253</v>
      </c>
      <c r="B254">
        <f>Slidelist[[#This Row],[Split]]</f>
        <v>0</v>
      </c>
      <c r="C254" t="str">
        <f>Slidelist[[#This Row],[ELN]]</f>
        <v>23910-158</v>
      </c>
      <c r="D254" t="e" cm="1">
        <f t="array" ref="D2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4" t="str">
        <f>_xlfn.CONCAT(Table2[[#This Row],[ELN]],"_Sl",TEXT(Table2[[#This Row],[Slide]],"000"))</f>
        <v>23910-158_Sl253</v>
      </c>
    </row>
    <row r="255" spans="1:5" x14ac:dyDescent="0.2">
      <c r="A255">
        <f>Slidelist[[#This Row],[Slide]]</f>
        <v>254</v>
      </c>
      <c r="B255">
        <f>Slidelist[[#This Row],[Split]]</f>
        <v>0</v>
      </c>
      <c r="C255" t="str">
        <f>Slidelist[[#This Row],[ELN]]</f>
        <v>23910-158</v>
      </c>
      <c r="D255" t="e" cm="1">
        <f t="array" ref="D2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5" t="str">
        <f>_xlfn.CONCAT(Table2[[#This Row],[ELN]],"_Sl",TEXT(Table2[[#This Row],[Slide]],"000"))</f>
        <v>23910-158_Sl254</v>
      </c>
    </row>
    <row r="256" spans="1:5" x14ac:dyDescent="0.2">
      <c r="A256">
        <f>Slidelist[[#This Row],[Slide]]</f>
        <v>255</v>
      </c>
      <c r="B256">
        <f>Slidelist[[#This Row],[Split]]</f>
        <v>0</v>
      </c>
      <c r="C256" t="str">
        <f>Slidelist[[#This Row],[ELN]]</f>
        <v>23910-158</v>
      </c>
      <c r="D256" t="e" cm="1">
        <f t="array" ref="D2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6" t="str">
        <f>_xlfn.CONCAT(Table2[[#This Row],[ELN]],"_Sl",TEXT(Table2[[#This Row],[Slide]],"000"))</f>
        <v>23910-158_Sl255</v>
      </c>
    </row>
    <row r="257" spans="1:5" x14ac:dyDescent="0.2">
      <c r="A257">
        <f>Slidelist[[#This Row],[Slide]]</f>
        <v>256</v>
      </c>
      <c r="B257">
        <f>Slidelist[[#This Row],[Split]]</f>
        <v>0</v>
      </c>
      <c r="C257" t="str">
        <f>Slidelist[[#This Row],[ELN]]</f>
        <v>23910-158</v>
      </c>
      <c r="D257" t="e" cm="1">
        <f t="array" ref="D2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7" t="str">
        <f>_xlfn.CONCAT(Table2[[#This Row],[ELN]],"_Sl",TEXT(Table2[[#This Row],[Slide]],"000"))</f>
        <v>23910-158_Sl256</v>
      </c>
    </row>
    <row r="258" spans="1:5" x14ac:dyDescent="0.2">
      <c r="A258">
        <f>Slidelist[[#This Row],[Slide]]</f>
        <v>257</v>
      </c>
      <c r="B258">
        <f>Slidelist[[#This Row],[Split]]</f>
        <v>0</v>
      </c>
      <c r="C258" t="str">
        <f>Slidelist[[#This Row],[ELN]]</f>
        <v>23910-158</v>
      </c>
      <c r="D258" t="e" cm="1">
        <f t="array" ref="D2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8" t="str">
        <f>_xlfn.CONCAT(Table2[[#This Row],[ELN]],"_Sl",TEXT(Table2[[#This Row],[Slide]],"000"))</f>
        <v>23910-158_Sl257</v>
      </c>
    </row>
    <row r="259" spans="1:5" x14ac:dyDescent="0.2">
      <c r="A259">
        <f>Slidelist[[#This Row],[Slide]]</f>
        <v>258</v>
      </c>
      <c r="B259">
        <f>Slidelist[[#This Row],[Split]]</f>
        <v>0</v>
      </c>
      <c r="C259" t="str">
        <f>Slidelist[[#This Row],[ELN]]</f>
        <v>23910-158</v>
      </c>
      <c r="D259" t="e" cm="1">
        <f t="array" ref="D2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59" t="str">
        <f>_xlfn.CONCAT(Table2[[#This Row],[ELN]],"_Sl",TEXT(Table2[[#This Row],[Slide]],"000"))</f>
        <v>23910-158_Sl258</v>
      </c>
    </row>
    <row r="260" spans="1:5" x14ac:dyDescent="0.2">
      <c r="A260">
        <f>Slidelist[[#This Row],[Slide]]</f>
        <v>259</v>
      </c>
      <c r="B260">
        <f>Slidelist[[#This Row],[Split]]</f>
        <v>0</v>
      </c>
      <c r="C260" t="str">
        <f>Slidelist[[#This Row],[ELN]]</f>
        <v>23910-158</v>
      </c>
      <c r="D260" t="e" cm="1">
        <f t="array" ref="D2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0" t="str">
        <f>_xlfn.CONCAT(Table2[[#This Row],[ELN]],"_Sl",TEXT(Table2[[#This Row],[Slide]],"000"))</f>
        <v>23910-158_Sl259</v>
      </c>
    </row>
    <row r="261" spans="1:5" x14ac:dyDescent="0.2">
      <c r="A261">
        <f>Slidelist[[#This Row],[Slide]]</f>
        <v>260</v>
      </c>
      <c r="B261">
        <f>Slidelist[[#This Row],[Split]]</f>
        <v>0</v>
      </c>
      <c r="C261" t="str">
        <f>Slidelist[[#This Row],[ELN]]</f>
        <v>23910-158</v>
      </c>
      <c r="D261" t="e" cm="1">
        <f t="array" ref="D2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1" t="str">
        <f>_xlfn.CONCAT(Table2[[#This Row],[ELN]],"_Sl",TEXT(Table2[[#This Row],[Slide]],"000"))</f>
        <v>23910-158_Sl260</v>
      </c>
    </row>
    <row r="262" spans="1:5" x14ac:dyDescent="0.2">
      <c r="A262">
        <f>Slidelist[[#This Row],[Slide]]</f>
        <v>261</v>
      </c>
      <c r="B262">
        <f>Slidelist[[#This Row],[Split]]</f>
        <v>0</v>
      </c>
      <c r="C262" t="str">
        <f>Slidelist[[#This Row],[ELN]]</f>
        <v>23910-158</v>
      </c>
      <c r="D262" t="e" cm="1">
        <f t="array" ref="D2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2" t="str">
        <f>_xlfn.CONCAT(Table2[[#This Row],[ELN]],"_Sl",TEXT(Table2[[#This Row],[Slide]],"000"))</f>
        <v>23910-158_Sl261</v>
      </c>
    </row>
    <row r="263" spans="1:5" x14ac:dyDescent="0.2">
      <c r="A263">
        <f>Slidelist[[#This Row],[Slide]]</f>
        <v>262</v>
      </c>
      <c r="B263">
        <f>Slidelist[[#This Row],[Split]]</f>
        <v>0</v>
      </c>
      <c r="C263" t="str">
        <f>Slidelist[[#This Row],[ELN]]</f>
        <v>23910-158</v>
      </c>
      <c r="D263" t="e" cm="1">
        <f t="array" ref="D2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3" t="str">
        <f>_xlfn.CONCAT(Table2[[#This Row],[ELN]],"_Sl",TEXT(Table2[[#This Row],[Slide]],"000"))</f>
        <v>23910-158_Sl262</v>
      </c>
    </row>
    <row r="264" spans="1:5" x14ac:dyDescent="0.2">
      <c r="A264">
        <f>Slidelist[[#This Row],[Slide]]</f>
        <v>263</v>
      </c>
      <c r="B264">
        <f>Slidelist[[#This Row],[Split]]</f>
        <v>0</v>
      </c>
      <c r="C264" t="str">
        <f>Slidelist[[#This Row],[ELN]]</f>
        <v>23910-158</v>
      </c>
      <c r="D264" t="e" cm="1">
        <f t="array" ref="D2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4" t="str">
        <f>_xlfn.CONCAT(Table2[[#This Row],[ELN]],"_Sl",TEXT(Table2[[#This Row],[Slide]],"000"))</f>
        <v>23910-158_Sl263</v>
      </c>
    </row>
    <row r="265" spans="1:5" x14ac:dyDescent="0.2">
      <c r="A265">
        <f>Slidelist[[#This Row],[Slide]]</f>
        <v>264</v>
      </c>
      <c r="B265">
        <f>Slidelist[[#This Row],[Split]]</f>
        <v>0</v>
      </c>
      <c r="C265" t="str">
        <f>Slidelist[[#This Row],[ELN]]</f>
        <v>23910-158</v>
      </c>
      <c r="D265" t="e" cm="1">
        <f t="array" ref="D2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5" t="str">
        <f>_xlfn.CONCAT(Table2[[#This Row],[ELN]],"_Sl",TEXT(Table2[[#This Row],[Slide]],"000"))</f>
        <v>23910-158_Sl264</v>
      </c>
    </row>
    <row r="266" spans="1:5" x14ac:dyDescent="0.2">
      <c r="A266">
        <f>Slidelist[[#This Row],[Slide]]</f>
        <v>265</v>
      </c>
      <c r="B266">
        <f>Slidelist[[#This Row],[Split]]</f>
        <v>0</v>
      </c>
      <c r="C266" t="str">
        <f>Slidelist[[#This Row],[ELN]]</f>
        <v>23910-158</v>
      </c>
      <c r="D266" t="e" cm="1">
        <f t="array" ref="D2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6" t="str">
        <f>_xlfn.CONCAT(Table2[[#This Row],[ELN]],"_Sl",TEXT(Table2[[#This Row],[Slide]],"000"))</f>
        <v>23910-158_Sl265</v>
      </c>
    </row>
    <row r="267" spans="1:5" x14ac:dyDescent="0.2">
      <c r="A267">
        <f>Slidelist[[#This Row],[Slide]]</f>
        <v>266</v>
      </c>
      <c r="B267">
        <f>Slidelist[[#This Row],[Split]]</f>
        <v>0</v>
      </c>
      <c r="C267" t="str">
        <f>Slidelist[[#This Row],[ELN]]</f>
        <v>23910-158</v>
      </c>
      <c r="D267" t="e" cm="1">
        <f t="array" ref="D2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7" t="str">
        <f>_xlfn.CONCAT(Table2[[#This Row],[ELN]],"_Sl",TEXT(Table2[[#This Row],[Slide]],"000"))</f>
        <v>23910-158_Sl266</v>
      </c>
    </row>
    <row r="268" spans="1:5" x14ac:dyDescent="0.2">
      <c r="A268">
        <f>Slidelist[[#This Row],[Slide]]</f>
        <v>267</v>
      </c>
      <c r="B268">
        <f>Slidelist[[#This Row],[Split]]</f>
        <v>0</v>
      </c>
      <c r="C268" t="str">
        <f>Slidelist[[#This Row],[ELN]]</f>
        <v>23910-158</v>
      </c>
      <c r="D268" t="e" cm="1">
        <f t="array" ref="D2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8" t="str">
        <f>_xlfn.CONCAT(Table2[[#This Row],[ELN]],"_Sl",TEXT(Table2[[#This Row],[Slide]],"000"))</f>
        <v>23910-158_Sl267</v>
      </c>
    </row>
    <row r="269" spans="1:5" x14ac:dyDescent="0.2">
      <c r="A269">
        <f>Slidelist[[#This Row],[Slide]]</f>
        <v>268</v>
      </c>
      <c r="B269">
        <f>Slidelist[[#This Row],[Split]]</f>
        <v>0</v>
      </c>
      <c r="C269" t="str">
        <f>Slidelist[[#This Row],[ELN]]</f>
        <v>23910-158</v>
      </c>
      <c r="D269" t="e" cm="1">
        <f t="array" ref="D2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69" t="str">
        <f>_xlfn.CONCAT(Table2[[#This Row],[ELN]],"_Sl",TEXT(Table2[[#This Row],[Slide]],"000"))</f>
        <v>23910-158_Sl268</v>
      </c>
    </row>
    <row r="270" spans="1:5" x14ac:dyDescent="0.2">
      <c r="A270">
        <f>Slidelist[[#This Row],[Slide]]</f>
        <v>269</v>
      </c>
      <c r="B270">
        <f>Slidelist[[#This Row],[Split]]</f>
        <v>0</v>
      </c>
      <c r="C270" t="str">
        <f>Slidelist[[#This Row],[ELN]]</f>
        <v>23910-158</v>
      </c>
      <c r="D270" t="e" cm="1">
        <f t="array" ref="D2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0" t="str">
        <f>_xlfn.CONCAT(Table2[[#This Row],[ELN]],"_Sl",TEXT(Table2[[#This Row],[Slide]],"000"))</f>
        <v>23910-158_Sl269</v>
      </c>
    </row>
    <row r="271" spans="1:5" x14ac:dyDescent="0.2">
      <c r="A271">
        <f>Slidelist[[#This Row],[Slide]]</f>
        <v>270</v>
      </c>
      <c r="B271">
        <f>Slidelist[[#This Row],[Split]]</f>
        <v>0</v>
      </c>
      <c r="C271" t="str">
        <f>Slidelist[[#This Row],[ELN]]</f>
        <v>23910-158</v>
      </c>
      <c r="D271" t="e" cm="1">
        <f t="array" ref="D2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1" t="str">
        <f>_xlfn.CONCAT(Table2[[#This Row],[ELN]],"_Sl",TEXT(Table2[[#This Row],[Slide]],"000"))</f>
        <v>23910-158_Sl270</v>
      </c>
    </row>
    <row r="272" spans="1:5" x14ac:dyDescent="0.2">
      <c r="A272">
        <f>Slidelist[[#This Row],[Slide]]</f>
        <v>271</v>
      </c>
      <c r="B272">
        <f>Slidelist[[#This Row],[Split]]</f>
        <v>0</v>
      </c>
      <c r="C272" t="str">
        <f>Slidelist[[#This Row],[ELN]]</f>
        <v>23910-158</v>
      </c>
      <c r="D272" t="e" cm="1">
        <f t="array" ref="D2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2" t="str">
        <f>_xlfn.CONCAT(Table2[[#This Row],[ELN]],"_Sl",TEXT(Table2[[#This Row],[Slide]],"000"))</f>
        <v>23910-158_Sl271</v>
      </c>
    </row>
    <row r="273" spans="1:5" x14ac:dyDescent="0.2">
      <c r="A273">
        <f>Slidelist[[#This Row],[Slide]]</f>
        <v>272</v>
      </c>
      <c r="B273">
        <f>Slidelist[[#This Row],[Split]]</f>
        <v>0</v>
      </c>
      <c r="C273" t="str">
        <f>Slidelist[[#This Row],[ELN]]</f>
        <v>23910-158</v>
      </c>
      <c r="D273" t="e" cm="1">
        <f t="array" ref="D2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3" t="str">
        <f>_xlfn.CONCAT(Table2[[#This Row],[ELN]],"_Sl",TEXT(Table2[[#This Row],[Slide]],"000"))</f>
        <v>23910-158_Sl272</v>
      </c>
    </row>
    <row r="274" spans="1:5" x14ac:dyDescent="0.2">
      <c r="A274">
        <f>Slidelist[[#This Row],[Slide]]</f>
        <v>273</v>
      </c>
      <c r="B274">
        <f>Slidelist[[#This Row],[Split]]</f>
        <v>0</v>
      </c>
      <c r="C274" t="str">
        <f>Slidelist[[#This Row],[ELN]]</f>
        <v>23910-158</v>
      </c>
      <c r="D274" t="e" cm="1">
        <f t="array" ref="D2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4" t="str">
        <f>_xlfn.CONCAT(Table2[[#This Row],[ELN]],"_Sl",TEXT(Table2[[#This Row],[Slide]],"000"))</f>
        <v>23910-158_Sl273</v>
      </c>
    </row>
    <row r="275" spans="1:5" x14ac:dyDescent="0.2">
      <c r="A275">
        <f>Slidelist[[#This Row],[Slide]]</f>
        <v>274</v>
      </c>
      <c r="B275">
        <f>Slidelist[[#This Row],[Split]]</f>
        <v>0</v>
      </c>
      <c r="C275" t="str">
        <f>Slidelist[[#This Row],[ELN]]</f>
        <v>23910-158</v>
      </c>
      <c r="D275" t="e" cm="1">
        <f t="array" ref="D2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5" t="str">
        <f>_xlfn.CONCAT(Table2[[#This Row],[ELN]],"_Sl",TEXT(Table2[[#This Row],[Slide]],"000"))</f>
        <v>23910-158_Sl274</v>
      </c>
    </row>
    <row r="276" spans="1:5" x14ac:dyDescent="0.2">
      <c r="A276">
        <f>Slidelist[[#This Row],[Slide]]</f>
        <v>275</v>
      </c>
      <c r="B276">
        <f>Slidelist[[#This Row],[Split]]</f>
        <v>0</v>
      </c>
      <c r="C276" t="str">
        <f>Slidelist[[#This Row],[ELN]]</f>
        <v>23910-158</v>
      </c>
      <c r="D276" t="e" cm="1">
        <f t="array" ref="D2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6" t="str">
        <f>_xlfn.CONCAT(Table2[[#This Row],[ELN]],"_Sl",TEXT(Table2[[#This Row],[Slide]],"000"))</f>
        <v>23910-158_Sl275</v>
      </c>
    </row>
    <row r="277" spans="1:5" x14ac:dyDescent="0.2">
      <c r="A277">
        <f>Slidelist[[#This Row],[Slide]]</f>
        <v>276</v>
      </c>
      <c r="B277">
        <f>Slidelist[[#This Row],[Split]]</f>
        <v>0</v>
      </c>
      <c r="C277" t="str">
        <f>Slidelist[[#This Row],[ELN]]</f>
        <v>23910-158</v>
      </c>
      <c r="D277" t="e" cm="1">
        <f t="array" ref="D2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7" t="str">
        <f>_xlfn.CONCAT(Table2[[#This Row],[ELN]],"_Sl",TEXT(Table2[[#This Row],[Slide]],"000"))</f>
        <v>23910-158_Sl276</v>
      </c>
    </row>
    <row r="278" spans="1:5" x14ac:dyDescent="0.2">
      <c r="A278">
        <f>Slidelist[[#This Row],[Slide]]</f>
        <v>277</v>
      </c>
      <c r="B278">
        <f>Slidelist[[#This Row],[Split]]</f>
        <v>0</v>
      </c>
      <c r="C278" t="str">
        <f>Slidelist[[#This Row],[ELN]]</f>
        <v>23910-158</v>
      </c>
      <c r="D278" t="e" cm="1">
        <f t="array" ref="D2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8" t="str">
        <f>_xlfn.CONCAT(Table2[[#This Row],[ELN]],"_Sl",TEXT(Table2[[#This Row],[Slide]],"000"))</f>
        <v>23910-158_Sl277</v>
      </c>
    </row>
    <row r="279" spans="1:5" x14ac:dyDescent="0.2">
      <c r="A279">
        <f>Slidelist[[#This Row],[Slide]]</f>
        <v>278</v>
      </c>
      <c r="B279">
        <f>Slidelist[[#This Row],[Split]]</f>
        <v>0</v>
      </c>
      <c r="C279" t="str">
        <f>Slidelist[[#This Row],[ELN]]</f>
        <v>23910-158</v>
      </c>
      <c r="D279" t="e" cm="1">
        <f t="array" ref="D2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79" t="str">
        <f>_xlfn.CONCAT(Table2[[#This Row],[ELN]],"_Sl",TEXT(Table2[[#This Row],[Slide]],"000"))</f>
        <v>23910-158_Sl278</v>
      </c>
    </row>
    <row r="280" spans="1:5" x14ac:dyDescent="0.2">
      <c r="A280">
        <f>Slidelist[[#This Row],[Slide]]</f>
        <v>279</v>
      </c>
      <c r="B280">
        <f>Slidelist[[#This Row],[Split]]</f>
        <v>0</v>
      </c>
      <c r="C280" t="str">
        <f>Slidelist[[#This Row],[ELN]]</f>
        <v>23910-158</v>
      </c>
      <c r="D280" t="e" cm="1">
        <f t="array" ref="D2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0" t="str">
        <f>_xlfn.CONCAT(Table2[[#This Row],[ELN]],"_Sl",TEXT(Table2[[#This Row],[Slide]],"000"))</f>
        <v>23910-158_Sl279</v>
      </c>
    </row>
    <row r="281" spans="1:5" x14ac:dyDescent="0.2">
      <c r="A281">
        <f>Slidelist[[#This Row],[Slide]]</f>
        <v>280</v>
      </c>
      <c r="B281">
        <f>Slidelist[[#This Row],[Split]]</f>
        <v>0</v>
      </c>
      <c r="C281" t="str">
        <f>Slidelist[[#This Row],[ELN]]</f>
        <v>23910-158</v>
      </c>
      <c r="D281" t="e" cm="1">
        <f t="array" ref="D2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1" t="str">
        <f>_xlfn.CONCAT(Table2[[#This Row],[ELN]],"_Sl",TEXT(Table2[[#This Row],[Slide]],"000"))</f>
        <v>23910-158_Sl280</v>
      </c>
    </row>
    <row r="282" spans="1:5" x14ac:dyDescent="0.2">
      <c r="A282">
        <f>Slidelist[[#This Row],[Slide]]</f>
        <v>281</v>
      </c>
      <c r="B282">
        <f>Slidelist[[#This Row],[Split]]</f>
        <v>0</v>
      </c>
      <c r="C282" t="str">
        <f>Slidelist[[#This Row],[ELN]]</f>
        <v>23910-158</v>
      </c>
      <c r="D282" t="e" cm="1">
        <f t="array" ref="D2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2" t="str">
        <f>_xlfn.CONCAT(Table2[[#This Row],[ELN]],"_Sl",TEXT(Table2[[#This Row],[Slide]],"000"))</f>
        <v>23910-158_Sl281</v>
      </c>
    </row>
    <row r="283" spans="1:5" x14ac:dyDescent="0.2">
      <c r="A283">
        <f>Slidelist[[#This Row],[Slide]]</f>
        <v>282</v>
      </c>
      <c r="B283">
        <f>Slidelist[[#This Row],[Split]]</f>
        <v>0</v>
      </c>
      <c r="C283" t="str">
        <f>Slidelist[[#This Row],[ELN]]</f>
        <v>23910-158</v>
      </c>
      <c r="D283" t="e" cm="1">
        <f t="array" ref="D2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3" t="str">
        <f>_xlfn.CONCAT(Table2[[#This Row],[ELN]],"_Sl",TEXT(Table2[[#This Row],[Slide]],"000"))</f>
        <v>23910-158_Sl282</v>
      </c>
    </row>
    <row r="284" spans="1:5" x14ac:dyDescent="0.2">
      <c r="A284">
        <f>Slidelist[[#This Row],[Slide]]</f>
        <v>283</v>
      </c>
      <c r="B284">
        <f>Slidelist[[#This Row],[Split]]</f>
        <v>0</v>
      </c>
      <c r="C284" t="str">
        <f>Slidelist[[#This Row],[ELN]]</f>
        <v>23910-158</v>
      </c>
      <c r="D284" t="e" cm="1">
        <f t="array" ref="D2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4" t="str">
        <f>_xlfn.CONCAT(Table2[[#This Row],[ELN]],"_Sl",TEXT(Table2[[#This Row],[Slide]],"000"))</f>
        <v>23910-158_Sl283</v>
      </c>
    </row>
    <row r="285" spans="1:5" x14ac:dyDescent="0.2">
      <c r="A285">
        <f>Slidelist[[#This Row],[Slide]]</f>
        <v>284</v>
      </c>
      <c r="B285">
        <f>Slidelist[[#This Row],[Split]]</f>
        <v>0</v>
      </c>
      <c r="C285" t="str">
        <f>Slidelist[[#This Row],[ELN]]</f>
        <v>23910-158</v>
      </c>
      <c r="D285" t="e" cm="1">
        <f t="array" ref="D2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5" t="str">
        <f>_xlfn.CONCAT(Table2[[#This Row],[ELN]],"_Sl",TEXT(Table2[[#This Row],[Slide]],"000"))</f>
        <v>23910-158_Sl284</v>
      </c>
    </row>
    <row r="286" spans="1:5" x14ac:dyDescent="0.2">
      <c r="A286">
        <f>Slidelist[[#This Row],[Slide]]</f>
        <v>285</v>
      </c>
      <c r="B286">
        <f>Slidelist[[#This Row],[Split]]</f>
        <v>0</v>
      </c>
      <c r="C286" t="str">
        <f>Slidelist[[#This Row],[ELN]]</f>
        <v>23910-158</v>
      </c>
      <c r="D286" t="e" cm="1">
        <f t="array" ref="D2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6" t="str">
        <f>_xlfn.CONCAT(Table2[[#This Row],[ELN]],"_Sl",TEXT(Table2[[#This Row],[Slide]],"000"))</f>
        <v>23910-158_Sl285</v>
      </c>
    </row>
    <row r="287" spans="1:5" x14ac:dyDescent="0.2">
      <c r="A287">
        <f>Slidelist[[#This Row],[Slide]]</f>
        <v>286</v>
      </c>
      <c r="B287">
        <f>Slidelist[[#This Row],[Split]]</f>
        <v>0</v>
      </c>
      <c r="C287" t="str">
        <f>Slidelist[[#This Row],[ELN]]</f>
        <v>23910-158</v>
      </c>
      <c r="D287" t="e" cm="1">
        <f t="array" ref="D2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7" t="str">
        <f>_xlfn.CONCAT(Table2[[#This Row],[ELN]],"_Sl",TEXT(Table2[[#This Row],[Slide]],"000"))</f>
        <v>23910-158_Sl286</v>
      </c>
    </row>
    <row r="288" spans="1:5" x14ac:dyDescent="0.2">
      <c r="A288">
        <f>Slidelist[[#This Row],[Slide]]</f>
        <v>287</v>
      </c>
      <c r="B288">
        <f>Slidelist[[#This Row],[Split]]</f>
        <v>0</v>
      </c>
      <c r="C288" t="str">
        <f>Slidelist[[#This Row],[ELN]]</f>
        <v>23910-158</v>
      </c>
      <c r="D288" t="e" cm="1">
        <f t="array" ref="D2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8" t="str">
        <f>_xlfn.CONCAT(Table2[[#This Row],[ELN]],"_Sl",TEXT(Table2[[#This Row],[Slide]],"000"))</f>
        <v>23910-158_Sl287</v>
      </c>
    </row>
    <row r="289" spans="1:5" x14ac:dyDescent="0.2">
      <c r="A289">
        <f>Slidelist[[#This Row],[Slide]]</f>
        <v>288</v>
      </c>
      <c r="B289">
        <f>Slidelist[[#This Row],[Split]]</f>
        <v>0</v>
      </c>
      <c r="C289" t="str">
        <f>Slidelist[[#This Row],[ELN]]</f>
        <v>23910-158</v>
      </c>
      <c r="D289" t="e" cm="1">
        <f t="array" ref="D2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89" t="str">
        <f>_xlfn.CONCAT(Table2[[#This Row],[ELN]],"_Sl",TEXT(Table2[[#This Row],[Slide]],"000"))</f>
        <v>23910-158_Sl288</v>
      </c>
    </row>
    <row r="290" spans="1:5" x14ac:dyDescent="0.2">
      <c r="A290">
        <f>Slidelist[[#This Row],[Slide]]</f>
        <v>289</v>
      </c>
      <c r="B290">
        <f>Slidelist[[#This Row],[Split]]</f>
        <v>0</v>
      </c>
      <c r="C290" t="str">
        <f>Slidelist[[#This Row],[ELN]]</f>
        <v>23910-158</v>
      </c>
      <c r="D290" t="e" cm="1">
        <f t="array" ref="D2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0" t="str">
        <f>_xlfn.CONCAT(Table2[[#This Row],[ELN]],"_Sl",TEXT(Table2[[#This Row],[Slide]],"000"))</f>
        <v>23910-158_Sl289</v>
      </c>
    </row>
    <row r="291" spans="1:5" x14ac:dyDescent="0.2">
      <c r="A291">
        <f>Slidelist[[#This Row],[Slide]]</f>
        <v>290</v>
      </c>
      <c r="B291">
        <f>Slidelist[[#This Row],[Split]]</f>
        <v>0</v>
      </c>
      <c r="C291" t="str">
        <f>Slidelist[[#This Row],[ELN]]</f>
        <v>23910-158</v>
      </c>
      <c r="D291" t="e" cm="1">
        <f t="array" ref="D2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1" t="str">
        <f>_xlfn.CONCAT(Table2[[#This Row],[ELN]],"_Sl",TEXT(Table2[[#This Row],[Slide]],"000"))</f>
        <v>23910-158_Sl290</v>
      </c>
    </row>
    <row r="292" spans="1:5" x14ac:dyDescent="0.2">
      <c r="A292">
        <f>Slidelist[[#This Row],[Slide]]</f>
        <v>291</v>
      </c>
      <c r="B292">
        <f>Slidelist[[#This Row],[Split]]</f>
        <v>0</v>
      </c>
      <c r="C292" t="str">
        <f>Slidelist[[#This Row],[ELN]]</f>
        <v>23910-158</v>
      </c>
      <c r="D292" t="e" cm="1">
        <f t="array" ref="D2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2" t="str">
        <f>_xlfn.CONCAT(Table2[[#This Row],[ELN]],"_Sl",TEXT(Table2[[#This Row],[Slide]],"000"))</f>
        <v>23910-158_Sl291</v>
      </c>
    </row>
    <row r="293" spans="1:5" x14ac:dyDescent="0.2">
      <c r="A293">
        <f>Slidelist[[#This Row],[Slide]]</f>
        <v>292</v>
      </c>
      <c r="B293">
        <f>Slidelist[[#This Row],[Split]]</f>
        <v>0</v>
      </c>
      <c r="C293" t="str">
        <f>Slidelist[[#This Row],[ELN]]</f>
        <v>23910-158</v>
      </c>
      <c r="D293" t="e" cm="1">
        <f t="array" ref="D2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3" t="str">
        <f>_xlfn.CONCAT(Table2[[#This Row],[ELN]],"_Sl",TEXT(Table2[[#This Row],[Slide]],"000"))</f>
        <v>23910-158_Sl292</v>
      </c>
    </row>
    <row r="294" spans="1:5" x14ac:dyDescent="0.2">
      <c r="A294">
        <f>Slidelist[[#This Row],[Slide]]</f>
        <v>293</v>
      </c>
      <c r="B294">
        <f>Slidelist[[#This Row],[Split]]</f>
        <v>0</v>
      </c>
      <c r="C294" t="str">
        <f>Slidelist[[#This Row],[ELN]]</f>
        <v>23910-158</v>
      </c>
      <c r="D294" t="e" cm="1">
        <f t="array" ref="D2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4" t="str">
        <f>_xlfn.CONCAT(Table2[[#This Row],[ELN]],"_Sl",TEXT(Table2[[#This Row],[Slide]],"000"))</f>
        <v>23910-158_Sl293</v>
      </c>
    </row>
    <row r="295" spans="1:5" x14ac:dyDescent="0.2">
      <c r="A295">
        <f>Slidelist[[#This Row],[Slide]]</f>
        <v>294</v>
      </c>
      <c r="B295">
        <f>Slidelist[[#This Row],[Split]]</f>
        <v>0</v>
      </c>
      <c r="C295" t="str">
        <f>Slidelist[[#This Row],[ELN]]</f>
        <v>23910-158</v>
      </c>
      <c r="D295" t="e" cm="1">
        <f t="array" ref="D2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5" t="str">
        <f>_xlfn.CONCAT(Table2[[#This Row],[ELN]],"_Sl",TEXT(Table2[[#This Row],[Slide]],"000"))</f>
        <v>23910-158_Sl294</v>
      </c>
    </row>
    <row r="296" spans="1:5" x14ac:dyDescent="0.2">
      <c r="A296">
        <f>Slidelist[[#This Row],[Slide]]</f>
        <v>295</v>
      </c>
      <c r="B296">
        <f>Slidelist[[#This Row],[Split]]</f>
        <v>0</v>
      </c>
      <c r="C296" t="str">
        <f>Slidelist[[#This Row],[ELN]]</f>
        <v>23910-158</v>
      </c>
      <c r="D296" t="e" cm="1">
        <f t="array" ref="D2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6" t="str">
        <f>_xlfn.CONCAT(Table2[[#This Row],[ELN]],"_Sl",TEXT(Table2[[#This Row],[Slide]],"000"))</f>
        <v>23910-158_Sl295</v>
      </c>
    </row>
    <row r="297" spans="1:5" x14ac:dyDescent="0.2">
      <c r="A297">
        <f>Slidelist[[#This Row],[Slide]]</f>
        <v>296</v>
      </c>
      <c r="B297">
        <f>Slidelist[[#This Row],[Split]]</f>
        <v>0</v>
      </c>
      <c r="C297" t="str">
        <f>Slidelist[[#This Row],[ELN]]</f>
        <v>23910-158</v>
      </c>
      <c r="D297" t="e" cm="1">
        <f t="array" ref="D2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7" t="str">
        <f>_xlfn.CONCAT(Table2[[#This Row],[ELN]],"_Sl",TEXT(Table2[[#This Row],[Slide]],"000"))</f>
        <v>23910-158_Sl296</v>
      </c>
    </row>
    <row r="298" spans="1:5" x14ac:dyDescent="0.2">
      <c r="A298">
        <f>Slidelist[[#This Row],[Slide]]</f>
        <v>297</v>
      </c>
      <c r="B298">
        <f>Slidelist[[#This Row],[Split]]</f>
        <v>0</v>
      </c>
      <c r="C298" t="str">
        <f>Slidelist[[#This Row],[ELN]]</f>
        <v>23910-158</v>
      </c>
      <c r="D298" t="e" cm="1">
        <f t="array" ref="D2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8" t="str">
        <f>_xlfn.CONCAT(Table2[[#This Row],[ELN]],"_Sl",TEXT(Table2[[#This Row],[Slide]],"000"))</f>
        <v>23910-158_Sl297</v>
      </c>
    </row>
    <row r="299" spans="1:5" x14ac:dyDescent="0.2">
      <c r="A299">
        <f>Slidelist[[#This Row],[Slide]]</f>
        <v>298</v>
      </c>
      <c r="B299">
        <f>Slidelist[[#This Row],[Split]]</f>
        <v>0</v>
      </c>
      <c r="C299" t="str">
        <f>Slidelist[[#This Row],[ELN]]</f>
        <v>23910-158</v>
      </c>
      <c r="D299" t="e" cm="1">
        <f t="array" ref="D2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299" t="str">
        <f>_xlfn.CONCAT(Table2[[#This Row],[ELN]],"_Sl",TEXT(Table2[[#This Row],[Slide]],"000"))</f>
        <v>23910-158_Sl298</v>
      </c>
    </row>
    <row r="300" spans="1:5" x14ac:dyDescent="0.2">
      <c r="A300">
        <f>Slidelist[[#This Row],[Slide]]</f>
        <v>299</v>
      </c>
      <c r="B300">
        <f>Slidelist[[#This Row],[Split]]</f>
        <v>0</v>
      </c>
      <c r="C300" t="str">
        <f>Slidelist[[#This Row],[ELN]]</f>
        <v>23910-158</v>
      </c>
      <c r="D300" t="e" cm="1">
        <f t="array" ref="D3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0" t="str">
        <f>_xlfn.CONCAT(Table2[[#This Row],[ELN]],"_Sl",TEXT(Table2[[#This Row],[Slide]],"000"))</f>
        <v>23910-158_Sl299</v>
      </c>
    </row>
    <row r="301" spans="1:5" x14ac:dyDescent="0.2">
      <c r="A301">
        <f>Slidelist[[#This Row],[Slide]]</f>
        <v>300</v>
      </c>
      <c r="B301">
        <f>Slidelist[[#This Row],[Split]]</f>
        <v>0</v>
      </c>
      <c r="C301" t="str">
        <f>Slidelist[[#This Row],[ELN]]</f>
        <v>23910-158</v>
      </c>
      <c r="D301" t="e" cm="1">
        <f t="array" ref="D3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1" t="str">
        <f>_xlfn.CONCAT(Table2[[#This Row],[ELN]],"_Sl",TEXT(Table2[[#This Row],[Slide]],"000"))</f>
        <v>23910-158_Sl300</v>
      </c>
    </row>
    <row r="302" spans="1:5" x14ac:dyDescent="0.2">
      <c r="A302">
        <f>Slidelist[[#This Row],[Slide]]</f>
        <v>301</v>
      </c>
      <c r="B302">
        <f>Slidelist[[#This Row],[Split]]</f>
        <v>0</v>
      </c>
      <c r="C302" t="str">
        <f>Slidelist[[#This Row],[ELN]]</f>
        <v>23910-158</v>
      </c>
      <c r="D302" t="e" cm="1">
        <f t="array" ref="D3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2" t="str">
        <f>_xlfn.CONCAT(Table2[[#This Row],[ELN]],"_Sl",TEXT(Table2[[#This Row],[Slide]],"000"))</f>
        <v>23910-158_Sl301</v>
      </c>
    </row>
    <row r="303" spans="1:5" x14ac:dyDescent="0.2">
      <c r="A303">
        <f>Slidelist[[#This Row],[Slide]]</f>
        <v>302</v>
      </c>
      <c r="B303">
        <f>Slidelist[[#This Row],[Split]]</f>
        <v>0</v>
      </c>
      <c r="C303" t="str">
        <f>Slidelist[[#This Row],[ELN]]</f>
        <v>23910-158</v>
      </c>
      <c r="D303" t="e" cm="1">
        <f t="array" ref="D3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3" t="str">
        <f>_xlfn.CONCAT(Table2[[#This Row],[ELN]],"_Sl",TEXT(Table2[[#This Row],[Slide]],"000"))</f>
        <v>23910-158_Sl302</v>
      </c>
    </row>
    <row r="304" spans="1:5" x14ac:dyDescent="0.2">
      <c r="A304">
        <f>Slidelist[[#This Row],[Slide]]</f>
        <v>303</v>
      </c>
      <c r="B304">
        <f>Slidelist[[#This Row],[Split]]</f>
        <v>0</v>
      </c>
      <c r="C304" t="str">
        <f>Slidelist[[#This Row],[ELN]]</f>
        <v>23910-158</v>
      </c>
      <c r="D304" t="e" cm="1">
        <f t="array" ref="D3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4" t="str">
        <f>_xlfn.CONCAT(Table2[[#This Row],[ELN]],"_Sl",TEXT(Table2[[#This Row],[Slide]],"000"))</f>
        <v>23910-158_Sl303</v>
      </c>
    </row>
    <row r="305" spans="1:5" x14ac:dyDescent="0.2">
      <c r="A305">
        <f>Slidelist[[#This Row],[Slide]]</f>
        <v>304</v>
      </c>
      <c r="B305">
        <f>Slidelist[[#This Row],[Split]]</f>
        <v>0</v>
      </c>
      <c r="C305" t="str">
        <f>Slidelist[[#This Row],[ELN]]</f>
        <v>23910-158</v>
      </c>
      <c r="D305" t="e" cm="1">
        <f t="array" ref="D3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5" t="str">
        <f>_xlfn.CONCAT(Table2[[#This Row],[ELN]],"_Sl",TEXT(Table2[[#This Row],[Slide]],"000"))</f>
        <v>23910-158_Sl304</v>
      </c>
    </row>
    <row r="306" spans="1:5" x14ac:dyDescent="0.2">
      <c r="A306">
        <f>Slidelist[[#This Row],[Slide]]</f>
        <v>305</v>
      </c>
      <c r="B306">
        <f>Slidelist[[#This Row],[Split]]</f>
        <v>0</v>
      </c>
      <c r="C306" t="str">
        <f>Slidelist[[#This Row],[ELN]]</f>
        <v>23910-158</v>
      </c>
      <c r="D306" t="e" cm="1">
        <f t="array" ref="D3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6" t="str">
        <f>_xlfn.CONCAT(Table2[[#This Row],[ELN]],"_Sl",TEXT(Table2[[#This Row],[Slide]],"000"))</f>
        <v>23910-158_Sl305</v>
      </c>
    </row>
    <row r="307" spans="1:5" x14ac:dyDescent="0.2">
      <c r="A307">
        <f>Slidelist[[#This Row],[Slide]]</f>
        <v>306</v>
      </c>
      <c r="B307">
        <f>Slidelist[[#This Row],[Split]]</f>
        <v>0</v>
      </c>
      <c r="C307" t="str">
        <f>Slidelist[[#This Row],[ELN]]</f>
        <v>23910-158</v>
      </c>
      <c r="D307" t="e" cm="1">
        <f t="array" ref="D3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7" t="str">
        <f>_xlfn.CONCAT(Table2[[#This Row],[ELN]],"_Sl",TEXT(Table2[[#This Row],[Slide]],"000"))</f>
        <v>23910-158_Sl306</v>
      </c>
    </row>
    <row r="308" spans="1:5" x14ac:dyDescent="0.2">
      <c r="A308">
        <f>Slidelist[[#This Row],[Slide]]</f>
        <v>307</v>
      </c>
      <c r="B308">
        <f>Slidelist[[#This Row],[Split]]</f>
        <v>0</v>
      </c>
      <c r="C308" t="str">
        <f>Slidelist[[#This Row],[ELN]]</f>
        <v>23910-158</v>
      </c>
      <c r="D308" t="e" cm="1">
        <f t="array" ref="D3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8" t="str">
        <f>_xlfn.CONCAT(Table2[[#This Row],[ELN]],"_Sl",TEXT(Table2[[#This Row],[Slide]],"000"))</f>
        <v>23910-158_Sl307</v>
      </c>
    </row>
    <row r="309" spans="1:5" x14ac:dyDescent="0.2">
      <c r="A309">
        <f>Slidelist[[#This Row],[Slide]]</f>
        <v>308</v>
      </c>
      <c r="B309">
        <f>Slidelist[[#This Row],[Split]]</f>
        <v>0</v>
      </c>
      <c r="C309" t="str">
        <f>Slidelist[[#This Row],[ELN]]</f>
        <v>23910-158</v>
      </c>
      <c r="D309" t="e" cm="1">
        <f t="array" ref="D3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09" t="str">
        <f>_xlfn.CONCAT(Table2[[#This Row],[ELN]],"_Sl",TEXT(Table2[[#This Row],[Slide]],"000"))</f>
        <v>23910-158_Sl308</v>
      </c>
    </row>
    <row r="310" spans="1:5" x14ac:dyDescent="0.2">
      <c r="A310">
        <f>Slidelist[[#This Row],[Slide]]</f>
        <v>309</v>
      </c>
      <c r="B310">
        <f>Slidelist[[#This Row],[Split]]</f>
        <v>0</v>
      </c>
      <c r="C310" t="str">
        <f>Slidelist[[#This Row],[ELN]]</f>
        <v>23910-158</v>
      </c>
      <c r="D310" t="e" cm="1">
        <f t="array" ref="D3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0" t="str">
        <f>_xlfn.CONCAT(Table2[[#This Row],[ELN]],"_Sl",TEXT(Table2[[#This Row],[Slide]],"000"))</f>
        <v>23910-158_Sl309</v>
      </c>
    </row>
    <row r="311" spans="1:5" x14ac:dyDescent="0.2">
      <c r="A311">
        <f>Slidelist[[#This Row],[Slide]]</f>
        <v>310</v>
      </c>
      <c r="B311">
        <f>Slidelist[[#This Row],[Split]]</f>
        <v>0</v>
      </c>
      <c r="C311" t="str">
        <f>Slidelist[[#This Row],[ELN]]</f>
        <v>23910-158</v>
      </c>
      <c r="D311" t="e" cm="1">
        <f t="array" ref="D3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1" t="str">
        <f>_xlfn.CONCAT(Table2[[#This Row],[ELN]],"_Sl",TEXT(Table2[[#This Row],[Slide]],"000"))</f>
        <v>23910-158_Sl310</v>
      </c>
    </row>
    <row r="312" spans="1:5" x14ac:dyDescent="0.2">
      <c r="A312">
        <f>Slidelist[[#This Row],[Slide]]</f>
        <v>311</v>
      </c>
      <c r="B312">
        <f>Slidelist[[#This Row],[Split]]</f>
        <v>0</v>
      </c>
      <c r="C312" t="str">
        <f>Slidelist[[#This Row],[ELN]]</f>
        <v>23910-158</v>
      </c>
      <c r="D312" t="e" cm="1">
        <f t="array" ref="D3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2" t="str">
        <f>_xlfn.CONCAT(Table2[[#This Row],[ELN]],"_Sl",TEXT(Table2[[#This Row],[Slide]],"000"))</f>
        <v>23910-158_Sl311</v>
      </c>
    </row>
    <row r="313" spans="1:5" x14ac:dyDescent="0.2">
      <c r="A313">
        <f>Slidelist[[#This Row],[Slide]]</f>
        <v>312</v>
      </c>
      <c r="B313">
        <f>Slidelist[[#This Row],[Split]]</f>
        <v>0</v>
      </c>
      <c r="C313" t="str">
        <f>Slidelist[[#This Row],[ELN]]</f>
        <v>23910-158</v>
      </c>
      <c r="D313" t="e" cm="1">
        <f t="array" ref="D3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3" t="str">
        <f>_xlfn.CONCAT(Table2[[#This Row],[ELN]],"_Sl",TEXT(Table2[[#This Row],[Slide]],"000"))</f>
        <v>23910-158_Sl312</v>
      </c>
    </row>
    <row r="314" spans="1:5" x14ac:dyDescent="0.2">
      <c r="A314">
        <f>Slidelist[[#This Row],[Slide]]</f>
        <v>313</v>
      </c>
      <c r="B314">
        <f>Slidelist[[#This Row],[Split]]</f>
        <v>0</v>
      </c>
      <c r="C314" t="str">
        <f>Slidelist[[#This Row],[ELN]]</f>
        <v>23910-158</v>
      </c>
      <c r="D314" t="e" cm="1">
        <f t="array" ref="D3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4" t="str">
        <f>_xlfn.CONCAT(Table2[[#This Row],[ELN]],"_Sl",TEXT(Table2[[#This Row],[Slide]],"000"))</f>
        <v>23910-158_Sl313</v>
      </c>
    </row>
    <row r="315" spans="1:5" x14ac:dyDescent="0.2">
      <c r="A315">
        <f>Slidelist[[#This Row],[Slide]]</f>
        <v>314</v>
      </c>
      <c r="B315">
        <f>Slidelist[[#This Row],[Split]]</f>
        <v>0</v>
      </c>
      <c r="C315" t="str">
        <f>Slidelist[[#This Row],[ELN]]</f>
        <v>23910-158</v>
      </c>
      <c r="D315" t="e" cm="1">
        <f t="array" ref="D3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5" t="str">
        <f>_xlfn.CONCAT(Table2[[#This Row],[ELN]],"_Sl",TEXT(Table2[[#This Row],[Slide]],"000"))</f>
        <v>23910-158_Sl314</v>
      </c>
    </row>
    <row r="316" spans="1:5" x14ac:dyDescent="0.2">
      <c r="A316">
        <f>Slidelist[[#This Row],[Slide]]</f>
        <v>315</v>
      </c>
      <c r="B316">
        <f>Slidelist[[#This Row],[Split]]</f>
        <v>0</v>
      </c>
      <c r="C316" t="str">
        <f>Slidelist[[#This Row],[ELN]]</f>
        <v>23910-158</v>
      </c>
      <c r="D316" t="e" cm="1">
        <f t="array" ref="D3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6" t="str">
        <f>_xlfn.CONCAT(Table2[[#This Row],[ELN]],"_Sl",TEXT(Table2[[#This Row],[Slide]],"000"))</f>
        <v>23910-158_Sl315</v>
      </c>
    </row>
    <row r="317" spans="1:5" x14ac:dyDescent="0.2">
      <c r="A317">
        <f>Slidelist[[#This Row],[Slide]]</f>
        <v>316</v>
      </c>
      <c r="B317">
        <f>Slidelist[[#This Row],[Split]]</f>
        <v>0</v>
      </c>
      <c r="C317" t="str">
        <f>Slidelist[[#This Row],[ELN]]</f>
        <v>23910-158</v>
      </c>
      <c r="D317" t="e" cm="1">
        <f t="array" ref="D3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7" t="str">
        <f>_xlfn.CONCAT(Table2[[#This Row],[ELN]],"_Sl",TEXT(Table2[[#This Row],[Slide]],"000"))</f>
        <v>23910-158_Sl316</v>
      </c>
    </row>
    <row r="318" spans="1:5" x14ac:dyDescent="0.2">
      <c r="A318">
        <f>Slidelist[[#This Row],[Slide]]</f>
        <v>317</v>
      </c>
      <c r="B318">
        <f>Slidelist[[#This Row],[Split]]</f>
        <v>0</v>
      </c>
      <c r="C318" t="str">
        <f>Slidelist[[#This Row],[ELN]]</f>
        <v>23910-158</v>
      </c>
      <c r="D318" t="e" cm="1">
        <f t="array" ref="D3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8" t="str">
        <f>_xlfn.CONCAT(Table2[[#This Row],[ELN]],"_Sl",TEXT(Table2[[#This Row],[Slide]],"000"))</f>
        <v>23910-158_Sl317</v>
      </c>
    </row>
    <row r="319" spans="1:5" x14ac:dyDescent="0.2">
      <c r="A319">
        <f>Slidelist[[#This Row],[Slide]]</f>
        <v>318</v>
      </c>
      <c r="B319">
        <f>Slidelist[[#This Row],[Split]]</f>
        <v>0</v>
      </c>
      <c r="C319" t="str">
        <f>Slidelist[[#This Row],[ELN]]</f>
        <v>23910-158</v>
      </c>
      <c r="D319" t="e" cm="1">
        <f t="array" ref="D3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19" t="str">
        <f>_xlfn.CONCAT(Table2[[#This Row],[ELN]],"_Sl",TEXT(Table2[[#This Row],[Slide]],"000"))</f>
        <v>23910-158_Sl318</v>
      </c>
    </row>
    <row r="320" spans="1:5" x14ac:dyDescent="0.2">
      <c r="A320">
        <f>Slidelist[[#This Row],[Slide]]</f>
        <v>319</v>
      </c>
      <c r="B320">
        <f>Slidelist[[#This Row],[Split]]</f>
        <v>0</v>
      </c>
      <c r="C320" t="str">
        <f>Slidelist[[#This Row],[ELN]]</f>
        <v>23910-158</v>
      </c>
      <c r="D320" t="e" cm="1">
        <f t="array" ref="D3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0" t="str">
        <f>_xlfn.CONCAT(Table2[[#This Row],[ELN]],"_Sl",TEXT(Table2[[#This Row],[Slide]],"000"))</f>
        <v>23910-158_Sl319</v>
      </c>
    </row>
    <row r="321" spans="1:5" x14ac:dyDescent="0.2">
      <c r="A321">
        <f>Slidelist[[#This Row],[Slide]]</f>
        <v>320</v>
      </c>
      <c r="B321">
        <f>Slidelist[[#This Row],[Split]]</f>
        <v>0</v>
      </c>
      <c r="C321" t="str">
        <f>Slidelist[[#This Row],[ELN]]</f>
        <v>23910-158</v>
      </c>
      <c r="D321" t="e" cm="1">
        <f t="array" ref="D3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1" t="str">
        <f>_xlfn.CONCAT(Table2[[#This Row],[ELN]],"_Sl",TEXT(Table2[[#This Row],[Slide]],"000"))</f>
        <v>23910-158_Sl320</v>
      </c>
    </row>
    <row r="322" spans="1:5" x14ac:dyDescent="0.2">
      <c r="A322">
        <f>Slidelist[[#This Row],[Slide]]</f>
        <v>321</v>
      </c>
      <c r="B322">
        <f>Slidelist[[#This Row],[Split]]</f>
        <v>0</v>
      </c>
      <c r="C322" t="str">
        <f>Slidelist[[#This Row],[ELN]]</f>
        <v>23910-158</v>
      </c>
      <c r="D322" t="e" cm="1">
        <f t="array" ref="D3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2" t="str">
        <f>_xlfn.CONCAT(Table2[[#This Row],[ELN]],"_Sl",TEXT(Table2[[#This Row],[Slide]],"000"))</f>
        <v>23910-158_Sl321</v>
      </c>
    </row>
    <row r="323" spans="1:5" x14ac:dyDescent="0.2">
      <c r="A323">
        <f>Slidelist[[#This Row],[Slide]]</f>
        <v>322</v>
      </c>
      <c r="B323">
        <f>Slidelist[[#This Row],[Split]]</f>
        <v>0</v>
      </c>
      <c r="C323" t="str">
        <f>Slidelist[[#This Row],[ELN]]</f>
        <v>23910-158</v>
      </c>
      <c r="D323" t="e" cm="1">
        <f t="array" ref="D3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3" t="str">
        <f>_xlfn.CONCAT(Table2[[#This Row],[ELN]],"_Sl",TEXT(Table2[[#This Row],[Slide]],"000"))</f>
        <v>23910-158_Sl322</v>
      </c>
    </row>
    <row r="324" spans="1:5" x14ac:dyDescent="0.2">
      <c r="A324">
        <f>Slidelist[[#This Row],[Slide]]</f>
        <v>323</v>
      </c>
      <c r="B324">
        <f>Slidelist[[#This Row],[Split]]</f>
        <v>0</v>
      </c>
      <c r="C324" t="str">
        <f>Slidelist[[#This Row],[ELN]]</f>
        <v>23910-158</v>
      </c>
      <c r="D324" t="e" cm="1">
        <f t="array" ref="D3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4" t="str">
        <f>_xlfn.CONCAT(Table2[[#This Row],[ELN]],"_Sl",TEXT(Table2[[#This Row],[Slide]],"000"))</f>
        <v>23910-158_Sl323</v>
      </c>
    </row>
    <row r="325" spans="1:5" x14ac:dyDescent="0.2">
      <c r="A325">
        <f>Slidelist[[#This Row],[Slide]]</f>
        <v>324</v>
      </c>
      <c r="B325">
        <f>Slidelist[[#This Row],[Split]]</f>
        <v>0</v>
      </c>
      <c r="C325" t="str">
        <f>Slidelist[[#This Row],[ELN]]</f>
        <v>23910-158</v>
      </c>
      <c r="D325" t="e" cm="1">
        <f t="array" ref="D3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5" t="str">
        <f>_xlfn.CONCAT(Table2[[#This Row],[ELN]],"_Sl",TEXT(Table2[[#This Row],[Slide]],"000"))</f>
        <v>23910-158_Sl324</v>
      </c>
    </row>
    <row r="326" spans="1:5" x14ac:dyDescent="0.2">
      <c r="A326">
        <f>Slidelist[[#This Row],[Slide]]</f>
        <v>325</v>
      </c>
      <c r="B326">
        <f>Slidelist[[#This Row],[Split]]</f>
        <v>0</v>
      </c>
      <c r="C326" t="str">
        <f>Slidelist[[#This Row],[ELN]]</f>
        <v>23910-158</v>
      </c>
      <c r="D326" t="e" cm="1">
        <f t="array" ref="D3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6" t="str">
        <f>_xlfn.CONCAT(Table2[[#This Row],[ELN]],"_Sl",TEXT(Table2[[#This Row],[Slide]],"000"))</f>
        <v>23910-158_Sl325</v>
      </c>
    </row>
    <row r="327" spans="1:5" x14ac:dyDescent="0.2">
      <c r="A327">
        <f>Slidelist[[#This Row],[Slide]]</f>
        <v>326</v>
      </c>
      <c r="B327">
        <f>Slidelist[[#This Row],[Split]]</f>
        <v>0</v>
      </c>
      <c r="C327" t="str">
        <f>Slidelist[[#This Row],[ELN]]</f>
        <v>23910-158</v>
      </c>
      <c r="D327" t="e" cm="1">
        <f t="array" ref="D3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7" t="str">
        <f>_xlfn.CONCAT(Table2[[#This Row],[ELN]],"_Sl",TEXT(Table2[[#This Row],[Slide]],"000"))</f>
        <v>23910-158_Sl326</v>
      </c>
    </row>
    <row r="328" spans="1:5" x14ac:dyDescent="0.2">
      <c r="A328">
        <f>Slidelist[[#This Row],[Slide]]</f>
        <v>327</v>
      </c>
      <c r="B328">
        <f>Slidelist[[#This Row],[Split]]</f>
        <v>0</v>
      </c>
      <c r="C328" t="str">
        <f>Slidelist[[#This Row],[ELN]]</f>
        <v>23910-158</v>
      </c>
      <c r="D328" t="e" cm="1">
        <f t="array" ref="D3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8" t="str">
        <f>_xlfn.CONCAT(Table2[[#This Row],[ELN]],"_Sl",TEXT(Table2[[#This Row],[Slide]],"000"))</f>
        <v>23910-158_Sl327</v>
      </c>
    </row>
    <row r="329" spans="1:5" x14ac:dyDescent="0.2">
      <c r="A329">
        <f>Slidelist[[#This Row],[Slide]]</f>
        <v>328</v>
      </c>
      <c r="B329">
        <f>Slidelist[[#This Row],[Split]]</f>
        <v>0</v>
      </c>
      <c r="C329" t="str">
        <f>Slidelist[[#This Row],[ELN]]</f>
        <v>23910-158</v>
      </c>
      <c r="D329" t="e" cm="1">
        <f t="array" ref="D3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29" t="str">
        <f>_xlfn.CONCAT(Table2[[#This Row],[ELN]],"_Sl",TEXT(Table2[[#This Row],[Slide]],"000"))</f>
        <v>23910-158_Sl328</v>
      </c>
    </row>
    <row r="330" spans="1:5" x14ac:dyDescent="0.2">
      <c r="A330">
        <f>Slidelist[[#This Row],[Slide]]</f>
        <v>329</v>
      </c>
      <c r="B330">
        <f>Slidelist[[#This Row],[Split]]</f>
        <v>0</v>
      </c>
      <c r="C330" t="str">
        <f>Slidelist[[#This Row],[ELN]]</f>
        <v>23910-158</v>
      </c>
      <c r="D330" t="e" cm="1">
        <f t="array" ref="D3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0" t="str">
        <f>_xlfn.CONCAT(Table2[[#This Row],[ELN]],"_Sl",TEXT(Table2[[#This Row],[Slide]],"000"))</f>
        <v>23910-158_Sl329</v>
      </c>
    </row>
    <row r="331" spans="1:5" x14ac:dyDescent="0.2">
      <c r="A331">
        <f>Slidelist[[#This Row],[Slide]]</f>
        <v>330</v>
      </c>
      <c r="B331">
        <f>Slidelist[[#This Row],[Split]]</f>
        <v>0</v>
      </c>
      <c r="C331" t="str">
        <f>Slidelist[[#This Row],[ELN]]</f>
        <v>23910-158</v>
      </c>
      <c r="D331" t="e" cm="1">
        <f t="array" ref="D3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1" t="str">
        <f>_xlfn.CONCAT(Table2[[#This Row],[ELN]],"_Sl",TEXT(Table2[[#This Row],[Slide]],"000"))</f>
        <v>23910-158_Sl330</v>
      </c>
    </row>
    <row r="332" spans="1:5" x14ac:dyDescent="0.2">
      <c r="A332">
        <f>Slidelist[[#This Row],[Slide]]</f>
        <v>331</v>
      </c>
      <c r="B332">
        <f>Slidelist[[#This Row],[Split]]</f>
        <v>0</v>
      </c>
      <c r="C332" t="str">
        <f>Slidelist[[#This Row],[ELN]]</f>
        <v>23910-158</v>
      </c>
      <c r="D332" t="e" cm="1">
        <f t="array" ref="D3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2" t="str">
        <f>_xlfn.CONCAT(Table2[[#This Row],[ELN]],"_Sl",TEXT(Table2[[#This Row],[Slide]],"000"))</f>
        <v>23910-158_Sl331</v>
      </c>
    </row>
    <row r="333" spans="1:5" x14ac:dyDescent="0.2">
      <c r="A333">
        <f>Slidelist[[#This Row],[Slide]]</f>
        <v>332</v>
      </c>
      <c r="B333">
        <f>Slidelist[[#This Row],[Split]]</f>
        <v>0</v>
      </c>
      <c r="C333" t="str">
        <f>Slidelist[[#This Row],[ELN]]</f>
        <v>23910-158</v>
      </c>
      <c r="D333" t="e" cm="1">
        <f t="array" ref="D3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3" t="str">
        <f>_xlfn.CONCAT(Table2[[#This Row],[ELN]],"_Sl",TEXT(Table2[[#This Row],[Slide]],"000"))</f>
        <v>23910-158_Sl332</v>
      </c>
    </row>
    <row r="334" spans="1:5" x14ac:dyDescent="0.2">
      <c r="A334">
        <f>Slidelist[[#This Row],[Slide]]</f>
        <v>333</v>
      </c>
      <c r="B334">
        <f>Slidelist[[#This Row],[Split]]</f>
        <v>0</v>
      </c>
      <c r="C334" t="str">
        <f>Slidelist[[#This Row],[ELN]]</f>
        <v>23910-158</v>
      </c>
      <c r="D334" t="e" cm="1">
        <f t="array" ref="D3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4" t="str">
        <f>_xlfn.CONCAT(Table2[[#This Row],[ELN]],"_Sl",TEXT(Table2[[#This Row],[Slide]],"000"))</f>
        <v>23910-158_Sl333</v>
      </c>
    </row>
    <row r="335" spans="1:5" x14ac:dyDescent="0.2">
      <c r="A335">
        <f>Slidelist[[#This Row],[Slide]]</f>
        <v>334</v>
      </c>
      <c r="B335">
        <f>Slidelist[[#This Row],[Split]]</f>
        <v>0</v>
      </c>
      <c r="C335" t="str">
        <f>Slidelist[[#This Row],[ELN]]</f>
        <v>23910-158</v>
      </c>
      <c r="D335" t="e" cm="1">
        <f t="array" ref="D3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5" t="str">
        <f>_xlfn.CONCAT(Table2[[#This Row],[ELN]],"_Sl",TEXT(Table2[[#This Row],[Slide]],"000"))</f>
        <v>23910-158_Sl334</v>
      </c>
    </row>
    <row r="336" spans="1:5" x14ac:dyDescent="0.2">
      <c r="A336">
        <f>Slidelist[[#This Row],[Slide]]</f>
        <v>335</v>
      </c>
      <c r="B336">
        <f>Slidelist[[#This Row],[Split]]</f>
        <v>0</v>
      </c>
      <c r="C336" t="str">
        <f>Slidelist[[#This Row],[ELN]]</f>
        <v>23910-158</v>
      </c>
      <c r="D336" t="e" cm="1">
        <f t="array" ref="D3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6" t="str">
        <f>_xlfn.CONCAT(Table2[[#This Row],[ELN]],"_Sl",TEXT(Table2[[#This Row],[Slide]],"000"))</f>
        <v>23910-158_Sl335</v>
      </c>
    </row>
    <row r="337" spans="1:5" x14ac:dyDescent="0.2">
      <c r="A337">
        <f>Slidelist[[#This Row],[Slide]]</f>
        <v>336</v>
      </c>
      <c r="B337">
        <f>Slidelist[[#This Row],[Split]]</f>
        <v>0</v>
      </c>
      <c r="C337" t="str">
        <f>Slidelist[[#This Row],[ELN]]</f>
        <v>23910-158</v>
      </c>
      <c r="D337" t="e" cm="1">
        <f t="array" ref="D3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7" t="str">
        <f>_xlfn.CONCAT(Table2[[#This Row],[ELN]],"_Sl",TEXT(Table2[[#This Row],[Slide]],"000"))</f>
        <v>23910-158_Sl336</v>
      </c>
    </row>
    <row r="338" spans="1:5" x14ac:dyDescent="0.2">
      <c r="A338">
        <f>Slidelist[[#This Row],[Slide]]</f>
        <v>337</v>
      </c>
      <c r="B338">
        <f>Slidelist[[#This Row],[Split]]</f>
        <v>0</v>
      </c>
      <c r="C338" t="str">
        <f>Slidelist[[#This Row],[ELN]]</f>
        <v>23910-158</v>
      </c>
      <c r="D338" t="e" cm="1">
        <f t="array" ref="D3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8" t="str">
        <f>_xlfn.CONCAT(Table2[[#This Row],[ELN]],"_Sl",TEXT(Table2[[#This Row],[Slide]],"000"))</f>
        <v>23910-158_Sl337</v>
      </c>
    </row>
    <row r="339" spans="1:5" x14ac:dyDescent="0.2">
      <c r="A339">
        <f>Slidelist[[#This Row],[Slide]]</f>
        <v>338</v>
      </c>
      <c r="B339">
        <f>Slidelist[[#This Row],[Split]]</f>
        <v>0</v>
      </c>
      <c r="C339" t="str">
        <f>Slidelist[[#This Row],[ELN]]</f>
        <v>23910-158</v>
      </c>
      <c r="D339" t="e" cm="1">
        <f t="array" ref="D3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39" t="str">
        <f>_xlfn.CONCAT(Table2[[#This Row],[ELN]],"_Sl",TEXT(Table2[[#This Row],[Slide]],"000"))</f>
        <v>23910-158_Sl338</v>
      </c>
    </row>
    <row r="340" spans="1:5" x14ac:dyDescent="0.2">
      <c r="A340">
        <f>Slidelist[[#This Row],[Slide]]</f>
        <v>339</v>
      </c>
      <c r="B340">
        <f>Slidelist[[#This Row],[Split]]</f>
        <v>0</v>
      </c>
      <c r="C340" t="str">
        <f>Slidelist[[#This Row],[ELN]]</f>
        <v>23910-158</v>
      </c>
      <c r="D340" t="e" cm="1">
        <f t="array" ref="D3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0" t="str">
        <f>_xlfn.CONCAT(Table2[[#This Row],[ELN]],"_Sl",TEXT(Table2[[#This Row],[Slide]],"000"))</f>
        <v>23910-158_Sl339</v>
      </c>
    </row>
    <row r="341" spans="1:5" x14ac:dyDescent="0.2">
      <c r="A341">
        <f>Slidelist[[#This Row],[Slide]]</f>
        <v>340</v>
      </c>
      <c r="B341">
        <f>Slidelist[[#This Row],[Split]]</f>
        <v>0</v>
      </c>
      <c r="C341" t="str">
        <f>Slidelist[[#This Row],[ELN]]</f>
        <v>23910-158</v>
      </c>
      <c r="D341" t="e" cm="1">
        <f t="array" ref="D3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1" t="str">
        <f>_xlfn.CONCAT(Table2[[#This Row],[ELN]],"_Sl",TEXT(Table2[[#This Row],[Slide]],"000"))</f>
        <v>23910-158_Sl340</v>
      </c>
    </row>
    <row r="342" spans="1:5" x14ac:dyDescent="0.2">
      <c r="A342">
        <f>Slidelist[[#This Row],[Slide]]</f>
        <v>341</v>
      </c>
      <c r="B342">
        <f>Slidelist[[#This Row],[Split]]</f>
        <v>0</v>
      </c>
      <c r="C342" t="str">
        <f>Slidelist[[#This Row],[ELN]]</f>
        <v>23910-158</v>
      </c>
      <c r="D342" t="e" cm="1">
        <f t="array" ref="D3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2" t="str">
        <f>_xlfn.CONCAT(Table2[[#This Row],[ELN]],"_Sl",TEXT(Table2[[#This Row],[Slide]],"000"))</f>
        <v>23910-158_Sl341</v>
      </c>
    </row>
    <row r="343" spans="1:5" x14ac:dyDescent="0.2">
      <c r="A343">
        <f>Slidelist[[#This Row],[Slide]]</f>
        <v>342</v>
      </c>
      <c r="B343">
        <f>Slidelist[[#This Row],[Split]]</f>
        <v>0</v>
      </c>
      <c r="C343" t="str">
        <f>Slidelist[[#This Row],[ELN]]</f>
        <v>23910-158</v>
      </c>
      <c r="D343" t="e" cm="1">
        <f t="array" ref="D3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3" t="str">
        <f>_xlfn.CONCAT(Table2[[#This Row],[ELN]],"_Sl",TEXT(Table2[[#This Row],[Slide]],"000"))</f>
        <v>23910-158_Sl342</v>
      </c>
    </row>
    <row r="344" spans="1:5" x14ac:dyDescent="0.2">
      <c r="A344">
        <f>Slidelist[[#This Row],[Slide]]</f>
        <v>343</v>
      </c>
      <c r="B344">
        <f>Slidelist[[#This Row],[Split]]</f>
        <v>0</v>
      </c>
      <c r="C344" t="str">
        <f>Slidelist[[#This Row],[ELN]]</f>
        <v>23910-158</v>
      </c>
      <c r="D344" t="e" cm="1">
        <f t="array" ref="D3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4" t="str">
        <f>_xlfn.CONCAT(Table2[[#This Row],[ELN]],"_Sl",TEXT(Table2[[#This Row],[Slide]],"000"))</f>
        <v>23910-158_Sl343</v>
      </c>
    </row>
    <row r="345" spans="1:5" x14ac:dyDescent="0.2">
      <c r="A345">
        <f>Slidelist[[#This Row],[Slide]]</f>
        <v>344</v>
      </c>
      <c r="B345">
        <f>Slidelist[[#This Row],[Split]]</f>
        <v>0</v>
      </c>
      <c r="C345" t="str">
        <f>Slidelist[[#This Row],[ELN]]</f>
        <v>23910-158</v>
      </c>
      <c r="D345" t="e" cm="1">
        <f t="array" ref="D3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5" t="str">
        <f>_xlfn.CONCAT(Table2[[#This Row],[ELN]],"_Sl",TEXT(Table2[[#This Row],[Slide]],"000"))</f>
        <v>23910-158_Sl344</v>
      </c>
    </row>
    <row r="346" spans="1:5" x14ac:dyDescent="0.2">
      <c r="A346">
        <f>Slidelist[[#This Row],[Slide]]</f>
        <v>345</v>
      </c>
      <c r="B346">
        <f>Slidelist[[#This Row],[Split]]</f>
        <v>0</v>
      </c>
      <c r="C346" t="str">
        <f>Slidelist[[#This Row],[ELN]]</f>
        <v>23910-158</v>
      </c>
      <c r="D346" t="e" cm="1">
        <f t="array" ref="D3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6" t="str">
        <f>_xlfn.CONCAT(Table2[[#This Row],[ELN]],"_Sl",TEXT(Table2[[#This Row],[Slide]],"000"))</f>
        <v>23910-158_Sl345</v>
      </c>
    </row>
    <row r="347" spans="1:5" x14ac:dyDescent="0.2">
      <c r="A347">
        <f>Slidelist[[#This Row],[Slide]]</f>
        <v>346</v>
      </c>
      <c r="B347">
        <f>Slidelist[[#This Row],[Split]]</f>
        <v>0</v>
      </c>
      <c r="C347" t="str">
        <f>Slidelist[[#This Row],[ELN]]</f>
        <v>23910-158</v>
      </c>
      <c r="D347" t="e" cm="1">
        <f t="array" ref="D3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7" t="str">
        <f>_xlfn.CONCAT(Table2[[#This Row],[ELN]],"_Sl",TEXT(Table2[[#This Row],[Slide]],"000"))</f>
        <v>23910-158_Sl346</v>
      </c>
    </row>
    <row r="348" spans="1:5" x14ac:dyDescent="0.2">
      <c r="A348">
        <f>Slidelist[[#This Row],[Slide]]</f>
        <v>347</v>
      </c>
      <c r="B348">
        <f>Slidelist[[#This Row],[Split]]</f>
        <v>0</v>
      </c>
      <c r="C348" t="str">
        <f>Slidelist[[#This Row],[ELN]]</f>
        <v>23910-158</v>
      </c>
      <c r="D348" t="e" cm="1">
        <f t="array" ref="D3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8" t="str">
        <f>_xlfn.CONCAT(Table2[[#This Row],[ELN]],"_Sl",TEXT(Table2[[#This Row],[Slide]],"000"))</f>
        <v>23910-158_Sl347</v>
      </c>
    </row>
    <row r="349" spans="1:5" x14ac:dyDescent="0.2">
      <c r="A349">
        <f>Slidelist[[#This Row],[Slide]]</f>
        <v>348</v>
      </c>
      <c r="B349">
        <f>Slidelist[[#This Row],[Split]]</f>
        <v>0</v>
      </c>
      <c r="C349" t="str">
        <f>Slidelist[[#This Row],[ELN]]</f>
        <v>23910-158</v>
      </c>
      <c r="D349" t="e" cm="1">
        <f t="array" ref="D3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49" t="str">
        <f>_xlfn.CONCAT(Table2[[#This Row],[ELN]],"_Sl",TEXT(Table2[[#This Row],[Slide]],"000"))</f>
        <v>23910-158_Sl348</v>
      </c>
    </row>
    <row r="350" spans="1:5" x14ac:dyDescent="0.2">
      <c r="A350">
        <f>Slidelist[[#This Row],[Slide]]</f>
        <v>349</v>
      </c>
      <c r="B350">
        <f>Slidelist[[#This Row],[Split]]</f>
        <v>0</v>
      </c>
      <c r="C350" t="str">
        <f>Slidelist[[#This Row],[ELN]]</f>
        <v>23910-158</v>
      </c>
      <c r="D350" t="e" cm="1">
        <f t="array" ref="D3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0" t="str">
        <f>_xlfn.CONCAT(Table2[[#This Row],[ELN]],"_Sl",TEXT(Table2[[#This Row],[Slide]],"000"))</f>
        <v>23910-158_Sl349</v>
      </c>
    </row>
    <row r="351" spans="1:5" x14ac:dyDescent="0.2">
      <c r="A351">
        <f>Slidelist[[#This Row],[Slide]]</f>
        <v>350</v>
      </c>
      <c r="B351">
        <f>Slidelist[[#This Row],[Split]]</f>
        <v>0</v>
      </c>
      <c r="C351" t="str">
        <f>Slidelist[[#This Row],[ELN]]</f>
        <v>23910-158</v>
      </c>
      <c r="D351" t="e" cm="1">
        <f t="array" ref="D3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1" t="str">
        <f>_xlfn.CONCAT(Table2[[#This Row],[ELN]],"_Sl",TEXT(Table2[[#This Row],[Slide]],"000"))</f>
        <v>23910-158_Sl350</v>
      </c>
    </row>
    <row r="352" spans="1:5" x14ac:dyDescent="0.2">
      <c r="A352">
        <f>Slidelist[[#This Row],[Slide]]</f>
        <v>351</v>
      </c>
      <c r="B352">
        <f>Slidelist[[#This Row],[Split]]</f>
        <v>0</v>
      </c>
      <c r="C352" t="str">
        <f>Slidelist[[#This Row],[ELN]]</f>
        <v>23910-158</v>
      </c>
      <c r="D352" t="e" cm="1">
        <f t="array" ref="D3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2" t="str">
        <f>_xlfn.CONCAT(Table2[[#This Row],[ELN]],"_Sl",TEXT(Table2[[#This Row],[Slide]],"000"))</f>
        <v>23910-158_Sl351</v>
      </c>
    </row>
    <row r="353" spans="1:5" x14ac:dyDescent="0.2">
      <c r="A353">
        <f>Slidelist[[#This Row],[Slide]]</f>
        <v>352</v>
      </c>
      <c r="B353">
        <f>Slidelist[[#This Row],[Split]]</f>
        <v>0</v>
      </c>
      <c r="C353" t="str">
        <f>Slidelist[[#This Row],[ELN]]</f>
        <v>23910-158</v>
      </c>
      <c r="D353" t="e" cm="1">
        <f t="array" ref="D3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3" t="str">
        <f>_xlfn.CONCAT(Table2[[#This Row],[ELN]],"_Sl",TEXT(Table2[[#This Row],[Slide]],"000"))</f>
        <v>23910-158_Sl352</v>
      </c>
    </row>
    <row r="354" spans="1:5" x14ac:dyDescent="0.2">
      <c r="A354">
        <f>Slidelist[[#This Row],[Slide]]</f>
        <v>353</v>
      </c>
      <c r="B354">
        <f>Slidelist[[#This Row],[Split]]</f>
        <v>0</v>
      </c>
      <c r="C354" t="str">
        <f>Slidelist[[#This Row],[ELN]]</f>
        <v>23910-158</v>
      </c>
      <c r="D354" t="e" cm="1">
        <f t="array" ref="D3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4" t="str">
        <f>_xlfn.CONCAT(Table2[[#This Row],[ELN]],"_Sl",TEXT(Table2[[#This Row],[Slide]],"000"))</f>
        <v>23910-158_Sl353</v>
      </c>
    </row>
    <row r="355" spans="1:5" x14ac:dyDescent="0.2">
      <c r="A355">
        <f>Slidelist[[#This Row],[Slide]]</f>
        <v>354</v>
      </c>
      <c r="B355">
        <f>Slidelist[[#This Row],[Split]]</f>
        <v>0</v>
      </c>
      <c r="C355" t="str">
        <f>Slidelist[[#This Row],[ELN]]</f>
        <v>23910-158</v>
      </c>
      <c r="D355" t="e" cm="1">
        <f t="array" ref="D3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5" t="str">
        <f>_xlfn.CONCAT(Table2[[#This Row],[ELN]],"_Sl",TEXT(Table2[[#This Row],[Slide]],"000"))</f>
        <v>23910-158_Sl354</v>
      </c>
    </row>
    <row r="356" spans="1:5" x14ac:dyDescent="0.2">
      <c r="A356">
        <f>Slidelist[[#This Row],[Slide]]</f>
        <v>355</v>
      </c>
      <c r="B356">
        <f>Slidelist[[#This Row],[Split]]</f>
        <v>0</v>
      </c>
      <c r="C356" t="str">
        <f>Slidelist[[#This Row],[ELN]]</f>
        <v>23910-158</v>
      </c>
      <c r="D356" t="e" cm="1">
        <f t="array" ref="D3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6" t="str">
        <f>_xlfn.CONCAT(Table2[[#This Row],[ELN]],"_Sl",TEXT(Table2[[#This Row],[Slide]],"000"))</f>
        <v>23910-158_Sl355</v>
      </c>
    </row>
    <row r="357" spans="1:5" x14ac:dyDescent="0.2">
      <c r="A357">
        <f>Slidelist[[#This Row],[Slide]]</f>
        <v>356</v>
      </c>
      <c r="B357">
        <f>Slidelist[[#This Row],[Split]]</f>
        <v>0</v>
      </c>
      <c r="C357" t="str">
        <f>Slidelist[[#This Row],[ELN]]</f>
        <v>23910-158</v>
      </c>
      <c r="D357" t="e" cm="1">
        <f t="array" ref="D3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7" t="str">
        <f>_xlfn.CONCAT(Table2[[#This Row],[ELN]],"_Sl",TEXT(Table2[[#This Row],[Slide]],"000"))</f>
        <v>23910-158_Sl356</v>
      </c>
    </row>
    <row r="358" spans="1:5" x14ac:dyDescent="0.2">
      <c r="A358">
        <f>Slidelist[[#This Row],[Slide]]</f>
        <v>357</v>
      </c>
      <c r="B358">
        <f>Slidelist[[#This Row],[Split]]</f>
        <v>0</v>
      </c>
      <c r="C358" t="str">
        <f>Slidelist[[#This Row],[ELN]]</f>
        <v>23910-158</v>
      </c>
      <c r="D358" t="e" cm="1">
        <f t="array" ref="D3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8" t="str">
        <f>_xlfn.CONCAT(Table2[[#This Row],[ELN]],"_Sl",TEXT(Table2[[#This Row],[Slide]],"000"))</f>
        <v>23910-158_Sl357</v>
      </c>
    </row>
    <row r="359" spans="1:5" x14ac:dyDescent="0.2">
      <c r="A359">
        <f>Slidelist[[#This Row],[Slide]]</f>
        <v>358</v>
      </c>
      <c r="B359">
        <f>Slidelist[[#This Row],[Split]]</f>
        <v>0</v>
      </c>
      <c r="C359" t="str">
        <f>Slidelist[[#This Row],[ELN]]</f>
        <v>23910-158</v>
      </c>
      <c r="D359" t="e" cm="1">
        <f t="array" ref="D3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59" t="str">
        <f>_xlfn.CONCAT(Table2[[#This Row],[ELN]],"_Sl",TEXT(Table2[[#This Row],[Slide]],"000"))</f>
        <v>23910-158_Sl358</v>
      </c>
    </row>
    <row r="360" spans="1:5" x14ac:dyDescent="0.2">
      <c r="A360">
        <f>Slidelist[[#This Row],[Slide]]</f>
        <v>359</v>
      </c>
      <c r="B360">
        <f>Slidelist[[#This Row],[Split]]</f>
        <v>0</v>
      </c>
      <c r="C360" t="str">
        <f>Slidelist[[#This Row],[ELN]]</f>
        <v>23910-158</v>
      </c>
      <c r="D360" t="e" cm="1">
        <f t="array" ref="D3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0" t="str">
        <f>_xlfn.CONCAT(Table2[[#This Row],[ELN]],"_Sl",TEXT(Table2[[#This Row],[Slide]],"000"))</f>
        <v>23910-158_Sl359</v>
      </c>
    </row>
    <row r="361" spans="1:5" x14ac:dyDescent="0.2">
      <c r="A361">
        <f>Slidelist[[#This Row],[Slide]]</f>
        <v>360</v>
      </c>
      <c r="B361">
        <f>Slidelist[[#This Row],[Split]]</f>
        <v>0</v>
      </c>
      <c r="C361" t="str">
        <f>Slidelist[[#This Row],[ELN]]</f>
        <v>23910-158</v>
      </c>
      <c r="D361" t="e" cm="1">
        <f t="array" ref="D3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1" t="str">
        <f>_xlfn.CONCAT(Table2[[#This Row],[ELN]],"_Sl",TEXT(Table2[[#This Row],[Slide]],"000"))</f>
        <v>23910-158_Sl360</v>
      </c>
    </row>
    <row r="362" spans="1:5" x14ac:dyDescent="0.2">
      <c r="A362">
        <f>Slidelist[[#This Row],[Slide]]</f>
        <v>361</v>
      </c>
      <c r="B362">
        <f>Slidelist[[#This Row],[Split]]</f>
        <v>0</v>
      </c>
      <c r="C362" t="str">
        <f>Slidelist[[#This Row],[ELN]]</f>
        <v>23910-158</v>
      </c>
      <c r="D362" t="e" cm="1">
        <f t="array" ref="D3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2" t="str">
        <f>_xlfn.CONCAT(Table2[[#This Row],[ELN]],"_Sl",TEXT(Table2[[#This Row],[Slide]],"000"))</f>
        <v>23910-158_Sl361</v>
      </c>
    </row>
    <row r="363" spans="1:5" x14ac:dyDescent="0.2">
      <c r="A363">
        <f>Slidelist[[#This Row],[Slide]]</f>
        <v>362</v>
      </c>
      <c r="B363">
        <f>Slidelist[[#This Row],[Split]]</f>
        <v>0</v>
      </c>
      <c r="C363" t="str">
        <f>Slidelist[[#This Row],[ELN]]</f>
        <v>23910-158</v>
      </c>
      <c r="D363" t="e" cm="1">
        <f t="array" ref="D3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3" t="str">
        <f>_xlfn.CONCAT(Table2[[#This Row],[ELN]],"_Sl",TEXT(Table2[[#This Row],[Slide]],"000"))</f>
        <v>23910-158_Sl362</v>
      </c>
    </row>
    <row r="364" spans="1:5" x14ac:dyDescent="0.2">
      <c r="A364">
        <f>Slidelist[[#This Row],[Slide]]</f>
        <v>363</v>
      </c>
      <c r="B364">
        <f>Slidelist[[#This Row],[Split]]</f>
        <v>0</v>
      </c>
      <c r="C364" t="str">
        <f>Slidelist[[#This Row],[ELN]]</f>
        <v>23910-158</v>
      </c>
      <c r="D364" t="e" cm="1">
        <f t="array" ref="D3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4" t="str">
        <f>_xlfn.CONCAT(Table2[[#This Row],[ELN]],"_Sl",TEXT(Table2[[#This Row],[Slide]],"000"))</f>
        <v>23910-158_Sl363</v>
      </c>
    </row>
    <row r="365" spans="1:5" x14ac:dyDescent="0.2">
      <c r="A365">
        <f>Slidelist[[#This Row],[Slide]]</f>
        <v>364</v>
      </c>
      <c r="B365">
        <f>Slidelist[[#This Row],[Split]]</f>
        <v>0</v>
      </c>
      <c r="C365" t="str">
        <f>Slidelist[[#This Row],[ELN]]</f>
        <v>23910-158</v>
      </c>
      <c r="D365" t="e" cm="1">
        <f t="array" ref="D3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5" t="str">
        <f>_xlfn.CONCAT(Table2[[#This Row],[ELN]],"_Sl",TEXT(Table2[[#This Row],[Slide]],"000"))</f>
        <v>23910-158_Sl364</v>
      </c>
    </row>
    <row r="366" spans="1:5" x14ac:dyDescent="0.2">
      <c r="A366">
        <f>Slidelist[[#This Row],[Slide]]</f>
        <v>365</v>
      </c>
      <c r="B366">
        <f>Slidelist[[#This Row],[Split]]</f>
        <v>0</v>
      </c>
      <c r="C366" t="str">
        <f>Slidelist[[#This Row],[ELN]]</f>
        <v>23910-158</v>
      </c>
      <c r="D366" t="e" cm="1">
        <f t="array" ref="D3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6" t="str">
        <f>_xlfn.CONCAT(Table2[[#This Row],[ELN]],"_Sl",TEXT(Table2[[#This Row],[Slide]],"000"))</f>
        <v>23910-158_Sl365</v>
      </c>
    </row>
    <row r="367" spans="1:5" x14ac:dyDescent="0.2">
      <c r="A367">
        <f>Slidelist[[#This Row],[Slide]]</f>
        <v>366</v>
      </c>
      <c r="B367">
        <f>Slidelist[[#This Row],[Split]]</f>
        <v>0</v>
      </c>
      <c r="C367" t="str">
        <f>Slidelist[[#This Row],[ELN]]</f>
        <v>23910-158</v>
      </c>
      <c r="D367" t="e" cm="1">
        <f t="array" ref="D3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7" t="str">
        <f>_xlfn.CONCAT(Table2[[#This Row],[ELN]],"_Sl",TEXT(Table2[[#This Row],[Slide]],"000"))</f>
        <v>23910-158_Sl366</v>
      </c>
    </row>
    <row r="368" spans="1:5" x14ac:dyDescent="0.2">
      <c r="A368">
        <f>Slidelist[[#This Row],[Slide]]</f>
        <v>367</v>
      </c>
      <c r="B368">
        <f>Slidelist[[#This Row],[Split]]</f>
        <v>0</v>
      </c>
      <c r="C368" t="str">
        <f>Slidelist[[#This Row],[ELN]]</f>
        <v>23910-158</v>
      </c>
      <c r="D368" t="e" cm="1">
        <f t="array" ref="D3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8" t="str">
        <f>_xlfn.CONCAT(Table2[[#This Row],[ELN]],"_Sl",TEXT(Table2[[#This Row],[Slide]],"000"))</f>
        <v>23910-158_Sl367</v>
      </c>
    </row>
    <row r="369" spans="1:5" x14ac:dyDescent="0.2">
      <c r="A369">
        <f>Slidelist[[#This Row],[Slide]]</f>
        <v>368</v>
      </c>
      <c r="B369">
        <f>Slidelist[[#This Row],[Split]]</f>
        <v>0</v>
      </c>
      <c r="C369" t="str">
        <f>Slidelist[[#This Row],[ELN]]</f>
        <v>23910-158</v>
      </c>
      <c r="D369" t="e" cm="1">
        <f t="array" ref="D3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69" t="str">
        <f>_xlfn.CONCAT(Table2[[#This Row],[ELN]],"_Sl",TEXT(Table2[[#This Row],[Slide]],"000"))</f>
        <v>23910-158_Sl368</v>
      </c>
    </row>
    <row r="370" spans="1:5" x14ac:dyDescent="0.2">
      <c r="A370">
        <f>Slidelist[[#This Row],[Slide]]</f>
        <v>369</v>
      </c>
      <c r="B370">
        <f>Slidelist[[#This Row],[Split]]</f>
        <v>0</v>
      </c>
      <c r="C370" t="str">
        <f>Slidelist[[#This Row],[ELN]]</f>
        <v>23910-158</v>
      </c>
      <c r="D370" t="e" cm="1">
        <f t="array" ref="D3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0" t="str">
        <f>_xlfn.CONCAT(Table2[[#This Row],[ELN]],"_Sl",TEXT(Table2[[#This Row],[Slide]],"000"))</f>
        <v>23910-158_Sl369</v>
      </c>
    </row>
    <row r="371" spans="1:5" x14ac:dyDescent="0.2">
      <c r="A371">
        <f>Slidelist[[#This Row],[Slide]]</f>
        <v>370</v>
      </c>
      <c r="B371">
        <f>Slidelist[[#This Row],[Split]]</f>
        <v>0</v>
      </c>
      <c r="C371" t="str">
        <f>Slidelist[[#This Row],[ELN]]</f>
        <v>23910-158</v>
      </c>
      <c r="D371" t="e" cm="1">
        <f t="array" ref="D3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1" t="str">
        <f>_xlfn.CONCAT(Table2[[#This Row],[ELN]],"_Sl",TEXT(Table2[[#This Row],[Slide]],"000"))</f>
        <v>23910-158_Sl370</v>
      </c>
    </row>
    <row r="372" spans="1:5" x14ac:dyDescent="0.2">
      <c r="A372">
        <f>Slidelist[[#This Row],[Slide]]</f>
        <v>371</v>
      </c>
      <c r="B372">
        <f>Slidelist[[#This Row],[Split]]</f>
        <v>0</v>
      </c>
      <c r="C372" t="str">
        <f>Slidelist[[#This Row],[ELN]]</f>
        <v>23910-158</v>
      </c>
      <c r="D372" t="e" cm="1">
        <f t="array" ref="D3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2" t="str">
        <f>_xlfn.CONCAT(Table2[[#This Row],[ELN]],"_Sl",TEXT(Table2[[#This Row],[Slide]],"000"))</f>
        <v>23910-158_Sl371</v>
      </c>
    </row>
    <row r="373" spans="1:5" x14ac:dyDescent="0.2">
      <c r="A373">
        <f>Slidelist[[#This Row],[Slide]]</f>
        <v>372</v>
      </c>
      <c r="B373">
        <f>Slidelist[[#This Row],[Split]]</f>
        <v>0</v>
      </c>
      <c r="C373" t="str">
        <f>Slidelist[[#This Row],[ELN]]</f>
        <v>23910-158</v>
      </c>
      <c r="D373" t="e" cm="1">
        <f t="array" ref="D3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3" t="str">
        <f>_xlfn.CONCAT(Table2[[#This Row],[ELN]],"_Sl",TEXT(Table2[[#This Row],[Slide]],"000"))</f>
        <v>23910-158_Sl372</v>
      </c>
    </row>
    <row r="374" spans="1:5" x14ac:dyDescent="0.2">
      <c r="A374">
        <f>Slidelist[[#This Row],[Slide]]</f>
        <v>373</v>
      </c>
      <c r="B374">
        <f>Slidelist[[#This Row],[Split]]</f>
        <v>0</v>
      </c>
      <c r="C374" t="str">
        <f>Slidelist[[#This Row],[ELN]]</f>
        <v>23910-158</v>
      </c>
      <c r="D374" t="e" cm="1">
        <f t="array" ref="D3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4" t="str">
        <f>_xlfn.CONCAT(Table2[[#This Row],[ELN]],"_Sl",TEXT(Table2[[#This Row],[Slide]],"000"))</f>
        <v>23910-158_Sl373</v>
      </c>
    </row>
    <row r="375" spans="1:5" x14ac:dyDescent="0.2">
      <c r="A375">
        <f>Slidelist[[#This Row],[Slide]]</f>
        <v>374</v>
      </c>
      <c r="B375">
        <f>Slidelist[[#This Row],[Split]]</f>
        <v>0</v>
      </c>
      <c r="C375" t="str">
        <f>Slidelist[[#This Row],[ELN]]</f>
        <v>23910-158</v>
      </c>
      <c r="D375" t="e" cm="1">
        <f t="array" ref="D3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5" t="str">
        <f>_xlfn.CONCAT(Table2[[#This Row],[ELN]],"_Sl",TEXT(Table2[[#This Row],[Slide]],"000"))</f>
        <v>23910-158_Sl374</v>
      </c>
    </row>
    <row r="376" spans="1:5" x14ac:dyDescent="0.2">
      <c r="A376">
        <f>Slidelist[[#This Row],[Slide]]</f>
        <v>375</v>
      </c>
      <c r="B376">
        <f>Slidelist[[#This Row],[Split]]</f>
        <v>0</v>
      </c>
      <c r="C376" t="str">
        <f>Slidelist[[#This Row],[ELN]]</f>
        <v>23910-158</v>
      </c>
      <c r="D376" t="e" cm="1">
        <f t="array" ref="D3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6" t="str">
        <f>_xlfn.CONCAT(Table2[[#This Row],[ELN]],"_Sl",TEXT(Table2[[#This Row],[Slide]],"000"))</f>
        <v>23910-158_Sl375</v>
      </c>
    </row>
    <row r="377" spans="1:5" x14ac:dyDescent="0.2">
      <c r="A377">
        <f>Slidelist[[#This Row],[Slide]]</f>
        <v>376</v>
      </c>
      <c r="B377">
        <f>Slidelist[[#This Row],[Split]]</f>
        <v>0</v>
      </c>
      <c r="C377" t="str">
        <f>Slidelist[[#This Row],[ELN]]</f>
        <v>23910-158</v>
      </c>
      <c r="D377" t="e" cm="1">
        <f t="array" ref="D3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7" t="str">
        <f>_xlfn.CONCAT(Table2[[#This Row],[ELN]],"_Sl",TEXT(Table2[[#This Row],[Slide]],"000"))</f>
        <v>23910-158_Sl376</v>
      </c>
    </row>
    <row r="378" spans="1:5" x14ac:dyDescent="0.2">
      <c r="A378">
        <f>Slidelist[[#This Row],[Slide]]</f>
        <v>377</v>
      </c>
      <c r="B378">
        <f>Slidelist[[#This Row],[Split]]</f>
        <v>0</v>
      </c>
      <c r="C378" t="str">
        <f>Slidelist[[#This Row],[ELN]]</f>
        <v>23910-158</v>
      </c>
      <c r="D378" t="e" cm="1">
        <f t="array" ref="D3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8" t="str">
        <f>_xlfn.CONCAT(Table2[[#This Row],[ELN]],"_Sl",TEXT(Table2[[#This Row],[Slide]],"000"))</f>
        <v>23910-158_Sl377</v>
      </c>
    </row>
    <row r="379" spans="1:5" x14ac:dyDescent="0.2">
      <c r="A379">
        <f>Slidelist[[#This Row],[Slide]]</f>
        <v>378</v>
      </c>
      <c r="B379">
        <f>Slidelist[[#This Row],[Split]]</f>
        <v>0</v>
      </c>
      <c r="C379" t="str">
        <f>Slidelist[[#This Row],[ELN]]</f>
        <v>23910-158</v>
      </c>
      <c r="D379" t="e" cm="1">
        <f t="array" ref="D3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79" t="str">
        <f>_xlfn.CONCAT(Table2[[#This Row],[ELN]],"_Sl",TEXT(Table2[[#This Row],[Slide]],"000"))</f>
        <v>23910-158_Sl378</v>
      </c>
    </row>
    <row r="380" spans="1:5" x14ac:dyDescent="0.2">
      <c r="A380">
        <f>Slidelist[[#This Row],[Slide]]</f>
        <v>379</v>
      </c>
      <c r="B380">
        <f>Slidelist[[#This Row],[Split]]</f>
        <v>0</v>
      </c>
      <c r="C380" t="str">
        <f>Slidelist[[#This Row],[ELN]]</f>
        <v>23910-158</v>
      </c>
      <c r="D380" t="e" cm="1">
        <f t="array" ref="D3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0" t="str">
        <f>_xlfn.CONCAT(Table2[[#This Row],[ELN]],"_Sl",TEXT(Table2[[#This Row],[Slide]],"000"))</f>
        <v>23910-158_Sl379</v>
      </c>
    </row>
    <row r="381" spans="1:5" x14ac:dyDescent="0.2">
      <c r="A381">
        <f>Slidelist[[#This Row],[Slide]]</f>
        <v>380</v>
      </c>
      <c r="B381">
        <f>Slidelist[[#This Row],[Split]]</f>
        <v>0</v>
      </c>
      <c r="C381" t="str">
        <f>Slidelist[[#This Row],[ELN]]</f>
        <v>23910-158</v>
      </c>
      <c r="D381" t="e" cm="1">
        <f t="array" ref="D3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1" t="str">
        <f>_xlfn.CONCAT(Table2[[#This Row],[ELN]],"_Sl",TEXT(Table2[[#This Row],[Slide]],"000"))</f>
        <v>23910-158_Sl380</v>
      </c>
    </row>
    <row r="382" spans="1:5" x14ac:dyDescent="0.2">
      <c r="A382">
        <f>Slidelist[[#This Row],[Slide]]</f>
        <v>381</v>
      </c>
      <c r="B382">
        <f>Slidelist[[#This Row],[Split]]</f>
        <v>0</v>
      </c>
      <c r="C382" t="str">
        <f>Slidelist[[#This Row],[ELN]]</f>
        <v>23910-158</v>
      </c>
      <c r="D382" t="e" cm="1">
        <f t="array" ref="D3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2" t="str">
        <f>_xlfn.CONCAT(Table2[[#This Row],[ELN]],"_Sl",TEXT(Table2[[#This Row],[Slide]],"000"))</f>
        <v>23910-158_Sl381</v>
      </c>
    </row>
    <row r="383" spans="1:5" x14ac:dyDescent="0.2">
      <c r="A383">
        <f>Slidelist[[#This Row],[Slide]]</f>
        <v>382</v>
      </c>
      <c r="B383">
        <f>Slidelist[[#This Row],[Split]]</f>
        <v>0</v>
      </c>
      <c r="C383" t="str">
        <f>Slidelist[[#This Row],[ELN]]</f>
        <v>23910-158</v>
      </c>
      <c r="D383" t="e" cm="1">
        <f t="array" ref="D3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3" t="str">
        <f>_xlfn.CONCAT(Table2[[#This Row],[ELN]],"_Sl",TEXT(Table2[[#This Row],[Slide]],"000"))</f>
        <v>23910-158_Sl382</v>
      </c>
    </row>
    <row r="384" spans="1:5" x14ac:dyDescent="0.2">
      <c r="A384">
        <f>Slidelist[[#This Row],[Slide]]</f>
        <v>383</v>
      </c>
      <c r="B384">
        <f>Slidelist[[#This Row],[Split]]</f>
        <v>0</v>
      </c>
      <c r="C384" t="str">
        <f>Slidelist[[#This Row],[ELN]]</f>
        <v>23910-158</v>
      </c>
      <c r="D384" t="e" cm="1">
        <f t="array" ref="D3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4" t="str">
        <f>_xlfn.CONCAT(Table2[[#This Row],[ELN]],"_Sl",TEXT(Table2[[#This Row],[Slide]],"000"))</f>
        <v>23910-158_Sl383</v>
      </c>
    </row>
    <row r="385" spans="1:5" x14ac:dyDescent="0.2">
      <c r="A385">
        <f>Slidelist[[#This Row],[Slide]]</f>
        <v>384</v>
      </c>
      <c r="B385">
        <f>Slidelist[[#This Row],[Split]]</f>
        <v>0</v>
      </c>
      <c r="C385" t="str">
        <f>Slidelist[[#This Row],[ELN]]</f>
        <v>23910-158</v>
      </c>
      <c r="D385" t="e" cm="1">
        <f t="array" ref="D3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5" t="str">
        <f>_xlfn.CONCAT(Table2[[#This Row],[ELN]],"_Sl",TEXT(Table2[[#This Row],[Slide]],"000"))</f>
        <v>23910-158_Sl384</v>
      </c>
    </row>
    <row r="386" spans="1:5" x14ac:dyDescent="0.2">
      <c r="A386">
        <f>Slidelist[[#This Row],[Slide]]</f>
        <v>385</v>
      </c>
      <c r="B386">
        <f>Slidelist[[#This Row],[Split]]</f>
        <v>0</v>
      </c>
      <c r="C386" t="str">
        <f>Slidelist[[#This Row],[ELN]]</f>
        <v>23910-158</v>
      </c>
      <c r="D386" t="e" cm="1">
        <f t="array" ref="D3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6" t="str">
        <f>_xlfn.CONCAT(Table2[[#This Row],[ELN]],"_Sl",TEXT(Table2[[#This Row],[Slide]],"000"))</f>
        <v>23910-158_Sl385</v>
      </c>
    </row>
    <row r="387" spans="1:5" x14ac:dyDescent="0.2">
      <c r="A387">
        <f>Slidelist[[#This Row],[Slide]]</f>
        <v>386</v>
      </c>
      <c r="B387">
        <f>Slidelist[[#This Row],[Split]]</f>
        <v>0</v>
      </c>
      <c r="C387" t="str">
        <f>Slidelist[[#This Row],[ELN]]</f>
        <v>23910-158</v>
      </c>
      <c r="D387" t="e" cm="1">
        <f t="array" ref="D3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7" t="str">
        <f>_xlfn.CONCAT(Table2[[#This Row],[ELN]],"_Sl",TEXT(Table2[[#This Row],[Slide]],"000"))</f>
        <v>23910-158_Sl386</v>
      </c>
    </row>
    <row r="388" spans="1:5" x14ac:dyDescent="0.2">
      <c r="A388">
        <f>Slidelist[[#This Row],[Slide]]</f>
        <v>387</v>
      </c>
      <c r="B388">
        <f>Slidelist[[#This Row],[Split]]</f>
        <v>0</v>
      </c>
      <c r="C388" t="str">
        <f>Slidelist[[#This Row],[ELN]]</f>
        <v>23910-158</v>
      </c>
      <c r="D388" t="e" cm="1">
        <f t="array" ref="D3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8" t="str">
        <f>_xlfn.CONCAT(Table2[[#This Row],[ELN]],"_Sl",TEXT(Table2[[#This Row],[Slide]],"000"))</f>
        <v>23910-158_Sl387</v>
      </c>
    </row>
    <row r="389" spans="1:5" x14ac:dyDescent="0.2">
      <c r="A389">
        <f>Slidelist[[#This Row],[Slide]]</f>
        <v>388</v>
      </c>
      <c r="B389">
        <f>Slidelist[[#This Row],[Split]]</f>
        <v>0</v>
      </c>
      <c r="C389" t="str">
        <f>Slidelist[[#This Row],[ELN]]</f>
        <v>23910-158</v>
      </c>
      <c r="D389" t="e" cm="1">
        <f t="array" ref="D3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89" t="str">
        <f>_xlfn.CONCAT(Table2[[#This Row],[ELN]],"_Sl",TEXT(Table2[[#This Row],[Slide]],"000"))</f>
        <v>23910-158_Sl388</v>
      </c>
    </row>
    <row r="390" spans="1:5" x14ac:dyDescent="0.2">
      <c r="A390">
        <f>Slidelist[[#This Row],[Slide]]</f>
        <v>389</v>
      </c>
      <c r="B390">
        <f>Slidelist[[#This Row],[Split]]</f>
        <v>0</v>
      </c>
      <c r="C390" t="str">
        <f>Slidelist[[#This Row],[ELN]]</f>
        <v>23910-158</v>
      </c>
      <c r="D390" t="e" cm="1">
        <f t="array" ref="D3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0" t="str">
        <f>_xlfn.CONCAT(Table2[[#This Row],[ELN]],"_Sl",TEXT(Table2[[#This Row],[Slide]],"000"))</f>
        <v>23910-158_Sl389</v>
      </c>
    </row>
    <row r="391" spans="1:5" x14ac:dyDescent="0.2">
      <c r="A391">
        <f>Slidelist[[#This Row],[Slide]]</f>
        <v>390</v>
      </c>
      <c r="B391">
        <f>Slidelist[[#This Row],[Split]]</f>
        <v>0</v>
      </c>
      <c r="C391" t="str">
        <f>Slidelist[[#This Row],[ELN]]</f>
        <v>23910-158</v>
      </c>
      <c r="D391" t="e" cm="1">
        <f t="array" ref="D3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1" t="str">
        <f>_xlfn.CONCAT(Table2[[#This Row],[ELN]],"_Sl",TEXT(Table2[[#This Row],[Slide]],"000"))</f>
        <v>23910-158_Sl390</v>
      </c>
    </row>
    <row r="392" spans="1:5" x14ac:dyDescent="0.2">
      <c r="A392">
        <f>Slidelist[[#This Row],[Slide]]</f>
        <v>391</v>
      </c>
      <c r="B392">
        <f>Slidelist[[#This Row],[Split]]</f>
        <v>0</v>
      </c>
      <c r="C392" t="str">
        <f>Slidelist[[#This Row],[ELN]]</f>
        <v>23910-158</v>
      </c>
      <c r="D392" t="e" cm="1">
        <f t="array" ref="D3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2" t="str">
        <f>_xlfn.CONCAT(Table2[[#This Row],[ELN]],"_Sl",TEXT(Table2[[#This Row],[Slide]],"000"))</f>
        <v>23910-158_Sl391</v>
      </c>
    </row>
    <row r="393" spans="1:5" x14ac:dyDescent="0.2">
      <c r="A393">
        <f>Slidelist[[#This Row],[Slide]]</f>
        <v>392</v>
      </c>
      <c r="B393">
        <f>Slidelist[[#This Row],[Split]]</f>
        <v>0</v>
      </c>
      <c r="C393" t="str">
        <f>Slidelist[[#This Row],[ELN]]</f>
        <v>23910-158</v>
      </c>
      <c r="D393" t="e" cm="1">
        <f t="array" ref="D3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3" t="str">
        <f>_xlfn.CONCAT(Table2[[#This Row],[ELN]],"_Sl",TEXT(Table2[[#This Row],[Slide]],"000"))</f>
        <v>23910-158_Sl392</v>
      </c>
    </row>
    <row r="394" spans="1:5" x14ac:dyDescent="0.2">
      <c r="A394">
        <f>Slidelist[[#This Row],[Slide]]</f>
        <v>393</v>
      </c>
      <c r="B394">
        <f>Slidelist[[#This Row],[Split]]</f>
        <v>0</v>
      </c>
      <c r="C394" t="str">
        <f>Slidelist[[#This Row],[ELN]]</f>
        <v>23910-158</v>
      </c>
      <c r="D394" t="e" cm="1">
        <f t="array" ref="D3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4" t="str">
        <f>_xlfn.CONCAT(Table2[[#This Row],[ELN]],"_Sl",TEXT(Table2[[#This Row],[Slide]],"000"))</f>
        <v>23910-158_Sl393</v>
      </c>
    </row>
    <row r="395" spans="1:5" x14ac:dyDescent="0.2">
      <c r="A395">
        <f>Slidelist[[#This Row],[Slide]]</f>
        <v>394</v>
      </c>
      <c r="B395">
        <f>Slidelist[[#This Row],[Split]]</f>
        <v>0</v>
      </c>
      <c r="C395" t="str">
        <f>Slidelist[[#This Row],[ELN]]</f>
        <v>23910-158</v>
      </c>
      <c r="D395" t="e" cm="1">
        <f t="array" ref="D3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5" t="str">
        <f>_xlfn.CONCAT(Table2[[#This Row],[ELN]],"_Sl",TEXT(Table2[[#This Row],[Slide]],"000"))</f>
        <v>23910-158_Sl394</v>
      </c>
    </row>
    <row r="396" spans="1:5" x14ac:dyDescent="0.2">
      <c r="A396">
        <f>Slidelist[[#This Row],[Slide]]</f>
        <v>395</v>
      </c>
      <c r="B396">
        <f>Slidelist[[#This Row],[Split]]</f>
        <v>0</v>
      </c>
      <c r="C396" t="str">
        <f>Slidelist[[#This Row],[ELN]]</f>
        <v>23910-158</v>
      </c>
      <c r="D396" t="e" cm="1">
        <f t="array" ref="D3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6" t="str">
        <f>_xlfn.CONCAT(Table2[[#This Row],[ELN]],"_Sl",TEXT(Table2[[#This Row],[Slide]],"000"))</f>
        <v>23910-158_Sl395</v>
      </c>
    </row>
    <row r="397" spans="1:5" x14ac:dyDescent="0.2">
      <c r="A397">
        <f>Slidelist[[#This Row],[Slide]]</f>
        <v>396</v>
      </c>
      <c r="B397">
        <f>Slidelist[[#This Row],[Split]]</f>
        <v>0</v>
      </c>
      <c r="C397" t="str">
        <f>Slidelist[[#This Row],[ELN]]</f>
        <v>23910-158</v>
      </c>
      <c r="D397" t="e" cm="1">
        <f t="array" ref="D3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7" t="str">
        <f>_xlfn.CONCAT(Table2[[#This Row],[ELN]],"_Sl",TEXT(Table2[[#This Row],[Slide]],"000"))</f>
        <v>23910-158_Sl396</v>
      </c>
    </row>
    <row r="398" spans="1:5" x14ac:dyDescent="0.2">
      <c r="A398">
        <f>Slidelist[[#This Row],[Slide]]</f>
        <v>397</v>
      </c>
      <c r="B398">
        <f>Slidelist[[#This Row],[Split]]</f>
        <v>0</v>
      </c>
      <c r="C398" t="str">
        <f>Slidelist[[#This Row],[ELN]]</f>
        <v>23910-158</v>
      </c>
      <c r="D398" t="e" cm="1">
        <f t="array" ref="D3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8" t="str">
        <f>_xlfn.CONCAT(Table2[[#This Row],[ELN]],"_Sl",TEXT(Table2[[#This Row],[Slide]],"000"))</f>
        <v>23910-158_Sl397</v>
      </c>
    </row>
    <row r="399" spans="1:5" x14ac:dyDescent="0.2">
      <c r="A399">
        <f>Slidelist[[#This Row],[Slide]]</f>
        <v>398</v>
      </c>
      <c r="B399">
        <f>Slidelist[[#This Row],[Split]]</f>
        <v>0</v>
      </c>
      <c r="C399" t="str">
        <f>Slidelist[[#This Row],[ELN]]</f>
        <v>23910-158</v>
      </c>
      <c r="D399" t="e" cm="1">
        <f t="array" ref="D3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399" t="str">
        <f>_xlfn.CONCAT(Table2[[#This Row],[ELN]],"_Sl",TEXT(Table2[[#This Row],[Slide]],"000"))</f>
        <v>23910-158_Sl398</v>
      </c>
    </row>
    <row r="400" spans="1:5" x14ac:dyDescent="0.2">
      <c r="A400">
        <f>Slidelist[[#This Row],[Slide]]</f>
        <v>399</v>
      </c>
      <c r="B400">
        <f>Slidelist[[#This Row],[Split]]</f>
        <v>0</v>
      </c>
      <c r="C400" t="str">
        <f>Slidelist[[#This Row],[ELN]]</f>
        <v>23910-158</v>
      </c>
      <c r="D400" t="e" cm="1">
        <f t="array" ref="D4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0" t="str">
        <f>_xlfn.CONCAT(Table2[[#This Row],[ELN]],"_Sl",TEXT(Table2[[#This Row],[Slide]],"000"))</f>
        <v>23910-158_Sl399</v>
      </c>
    </row>
    <row r="401" spans="1:5" x14ac:dyDescent="0.2">
      <c r="A401">
        <f>Slidelist[[#This Row],[Slide]]</f>
        <v>400</v>
      </c>
      <c r="B401">
        <f>Slidelist[[#This Row],[Split]]</f>
        <v>0</v>
      </c>
      <c r="C401" t="str">
        <f>Slidelist[[#This Row],[ELN]]</f>
        <v>23910-158</v>
      </c>
      <c r="D401" t="e" cm="1">
        <f t="array" ref="D40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1" t="str">
        <f>_xlfn.CONCAT(Table2[[#This Row],[ELN]],"_Sl",TEXT(Table2[[#This Row],[Slide]],"000"))</f>
        <v>23910-158_Sl400</v>
      </c>
    </row>
    <row r="402" spans="1:5" x14ac:dyDescent="0.2">
      <c r="A402">
        <f>Slidelist[[#This Row],[Slide]]</f>
        <v>401</v>
      </c>
      <c r="B402">
        <f>Slidelist[[#This Row],[Split]]</f>
        <v>0</v>
      </c>
      <c r="C402" t="str">
        <f>Slidelist[[#This Row],[ELN]]</f>
        <v>23910-158</v>
      </c>
      <c r="D402" t="e" cm="1">
        <f t="array" ref="D40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2" t="str">
        <f>_xlfn.CONCAT(Table2[[#This Row],[ELN]],"_Sl",TEXT(Table2[[#This Row],[Slide]],"000"))</f>
        <v>23910-158_Sl401</v>
      </c>
    </row>
    <row r="403" spans="1:5" x14ac:dyDescent="0.2">
      <c r="A403">
        <f>Slidelist[[#This Row],[Slide]]</f>
        <v>402</v>
      </c>
      <c r="B403">
        <f>Slidelist[[#This Row],[Split]]</f>
        <v>0</v>
      </c>
      <c r="C403" t="str">
        <f>Slidelist[[#This Row],[ELN]]</f>
        <v>23910-158</v>
      </c>
      <c r="D403" t="e" cm="1">
        <f t="array" ref="D40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3" t="str">
        <f>_xlfn.CONCAT(Table2[[#This Row],[ELN]],"_Sl",TEXT(Table2[[#This Row],[Slide]],"000"))</f>
        <v>23910-158_Sl402</v>
      </c>
    </row>
    <row r="404" spans="1:5" x14ac:dyDescent="0.2">
      <c r="A404">
        <f>Slidelist[[#This Row],[Slide]]</f>
        <v>403</v>
      </c>
      <c r="B404">
        <f>Slidelist[[#This Row],[Split]]</f>
        <v>0</v>
      </c>
      <c r="C404" t="str">
        <f>Slidelist[[#This Row],[ELN]]</f>
        <v>23910-158</v>
      </c>
      <c r="D404" t="e" cm="1">
        <f t="array" ref="D40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4" t="str">
        <f>_xlfn.CONCAT(Table2[[#This Row],[ELN]],"_Sl",TEXT(Table2[[#This Row],[Slide]],"000"))</f>
        <v>23910-158_Sl403</v>
      </c>
    </row>
    <row r="405" spans="1:5" x14ac:dyDescent="0.2">
      <c r="A405">
        <f>Slidelist[[#This Row],[Slide]]</f>
        <v>404</v>
      </c>
      <c r="B405">
        <f>Slidelist[[#This Row],[Split]]</f>
        <v>0</v>
      </c>
      <c r="C405" t="str">
        <f>Slidelist[[#This Row],[ELN]]</f>
        <v>23910-158</v>
      </c>
      <c r="D405" t="e" cm="1">
        <f t="array" ref="D40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5" t="str">
        <f>_xlfn.CONCAT(Table2[[#This Row],[ELN]],"_Sl",TEXT(Table2[[#This Row],[Slide]],"000"))</f>
        <v>23910-158_Sl404</v>
      </c>
    </row>
    <row r="406" spans="1:5" x14ac:dyDescent="0.2">
      <c r="A406">
        <f>Slidelist[[#This Row],[Slide]]</f>
        <v>405</v>
      </c>
      <c r="B406">
        <f>Slidelist[[#This Row],[Split]]</f>
        <v>0</v>
      </c>
      <c r="C406" t="str">
        <f>Slidelist[[#This Row],[ELN]]</f>
        <v>23910-158</v>
      </c>
      <c r="D406" t="e" cm="1">
        <f t="array" ref="D40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6" t="str">
        <f>_xlfn.CONCAT(Table2[[#This Row],[ELN]],"_Sl",TEXT(Table2[[#This Row],[Slide]],"000"))</f>
        <v>23910-158_Sl405</v>
      </c>
    </row>
    <row r="407" spans="1:5" x14ac:dyDescent="0.2">
      <c r="A407">
        <f>Slidelist[[#This Row],[Slide]]</f>
        <v>406</v>
      </c>
      <c r="B407">
        <f>Slidelist[[#This Row],[Split]]</f>
        <v>0</v>
      </c>
      <c r="C407" t="str">
        <f>Slidelist[[#This Row],[ELN]]</f>
        <v>23910-158</v>
      </c>
      <c r="D407" t="e" cm="1">
        <f t="array" ref="D40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7" t="str">
        <f>_xlfn.CONCAT(Table2[[#This Row],[ELN]],"_Sl",TEXT(Table2[[#This Row],[Slide]],"000"))</f>
        <v>23910-158_Sl406</v>
      </c>
    </row>
    <row r="408" spans="1:5" x14ac:dyDescent="0.2">
      <c r="A408">
        <f>Slidelist[[#This Row],[Slide]]</f>
        <v>407</v>
      </c>
      <c r="B408">
        <f>Slidelist[[#This Row],[Split]]</f>
        <v>0</v>
      </c>
      <c r="C408" t="str">
        <f>Slidelist[[#This Row],[ELN]]</f>
        <v>23910-158</v>
      </c>
      <c r="D408" t="e" cm="1">
        <f t="array" ref="D40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8" t="str">
        <f>_xlfn.CONCAT(Table2[[#This Row],[ELN]],"_Sl",TEXT(Table2[[#This Row],[Slide]],"000"))</f>
        <v>23910-158_Sl407</v>
      </c>
    </row>
    <row r="409" spans="1:5" x14ac:dyDescent="0.2">
      <c r="A409">
        <f>Slidelist[[#This Row],[Slide]]</f>
        <v>408</v>
      </c>
      <c r="B409">
        <f>Slidelist[[#This Row],[Split]]</f>
        <v>0</v>
      </c>
      <c r="C409" t="str">
        <f>Slidelist[[#This Row],[ELN]]</f>
        <v>23910-158</v>
      </c>
      <c r="D409" t="e" cm="1">
        <f t="array" ref="D40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09" t="str">
        <f>_xlfn.CONCAT(Table2[[#This Row],[ELN]],"_Sl",TEXT(Table2[[#This Row],[Slide]],"000"))</f>
        <v>23910-158_Sl408</v>
      </c>
    </row>
    <row r="410" spans="1:5" x14ac:dyDescent="0.2">
      <c r="A410">
        <f>Slidelist[[#This Row],[Slide]]</f>
        <v>409</v>
      </c>
      <c r="B410">
        <f>Slidelist[[#This Row],[Split]]</f>
        <v>0</v>
      </c>
      <c r="C410" t="str">
        <f>Slidelist[[#This Row],[ELN]]</f>
        <v>23910-158</v>
      </c>
      <c r="D410" t="e" cm="1">
        <f t="array" ref="D41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0" t="str">
        <f>_xlfn.CONCAT(Table2[[#This Row],[ELN]],"_Sl",TEXT(Table2[[#This Row],[Slide]],"000"))</f>
        <v>23910-158_Sl409</v>
      </c>
    </row>
    <row r="411" spans="1:5" x14ac:dyDescent="0.2">
      <c r="A411">
        <f>Slidelist[[#This Row],[Slide]]</f>
        <v>410</v>
      </c>
      <c r="B411">
        <f>Slidelist[[#This Row],[Split]]</f>
        <v>0</v>
      </c>
      <c r="C411" t="str">
        <f>Slidelist[[#This Row],[ELN]]</f>
        <v>23910-158</v>
      </c>
      <c r="D411" t="e" cm="1">
        <f t="array" ref="D41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1" t="str">
        <f>_xlfn.CONCAT(Table2[[#This Row],[ELN]],"_Sl",TEXT(Table2[[#This Row],[Slide]],"000"))</f>
        <v>23910-158_Sl410</v>
      </c>
    </row>
    <row r="412" spans="1:5" x14ac:dyDescent="0.2">
      <c r="A412">
        <f>Slidelist[[#This Row],[Slide]]</f>
        <v>411</v>
      </c>
      <c r="B412">
        <f>Slidelist[[#This Row],[Split]]</f>
        <v>0</v>
      </c>
      <c r="C412" t="str">
        <f>Slidelist[[#This Row],[ELN]]</f>
        <v>23910-158</v>
      </c>
      <c r="D412" t="e" cm="1">
        <f t="array" ref="D41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2" t="str">
        <f>_xlfn.CONCAT(Table2[[#This Row],[ELN]],"_Sl",TEXT(Table2[[#This Row],[Slide]],"000"))</f>
        <v>23910-158_Sl411</v>
      </c>
    </row>
    <row r="413" spans="1:5" x14ac:dyDescent="0.2">
      <c r="A413">
        <f>Slidelist[[#This Row],[Slide]]</f>
        <v>412</v>
      </c>
      <c r="B413">
        <f>Slidelist[[#This Row],[Split]]</f>
        <v>0</v>
      </c>
      <c r="C413" t="str">
        <f>Slidelist[[#This Row],[ELN]]</f>
        <v>23910-158</v>
      </c>
      <c r="D413" t="e" cm="1">
        <f t="array" ref="D41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3" t="str">
        <f>_xlfn.CONCAT(Table2[[#This Row],[ELN]],"_Sl",TEXT(Table2[[#This Row],[Slide]],"000"))</f>
        <v>23910-158_Sl412</v>
      </c>
    </row>
    <row r="414" spans="1:5" x14ac:dyDescent="0.2">
      <c r="A414">
        <f>Slidelist[[#This Row],[Slide]]</f>
        <v>413</v>
      </c>
      <c r="B414">
        <f>Slidelist[[#This Row],[Split]]</f>
        <v>0</v>
      </c>
      <c r="C414" t="str">
        <f>Slidelist[[#This Row],[ELN]]</f>
        <v>23910-158</v>
      </c>
      <c r="D414" t="e" cm="1">
        <f t="array" ref="D41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4" t="str">
        <f>_xlfn.CONCAT(Table2[[#This Row],[ELN]],"_Sl",TEXT(Table2[[#This Row],[Slide]],"000"))</f>
        <v>23910-158_Sl413</v>
      </c>
    </row>
    <row r="415" spans="1:5" x14ac:dyDescent="0.2">
      <c r="A415">
        <f>Slidelist[[#This Row],[Slide]]</f>
        <v>414</v>
      </c>
      <c r="B415">
        <f>Slidelist[[#This Row],[Split]]</f>
        <v>0</v>
      </c>
      <c r="C415" t="str">
        <f>Slidelist[[#This Row],[ELN]]</f>
        <v>23910-158</v>
      </c>
      <c r="D415" t="e" cm="1">
        <f t="array" ref="D41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5" t="str">
        <f>_xlfn.CONCAT(Table2[[#This Row],[ELN]],"_Sl",TEXT(Table2[[#This Row],[Slide]],"000"))</f>
        <v>23910-158_Sl414</v>
      </c>
    </row>
    <row r="416" spans="1:5" x14ac:dyDescent="0.2">
      <c r="A416">
        <f>Slidelist[[#This Row],[Slide]]</f>
        <v>415</v>
      </c>
      <c r="B416">
        <f>Slidelist[[#This Row],[Split]]</f>
        <v>0</v>
      </c>
      <c r="C416" t="str">
        <f>Slidelist[[#This Row],[ELN]]</f>
        <v>23910-158</v>
      </c>
      <c r="D416" t="e" cm="1">
        <f t="array" ref="D41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6" t="str">
        <f>_xlfn.CONCAT(Table2[[#This Row],[ELN]],"_Sl",TEXT(Table2[[#This Row],[Slide]],"000"))</f>
        <v>23910-158_Sl415</v>
      </c>
    </row>
    <row r="417" spans="1:5" x14ac:dyDescent="0.2">
      <c r="A417">
        <f>Slidelist[[#This Row],[Slide]]</f>
        <v>416</v>
      </c>
      <c r="B417">
        <f>Slidelist[[#This Row],[Split]]</f>
        <v>0</v>
      </c>
      <c r="C417" t="str">
        <f>Slidelist[[#This Row],[ELN]]</f>
        <v>23910-158</v>
      </c>
      <c r="D417" t="e" cm="1">
        <f t="array" ref="D41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7" t="str">
        <f>_xlfn.CONCAT(Table2[[#This Row],[ELN]],"_Sl",TEXT(Table2[[#This Row],[Slide]],"000"))</f>
        <v>23910-158_Sl416</v>
      </c>
    </row>
    <row r="418" spans="1:5" x14ac:dyDescent="0.2">
      <c r="A418">
        <f>Slidelist[[#This Row],[Slide]]</f>
        <v>417</v>
      </c>
      <c r="B418">
        <f>Slidelist[[#This Row],[Split]]</f>
        <v>0</v>
      </c>
      <c r="C418" t="str">
        <f>Slidelist[[#This Row],[ELN]]</f>
        <v>23910-158</v>
      </c>
      <c r="D418" t="e" cm="1">
        <f t="array" ref="D41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8" t="str">
        <f>_xlfn.CONCAT(Table2[[#This Row],[ELN]],"_Sl",TEXT(Table2[[#This Row],[Slide]],"000"))</f>
        <v>23910-158_Sl417</v>
      </c>
    </row>
    <row r="419" spans="1:5" x14ac:dyDescent="0.2">
      <c r="A419">
        <f>Slidelist[[#This Row],[Slide]]</f>
        <v>418</v>
      </c>
      <c r="B419">
        <f>Slidelist[[#This Row],[Split]]</f>
        <v>0</v>
      </c>
      <c r="C419" t="str">
        <f>Slidelist[[#This Row],[ELN]]</f>
        <v>23910-158</v>
      </c>
      <c r="D419" t="e" cm="1">
        <f t="array" ref="D41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19" t="str">
        <f>_xlfn.CONCAT(Table2[[#This Row],[ELN]],"_Sl",TEXT(Table2[[#This Row],[Slide]],"000"))</f>
        <v>23910-158_Sl418</v>
      </c>
    </row>
    <row r="420" spans="1:5" x14ac:dyDescent="0.2">
      <c r="A420">
        <f>Slidelist[[#This Row],[Slide]]</f>
        <v>419</v>
      </c>
      <c r="B420">
        <f>Slidelist[[#This Row],[Split]]</f>
        <v>0</v>
      </c>
      <c r="C420" t="str">
        <f>Slidelist[[#This Row],[ELN]]</f>
        <v>23910-158</v>
      </c>
      <c r="D420" t="e" cm="1">
        <f t="array" ref="D42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0" t="str">
        <f>_xlfn.CONCAT(Table2[[#This Row],[ELN]],"_Sl",TEXT(Table2[[#This Row],[Slide]],"000"))</f>
        <v>23910-158_Sl419</v>
      </c>
    </row>
    <row r="421" spans="1:5" x14ac:dyDescent="0.2">
      <c r="A421">
        <f>Slidelist[[#This Row],[Slide]]</f>
        <v>420</v>
      </c>
      <c r="B421">
        <f>Slidelist[[#This Row],[Split]]</f>
        <v>0</v>
      </c>
      <c r="C421" t="str">
        <f>Slidelist[[#This Row],[ELN]]</f>
        <v>23910-158</v>
      </c>
      <c r="D421" t="e" cm="1">
        <f t="array" ref="D42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1" t="str">
        <f>_xlfn.CONCAT(Table2[[#This Row],[ELN]],"_Sl",TEXT(Table2[[#This Row],[Slide]],"000"))</f>
        <v>23910-158_Sl420</v>
      </c>
    </row>
    <row r="422" spans="1:5" x14ac:dyDescent="0.2">
      <c r="A422">
        <f>Slidelist[[#This Row],[Slide]]</f>
        <v>421</v>
      </c>
      <c r="B422">
        <f>Slidelist[[#This Row],[Split]]</f>
        <v>0</v>
      </c>
      <c r="C422" t="str">
        <f>Slidelist[[#This Row],[ELN]]</f>
        <v>23910-158</v>
      </c>
      <c r="D422" t="e" cm="1">
        <f t="array" ref="D42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2" t="str">
        <f>_xlfn.CONCAT(Table2[[#This Row],[ELN]],"_Sl",TEXT(Table2[[#This Row],[Slide]],"000"))</f>
        <v>23910-158_Sl421</v>
      </c>
    </row>
    <row r="423" spans="1:5" x14ac:dyDescent="0.2">
      <c r="A423">
        <f>Slidelist[[#This Row],[Slide]]</f>
        <v>422</v>
      </c>
      <c r="B423">
        <f>Slidelist[[#This Row],[Split]]</f>
        <v>0</v>
      </c>
      <c r="C423" t="str">
        <f>Slidelist[[#This Row],[ELN]]</f>
        <v>23910-158</v>
      </c>
      <c r="D423" t="e" cm="1">
        <f t="array" ref="D42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3" t="str">
        <f>_xlfn.CONCAT(Table2[[#This Row],[ELN]],"_Sl",TEXT(Table2[[#This Row],[Slide]],"000"))</f>
        <v>23910-158_Sl422</v>
      </c>
    </row>
    <row r="424" spans="1:5" x14ac:dyDescent="0.2">
      <c r="A424">
        <f>Slidelist[[#This Row],[Slide]]</f>
        <v>423</v>
      </c>
      <c r="B424">
        <f>Slidelist[[#This Row],[Split]]</f>
        <v>0</v>
      </c>
      <c r="C424" t="str">
        <f>Slidelist[[#This Row],[ELN]]</f>
        <v>23910-158</v>
      </c>
      <c r="D424" t="e" cm="1">
        <f t="array" ref="D42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4" t="str">
        <f>_xlfn.CONCAT(Table2[[#This Row],[ELN]],"_Sl",TEXT(Table2[[#This Row],[Slide]],"000"))</f>
        <v>23910-158_Sl423</v>
      </c>
    </row>
    <row r="425" spans="1:5" x14ac:dyDescent="0.2">
      <c r="A425">
        <f>Slidelist[[#This Row],[Slide]]</f>
        <v>424</v>
      </c>
      <c r="B425">
        <f>Slidelist[[#This Row],[Split]]</f>
        <v>0</v>
      </c>
      <c r="C425" t="str">
        <f>Slidelist[[#This Row],[ELN]]</f>
        <v>23910-158</v>
      </c>
      <c r="D425" t="e" cm="1">
        <f t="array" ref="D42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5" t="str">
        <f>_xlfn.CONCAT(Table2[[#This Row],[ELN]],"_Sl",TEXT(Table2[[#This Row],[Slide]],"000"))</f>
        <v>23910-158_Sl424</v>
      </c>
    </row>
    <row r="426" spans="1:5" x14ac:dyDescent="0.2">
      <c r="A426">
        <f>Slidelist[[#This Row],[Slide]]</f>
        <v>425</v>
      </c>
      <c r="B426">
        <f>Slidelist[[#This Row],[Split]]</f>
        <v>0</v>
      </c>
      <c r="C426" t="str">
        <f>Slidelist[[#This Row],[ELN]]</f>
        <v>23910-158</v>
      </c>
      <c r="D426" t="e" cm="1">
        <f t="array" ref="D42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6" t="str">
        <f>_xlfn.CONCAT(Table2[[#This Row],[ELN]],"_Sl",TEXT(Table2[[#This Row],[Slide]],"000"))</f>
        <v>23910-158_Sl425</v>
      </c>
    </row>
    <row r="427" spans="1:5" x14ac:dyDescent="0.2">
      <c r="A427">
        <f>Slidelist[[#This Row],[Slide]]</f>
        <v>426</v>
      </c>
      <c r="B427">
        <f>Slidelist[[#This Row],[Split]]</f>
        <v>0</v>
      </c>
      <c r="C427" t="str">
        <f>Slidelist[[#This Row],[ELN]]</f>
        <v>23910-158</v>
      </c>
      <c r="D427" t="e" cm="1">
        <f t="array" ref="D42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7" t="str">
        <f>_xlfn.CONCAT(Table2[[#This Row],[ELN]],"_Sl",TEXT(Table2[[#This Row],[Slide]],"000"))</f>
        <v>23910-158_Sl426</v>
      </c>
    </row>
    <row r="428" spans="1:5" x14ac:dyDescent="0.2">
      <c r="A428">
        <f>Slidelist[[#This Row],[Slide]]</f>
        <v>427</v>
      </c>
      <c r="B428">
        <f>Slidelist[[#This Row],[Split]]</f>
        <v>0</v>
      </c>
      <c r="C428" t="str">
        <f>Slidelist[[#This Row],[ELN]]</f>
        <v>23910-158</v>
      </c>
      <c r="D428" t="e" cm="1">
        <f t="array" ref="D42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8" t="str">
        <f>_xlfn.CONCAT(Table2[[#This Row],[ELN]],"_Sl",TEXT(Table2[[#This Row],[Slide]],"000"))</f>
        <v>23910-158_Sl427</v>
      </c>
    </row>
    <row r="429" spans="1:5" x14ac:dyDescent="0.2">
      <c r="A429">
        <f>Slidelist[[#This Row],[Slide]]</f>
        <v>428</v>
      </c>
      <c r="B429">
        <f>Slidelist[[#This Row],[Split]]</f>
        <v>0</v>
      </c>
      <c r="C429" t="str">
        <f>Slidelist[[#This Row],[ELN]]</f>
        <v>23910-158</v>
      </c>
      <c r="D429" t="e" cm="1">
        <f t="array" ref="D42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29" t="str">
        <f>_xlfn.CONCAT(Table2[[#This Row],[ELN]],"_Sl",TEXT(Table2[[#This Row],[Slide]],"000"))</f>
        <v>23910-158_Sl428</v>
      </c>
    </row>
    <row r="430" spans="1:5" x14ac:dyDescent="0.2">
      <c r="A430">
        <f>Slidelist[[#This Row],[Slide]]</f>
        <v>429</v>
      </c>
      <c r="B430">
        <f>Slidelist[[#This Row],[Split]]</f>
        <v>0</v>
      </c>
      <c r="C430" t="str">
        <f>Slidelist[[#This Row],[ELN]]</f>
        <v>23910-158</v>
      </c>
      <c r="D430" t="e" cm="1">
        <f t="array" ref="D43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0" t="str">
        <f>_xlfn.CONCAT(Table2[[#This Row],[ELN]],"_Sl",TEXT(Table2[[#This Row],[Slide]],"000"))</f>
        <v>23910-158_Sl429</v>
      </c>
    </row>
    <row r="431" spans="1:5" x14ac:dyDescent="0.2">
      <c r="A431">
        <f>Slidelist[[#This Row],[Slide]]</f>
        <v>430</v>
      </c>
      <c r="B431">
        <f>Slidelist[[#This Row],[Split]]</f>
        <v>0</v>
      </c>
      <c r="C431" t="str">
        <f>Slidelist[[#This Row],[ELN]]</f>
        <v>23910-158</v>
      </c>
      <c r="D431" t="e" cm="1">
        <f t="array" ref="D43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1" t="str">
        <f>_xlfn.CONCAT(Table2[[#This Row],[ELN]],"_Sl",TEXT(Table2[[#This Row],[Slide]],"000"))</f>
        <v>23910-158_Sl430</v>
      </c>
    </row>
    <row r="432" spans="1:5" x14ac:dyDescent="0.2">
      <c r="A432">
        <f>Slidelist[[#This Row],[Slide]]</f>
        <v>431</v>
      </c>
      <c r="B432">
        <f>Slidelist[[#This Row],[Split]]</f>
        <v>0</v>
      </c>
      <c r="C432" t="str">
        <f>Slidelist[[#This Row],[ELN]]</f>
        <v>23910-158</v>
      </c>
      <c r="D432" t="e" cm="1">
        <f t="array" ref="D43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2" t="str">
        <f>_xlfn.CONCAT(Table2[[#This Row],[ELN]],"_Sl",TEXT(Table2[[#This Row],[Slide]],"000"))</f>
        <v>23910-158_Sl431</v>
      </c>
    </row>
    <row r="433" spans="1:5" x14ac:dyDescent="0.2">
      <c r="A433">
        <f>Slidelist[[#This Row],[Slide]]</f>
        <v>432</v>
      </c>
      <c r="B433">
        <f>Slidelist[[#This Row],[Split]]</f>
        <v>0</v>
      </c>
      <c r="C433" t="str">
        <f>Slidelist[[#This Row],[ELN]]</f>
        <v>23910-158</v>
      </c>
      <c r="D433" t="e" cm="1">
        <f t="array" ref="D43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3" t="str">
        <f>_xlfn.CONCAT(Table2[[#This Row],[ELN]],"_Sl",TEXT(Table2[[#This Row],[Slide]],"000"))</f>
        <v>23910-158_Sl432</v>
      </c>
    </row>
    <row r="434" spans="1:5" x14ac:dyDescent="0.2">
      <c r="A434">
        <f>Slidelist[[#This Row],[Slide]]</f>
        <v>433</v>
      </c>
      <c r="B434">
        <f>Slidelist[[#This Row],[Split]]</f>
        <v>0</v>
      </c>
      <c r="C434" t="str">
        <f>Slidelist[[#This Row],[ELN]]</f>
        <v>23910-158</v>
      </c>
      <c r="D434" t="e" cm="1">
        <f t="array" ref="D43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4" t="str">
        <f>_xlfn.CONCAT(Table2[[#This Row],[ELN]],"_Sl",TEXT(Table2[[#This Row],[Slide]],"000"))</f>
        <v>23910-158_Sl433</v>
      </c>
    </row>
    <row r="435" spans="1:5" x14ac:dyDescent="0.2">
      <c r="A435">
        <f>Slidelist[[#This Row],[Slide]]</f>
        <v>434</v>
      </c>
      <c r="B435">
        <f>Slidelist[[#This Row],[Split]]</f>
        <v>0</v>
      </c>
      <c r="C435" t="str">
        <f>Slidelist[[#This Row],[ELN]]</f>
        <v>23910-158</v>
      </c>
      <c r="D435" t="e" cm="1">
        <f t="array" ref="D43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5" t="str">
        <f>_xlfn.CONCAT(Table2[[#This Row],[ELN]],"_Sl",TEXT(Table2[[#This Row],[Slide]],"000"))</f>
        <v>23910-158_Sl434</v>
      </c>
    </row>
    <row r="436" spans="1:5" x14ac:dyDescent="0.2">
      <c r="A436">
        <f>Slidelist[[#This Row],[Slide]]</f>
        <v>435</v>
      </c>
      <c r="B436">
        <f>Slidelist[[#This Row],[Split]]</f>
        <v>0</v>
      </c>
      <c r="C436" t="str">
        <f>Slidelist[[#This Row],[ELN]]</f>
        <v>23910-158</v>
      </c>
      <c r="D436" t="e" cm="1">
        <f t="array" ref="D43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6" t="str">
        <f>_xlfn.CONCAT(Table2[[#This Row],[ELN]],"_Sl",TEXT(Table2[[#This Row],[Slide]],"000"))</f>
        <v>23910-158_Sl435</v>
      </c>
    </row>
    <row r="437" spans="1:5" x14ac:dyDescent="0.2">
      <c r="A437">
        <f>Slidelist[[#This Row],[Slide]]</f>
        <v>436</v>
      </c>
      <c r="B437">
        <f>Slidelist[[#This Row],[Split]]</f>
        <v>0</v>
      </c>
      <c r="C437" t="str">
        <f>Slidelist[[#This Row],[ELN]]</f>
        <v>23910-158</v>
      </c>
      <c r="D437" t="e" cm="1">
        <f t="array" ref="D43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7" t="str">
        <f>_xlfn.CONCAT(Table2[[#This Row],[ELN]],"_Sl",TEXT(Table2[[#This Row],[Slide]],"000"))</f>
        <v>23910-158_Sl436</v>
      </c>
    </row>
    <row r="438" spans="1:5" x14ac:dyDescent="0.2">
      <c r="A438">
        <f>Slidelist[[#This Row],[Slide]]</f>
        <v>437</v>
      </c>
      <c r="B438">
        <f>Slidelist[[#This Row],[Split]]</f>
        <v>0</v>
      </c>
      <c r="C438" t="str">
        <f>Slidelist[[#This Row],[ELN]]</f>
        <v>23910-158</v>
      </c>
      <c r="D438" t="e" cm="1">
        <f t="array" ref="D43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8" t="str">
        <f>_xlfn.CONCAT(Table2[[#This Row],[ELN]],"_Sl",TEXT(Table2[[#This Row],[Slide]],"000"))</f>
        <v>23910-158_Sl437</v>
      </c>
    </row>
    <row r="439" spans="1:5" x14ac:dyDescent="0.2">
      <c r="A439">
        <f>Slidelist[[#This Row],[Slide]]</f>
        <v>438</v>
      </c>
      <c r="B439">
        <f>Slidelist[[#This Row],[Split]]</f>
        <v>0</v>
      </c>
      <c r="C439" t="str">
        <f>Slidelist[[#This Row],[ELN]]</f>
        <v>23910-158</v>
      </c>
      <c r="D439" t="e" cm="1">
        <f t="array" ref="D43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39" t="str">
        <f>_xlfn.CONCAT(Table2[[#This Row],[ELN]],"_Sl",TEXT(Table2[[#This Row],[Slide]],"000"))</f>
        <v>23910-158_Sl438</v>
      </c>
    </row>
    <row r="440" spans="1:5" x14ac:dyDescent="0.2">
      <c r="A440">
        <f>Slidelist[[#This Row],[Slide]]</f>
        <v>439</v>
      </c>
      <c r="B440">
        <f>Slidelist[[#This Row],[Split]]</f>
        <v>0</v>
      </c>
      <c r="C440" t="str">
        <f>Slidelist[[#This Row],[ELN]]</f>
        <v>23910-158</v>
      </c>
      <c r="D440" t="e" cm="1">
        <f t="array" ref="D44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0" t="str">
        <f>_xlfn.CONCAT(Table2[[#This Row],[ELN]],"_Sl",TEXT(Table2[[#This Row],[Slide]],"000"))</f>
        <v>23910-158_Sl439</v>
      </c>
    </row>
    <row r="441" spans="1:5" x14ac:dyDescent="0.2">
      <c r="A441">
        <f>Slidelist[[#This Row],[Slide]]</f>
        <v>440</v>
      </c>
      <c r="B441">
        <f>Slidelist[[#This Row],[Split]]</f>
        <v>0</v>
      </c>
      <c r="C441" t="str">
        <f>Slidelist[[#This Row],[ELN]]</f>
        <v>23910-158</v>
      </c>
      <c r="D441" t="e" cm="1">
        <f t="array" ref="D44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1" t="str">
        <f>_xlfn.CONCAT(Table2[[#This Row],[ELN]],"_Sl",TEXT(Table2[[#This Row],[Slide]],"000"))</f>
        <v>23910-158_Sl440</v>
      </c>
    </row>
    <row r="442" spans="1:5" x14ac:dyDescent="0.2">
      <c r="A442">
        <f>Slidelist[[#This Row],[Slide]]</f>
        <v>441</v>
      </c>
      <c r="B442">
        <f>Slidelist[[#This Row],[Split]]</f>
        <v>0</v>
      </c>
      <c r="C442" t="str">
        <f>Slidelist[[#This Row],[ELN]]</f>
        <v>23910-158</v>
      </c>
      <c r="D442" t="e" cm="1">
        <f t="array" ref="D44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2" t="str">
        <f>_xlfn.CONCAT(Table2[[#This Row],[ELN]],"_Sl",TEXT(Table2[[#This Row],[Slide]],"000"))</f>
        <v>23910-158_Sl441</v>
      </c>
    </row>
    <row r="443" spans="1:5" x14ac:dyDescent="0.2">
      <c r="A443">
        <f>Slidelist[[#This Row],[Slide]]</f>
        <v>442</v>
      </c>
      <c r="B443">
        <f>Slidelist[[#This Row],[Split]]</f>
        <v>0</v>
      </c>
      <c r="C443" t="str">
        <f>Slidelist[[#This Row],[ELN]]</f>
        <v>23910-158</v>
      </c>
      <c r="D443" t="e" cm="1">
        <f t="array" ref="D44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3" t="str">
        <f>_xlfn.CONCAT(Table2[[#This Row],[ELN]],"_Sl",TEXT(Table2[[#This Row],[Slide]],"000"))</f>
        <v>23910-158_Sl442</v>
      </c>
    </row>
    <row r="444" spans="1:5" x14ac:dyDescent="0.2">
      <c r="A444">
        <f>Slidelist[[#This Row],[Slide]]</f>
        <v>443</v>
      </c>
      <c r="B444">
        <f>Slidelist[[#This Row],[Split]]</f>
        <v>0</v>
      </c>
      <c r="C444" t="str">
        <f>Slidelist[[#This Row],[ELN]]</f>
        <v>23910-158</v>
      </c>
      <c r="D444" t="e" cm="1">
        <f t="array" ref="D44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4" t="str">
        <f>_xlfn.CONCAT(Table2[[#This Row],[ELN]],"_Sl",TEXT(Table2[[#This Row],[Slide]],"000"))</f>
        <v>23910-158_Sl443</v>
      </c>
    </row>
    <row r="445" spans="1:5" x14ac:dyDescent="0.2">
      <c r="A445">
        <f>Slidelist[[#This Row],[Slide]]</f>
        <v>444</v>
      </c>
      <c r="B445">
        <f>Slidelist[[#This Row],[Split]]</f>
        <v>0</v>
      </c>
      <c r="C445" t="str">
        <f>Slidelist[[#This Row],[ELN]]</f>
        <v>23910-158</v>
      </c>
      <c r="D445" t="e" cm="1">
        <f t="array" ref="D44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5" t="str">
        <f>_xlfn.CONCAT(Table2[[#This Row],[ELN]],"_Sl",TEXT(Table2[[#This Row],[Slide]],"000"))</f>
        <v>23910-158_Sl444</v>
      </c>
    </row>
    <row r="446" spans="1:5" x14ac:dyDescent="0.2">
      <c r="A446">
        <f>Slidelist[[#This Row],[Slide]]</f>
        <v>445</v>
      </c>
      <c r="B446">
        <f>Slidelist[[#This Row],[Split]]</f>
        <v>0</v>
      </c>
      <c r="C446" t="str">
        <f>Slidelist[[#This Row],[ELN]]</f>
        <v>23910-158</v>
      </c>
      <c r="D446" t="e" cm="1">
        <f t="array" ref="D44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6" t="str">
        <f>_xlfn.CONCAT(Table2[[#This Row],[ELN]],"_Sl",TEXT(Table2[[#This Row],[Slide]],"000"))</f>
        <v>23910-158_Sl445</v>
      </c>
    </row>
    <row r="447" spans="1:5" x14ac:dyDescent="0.2">
      <c r="A447">
        <f>Slidelist[[#This Row],[Slide]]</f>
        <v>446</v>
      </c>
      <c r="B447">
        <f>Slidelist[[#This Row],[Split]]</f>
        <v>0</v>
      </c>
      <c r="C447" t="str">
        <f>Slidelist[[#This Row],[ELN]]</f>
        <v>23910-158</v>
      </c>
      <c r="D447" t="e" cm="1">
        <f t="array" ref="D44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7" t="str">
        <f>_xlfn.CONCAT(Table2[[#This Row],[ELN]],"_Sl",TEXT(Table2[[#This Row],[Slide]],"000"))</f>
        <v>23910-158_Sl446</v>
      </c>
    </row>
    <row r="448" spans="1:5" x14ac:dyDescent="0.2">
      <c r="A448">
        <f>Slidelist[[#This Row],[Slide]]</f>
        <v>447</v>
      </c>
      <c r="B448">
        <f>Slidelist[[#This Row],[Split]]</f>
        <v>0</v>
      </c>
      <c r="C448" t="str">
        <f>Slidelist[[#This Row],[ELN]]</f>
        <v>23910-158</v>
      </c>
      <c r="D448" t="e" cm="1">
        <f t="array" ref="D44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8" t="str">
        <f>_xlfn.CONCAT(Table2[[#This Row],[ELN]],"_Sl",TEXT(Table2[[#This Row],[Slide]],"000"))</f>
        <v>23910-158_Sl447</v>
      </c>
    </row>
    <row r="449" spans="1:5" x14ac:dyDescent="0.2">
      <c r="A449">
        <f>Slidelist[[#This Row],[Slide]]</f>
        <v>448</v>
      </c>
      <c r="B449">
        <f>Slidelist[[#This Row],[Split]]</f>
        <v>0</v>
      </c>
      <c r="C449" t="str">
        <f>Slidelist[[#This Row],[ELN]]</f>
        <v>23910-158</v>
      </c>
      <c r="D449" t="e" cm="1">
        <f t="array" ref="D44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49" t="str">
        <f>_xlfn.CONCAT(Table2[[#This Row],[ELN]],"_Sl",TEXT(Table2[[#This Row],[Slide]],"000"))</f>
        <v>23910-158_Sl448</v>
      </c>
    </row>
    <row r="450" spans="1:5" x14ac:dyDescent="0.2">
      <c r="A450">
        <f>Slidelist[[#This Row],[Slide]]</f>
        <v>449</v>
      </c>
      <c r="B450">
        <f>Slidelist[[#This Row],[Split]]</f>
        <v>0</v>
      </c>
      <c r="C450" t="str">
        <f>Slidelist[[#This Row],[ELN]]</f>
        <v>23910-158</v>
      </c>
      <c r="D450" t="e" cm="1">
        <f t="array" ref="D45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0" t="str">
        <f>_xlfn.CONCAT(Table2[[#This Row],[ELN]],"_Sl",TEXT(Table2[[#This Row],[Slide]],"000"))</f>
        <v>23910-158_Sl449</v>
      </c>
    </row>
    <row r="451" spans="1:5" x14ac:dyDescent="0.2">
      <c r="A451">
        <f>Slidelist[[#This Row],[Slide]]</f>
        <v>450</v>
      </c>
      <c r="B451">
        <f>Slidelist[[#This Row],[Split]]</f>
        <v>0</v>
      </c>
      <c r="C451" t="str">
        <f>Slidelist[[#This Row],[ELN]]</f>
        <v>23910-158</v>
      </c>
      <c r="D451" t="e" cm="1">
        <f t="array" ref="D45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1" t="str">
        <f>_xlfn.CONCAT(Table2[[#This Row],[ELN]],"_Sl",TEXT(Table2[[#This Row],[Slide]],"000"))</f>
        <v>23910-158_Sl450</v>
      </c>
    </row>
    <row r="452" spans="1:5" x14ac:dyDescent="0.2">
      <c r="A452">
        <f>Slidelist[[#This Row],[Slide]]</f>
        <v>451</v>
      </c>
      <c r="B452">
        <f>Slidelist[[#This Row],[Split]]</f>
        <v>0</v>
      </c>
      <c r="C452" t="str">
        <f>Slidelist[[#This Row],[ELN]]</f>
        <v>23910-158</v>
      </c>
      <c r="D452" t="e" cm="1">
        <f t="array" ref="D45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2" t="str">
        <f>_xlfn.CONCAT(Table2[[#This Row],[ELN]],"_Sl",TEXT(Table2[[#This Row],[Slide]],"000"))</f>
        <v>23910-158_Sl451</v>
      </c>
    </row>
    <row r="453" spans="1:5" x14ac:dyDescent="0.2">
      <c r="A453">
        <f>Slidelist[[#This Row],[Slide]]</f>
        <v>452</v>
      </c>
      <c r="B453">
        <f>Slidelist[[#This Row],[Split]]</f>
        <v>0</v>
      </c>
      <c r="C453" t="str">
        <f>Slidelist[[#This Row],[ELN]]</f>
        <v>23910-158</v>
      </c>
      <c r="D453" t="e" cm="1">
        <f t="array" ref="D45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3" t="str">
        <f>_xlfn.CONCAT(Table2[[#This Row],[ELN]],"_Sl",TEXT(Table2[[#This Row],[Slide]],"000"))</f>
        <v>23910-158_Sl452</v>
      </c>
    </row>
    <row r="454" spans="1:5" x14ac:dyDescent="0.2">
      <c r="A454">
        <f>Slidelist[[#This Row],[Slide]]</f>
        <v>453</v>
      </c>
      <c r="B454">
        <f>Slidelist[[#This Row],[Split]]</f>
        <v>0</v>
      </c>
      <c r="C454" t="str">
        <f>Slidelist[[#This Row],[ELN]]</f>
        <v>23910-158</v>
      </c>
      <c r="D454" t="e" cm="1">
        <f t="array" ref="D45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4" t="str">
        <f>_xlfn.CONCAT(Table2[[#This Row],[ELN]],"_Sl",TEXT(Table2[[#This Row],[Slide]],"000"))</f>
        <v>23910-158_Sl453</v>
      </c>
    </row>
    <row r="455" spans="1:5" x14ac:dyDescent="0.2">
      <c r="A455">
        <f>Slidelist[[#This Row],[Slide]]</f>
        <v>454</v>
      </c>
      <c r="B455">
        <f>Slidelist[[#This Row],[Split]]</f>
        <v>0</v>
      </c>
      <c r="C455" t="str">
        <f>Slidelist[[#This Row],[ELN]]</f>
        <v>23910-158</v>
      </c>
      <c r="D455" t="e" cm="1">
        <f t="array" ref="D45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5" t="str">
        <f>_xlfn.CONCAT(Table2[[#This Row],[ELN]],"_Sl",TEXT(Table2[[#This Row],[Slide]],"000"))</f>
        <v>23910-158_Sl454</v>
      </c>
    </row>
    <row r="456" spans="1:5" x14ac:dyDescent="0.2">
      <c r="A456">
        <f>Slidelist[[#This Row],[Slide]]</f>
        <v>455</v>
      </c>
      <c r="B456">
        <f>Slidelist[[#This Row],[Split]]</f>
        <v>0</v>
      </c>
      <c r="C456" t="str">
        <f>Slidelist[[#This Row],[ELN]]</f>
        <v>23910-158</v>
      </c>
      <c r="D456" t="e" cm="1">
        <f t="array" ref="D45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6" t="str">
        <f>_xlfn.CONCAT(Table2[[#This Row],[ELN]],"_Sl",TEXT(Table2[[#This Row],[Slide]],"000"))</f>
        <v>23910-158_Sl455</v>
      </c>
    </row>
    <row r="457" spans="1:5" x14ac:dyDescent="0.2">
      <c r="A457">
        <f>Slidelist[[#This Row],[Slide]]</f>
        <v>456</v>
      </c>
      <c r="B457">
        <f>Slidelist[[#This Row],[Split]]</f>
        <v>0</v>
      </c>
      <c r="C457" t="str">
        <f>Slidelist[[#This Row],[ELN]]</f>
        <v>23910-158</v>
      </c>
      <c r="D457" t="e" cm="1">
        <f t="array" ref="D45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7" t="str">
        <f>_xlfn.CONCAT(Table2[[#This Row],[ELN]],"_Sl",TEXT(Table2[[#This Row],[Slide]],"000"))</f>
        <v>23910-158_Sl456</v>
      </c>
    </row>
    <row r="458" spans="1:5" x14ac:dyDescent="0.2">
      <c r="A458">
        <f>Slidelist[[#This Row],[Slide]]</f>
        <v>457</v>
      </c>
      <c r="B458">
        <f>Slidelist[[#This Row],[Split]]</f>
        <v>0</v>
      </c>
      <c r="C458" t="str">
        <f>Slidelist[[#This Row],[ELN]]</f>
        <v>23910-158</v>
      </c>
      <c r="D458" t="e" cm="1">
        <f t="array" ref="D45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8" t="str">
        <f>_xlfn.CONCAT(Table2[[#This Row],[ELN]],"_Sl",TEXT(Table2[[#This Row],[Slide]],"000"))</f>
        <v>23910-158_Sl457</v>
      </c>
    </row>
    <row r="459" spans="1:5" x14ac:dyDescent="0.2">
      <c r="A459">
        <f>Slidelist[[#This Row],[Slide]]</f>
        <v>458</v>
      </c>
      <c r="B459">
        <f>Slidelist[[#This Row],[Split]]</f>
        <v>0</v>
      </c>
      <c r="C459" t="str">
        <f>Slidelist[[#This Row],[ELN]]</f>
        <v>23910-158</v>
      </c>
      <c r="D459" t="e" cm="1">
        <f t="array" ref="D45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59" t="str">
        <f>_xlfn.CONCAT(Table2[[#This Row],[ELN]],"_Sl",TEXT(Table2[[#This Row],[Slide]],"000"))</f>
        <v>23910-158_Sl458</v>
      </c>
    </row>
    <row r="460" spans="1:5" x14ac:dyDescent="0.2">
      <c r="A460">
        <f>Slidelist[[#This Row],[Slide]]</f>
        <v>459</v>
      </c>
      <c r="B460">
        <f>Slidelist[[#This Row],[Split]]</f>
        <v>0</v>
      </c>
      <c r="C460" t="str">
        <f>Slidelist[[#This Row],[ELN]]</f>
        <v>23910-158</v>
      </c>
      <c r="D460" t="e" cm="1">
        <f t="array" ref="D46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0" t="str">
        <f>_xlfn.CONCAT(Table2[[#This Row],[ELN]],"_Sl",TEXT(Table2[[#This Row],[Slide]],"000"))</f>
        <v>23910-158_Sl459</v>
      </c>
    </row>
    <row r="461" spans="1:5" x14ac:dyDescent="0.2">
      <c r="A461">
        <f>Slidelist[[#This Row],[Slide]]</f>
        <v>460</v>
      </c>
      <c r="B461">
        <f>Slidelist[[#This Row],[Split]]</f>
        <v>0</v>
      </c>
      <c r="C461" t="str">
        <f>Slidelist[[#This Row],[ELN]]</f>
        <v>23910-158</v>
      </c>
      <c r="D461" t="e" cm="1">
        <f t="array" ref="D46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1" t="str">
        <f>_xlfn.CONCAT(Table2[[#This Row],[ELN]],"_Sl",TEXT(Table2[[#This Row],[Slide]],"000"))</f>
        <v>23910-158_Sl460</v>
      </c>
    </row>
    <row r="462" spans="1:5" x14ac:dyDescent="0.2">
      <c r="A462">
        <f>Slidelist[[#This Row],[Slide]]</f>
        <v>461</v>
      </c>
      <c r="B462">
        <f>Slidelist[[#This Row],[Split]]</f>
        <v>0</v>
      </c>
      <c r="C462" t="str">
        <f>Slidelist[[#This Row],[ELN]]</f>
        <v>23910-158</v>
      </c>
      <c r="D462" t="e" cm="1">
        <f t="array" ref="D46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2" t="str">
        <f>_xlfn.CONCAT(Table2[[#This Row],[ELN]],"_Sl",TEXT(Table2[[#This Row],[Slide]],"000"))</f>
        <v>23910-158_Sl461</v>
      </c>
    </row>
    <row r="463" spans="1:5" x14ac:dyDescent="0.2">
      <c r="A463">
        <f>Slidelist[[#This Row],[Slide]]</f>
        <v>462</v>
      </c>
      <c r="B463">
        <f>Slidelist[[#This Row],[Split]]</f>
        <v>0</v>
      </c>
      <c r="C463" t="str">
        <f>Slidelist[[#This Row],[ELN]]</f>
        <v>23910-158</v>
      </c>
      <c r="D463" t="e" cm="1">
        <f t="array" ref="D46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3" t="str">
        <f>_xlfn.CONCAT(Table2[[#This Row],[ELN]],"_Sl",TEXT(Table2[[#This Row],[Slide]],"000"))</f>
        <v>23910-158_Sl462</v>
      </c>
    </row>
    <row r="464" spans="1:5" x14ac:dyDescent="0.2">
      <c r="A464">
        <f>Slidelist[[#This Row],[Slide]]</f>
        <v>463</v>
      </c>
      <c r="B464">
        <f>Slidelist[[#This Row],[Split]]</f>
        <v>0</v>
      </c>
      <c r="C464" t="str">
        <f>Slidelist[[#This Row],[ELN]]</f>
        <v>23910-158</v>
      </c>
      <c r="D464" t="e" cm="1">
        <f t="array" ref="D46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4" t="str">
        <f>_xlfn.CONCAT(Table2[[#This Row],[ELN]],"_Sl",TEXT(Table2[[#This Row],[Slide]],"000"))</f>
        <v>23910-158_Sl463</v>
      </c>
    </row>
    <row r="465" spans="1:5" x14ac:dyDescent="0.2">
      <c r="A465">
        <f>Slidelist[[#This Row],[Slide]]</f>
        <v>464</v>
      </c>
      <c r="B465">
        <f>Slidelist[[#This Row],[Split]]</f>
        <v>0</v>
      </c>
      <c r="C465" t="str">
        <f>Slidelist[[#This Row],[ELN]]</f>
        <v>23910-158</v>
      </c>
      <c r="D465" t="e" cm="1">
        <f t="array" ref="D46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5" t="str">
        <f>_xlfn.CONCAT(Table2[[#This Row],[ELN]],"_Sl",TEXT(Table2[[#This Row],[Slide]],"000"))</f>
        <v>23910-158_Sl464</v>
      </c>
    </row>
    <row r="466" spans="1:5" x14ac:dyDescent="0.2">
      <c r="A466">
        <f>Slidelist[[#This Row],[Slide]]</f>
        <v>465</v>
      </c>
      <c r="B466">
        <f>Slidelist[[#This Row],[Split]]</f>
        <v>0</v>
      </c>
      <c r="C466" t="str">
        <f>Slidelist[[#This Row],[ELN]]</f>
        <v>23910-158</v>
      </c>
      <c r="D466" t="e" cm="1">
        <f t="array" ref="D46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6" t="str">
        <f>_xlfn.CONCAT(Table2[[#This Row],[ELN]],"_Sl",TEXT(Table2[[#This Row],[Slide]],"000"))</f>
        <v>23910-158_Sl465</v>
      </c>
    </row>
    <row r="467" spans="1:5" x14ac:dyDescent="0.2">
      <c r="A467">
        <f>Slidelist[[#This Row],[Slide]]</f>
        <v>466</v>
      </c>
      <c r="B467">
        <f>Slidelist[[#This Row],[Split]]</f>
        <v>0</v>
      </c>
      <c r="C467" t="str">
        <f>Slidelist[[#This Row],[ELN]]</f>
        <v>23910-158</v>
      </c>
      <c r="D467" t="e" cm="1">
        <f t="array" ref="D46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7" t="str">
        <f>_xlfn.CONCAT(Table2[[#This Row],[ELN]],"_Sl",TEXT(Table2[[#This Row],[Slide]],"000"))</f>
        <v>23910-158_Sl466</v>
      </c>
    </row>
    <row r="468" spans="1:5" x14ac:dyDescent="0.2">
      <c r="A468">
        <f>Slidelist[[#This Row],[Slide]]</f>
        <v>467</v>
      </c>
      <c r="B468">
        <f>Slidelist[[#This Row],[Split]]</f>
        <v>0</v>
      </c>
      <c r="C468" t="str">
        <f>Slidelist[[#This Row],[ELN]]</f>
        <v>23910-158</v>
      </c>
      <c r="D468" t="e" cm="1">
        <f t="array" ref="D46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8" t="str">
        <f>_xlfn.CONCAT(Table2[[#This Row],[ELN]],"_Sl",TEXT(Table2[[#This Row],[Slide]],"000"))</f>
        <v>23910-158_Sl467</v>
      </c>
    </row>
    <row r="469" spans="1:5" x14ac:dyDescent="0.2">
      <c r="A469">
        <f>Slidelist[[#This Row],[Slide]]</f>
        <v>468</v>
      </c>
      <c r="B469">
        <f>Slidelist[[#This Row],[Split]]</f>
        <v>0</v>
      </c>
      <c r="C469" t="str">
        <f>Slidelist[[#This Row],[ELN]]</f>
        <v>23910-158</v>
      </c>
      <c r="D469" t="e" cm="1">
        <f t="array" ref="D46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69" t="str">
        <f>_xlfn.CONCAT(Table2[[#This Row],[ELN]],"_Sl",TEXT(Table2[[#This Row],[Slide]],"000"))</f>
        <v>23910-158_Sl468</v>
      </c>
    </row>
    <row r="470" spans="1:5" x14ac:dyDescent="0.2">
      <c r="A470">
        <f>Slidelist[[#This Row],[Slide]]</f>
        <v>469</v>
      </c>
      <c r="B470">
        <f>Slidelist[[#This Row],[Split]]</f>
        <v>0</v>
      </c>
      <c r="C470" t="str">
        <f>Slidelist[[#This Row],[ELN]]</f>
        <v>23910-158</v>
      </c>
      <c r="D470" t="e" cm="1">
        <f t="array" ref="D47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0" t="str">
        <f>_xlfn.CONCAT(Table2[[#This Row],[ELN]],"_Sl",TEXT(Table2[[#This Row],[Slide]],"000"))</f>
        <v>23910-158_Sl469</v>
      </c>
    </row>
    <row r="471" spans="1:5" x14ac:dyDescent="0.2">
      <c r="A471">
        <f>Slidelist[[#This Row],[Slide]]</f>
        <v>470</v>
      </c>
      <c r="B471">
        <f>Slidelist[[#This Row],[Split]]</f>
        <v>0</v>
      </c>
      <c r="C471" t="str">
        <f>Slidelist[[#This Row],[ELN]]</f>
        <v>23910-158</v>
      </c>
      <c r="D471" t="e" cm="1">
        <f t="array" ref="D47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1" t="str">
        <f>_xlfn.CONCAT(Table2[[#This Row],[ELN]],"_Sl",TEXT(Table2[[#This Row],[Slide]],"000"))</f>
        <v>23910-158_Sl470</v>
      </c>
    </row>
    <row r="472" spans="1:5" x14ac:dyDescent="0.2">
      <c r="A472">
        <f>Slidelist[[#This Row],[Slide]]</f>
        <v>471</v>
      </c>
      <c r="B472">
        <f>Slidelist[[#This Row],[Split]]</f>
        <v>0</v>
      </c>
      <c r="C472" t="str">
        <f>Slidelist[[#This Row],[ELN]]</f>
        <v>23910-158</v>
      </c>
      <c r="D472" t="e" cm="1">
        <f t="array" ref="D47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2" t="str">
        <f>_xlfn.CONCAT(Table2[[#This Row],[ELN]],"_Sl",TEXT(Table2[[#This Row],[Slide]],"000"))</f>
        <v>23910-158_Sl471</v>
      </c>
    </row>
    <row r="473" spans="1:5" x14ac:dyDescent="0.2">
      <c r="A473">
        <f>Slidelist[[#This Row],[Slide]]</f>
        <v>472</v>
      </c>
      <c r="B473">
        <f>Slidelist[[#This Row],[Split]]</f>
        <v>0</v>
      </c>
      <c r="C473" t="str">
        <f>Slidelist[[#This Row],[ELN]]</f>
        <v>23910-158</v>
      </c>
      <c r="D473" t="e" cm="1">
        <f t="array" ref="D47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3" t="str">
        <f>_xlfn.CONCAT(Table2[[#This Row],[ELN]],"_Sl",TEXT(Table2[[#This Row],[Slide]],"000"))</f>
        <v>23910-158_Sl472</v>
      </c>
    </row>
    <row r="474" spans="1:5" x14ac:dyDescent="0.2">
      <c r="A474">
        <f>Slidelist[[#This Row],[Slide]]</f>
        <v>473</v>
      </c>
      <c r="B474">
        <f>Slidelist[[#This Row],[Split]]</f>
        <v>0</v>
      </c>
      <c r="C474" t="str">
        <f>Slidelist[[#This Row],[ELN]]</f>
        <v>23910-158</v>
      </c>
      <c r="D474" t="e" cm="1">
        <f t="array" ref="D47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4" t="str">
        <f>_xlfn.CONCAT(Table2[[#This Row],[ELN]],"_Sl",TEXT(Table2[[#This Row],[Slide]],"000"))</f>
        <v>23910-158_Sl473</v>
      </c>
    </row>
    <row r="475" spans="1:5" x14ac:dyDescent="0.2">
      <c r="A475">
        <f>Slidelist[[#This Row],[Slide]]</f>
        <v>474</v>
      </c>
      <c r="B475">
        <f>Slidelist[[#This Row],[Split]]</f>
        <v>0</v>
      </c>
      <c r="C475" t="str">
        <f>Slidelist[[#This Row],[ELN]]</f>
        <v>23910-158</v>
      </c>
      <c r="D475" t="e" cm="1">
        <f t="array" ref="D47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5" t="str">
        <f>_xlfn.CONCAT(Table2[[#This Row],[ELN]],"_Sl",TEXT(Table2[[#This Row],[Slide]],"000"))</f>
        <v>23910-158_Sl474</v>
      </c>
    </row>
    <row r="476" spans="1:5" x14ac:dyDescent="0.2">
      <c r="A476">
        <f>Slidelist[[#This Row],[Slide]]</f>
        <v>475</v>
      </c>
      <c r="B476">
        <f>Slidelist[[#This Row],[Split]]</f>
        <v>0</v>
      </c>
      <c r="C476" t="str">
        <f>Slidelist[[#This Row],[ELN]]</f>
        <v>23910-158</v>
      </c>
      <c r="D476" t="e" cm="1">
        <f t="array" ref="D47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6" t="str">
        <f>_xlfn.CONCAT(Table2[[#This Row],[ELN]],"_Sl",TEXT(Table2[[#This Row],[Slide]],"000"))</f>
        <v>23910-158_Sl475</v>
      </c>
    </row>
    <row r="477" spans="1:5" x14ac:dyDescent="0.2">
      <c r="A477">
        <f>Slidelist[[#This Row],[Slide]]</f>
        <v>476</v>
      </c>
      <c r="B477">
        <f>Slidelist[[#This Row],[Split]]</f>
        <v>0</v>
      </c>
      <c r="C477" t="str">
        <f>Slidelist[[#This Row],[ELN]]</f>
        <v>23910-158</v>
      </c>
      <c r="D477" t="e" cm="1">
        <f t="array" ref="D47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7" t="str">
        <f>_xlfn.CONCAT(Table2[[#This Row],[ELN]],"_Sl",TEXT(Table2[[#This Row],[Slide]],"000"))</f>
        <v>23910-158_Sl476</v>
      </c>
    </row>
    <row r="478" spans="1:5" x14ac:dyDescent="0.2">
      <c r="A478">
        <f>Slidelist[[#This Row],[Slide]]</f>
        <v>477</v>
      </c>
      <c r="B478">
        <f>Slidelist[[#This Row],[Split]]</f>
        <v>0</v>
      </c>
      <c r="C478" t="str">
        <f>Slidelist[[#This Row],[ELN]]</f>
        <v>23910-158</v>
      </c>
      <c r="D478" t="e" cm="1">
        <f t="array" ref="D47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8" t="str">
        <f>_xlfn.CONCAT(Table2[[#This Row],[ELN]],"_Sl",TEXT(Table2[[#This Row],[Slide]],"000"))</f>
        <v>23910-158_Sl477</v>
      </c>
    </row>
    <row r="479" spans="1:5" x14ac:dyDescent="0.2">
      <c r="A479">
        <f>Slidelist[[#This Row],[Slide]]</f>
        <v>478</v>
      </c>
      <c r="B479">
        <f>Slidelist[[#This Row],[Split]]</f>
        <v>0</v>
      </c>
      <c r="C479" t="str">
        <f>Slidelist[[#This Row],[ELN]]</f>
        <v>23910-158</v>
      </c>
      <c r="D479" t="e" cm="1">
        <f t="array" ref="D47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79" t="str">
        <f>_xlfn.CONCAT(Table2[[#This Row],[ELN]],"_Sl",TEXT(Table2[[#This Row],[Slide]],"000"))</f>
        <v>23910-158_Sl478</v>
      </c>
    </row>
    <row r="480" spans="1:5" x14ac:dyDescent="0.2">
      <c r="A480">
        <f>Slidelist[[#This Row],[Slide]]</f>
        <v>479</v>
      </c>
      <c r="B480">
        <f>Slidelist[[#This Row],[Split]]</f>
        <v>0</v>
      </c>
      <c r="C480" t="str">
        <f>Slidelist[[#This Row],[ELN]]</f>
        <v>23910-158</v>
      </c>
      <c r="D480" t="e" cm="1">
        <f t="array" ref="D48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0" t="str">
        <f>_xlfn.CONCAT(Table2[[#This Row],[ELN]],"_Sl",TEXT(Table2[[#This Row],[Slide]],"000"))</f>
        <v>23910-158_Sl479</v>
      </c>
    </row>
    <row r="481" spans="1:5" x14ac:dyDescent="0.2">
      <c r="A481">
        <f>Slidelist[[#This Row],[Slide]]</f>
        <v>480</v>
      </c>
      <c r="B481">
        <f>Slidelist[[#This Row],[Split]]</f>
        <v>0</v>
      </c>
      <c r="C481" t="str">
        <f>Slidelist[[#This Row],[ELN]]</f>
        <v>23910-158</v>
      </c>
      <c r="D481" t="e" cm="1">
        <f t="array" ref="D48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1" t="str">
        <f>_xlfn.CONCAT(Table2[[#This Row],[ELN]],"_Sl",TEXT(Table2[[#This Row],[Slide]],"000"))</f>
        <v>23910-158_Sl480</v>
      </c>
    </row>
    <row r="482" spans="1:5" x14ac:dyDescent="0.2">
      <c r="A482">
        <f>Slidelist[[#This Row],[Slide]]</f>
        <v>481</v>
      </c>
      <c r="B482">
        <f>Slidelist[[#This Row],[Split]]</f>
        <v>0</v>
      </c>
      <c r="C482" t="str">
        <f>Slidelist[[#This Row],[ELN]]</f>
        <v>23910-158</v>
      </c>
      <c r="D482" t="e" cm="1">
        <f t="array" ref="D48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2" t="str">
        <f>_xlfn.CONCAT(Table2[[#This Row],[ELN]],"_Sl",TEXT(Table2[[#This Row],[Slide]],"000"))</f>
        <v>23910-158_Sl481</v>
      </c>
    </row>
    <row r="483" spans="1:5" x14ac:dyDescent="0.2">
      <c r="A483">
        <f>Slidelist[[#This Row],[Slide]]</f>
        <v>482</v>
      </c>
      <c r="B483">
        <f>Slidelist[[#This Row],[Split]]</f>
        <v>0</v>
      </c>
      <c r="C483" t="str">
        <f>Slidelist[[#This Row],[ELN]]</f>
        <v>23910-158</v>
      </c>
      <c r="D483" t="e" cm="1">
        <f t="array" ref="D48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3" t="str">
        <f>_xlfn.CONCAT(Table2[[#This Row],[ELN]],"_Sl",TEXT(Table2[[#This Row],[Slide]],"000"))</f>
        <v>23910-158_Sl482</v>
      </c>
    </row>
    <row r="484" spans="1:5" x14ac:dyDescent="0.2">
      <c r="A484">
        <f>Slidelist[[#This Row],[Slide]]</f>
        <v>483</v>
      </c>
      <c r="B484">
        <f>Slidelist[[#This Row],[Split]]</f>
        <v>0</v>
      </c>
      <c r="C484" t="str">
        <f>Slidelist[[#This Row],[ELN]]</f>
        <v>23910-158</v>
      </c>
      <c r="D484" t="e" cm="1">
        <f t="array" ref="D48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4" t="str">
        <f>_xlfn.CONCAT(Table2[[#This Row],[ELN]],"_Sl",TEXT(Table2[[#This Row],[Slide]],"000"))</f>
        <v>23910-158_Sl483</v>
      </c>
    </row>
    <row r="485" spans="1:5" x14ac:dyDescent="0.2">
      <c r="A485">
        <f>Slidelist[[#This Row],[Slide]]</f>
        <v>484</v>
      </c>
      <c r="B485">
        <f>Slidelist[[#This Row],[Split]]</f>
        <v>0</v>
      </c>
      <c r="C485" t="str">
        <f>Slidelist[[#This Row],[ELN]]</f>
        <v>23910-158</v>
      </c>
      <c r="D485" t="e" cm="1">
        <f t="array" ref="D48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5" t="str">
        <f>_xlfn.CONCAT(Table2[[#This Row],[ELN]],"_Sl",TEXT(Table2[[#This Row],[Slide]],"000"))</f>
        <v>23910-158_Sl484</v>
      </c>
    </row>
    <row r="486" spans="1:5" x14ac:dyDescent="0.2">
      <c r="A486">
        <f>Slidelist[[#This Row],[Slide]]</f>
        <v>485</v>
      </c>
      <c r="B486">
        <f>Slidelist[[#This Row],[Split]]</f>
        <v>0</v>
      </c>
      <c r="C486" t="str">
        <f>Slidelist[[#This Row],[ELN]]</f>
        <v>23910-158</v>
      </c>
      <c r="D486" t="e" cm="1">
        <f t="array" ref="D48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6" t="str">
        <f>_xlfn.CONCAT(Table2[[#This Row],[ELN]],"_Sl",TEXT(Table2[[#This Row],[Slide]],"000"))</f>
        <v>23910-158_Sl485</v>
      </c>
    </row>
    <row r="487" spans="1:5" x14ac:dyDescent="0.2">
      <c r="A487">
        <f>Slidelist[[#This Row],[Slide]]</f>
        <v>486</v>
      </c>
      <c r="B487">
        <f>Slidelist[[#This Row],[Split]]</f>
        <v>0</v>
      </c>
      <c r="C487" t="str">
        <f>Slidelist[[#This Row],[ELN]]</f>
        <v>23910-158</v>
      </c>
      <c r="D487" t="e" cm="1">
        <f t="array" ref="D48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7" t="str">
        <f>_xlfn.CONCAT(Table2[[#This Row],[ELN]],"_Sl",TEXT(Table2[[#This Row],[Slide]],"000"))</f>
        <v>23910-158_Sl486</v>
      </c>
    </row>
    <row r="488" spans="1:5" x14ac:dyDescent="0.2">
      <c r="A488">
        <f>Slidelist[[#This Row],[Slide]]</f>
        <v>487</v>
      </c>
      <c r="B488">
        <f>Slidelist[[#This Row],[Split]]</f>
        <v>0</v>
      </c>
      <c r="C488" t="str">
        <f>Slidelist[[#This Row],[ELN]]</f>
        <v>23910-158</v>
      </c>
      <c r="D488" t="e" cm="1">
        <f t="array" ref="D48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8" t="str">
        <f>_xlfn.CONCAT(Table2[[#This Row],[ELN]],"_Sl",TEXT(Table2[[#This Row],[Slide]],"000"))</f>
        <v>23910-158_Sl487</v>
      </c>
    </row>
    <row r="489" spans="1:5" x14ac:dyDescent="0.2">
      <c r="A489">
        <f>Slidelist[[#This Row],[Slide]]</f>
        <v>488</v>
      </c>
      <c r="B489">
        <f>Slidelist[[#This Row],[Split]]</f>
        <v>0</v>
      </c>
      <c r="C489" t="str">
        <f>Slidelist[[#This Row],[ELN]]</f>
        <v>23910-158</v>
      </c>
      <c r="D489" t="e" cm="1">
        <f t="array" ref="D48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89" t="str">
        <f>_xlfn.CONCAT(Table2[[#This Row],[ELN]],"_Sl",TEXT(Table2[[#This Row],[Slide]],"000"))</f>
        <v>23910-158_Sl488</v>
      </c>
    </row>
    <row r="490" spans="1:5" x14ac:dyDescent="0.2">
      <c r="A490">
        <f>Slidelist[[#This Row],[Slide]]</f>
        <v>489</v>
      </c>
      <c r="B490">
        <f>Slidelist[[#This Row],[Split]]</f>
        <v>0</v>
      </c>
      <c r="C490" t="str">
        <f>Slidelist[[#This Row],[ELN]]</f>
        <v>23910-158</v>
      </c>
      <c r="D490" t="e" cm="1">
        <f t="array" ref="D49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0" t="str">
        <f>_xlfn.CONCAT(Table2[[#This Row],[ELN]],"_Sl",TEXT(Table2[[#This Row],[Slide]],"000"))</f>
        <v>23910-158_Sl489</v>
      </c>
    </row>
    <row r="491" spans="1:5" x14ac:dyDescent="0.2">
      <c r="A491">
        <f>Slidelist[[#This Row],[Slide]]</f>
        <v>490</v>
      </c>
      <c r="B491">
        <f>Slidelist[[#This Row],[Split]]</f>
        <v>0</v>
      </c>
      <c r="C491" t="str">
        <f>Slidelist[[#This Row],[ELN]]</f>
        <v>23910-158</v>
      </c>
      <c r="D491" t="e" cm="1">
        <f t="array" ref="D491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1" t="str">
        <f>_xlfn.CONCAT(Table2[[#This Row],[ELN]],"_Sl",TEXT(Table2[[#This Row],[Slide]],"000"))</f>
        <v>23910-158_Sl490</v>
      </c>
    </row>
    <row r="492" spans="1:5" x14ac:dyDescent="0.2">
      <c r="A492">
        <f>Slidelist[[#This Row],[Slide]]</f>
        <v>491</v>
      </c>
      <c r="B492">
        <f>Slidelist[[#This Row],[Split]]</f>
        <v>0</v>
      </c>
      <c r="C492" t="str">
        <f>Slidelist[[#This Row],[ELN]]</f>
        <v>23910-158</v>
      </c>
      <c r="D492" t="e" cm="1">
        <f t="array" ref="D492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2" t="str">
        <f>_xlfn.CONCAT(Table2[[#This Row],[ELN]],"_Sl",TEXT(Table2[[#This Row],[Slide]],"000"))</f>
        <v>23910-158_Sl491</v>
      </c>
    </row>
    <row r="493" spans="1:5" x14ac:dyDescent="0.2">
      <c r="A493">
        <f>Slidelist[[#This Row],[Slide]]</f>
        <v>492</v>
      </c>
      <c r="B493">
        <f>Slidelist[[#This Row],[Split]]</f>
        <v>0</v>
      </c>
      <c r="C493" t="str">
        <f>Slidelist[[#This Row],[ELN]]</f>
        <v>23910-158</v>
      </c>
      <c r="D493" t="e" cm="1">
        <f t="array" ref="D493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3" t="str">
        <f>_xlfn.CONCAT(Table2[[#This Row],[ELN]],"_Sl",TEXT(Table2[[#This Row],[Slide]],"000"))</f>
        <v>23910-158_Sl492</v>
      </c>
    </row>
    <row r="494" spans="1:5" x14ac:dyDescent="0.2">
      <c r="A494">
        <f>Slidelist[[#This Row],[Slide]]</f>
        <v>493</v>
      </c>
      <c r="B494">
        <f>Slidelist[[#This Row],[Split]]</f>
        <v>0</v>
      </c>
      <c r="C494" t="str">
        <f>Slidelist[[#This Row],[ELN]]</f>
        <v>23910-158</v>
      </c>
      <c r="D494" t="e" cm="1">
        <f t="array" ref="D494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4" t="str">
        <f>_xlfn.CONCAT(Table2[[#This Row],[ELN]],"_Sl",TEXT(Table2[[#This Row],[Slide]],"000"))</f>
        <v>23910-158_Sl493</v>
      </c>
    </row>
    <row r="495" spans="1:5" x14ac:dyDescent="0.2">
      <c r="A495">
        <f>Slidelist[[#This Row],[Slide]]</f>
        <v>494</v>
      </c>
      <c r="B495">
        <f>Slidelist[[#This Row],[Split]]</f>
        <v>0</v>
      </c>
      <c r="C495" t="str">
        <f>Slidelist[[#This Row],[ELN]]</f>
        <v>23910-158</v>
      </c>
      <c r="D495" t="e" cm="1">
        <f t="array" ref="D495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5" t="str">
        <f>_xlfn.CONCAT(Table2[[#This Row],[ELN]],"_Sl",TEXT(Table2[[#This Row],[Slide]],"000"))</f>
        <v>23910-158_Sl494</v>
      </c>
    </row>
    <row r="496" spans="1:5" x14ac:dyDescent="0.2">
      <c r="A496">
        <f>Slidelist[[#This Row],[Slide]]</f>
        <v>495</v>
      </c>
      <c r="B496">
        <f>Slidelist[[#This Row],[Split]]</f>
        <v>0</v>
      </c>
      <c r="C496" t="str">
        <f>Slidelist[[#This Row],[ELN]]</f>
        <v>23910-158</v>
      </c>
      <c r="D496" t="e" cm="1">
        <f t="array" ref="D496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6" t="str">
        <f>_xlfn.CONCAT(Table2[[#This Row],[ELN]],"_Sl",TEXT(Table2[[#This Row],[Slide]],"000"))</f>
        <v>23910-158_Sl495</v>
      </c>
    </row>
    <row r="497" spans="1:5" x14ac:dyDescent="0.2">
      <c r="A497">
        <f>Slidelist[[#This Row],[Slide]]</f>
        <v>496</v>
      </c>
      <c r="B497">
        <f>Slidelist[[#This Row],[Split]]</f>
        <v>0</v>
      </c>
      <c r="C497" t="str">
        <f>Slidelist[[#This Row],[ELN]]</f>
        <v>23910-158</v>
      </c>
      <c r="D497" t="e" cm="1">
        <f t="array" ref="D497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7" t="str">
        <f>_xlfn.CONCAT(Table2[[#This Row],[ELN]],"_Sl",TEXT(Table2[[#This Row],[Slide]],"000"))</f>
        <v>23910-158_Sl496</v>
      </c>
    </row>
    <row r="498" spans="1:5" x14ac:dyDescent="0.2">
      <c r="A498">
        <f>Slidelist[[#This Row],[Slide]]</f>
        <v>497</v>
      </c>
      <c r="B498">
        <f>Slidelist[[#This Row],[Split]]</f>
        <v>0</v>
      </c>
      <c r="C498" t="str">
        <f>Slidelist[[#This Row],[ELN]]</f>
        <v>23910-158</v>
      </c>
      <c r="D498" t="e" cm="1">
        <f t="array" ref="D498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8" t="str">
        <f>_xlfn.CONCAT(Table2[[#This Row],[ELN]],"_Sl",TEXT(Table2[[#This Row],[Slide]],"000"))</f>
        <v>23910-158_Sl497</v>
      </c>
    </row>
    <row r="499" spans="1:5" x14ac:dyDescent="0.2">
      <c r="A499">
        <f>Slidelist[[#This Row],[Slide]]</f>
        <v>498</v>
      </c>
      <c r="B499">
        <f>Slidelist[[#This Row],[Split]]</f>
        <v>0</v>
      </c>
      <c r="C499" t="str">
        <f>Slidelist[[#This Row],[ELN]]</f>
        <v>23910-158</v>
      </c>
      <c r="D499" t="e" cm="1">
        <f t="array" ref="D499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499" t="str">
        <f>_xlfn.CONCAT(Table2[[#This Row],[ELN]],"_Sl",TEXT(Table2[[#This Row],[Slide]],"000"))</f>
        <v>23910-158_Sl498</v>
      </c>
    </row>
    <row r="500" spans="1:5" x14ac:dyDescent="0.2">
      <c r="A500">
        <f>Slidelist[[#This Row],[Slide]]</f>
        <v>499</v>
      </c>
      <c r="B500">
        <f>Slidelist[[#This Row],[Split]]</f>
        <v>0</v>
      </c>
      <c r="C500" t="str">
        <f>Slidelist[[#This Row],[ELN]]</f>
        <v>23910-158</v>
      </c>
      <c r="D500" t="e" cm="1">
        <f t="array" ref="D500">_xlfn.CONCAT(IF(Slidelist[[#This Row],[ELN]]&lt;&gt;"",Slidelist[[#This Row],[ELN]],""),IF(Slidelist[[#This Row],[Slide]]&lt;&gt;"","_Sl"&amp;TEXT(Slidelist[[#This Row],[Slide]],"000"),""),IF(Slidelist[[#This Row],[Group]]&lt;&gt;"","_"&amp;Slidelist[[#This Row],[Group]],""),IF(Slidelist[[#This Row],[SubjectID]]&lt;&gt;"","_"&amp;Slidelist[[#This Row],[SubjectID]],""),IF(Slidelist[[#This Row],[BlockID]]&lt;&gt;"","_"&amp;Slidelist[[#This Row],[BlockID]],""),IF(Slidelist[[#This Row],[Species]]&lt;&gt;"","_"&amp;Slidelist[[#This Row],[Species]],""),IF(Slidelist[[#This Row],[Tissue]]&lt;&gt;"","_"&amp;Slidelist[[#This Row],[Tissue]],""),IF(Slidelist[[#This Row],[Stain]]&lt;&gt;"","_"&amp;Slidelist[[#This Row],[Stain]],""),IF(Slidelist[[#This Row],[Level]]&lt;&gt;"","_"&amp;Slidelist[[#This Row],[Level]],""),IF(Slidelist[[#This Row],[Split]]&lt;&gt;"","_"&amp;Slidelist[[#This Row],[Split]],""),IF(#REF!&lt;&gt;"","_Snip"&amp;#REF!,""))</f>
        <v>#REF!</v>
      </c>
      <c r="E500" t="str">
        <f>_xlfn.CONCAT(Table2[[#This Row],[ELN]],"_Sl",TEXT(Table2[[#This Row],[Slide]],"000"))</f>
        <v>23910-158_Sl499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096D27AA7E8E4A8E1992CF9B39384A" ma:contentTypeVersion="15" ma:contentTypeDescription="Create a new document." ma:contentTypeScope="" ma:versionID="6ed51a5140dd6976ebef1c58d0339303">
  <xsd:schema xmlns:xsd="http://www.w3.org/2001/XMLSchema" xmlns:xs="http://www.w3.org/2001/XMLSchema" xmlns:p="http://schemas.microsoft.com/office/2006/metadata/properties" xmlns:ns1="http://schemas.microsoft.com/sharepoint/v3" xmlns:ns3="3f581f4c-9b47-49b8-95dd-c4ee9f77535b" xmlns:ns4="74bb2e72-f227-4870-b125-3c2af754b084" targetNamespace="http://schemas.microsoft.com/office/2006/metadata/properties" ma:root="true" ma:fieldsID="a36f73b5d060d195c61ab0431e3e9634" ns1:_="" ns3:_="" ns4:_="">
    <xsd:import namespace="http://schemas.microsoft.com/sharepoint/v3"/>
    <xsd:import namespace="3f581f4c-9b47-49b8-95dd-c4ee9f77535b"/>
    <xsd:import namespace="74bb2e72-f227-4870-b125-3c2af754b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81f4c-9b47-49b8-95dd-c4ee9f775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b2e72-f227-4870-b125-3c2af754b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1BB948-2288-433E-8116-8C51E9A2A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66F8EE-F6D6-4853-8724-7E9C54D1A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581f4c-9b47-49b8-95dd-c4ee9f77535b"/>
    <ds:schemaRef ds:uri="74bb2e72-f227-4870-b125-3c2af754b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1809D3-3746-4630-B0C5-DC1ECCC3006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74bb2e72-f227-4870-b125-3c2af754b084"/>
    <ds:schemaRef ds:uri="http://schemas.microsoft.com/office/2006/documentManagement/types"/>
    <ds:schemaRef ds:uri="3f581f4c-9b47-49b8-95dd-c4ee9f77535b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SlideList</vt:lpstr>
      <vt:lpstr>TissueList</vt:lpstr>
      <vt:lpstr>SpeciesList</vt:lpstr>
      <vt:lpstr>TMA</vt:lpstr>
      <vt:lpstr>ELN Overview</vt:lpstr>
      <vt:lpstr>FileNaming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SJQQ (Steen Jørgen Østergaard)</dc:creator>
  <cp:lastModifiedBy>Yang Hu</cp:lastModifiedBy>
  <dcterms:created xsi:type="dcterms:W3CDTF">2020-02-17T12:33:03Z</dcterms:created>
  <dcterms:modified xsi:type="dcterms:W3CDTF">2022-09-15T01:46:46Z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0x010100A6096D27AA7E8E4A8E1992CF9B39384A</vt:lpwstr>
  </property>
</Properties>
</file>