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ka\Desktop\dokumenty\dokumenty różne\Maków Podhalański, Radomyśl Wielki\"/>
    </mc:Choice>
  </mc:AlternateContent>
  <xr:revisionPtr revIDLastSave="0" documentId="13_ncr:1_{24D3A629-CDB7-4692-91D8-CE7D671341D2}" xr6:coauthVersionLast="47" xr6:coauthVersionMax="47" xr10:uidLastSave="{00000000-0000-0000-0000-000000000000}"/>
  <bookViews>
    <workbookView xWindow="-120" yWindow="-120" windowWidth="29040" windowHeight="15720" tabRatio="925" activeTab="12" xr2:uid="{00000000-000D-0000-FFFF-FFFF00000000}"/>
  </bookViews>
  <sheets>
    <sheet name="Demografia" sheetId="10" r:id="rId1"/>
    <sheet name="migracje i przepł prac" sheetId="20" r:id="rId2"/>
    <sheet name="Kapitał społeczny" sheetId="22" r:id="rId3"/>
    <sheet name="Edukacja" sheetId="21" r:id="rId4"/>
    <sheet name="Kultura" sheetId="12" r:id="rId5"/>
    <sheet name="Pomoc społ i ochr zdrow" sheetId="16" r:id="rId6"/>
    <sheet name="Mieszkalnictwo" sheetId="17" r:id="rId7"/>
    <sheet name="Przedsiębiorczość" sheetId="13" r:id="rId8"/>
    <sheet name="Rynek pracy" sheetId="7" r:id="rId9"/>
    <sheet name="Finanse samorządowe" sheetId="14" r:id="rId10"/>
    <sheet name="Arkusz1" sheetId="23" r:id="rId11"/>
    <sheet name="Środowisko" sheetId="11" r:id="rId12"/>
    <sheet name="Bezpieczeństwo" sheetId="19" r:id="rId13"/>
  </sheets>
  <definedNames>
    <definedName name="_xlnm._FilterDatabase" localSheetId="12" hidden="1">Bezpieczeństwo!$A$1:$E$1</definedName>
    <definedName name="_xlnm._FilterDatabase" localSheetId="0" hidden="1">Demografia!$A$1:$F$167</definedName>
    <definedName name="_xlnm._FilterDatabase" localSheetId="3" hidden="1">Edukacja!$A$1:$F$70</definedName>
    <definedName name="_xlnm._FilterDatabase" localSheetId="9" hidden="1">'Finanse samorządowe'!$A$1:$G$360</definedName>
    <definedName name="_xlnm._FilterDatabase" localSheetId="2" hidden="1">'Kapitał społeczny'!$A$1:$E$1</definedName>
    <definedName name="_xlnm._FilterDatabase" localSheetId="4" hidden="1">Kultura!$A$1:$F$39</definedName>
    <definedName name="_xlnm._FilterDatabase" localSheetId="5" hidden="1">'Pomoc społ i ochr zdrow'!$A$1:$G$312</definedName>
    <definedName name="_xlnm._FilterDatabase" localSheetId="7" hidden="1">Przedsiębiorczość!$A$1:$F$180</definedName>
    <definedName name="_xlnm._FilterDatabase" localSheetId="8" hidden="1">'Rynek pracy'!$A$1:$F$225</definedName>
    <definedName name="_xlnm._FilterDatabase" localSheetId="11" hidden="1">Środowisko!$A$1:$G$206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7" i="16" l="1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186" i="16"/>
  <c r="H237" i="16"/>
  <c r="H238" i="16"/>
  <c r="H239" i="16"/>
  <c r="H240" i="16"/>
  <c r="H241" i="16"/>
  <c r="H236" i="16"/>
  <c r="H65" i="16"/>
  <c r="H66" i="16"/>
  <c r="H67" i="16"/>
  <c r="H64" i="16"/>
  <c r="H63" i="16"/>
  <c r="F90" i="19" l="1"/>
  <c r="F78" i="19"/>
  <c r="F84" i="19"/>
  <c r="F24" i="19"/>
  <c r="E6" i="23"/>
  <c r="E7" i="23"/>
  <c r="E8" i="23"/>
  <c r="E9" i="23"/>
  <c r="E5" i="23"/>
  <c r="H253" i="14"/>
  <c r="H211" i="14"/>
  <c r="H301" i="14"/>
  <c r="H337" i="14"/>
  <c r="H145" i="14"/>
  <c r="H109" i="14"/>
  <c r="H73" i="14"/>
  <c r="H196" i="7"/>
  <c r="H197" i="7"/>
  <c r="H198" i="7"/>
  <c r="H199" i="7"/>
  <c r="H200" i="7"/>
  <c r="H201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79" i="7"/>
  <c r="G191" i="7"/>
  <c r="G192" i="7"/>
  <c r="G193" i="7"/>
  <c r="G194" i="7"/>
  <c r="G195" i="7"/>
  <c r="G196" i="7"/>
  <c r="G197" i="7"/>
  <c r="G198" i="7"/>
  <c r="G199" i="7"/>
  <c r="G200" i="7"/>
  <c r="G201" i="7"/>
  <c r="G180" i="7"/>
  <c r="G181" i="7"/>
  <c r="G182" i="7"/>
  <c r="G183" i="7"/>
  <c r="G184" i="7"/>
  <c r="G185" i="7"/>
  <c r="G186" i="7"/>
  <c r="G187" i="7"/>
  <c r="G188" i="7"/>
  <c r="G189" i="7"/>
  <c r="G190" i="7"/>
  <c r="G179" i="7"/>
  <c r="G22" i="7"/>
  <c r="G15" i="7"/>
  <c r="G8" i="7"/>
  <c r="G245" i="7"/>
  <c r="G244" i="7"/>
  <c r="F253" i="7"/>
  <c r="F251" i="7"/>
  <c r="G237" i="7"/>
  <c r="G221" i="13"/>
  <c r="G222" i="13"/>
  <c r="G223" i="13"/>
  <c r="G224" i="13"/>
  <c r="G225" i="13"/>
  <c r="G220" i="13"/>
  <c r="G219" i="13"/>
  <c r="G233" i="13"/>
  <c r="G75" i="13"/>
  <c r="G79" i="13"/>
  <c r="G78" i="13"/>
  <c r="G50" i="13"/>
  <c r="G106" i="13"/>
  <c r="G99" i="13"/>
  <c r="F155" i="13"/>
  <c r="F25" i="7"/>
  <c r="F24" i="7"/>
  <c r="F23" i="7"/>
  <c r="F28" i="7"/>
  <c r="F27" i="7"/>
  <c r="F26" i="7"/>
  <c r="F179" i="7"/>
  <c r="F43" i="17" l="1"/>
  <c r="G31" i="12" l="1"/>
  <c r="G25" i="12"/>
  <c r="G7" i="21"/>
  <c r="F32" i="22"/>
  <c r="F33" i="22"/>
  <c r="F34" i="22"/>
  <c r="F35" i="22"/>
  <c r="F36" i="22"/>
  <c r="F37" i="22"/>
  <c r="E91" i="22"/>
  <c r="E92" i="22"/>
  <c r="E93" i="22"/>
  <c r="E94" i="22"/>
  <c r="E90" i="22"/>
  <c r="E65" i="22"/>
  <c r="E66" i="22"/>
  <c r="E64" i="22"/>
  <c r="G140" i="10"/>
  <c r="G146" i="10"/>
  <c r="G152" i="10"/>
  <c r="G44" i="10"/>
  <c r="G34" i="10"/>
  <c r="H24" i="10"/>
  <c r="H19" i="10"/>
  <c r="H12" i="10"/>
  <c r="I9" i="20"/>
  <c r="I10" i="20"/>
  <c r="I11" i="20"/>
  <c r="I12" i="20"/>
  <c r="I15" i="20"/>
  <c r="I16" i="20"/>
  <c r="I17" i="20"/>
  <c r="I18" i="20"/>
  <c r="I19" i="20"/>
  <c r="I8" i="20"/>
  <c r="F252" i="7"/>
  <c r="F249" i="7"/>
  <c r="F248" i="7"/>
  <c r="F265" i="7"/>
  <c r="F266" i="7"/>
  <c r="F267" i="7"/>
  <c r="F268" i="7"/>
  <c r="F264" i="7"/>
  <c r="C268" i="7"/>
  <c r="C267" i="7"/>
  <c r="C266" i="7"/>
  <c r="C265" i="7"/>
  <c r="C264" i="7"/>
  <c r="F149" i="13" l="1"/>
  <c r="F150" i="13"/>
  <c r="F151" i="13"/>
  <c r="F152" i="13"/>
  <c r="F153" i="13"/>
  <c r="F154" i="13"/>
  <c r="F585" i="10" l="1"/>
  <c r="F579" i="10"/>
  <c r="F250" i="7" l="1"/>
  <c r="F586" i="10" l="1"/>
  <c r="F587" i="10"/>
  <c r="F588" i="10"/>
  <c r="F589" i="10"/>
  <c r="F590" i="10"/>
  <c r="F580" i="10"/>
  <c r="F581" i="10"/>
  <c r="F582" i="10"/>
  <c r="F583" i="10"/>
  <c r="F584" i="10"/>
  <c r="G369" i="14" l="1"/>
  <c r="G370" i="14"/>
  <c r="G371" i="14"/>
  <c r="G372" i="14"/>
  <c r="G373" i="14"/>
  <c r="G368" i="14"/>
  <c r="G51" i="14" l="1"/>
  <c r="G52" i="14"/>
  <c r="G53" i="14"/>
  <c r="G54" i="14"/>
  <c r="G55" i="14"/>
  <c r="G50" i="14"/>
  <c r="G45" i="14"/>
  <c r="G46" i="14"/>
  <c r="G47" i="14"/>
  <c r="G48" i="14"/>
  <c r="G49" i="14"/>
  <c r="G44" i="14"/>
  <c r="G39" i="14"/>
  <c r="G40" i="14"/>
  <c r="G41" i="14"/>
  <c r="G42" i="14"/>
  <c r="G43" i="14"/>
  <c r="G38" i="14"/>
  <c r="G15" i="14"/>
  <c r="G16" i="14"/>
  <c r="G17" i="14"/>
  <c r="G18" i="14"/>
  <c r="G19" i="14"/>
  <c r="G14" i="14"/>
  <c r="I13" i="16" l="1"/>
  <c r="E111" i="17" l="1"/>
  <c r="E112" i="17"/>
  <c r="E113" i="17"/>
  <c r="E114" i="17"/>
  <c r="E115" i="17"/>
  <c r="E110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Wnioski zrealizowane w ujęciu rocznym(1)" description="Połączenie z zapytaniem „Wnioski zrealizowane w ujęciu rocznym(1)” w skoroszycie." type="5" refreshedVersion="0" background="1">
    <dbPr connection="Provider=Microsoft.Mashup.OleDb.1;Data Source=$Workbook$;Location=&quot;Wnioski zrealizowane w ujęciu rocznym(1)&quot;;Extended Properties=&quot;&quot;" command="SELECT * FROM [Wnioski zrealizowane w ujęciu rocznym(1)]"/>
  </connection>
</connections>
</file>

<file path=xl/sharedStrings.xml><?xml version="1.0" encoding="utf-8"?>
<sst xmlns="http://schemas.openxmlformats.org/spreadsheetml/2006/main" count="8729" uniqueCount="568">
  <si>
    <t>WSKAŹNIK</t>
  </si>
  <si>
    <t>Bezrobotni wg czasu pozostawania bez pracy</t>
  </si>
  <si>
    <t>Bezrobotni wg wykształcenia</t>
  </si>
  <si>
    <t>Bezrobotni wg stażu pracy</t>
  </si>
  <si>
    <t>Pracujący na 1000 ludności</t>
  </si>
  <si>
    <t>ogółem</t>
  </si>
  <si>
    <t>mężczyźni</t>
  </si>
  <si>
    <t>kobiety</t>
  </si>
  <si>
    <t>JEDNOSTKA</t>
  </si>
  <si>
    <t>WYRÓŻNIENIE 1</t>
  </si>
  <si>
    <t>WYRÓŻNIENIE 2</t>
  </si>
  <si>
    <t>WYRÓŻNIENIE 3</t>
  </si>
  <si>
    <t>ROK</t>
  </si>
  <si>
    <t>WARTOŚĆ</t>
  </si>
  <si>
    <t>Bezrobotni wg przedziałów wiekowych</t>
  </si>
  <si>
    <t>Udział bezrobotnych w liczbie osób w wieku produkcyjnym</t>
  </si>
  <si>
    <t>poniżej 3 m-cy</t>
  </si>
  <si>
    <t>3-6 m-cy</t>
  </si>
  <si>
    <t>6-12 m-cy</t>
  </si>
  <si>
    <t>12-24 m-ce</t>
  </si>
  <si>
    <t>powyżej 24 m-cy</t>
  </si>
  <si>
    <t>wyższe</t>
  </si>
  <si>
    <t>policealne i średnie zawodowe</t>
  </si>
  <si>
    <t>średnie ogólnokształcące</t>
  </si>
  <si>
    <t>zasadnicze zawodowe</t>
  </si>
  <si>
    <t>gimnazjalne i poniżej</t>
  </si>
  <si>
    <t>do 1 roku</t>
  </si>
  <si>
    <t>10-20 lat</t>
  </si>
  <si>
    <t>20-30 lat</t>
  </si>
  <si>
    <t>powyżej 30 lat</t>
  </si>
  <si>
    <t>18-24 lat</t>
  </si>
  <si>
    <t>25-34 lat</t>
  </si>
  <si>
    <t>35-44 lat</t>
  </si>
  <si>
    <t>45-54 lat</t>
  </si>
  <si>
    <t>55-59 lat</t>
  </si>
  <si>
    <t>Beneficjenci środowiskowej pomocy społecznej na 10 tys. ludności</t>
  </si>
  <si>
    <t>Bezrobotni wg płci</t>
  </si>
  <si>
    <t>Świadczenia</t>
  </si>
  <si>
    <t>liczba osób</t>
  </si>
  <si>
    <t>Zasiłki okresowe</t>
  </si>
  <si>
    <t>kwota świadczeń</t>
  </si>
  <si>
    <t>udział</t>
  </si>
  <si>
    <t>1-5 lat</t>
  </si>
  <si>
    <t>5-10 lat</t>
  </si>
  <si>
    <t>bez stażu</t>
  </si>
  <si>
    <t>Rodziny objęte pomocą społeczną</t>
  </si>
  <si>
    <t>liczba rodzin</t>
  </si>
  <si>
    <t>liczba osób w rodzinach</t>
  </si>
  <si>
    <t>rodziny z dziećmi</t>
  </si>
  <si>
    <t>rodziny niepełne</t>
  </si>
  <si>
    <t>rodziny emerytów i rencistów</t>
  </si>
  <si>
    <t xml:space="preserve">Powody przyznania pomocy </t>
  </si>
  <si>
    <t>ubóstwo</t>
  </si>
  <si>
    <t>sieroctwo</t>
  </si>
  <si>
    <t>bezdomność</t>
  </si>
  <si>
    <t>potrzeba ochrony macierzyństwa</t>
  </si>
  <si>
    <t>bezrobocie</t>
  </si>
  <si>
    <t>niepełnosprawność</t>
  </si>
  <si>
    <t>długotrwała lub ciężka choroba</t>
  </si>
  <si>
    <t>bezradność w spr. opiek.-wych. i prowadzenia gospodarstwa domowego</t>
  </si>
  <si>
    <t>przemoc w rodzinie</t>
  </si>
  <si>
    <t>potrzeba ochrony ofiar handlu ludźmi</t>
  </si>
  <si>
    <t>alkoholizm</t>
  </si>
  <si>
    <t>narkomania</t>
  </si>
  <si>
    <t>trudności w przystosowaniu do życia po zwolnieniu z zakładu karnego</t>
  </si>
  <si>
    <t>trudności w integracji osób, które otrzymały status uchodźcy lub ochronę uzupełniającą</t>
  </si>
  <si>
    <t>zdarzenie losowe</t>
  </si>
  <si>
    <t>sytuacja kryzysowa</t>
  </si>
  <si>
    <t>klęska żywiołowa</t>
  </si>
  <si>
    <t>potrzeba ochrony macierzyństwa, w tym: wielodzietność</t>
  </si>
  <si>
    <t>bezradność, w tym: rodziny niepełne</t>
  </si>
  <si>
    <t>bezradność, w tym: rodziny wielodzietne</t>
  </si>
  <si>
    <t>Kwota udzielonych świadczeń w ramach zadań własnych gminy</t>
  </si>
  <si>
    <t>Stan ludności</t>
  </si>
  <si>
    <t>Prognoza ludności</t>
  </si>
  <si>
    <t>Udział ludności wg ekonomicznych grup wieku w % ludności ogółem</t>
  </si>
  <si>
    <t>wiek przedprodukcyjny</t>
  </si>
  <si>
    <t>wiek produkcyjny</t>
  </si>
  <si>
    <t>wiek poprodukcyjny</t>
  </si>
  <si>
    <t>Przyrost naturalny na 1000 ludności</t>
  </si>
  <si>
    <t>Saldo migracji na 1000 ludności</t>
  </si>
  <si>
    <t>Odsetek osób w wieku 65 lat i więcej w populacji ogółem</t>
  </si>
  <si>
    <t>Ludność wg grup wieku i płci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</si>
  <si>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</si>
  <si>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</si>
  <si>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</si>
  <si>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</si>
  <si>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</si>
  <si>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</si>
  <si>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</si>
  <si>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</si>
  <si>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</si>
  <si>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</si>
  <si>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</si>
  <si>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</si>
  <si>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</si>
  <si>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</si>
  <si>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</si>
  <si>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</si>
  <si>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</si>
  <si>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więcej</t>
  </si>
  <si>
    <t>Zmieszane odpady komunalne z gospodarstw domowych przypadające na 1 mieszkańca</t>
  </si>
  <si>
    <t>Zużycie wody z wodociągów na 1 korzystającego [m3]</t>
  </si>
  <si>
    <t>Udział ludności korzystającej z sieci</t>
  </si>
  <si>
    <t>wodociągowa</t>
  </si>
  <si>
    <t>kanalizacyjna</t>
  </si>
  <si>
    <t>gazowa</t>
  </si>
  <si>
    <t>Sieć rozdzielcza na 100 km2</t>
  </si>
  <si>
    <t>Odsetek dzieci objętych opieką w żłobkach</t>
  </si>
  <si>
    <t>Odsetek dzieci w wieku 3-6 lat objętych wychowaniem przedszkolnym</t>
  </si>
  <si>
    <t>język polski</t>
  </si>
  <si>
    <t>matematyka</t>
  </si>
  <si>
    <t>język angielski</t>
  </si>
  <si>
    <t>Imprezy organizowane przez centra, domy i ośrodki kultury, kluby i świetlice</t>
  </si>
  <si>
    <t>Uczestnicy imprez organizowanych przez centra, domy i ośrodki kultury, kluby i świetlice</t>
  </si>
  <si>
    <t>Czytelnicy bibliotek publicznych na 1000 ludności</t>
  </si>
  <si>
    <t>Podmioty wpisane do rejestru REGON na 10 tys. ludności</t>
  </si>
  <si>
    <t>Osoby fizyczne prowadzące działalność gospodarczą na 10 tys. ludności</t>
  </si>
  <si>
    <t>Podmioty wpisane do rejestru REGON wg sekcji PKD 2007</t>
  </si>
  <si>
    <t>Sekcja A</t>
  </si>
  <si>
    <t>Sekcja C</t>
  </si>
  <si>
    <t>Sekcja E</t>
  </si>
  <si>
    <t>Sekcja F</t>
  </si>
  <si>
    <t>Sekcja G</t>
  </si>
  <si>
    <t>Sekcja H</t>
  </si>
  <si>
    <t>Sekcja I</t>
  </si>
  <si>
    <t>Sekcja J</t>
  </si>
  <si>
    <t>Sekcja K</t>
  </si>
  <si>
    <t>Sekcja L</t>
  </si>
  <si>
    <t>Sekcja M</t>
  </si>
  <si>
    <t>Sekcja N</t>
  </si>
  <si>
    <t>Sekcja O</t>
  </si>
  <si>
    <t>Sekcja P</t>
  </si>
  <si>
    <t>Sekcja Q</t>
  </si>
  <si>
    <t>Sekcja R</t>
  </si>
  <si>
    <t>Sekcje S i T</t>
  </si>
  <si>
    <t>Dochody gminy ogółem</t>
  </si>
  <si>
    <t>Wydatki gminy ogółem</t>
  </si>
  <si>
    <t>Źródła dochodów</t>
  </si>
  <si>
    <t>subwencja</t>
  </si>
  <si>
    <t>kwota</t>
  </si>
  <si>
    <t>dotacje</t>
  </si>
  <si>
    <t>dochody własne</t>
  </si>
  <si>
    <t>Źródła dochodów własnych</t>
  </si>
  <si>
    <t>dochody podatkowe - podatek rolny</t>
  </si>
  <si>
    <t>dochody podatkowe - podatek leśny</t>
  </si>
  <si>
    <t>dochody podatkowe - podatek od nieruchomości</t>
  </si>
  <si>
    <t>dochody podatkowe - podatek od środków transportowych</t>
  </si>
  <si>
    <t>dochody podatkowe - podatek od spadków i darowizn</t>
  </si>
  <si>
    <t>dochody podatkowe - podatek od czynności cywilnoprawnych</t>
  </si>
  <si>
    <t>dochody podatkowe - podatek od działalności gospodarczej osób fizycznych, opłacany w formie karty podatkowej</t>
  </si>
  <si>
    <t>udziały w podatkach stanowiących dochody budżetu państwa razem</t>
  </si>
  <si>
    <t>udziały w podatkach stanowiących dochody budżetu państwa podatek dochodowy od osób fizycznych</t>
  </si>
  <si>
    <t>udziały w podatkach stanowiących dochody budżetu państwa podatek dochodowy od osób prawnych</t>
  </si>
  <si>
    <t>wpływy z opłaty skarbowej</t>
  </si>
  <si>
    <t>wpływy z usług</t>
  </si>
  <si>
    <t>wpływy z opłaty targowej</t>
  </si>
  <si>
    <t>wpływy z innych lokalnych opłat pobieranych przez jednostki samorządu terytorialnego na podstawie odrębnych ustaw</t>
  </si>
  <si>
    <t>dochody z majątku</t>
  </si>
  <si>
    <t>pozostałe dochody - środki na dofinansowanie własnych zadań pozyskane z innych źródeł - razem</t>
  </si>
  <si>
    <t>Wydatki wg działów Klasyfikacji Budżetowej</t>
  </si>
  <si>
    <t>Dział 010 - Rolnictwo i łowiectwo</t>
  </si>
  <si>
    <t>Dział 600 - Transport i łączność</t>
  </si>
  <si>
    <t>Dział 700 - Gospodarka mieszkaniowa</t>
  </si>
  <si>
    <t>Dział 710 - Działalność usługowa</t>
  </si>
  <si>
    <t>Dział 750 - Administracja publiczna</t>
  </si>
  <si>
    <t>Dział 751 - Urzędy naczelnych organów władzy państwowej, kontroli i ochrony prawa oraz sądownictwa</t>
  </si>
  <si>
    <t>Dział 754 - Bezpieczeństwo publiczne i ochrona przeciwpożarowa</t>
  </si>
  <si>
    <t>Dział 757 - Obsługa długu publicznego</t>
  </si>
  <si>
    <t>Dział 801 - Oświata i wychowanie</t>
  </si>
  <si>
    <t>Dział 851 - Ochrona zdrowia</t>
  </si>
  <si>
    <t>Dział 852 - Pomoc społeczna</t>
  </si>
  <si>
    <t>Dział 853 - Pozostałe zadania w zakresie polityki społecznej</t>
  </si>
  <si>
    <t>Dział 854 - Edukacyjna opieka wychowawcza</t>
  </si>
  <si>
    <t>Dział 855 - Rodzina</t>
  </si>
  <si>
    <t>Dział 900 - Gospodarka komunalna i ochrona środowiska</t>
  </si>
  <si>
    <t>Dział 921 - Kultura i ochrona dziedzictwa narodowego</t>
  </si>
  <si>
    <t>Dział 926 - Kultura fizyczna</t>
  </si>
  <si>
    <t>Dochody gminy na 1 mieszkańca</t>
  </si>
  <si>
    <t>Sekcja B</t>
  </si>
  <si>
    <t>60 lat i więcej</t>
  </si>
  <si>
    <t>Dział 758 - Różne rozliczenia</t>
  </si>
  <si>
    <t>wpływy z opłaty eksploatacyjnej</t>
  </si>
  <si>
    <t>Udział obszarów prawnie chronionych w powierzchni ogółem</t>
  </si>
  <si>
    <t>Współczynnik skolaryzacji brutto - szkoły podstawowe</t>
  </si>
  <si>
    <t>Wyniki egzaminu ósmoklasisty</t>
  </si>
  <si>
    <t>Dział 756 - Dochody od osób prawnych, od osób fizycznych i od innych jednostek nieposiadających osobowości prawnej oraz wydatki związane z ich poborem</t>
  </si>
  <si>
    <t>Dział 803 - Szkolnictwo wyższe</t>
  </si>
  <si>
    <t>Lesistość</t>
  </si>
  <si>
    <t>Liczba mieszkań</t>
  </si>
  <si>
    <t>Mieszkania na 1000 ludności</t>
  </si>
  <si>
    <t>Przeciętna powierzchnia użytkowa mieszkania na 1 osobę</t>
  </si>
  <si>
    <t>Sekcja D</t>
  </si>
  <si>
    <t>Sekcja U</t>
  </si>
  <si>
    <t>Dział 020 - Leśnictwo</t>
  </si>
  <si>
    <t>Dział 050 - Rybołówstwo i rybactwo</t>
  </si>
  <si>
    <t>Dział 100 - Górnictwo i kopalnictwo</t>
  </si>
  <si>
    <t>Dział 150 - Przetwórstwo przemysłowe</t>
  </si>
  <si>
    <t>Dział 400 - Wytwarzanie i zaopatrywanie w energię elektryczną, gaz i wodę</t>
  </si>
  <si>
    <t>Dział 500 - Handel</t>
  </si>
  <si>
    <t>Dział 550 - Hotele i restauracje</t>
  </si>
  <si>
    <t>Dział 630 - Turystyka</t>
  </si>
  <si>
    <t>Dział 720 - Informatyka</t>
  </si>
  <si>
    <t>Dział 730 - Nauka</t>
  </si>
  <si>
    <t>Dział 730 - Szkolnictwo wyższe i nauka</t>
  </si>
  <si>
    <t>Dział 753 - Obowiązkowe ubezpieczenia społeczne</t>
  </si>
  <si>
    <t>Dział 755 - Wymiar sprawiedliwości</t>
  </si>
  <si>
    <t>2B(1)</t>
  </si>
  <si>
    <t>1B(1)</t>
  </si>
  <si>
    <t>DZIAŁ 5 (1)</t>
  </si>
  <si>
    <t>DZIAŁ 5 (8)</t>
  </si>
  <si>
    <t>DZIAŁ 5 (16)</t>
  </si>
  <si>
    <t>DZIAŁ 5 (21)</t>
  </si>
  <si>
    <t>Dział 4</t>
  </si>
  <si>
    <t>DZIAŁ 2B (2)</t>
  </si>
  <si>
    <t>DZIAŁ 2B (7)</t>
  </si>
  <si>
    <t>DZIAŁ 1B</t>
  </si>
  <si>
    <t>Członkowie kół, klubów i sekcji</t>
  </si>
  <si>
    <t>Liczba kół, klubów i sekcji</t>
  </si>
  <si>
    <t>Udział wydatków inwestycyjnych w wydatkach ogółem</t>
  </si>
  <si>
    <t>Udział powierzchni objętej obowiązującymi miejscowymi planami zagospodarowania przestrzennego w powierzchni ogółem</t>
  </si>
  <si>
    <t>Swiadczenia pieniężne</t>
  </si>
  <si>
    <t>Swiadczenia niepieniężne</t>
  </si>
  <si>
    <t>Dział 3</t>
  </si>
  <si>
    <t>DZIAŁ 3 lub 2</t>
  </si>
  <si>
    <t>Wyniki egzaminu maturalnego</t>
  </si>
  <si>
    <t>pozwolenia i zgłoszenia z projektem</t>
  </si>
  <si>
    <t>nowe budynki mieszkalne jednorodzinne (jednomieszkaniowe)</t>
  </si>
  <si>
    <t>Porady lekarskie ogółem</t>
  </si>
  <si>
    <t>Wybrane kategorie bezrobotnych</t>
  </si>
  <si>
    <t>Osoby do 30 roku życia</t>
  </si>
  <si>
    <t>Długotrwale bezrobotni</t>
  </si>
  <si>
    <t>Powyżej 50 roku życia</t>
  </si>
  <si>
    <t>Korzystający ze świadczeń pomocy społecznej</t>
  </si>
  <si>
    <t>Niepełnosprawni</t>
  </si>
  <si>
    <t>Posiadający co najmniej jedno dzieco do 6 roku życia</t>
  </si>
  <si>
    <t>mieszkania oddane do użytkowania na 1000 ludności</t>
  </si>
  <si>
    <t>drogi dla rowerów ogółem</t>
  </si>
  <si>
    <t>drogi dla rowerów na 100 km2</t>
  </si>
  <si>
    <t>mieszkania oddane do użytkowania ogółem</t>
  </si>
  <si>
    <t>Grupy artystyczne</t>
  </si>
  <si>
    <t>Członkowie grup artystycznych</t>
  </si>
  <si>
    <t>instytucje otoczenia biznesu na 10 tys. podmiotów gospodarki narodowej</t>
  </si>
  <si>
    <t>udział nowo zarejestrowanych podmiotów sektora kreatywnego w liczbie nowo zarejestrowanych podmiotów ogółem</t>
  </si>
  <si>
    <t>udział powierzchni terenów zieleni w powierzchni ogółem</t>
  </si>
  <si>
    <t>odpady zebrane w ciągu roku ogółem</t>
  </si>
  <si>
    <t>z gospodarstw domowych</t>
  </si>
  <si>
    <t>zwiedzający muzea i oddziały</t>
  </si>
  <si>
    <t>zwiedzający muzea i oddziały na 1000 ludności</t>
  </si>
  <si>
    <t>podmioty gospodarcze w usługach wyższego rzędu (sekcje J-R) na 1000 ludności</t>
  </si>
  <si>
    <t>liczba świadczeń</t>
  </si>
  <si>
    <t>usługi opiekuńcze ogółem</t>
  </si>
  <si>
    <t>2B</t>
  </si>
  <si>
    <t>1B</t>
  </si>
  <si>
    <t>Wykrywalność ogólna przestępstw</t>
  </si>
  <si>
    <t>Przestępstwa stwierdzone ogółem</t>
  </si>
  <si>
    <t>zdarzenia ogółem</t>
  </si>
  <si>
    <t>pożary razem</t>
  </si>
  <si>
    <t>miejscowe zagrożenia razem</t>
  </si>
  <si>
    <t>alarmy fałszywe razem</t>
  </si>
  <si>
    <t>Ochrona przeciwpożarowa</t>
  </si>
  <si>
    <t>Wady pojazdów</t>
  </si>
  <si>
    <t>Inne</t>
  </si>
  <si>
    <t>Nieustalone</t>
  </si>
  <si>
    <t>przyczyny miejscowych zagrożeń</t>
  </si>
  <si>
    <t>Niezachowanie zasad bezpieczeństwa ruchu środków transportu</t>
  </si>
  <si>
    <t>Huragany, sillne wiatry</t>
  </si>
  <si>
    <t>Nietypowe zachowania się zwierząt</t>
  </si>
  <si>
    <t>Wady urządzeń ogółem, nieprawidłowa eksploatacja</t>
  </si>
  <si>
    <t>Nieumyślne lub celowe działanie człowieka</t>
  </si>
  <si>
    <t>Policja</t>
  </si>
  <si>
    <t>Bezp drogowe</t>
  </si>
  <si>
    <t>Gaz</t>
  </si>
  <si>
    <t>długość czynnej sieci ogółem</t>
  </si>
  <si>
    <t>czynne przyłącza do budynków ogółem (mieszkalnych i niemieszkalnych)</t>
  </si>
  <si>
    <t>Różnica dochody-wydatki</t>
  </si>
  <si>
    <t>Wskaźnik G - Zgodnie z ustawą o dochodach jednostek samorządu terytorialnego, wskaźnik G dla każdej gminy oblicza się dzieląc kwotę dochodów podatkowych (np. z podatku od nieruchomości, rolnego, leśnego, od środków transportowych, od czynności cywilnoprawnych, wpływy z CIT i PIT) za rok poprzedzający rok bazowy przez liczbę mieszkańców gminy. </t>
  </si>
  <si>
    <t>Wskaźnik G</t>
  </si>
  <si>
    <t>Polska</t>
  </si>
  <si>
    <t>Wskaźnik G decyduje m.in. o tym, czy dany samorząd wpłaca do budżetu państwa środki na część równoważącą subwencji ogólnej, czy korzysta z tej pomocy. Jeżeli przekracza on 150% średniego dochodu podatkowego wszystkich gmin w Polsce (Gg) jednostka musi oddać część swojego dochodu, jeżeli jest niższy – korzysta z tzw. janosikowego.</t>
  </si>
  <si>
    <t>budynki ogółem</t>
  </si>
  <si>
    <t xml:space="preserve">Dzieci objęte wychowaniem przedszkolnym </t>
  </si>
  <si>
    <t>Dzieci objęte opieką w żłobkach</t>
  </si>
  <si>
    <t>Rolnictwo</t>
  </si>
  <si>
    <t>Sport</t>
  </si>
  <si>
    <t>kluby</t>
  </si>
  <si>
    <t>członkowie</t>
  </si>
  <si>
    <t>ćwiczący ogółem</t>
  </si>
  <si>
    <t>ćwiczący w klubach sportowych na 1 000 mieszkańców</t>
  </si>
  <si>
    <t>biblioteki</t>
  </si>
  <si>
    <t>czytelnicy</t>
  </si>
  <si>
    <t>wypożyczenia księgozbioru na zewnątrz</t>
  </si>
  <si>
    <t>grunty ogółem</t>
  </si>
  <si>
    <t>użytki rolne ogółem</t>
  </si>
  <si>
    <t>pod zasiewami</t>
  </si>
  <si>
    <t>grunty ugorowane łącznie z nawozami zielonymi</t>
  </si>
  <si>
    <t>uprawy trwałe</t>
  </si>
  <si>
    <t>łąki trwałe</t>
  </si>
  <si>
    <t>pastwiska trwałe</t>
  </si>
  <si>
    <t>ha</t>
  </si>
  <si>
    <t>gospodarstwa rolne ogółem</t>
  </si>
  <si>
    <t>do 1 ha włącznie</t>
  </si>
  <si>
    <t>1 - 5 ha</t>
  </si>
  <si>
    <t>5 - 10 ha</t>
  </si>
  <si>
    <t>10 - 15 ha</t>
  </si>
  <si>
    <t>15 ha i więcej</t>
  </si>
  <si>
    <t>pogłowie zwierząt</t>
  </si>
  <si>
    <t>bydło ogółem</t>
  </si>
  <si>
    <t>świnie ogółem</t>
  </si>
  <si>
    <t>drób ogółem</t>
  </si>
  <si>
    <t>drób ogółem razem</t>
  </si>
  <si>
    <t>Podmioty według klas wielkości</t>
  </si>
  <si>
    <t>0 - 9</t>
  </si>
  <si>
    <t>10 - 49</t>
  </si>
  <si>
    <t>50 - 249</t>
  </si>
  <si>
    <t>250 - 999</t>
  </si>
  <si>
    <t>1000 i więcej</t>
  </si>
  <si>
    <t>Wybrane podmioty wg sektorów własnościowych</t>
  </si>
  <si>
    <t>fundacje</t>
  </si>
  <si>
    <t>stowarzyszenia i organizacje społeczne</t>
  </si>
  <si>
    <t>t</t>
  </si>
  <si>
    <t>Podmioty nowo zarejestrowane</t>
  </si>
  <si>
    <t>Podmioty wyrejestrowane</t>
  </si>
  <si>
    <t>Różnica podmiotów zarejestrowanych i wyrejestrowanych</t>
  </si>
  <si>
    <t>kanalizacja</t>
  </si>
  <si>
    <t>przyłącza prowadzące do budynków mieszkalnych i zbiorowego zamieszkania</t>
  </si>
  <si>
    <t>wodociąg</t>
  </si>
  <si>
    <t>długość eksploatowanej sieci wodociągowej (rozdzielczej i przesyłowej)</t>
  </si>
  <si>
    <t>km</t>
  </si>
  <si>
    <t>3-6 lat</t>
  </si>
  <si>
    <t>Osoby fizyczne prowadzące działalność gospodarczą</t>
  </si>
  <si>
    <t>Gwałtowne opady, burze, przybory wód</t>
  </si>
  <si>
    <t>Zasiłki stałe</t>
  </si>
  <si>
    <t>mieszkania komunalne</t>
  </si>
  <si>
    <t>%</t>
  </si>
  <si>
    <t>70 i więcej</t>
  </si>
  <si>
    <t>0-14</t>
  </si>
  <si>
    <t>mkw</t>
  </si>
  <si>
    <t>powierzchnia lasów</t>
  </si>
  <si>
    <t xml:space="preserve"> </t>
  </si>
  <si>
    <t>rozdzial 3</t>
  </si>
  <si>
    <t>schronienie</t>
  </si>
  <si>
    <t>Nietrzeźwi kierujący</t>
  </si>
  <si>
    <t>Liczba zdarzeń drogowych ogółem</t>
  </si>
  <si>
    <t>Kontrole stanu trzeźwości</t>
  </si>
  <si>
    <t>Licba nietrzeźwych kierowców</t>
  </si>
  <si>
    <t>Liczba sprawców przemocy domowej</t>
  </si>
  <si>
    <t>Liczba ofiar przemcy domowej</t>
  </si>
  <si>
    <t>Liczba niebieskich kart</t>
  </si>
  <si>
    <t>przemoc domowa</t>
  </si>
  <si>
    <t>mieszkania ogółem</t>
  </si>
  <si>
    <t>mieszkania</t>
  </si>
  <si>
    <t>do przeliczenia przez liczbę mieszkańców</t>
  </si>
  <si>
    <t>2B, 20</t>
  </si>
  <si>
    <t>Liczba osób, którym przyznano decyzją świadczenia&lt;l os w rodzinach</t>
  </si>
  <si>
    <t>Udzielone schronienie</t>
  </si>
  <si>
    <t>2B, 16</t>
  </si>
  <si>
    <t>uzupełnienie z MOPSu</t>
  </si>
  <si>
    <t>WARTOŚĆ1</t>
  </si>
  <si>
    <t>Urodzenia żywe na 1000 ludności (współczynnik urodzeń)</t>
  </si>
  <si>
    <t>Zgony na 1000 ludności (współczynnik zgonów)</t>
  </si>
  <si>
    <t>ludność na 1km2</t>
  </si>
  <si>
    <t>Współczynnik imigracji</t>
  </si>
  <si>
    <t>Współczynnik emigracji</t>
  </si>
  <si>
    <t>Podmioty wpisane do rejestru REGON wg sekcji PKD 2006</t>
  </si>
  <si>
    <t>Odpady zebrane selektywnie z gospodarstw domowych w relacji do ogółu odpadów z gosp domowych</t>
  </si>
  <si>
    <t>Wydatki gminy na 1 mieszkańca</t>
  </si>
  <si>
    <t xml:space="preserve">Liczba zdarzeń drogowych ogółem </t>
  </si>
  <si>
    <t>PRZEMYSŁ I BUDOWNICTWO</t>
  </si>
  <si>
    <t>POZWOLENIA WYDANE NA BUDOWĘ I ZGŁOSZENIA BUDOWY Z PROJEKTEM BUDOWLANYM</t>
  </si>
  <si>
    <t>Wskaźniki - pozwolenia na budowę oraz zgłoszenia budowy z projektem budowlanym nowych obiektów budowlanych według wybranych kategorii PKOB na 1000 ludności (Wymiary: Rodzaje obiektów budowlanych)</t>
  </si>
  <si>
    <t>obiekty budowlane ogółem (PKOB 1 i 2)</t>
  </si>
  <si>
    <t>budynki mieszkalne jednorodzinne (PKOB 1110 i 1121)</t>
  </si>
  <si>
    <t>BUDOWNICTWO MIESZKANIOWE</t>
  </si>
  <si>
    <t>Mieszkania oddane do użytkowania (Wymiary: Formy budownictwa; Zakres przedmiotowy)</t>
  </si>
  <si>
    <t>średnia powierzchnia użytkowa mieszkań</t>
  </si>
  <si>
    <t>ZAMELDOWANIA OGÓŁEM/L.LUDNOŚCI W DANYM ROKU</t>
  </si>
  <si>
    <t>WYMELDOWANIA OGÓŁEM/L.LUDNOŚCI W DANYM ROKU</t>
  </si>
  <si>
    <t>POWIERZCHNIA/ILOŚĆ MIESZKAŃ</t>
  </si>
  <si>
    <t>https://stat.gov.pl/obszary-tematyczne/ludnosc/prognoza-ludnosci/prognoza-ludnosci-na-lata-2023-2060,11,1.html</t>
  </si>
  <si>
    <t>powierzchnia użytkowa</t>
  </si>
  <si>
    <t>Zameldowania ogółem</t>
  </si>
  <si>
    <t>Wymeldowania ogółem</t>
  </si>
  <si>
    <t>https://mapa.wyniki.edu.pl/MapaEgzaminow/</t>
  </si>
  <si>
    <t>PUP (MRPiS-01)</t>
  </si>
  <si>
    <t>OPS (MRPiS-03)</t>
  </si>
  <si>
    <t>inne źródła</t>
  </si>
  <si>
    <t>Wydatki majątkowe inwestycyjne</t>
  </si>
  <si>
    <t>liczba gospodarstw</t>
  </si>
  <si>
    <t>dane archiwalne</t>
  </si>
  <si>
    <t>pracujący ogółem</t>
  </si>
  <si>
    <t>Pracujący - nowe dane</t>
  </si>
  <si>
    <t xml:space="preserve">dane na grudzień </t>
  </si>
  <si>
    <t>do przeliczenia pracujący/l.ludn*1000</t>
  </si>
  <si>
    <t>migracje międzygminne</t>
  </si>
  <si>
    <t>najpopularniejsze kierunki migracji</t>
  </si>
  <si>
    <t>za lata 2019-2023</t>
  </si>
  <si>
    <t>przepływy pracownicze</t>
  </si>
  <si>
    <t>najpopularniejsze</t>
  </si>
  <si>
    <t>https://stat.gov.pl/spisy-powszechne/nsp-2021/nsp-2021-wyniki-ostateczne/macierz-przeplywow-ludnosci-zwiazanych-z-zatrudnieniem-nsp-2021,9,2.html?fbclid=IwAR1zBNqI2ko2N85Hsirnb7l3G-P9M5nmDSDzTfiqtc41SGfaDdojRdhvMic</t>
  </si>
  <si>
    <t>https://demografia.stat.gov.pl/bazademografia/Tables.aspx</t>
  </si>
  <si>
    <t>migracje wewnętrzne</t>
  </si>
  <si>
    <t>Migracje wewnętrzne ludności na pobyt stały według gminy poprzedniego i obecnego miejsca zamieszkania.</t>
  </si>
  <si>
    <t>Inne zasiłki celowe i w naturze ogółem</t>
  </si>
  <si>
    <t>DZIAŁ 2B (28)</t>
  </si>
  <si>
    <t>DZIAŁ 2B (33)</t>
  </si>
  <si>
    <t>DZIAŁ 1B (35)</t>
  </si>
  <si>
    <t>współpraca z NGO</t>
  </si>
  <si>
    <t>Udział kwoty wsparcia w wydatkach gminy ogółem</t>
  </si>
  <si>
    <t>Liczba wspartych organizacji</t>
  </si>
  <si>
    <t>Frekwencja wyborcza</t>
  </si>
  <si>
    <t>sejmiki województw</t>
  </si>
  <si>
    <t>rady powiatów</t>
  </si>
  <si>
    <t>rady gmin i rady miast w miastach na prawach powiatu</t>
  </si>
  <si>
    <t>wójtowie, burmistrzowie i prezydenci miast - pierwsza tura wyborów</t>
  </si>
  <si>
    <t>zostawić do uzupełnienia</t>
  </si>
  <si>
    <t>https://samorzad2024.pkw.gov.pl/samorzad2024/</t>
  </si>
  <si>
    <t>Fundacje, stowarzyszenia i organizacje społeczne na 1000 ludności</t>
  </si>
  <si>
    <t>liczba obiektów noclegowych</t>
  </si>
  <si>
    <t>liczba miejsc noclegowych</t>
  </si>
  <si>
    <t>przeciętne miesięczne wynagrodzenie brutto wg siedziby przedsiębiorstw</t>
  </si>
  <si>
    <t>mediana wynagrodzeń wg siedziby przedsiębiorstw</t>
  </si>
  <si>
    <t>tabl 10</t>
  </si>
  <si>
    <t>Rozliczenia PIT</t>
  </si>
  <si>
    <t>PIT-28</t>
  </si>
  <si>
    <t>PIT-36</t>
  </si>
  <si>
    <t>PIT36L</t>
  </si>
  <si>
    <t>liczba podatników</t>
  </si>
  <si>
    <t>kwota przychodu w tys zł</t>
  </si>
  <si>
    <t>podatek należny w tys zł</t>
  </si>
  <si>
    <t>https://dane.gov.pl/pl/dataset/3497/resource/62987/table</t>
  </si>
  <si>
    <t>wpisać formularze jakie będą wymienione w tabeli (np. PIT 28, 36 itd..)</t>
  </si>
  <si>
    <t>dane xlsx</t>
  </si>
  <si>
    <t>policja</t>
  </si>
  <si>
    <t>najnowsze dane za sierpień</t>
  </si>
  <si>
    <t>PIT-37</t>
  </si>
  <si>
    <t>PIT-38</t>
  </si>
  <si>
    <t>PIT40A</t>
  </si>
  <si>
    <t>2g</t>
  </si>
  <si>
    <t>GUS BDL Ludność - Stan ludności - Ludnośc wg grup wieku i płci</t>
  </si>
  <si>
    <t>GUS BDL Ludnośc - Stan ludności -  Udział ludności wg ekonomicznych grup wieku w % ludności ogółem</t>
  </si>
  <si>
    <t>GUS BDL Ludność - Urodzenia i zgony -  Urodzenia żywe, zgony i przyrost naturalny na 1000 ludności</t>
  </si>
  <si>
    <t>GUS BDL Ludność - Migracje wewnętrzne i zagraniczne -  Migracje na pobyt stały gminne wg płci migrantów i kierunku (miasto, wieś)</t>
  </si>
  <si>
    <t>GUS BDL Ludność - Stan ludności -  Wskaźniki obciążenia demograficznego</t>
  </si>
  <si>
    <t>GUS BDL Ludnośc - Stan ludności -  Ludność wg grup wieku i płci</t>
  </si>
  <si>
    <t>GUS BDL Ludność - Stan ludności -  Gęstość zaludnienia oraz wskaźniki</t>
  </si>
  <si>
    <t>GUS  ORGANIZACJA PAŃSTWA I WYMIAR SPRAWIEDLIWOŚCI -  ORGANY PRZEDSTAWICIELSKIE -  Wybory samorządowe w 2014, 2018 i 2024 roku wg powiatów i gmin</t>
  </si>
  <si>
    <t>GUS BDL  PODMIOTY GOSPODARKI NARODOWEJ, PRZEKSZTAŁCENIA WŁASNOŚCIOWE I STRUKTURALNE -  PODMIOTY GOSPODARKI NARODOWEJ WPISANE DO REJESTRU REGON -  Podmioty wg sektorów własnościowych</t>
  </si>
  <si>
    <t>GUS BDL  PODMIOTY GOSPODARKI NARODOWEJ, PRZEKSZTAŁCENIA WŁASNOŚCIOWE I STRUKTURALNE -  PODMIOTY GOSPODARKI NARODOWEJ - WSKAŹNIKI -  Podmioty - wskaźniki</t>
  </si>
  <si>
    <t>GUS BDL  WYCHOWANIE PRZEDSZKOLNE -  PRZEDSZKOLA -  Dzieci w wieku przedszkolnym, dzieci objęte wychowaniem przedszkolnym i odsetek dzieci objętych wychowaniem przedszkolnym</t>
  </si>
  <si>
    <t>GUS BDL  SZKOLNICTWO -  SKOLARYZACJA -  Współczynniki skolaryzacji (szkolnictwo podstawowe i gimnazjalne)</t>
  </si>
  <si>
    <t>GUS BDL  KULTURA -  DZIAŁALNOŚĆ CENTRÓW, DOMÓW, OŚRODKÓW KULTURY, KLUBÓW I ŚWIETLIC -  Centra, domy i ośrodki kultury, kluby i świetlice</t>
  </si>
  <si>
    <t>GUS BDL  KULTURA -  BIBLIOTEKI -  Biblioteki publiczne wg organu prowadzącego</t>
  </si>
  <si>
    <t>GUS BDL  KULTURA -  BIBLIOTEKI -  Biblioteki publiczne - wskaźniki</t>
  </si>
  <si>
    <t>GUS BDL  KULTURA -  MUZEA -  Muzea w gestii samorządu gmin, powiatów i miast na prawach powiatu</t>
  </si>
  <si>
    <t>GUS BDL  KULTURA FIZYCZNA, SPORT I REKREACJA -  SPORT -  Kluby sportowe łącznie z klubami wyznaniowymi i UKS (dane opracowano wykorzystując estymację bezpośrednią z uwzględnieniem imputacji)</t>
  </si>
  <si>
    <t>GUS BDL  OCHRONA ZDROWIA, OPIEKA SPOŁECZNA I ŚWIADCZENIA NA RZECZ RODZINY -  OPIEKA NAD DZIEĆMI W WIEKU DO LAT 3. ŻŁOBKI -  Dzieci objęte opieką w żłobkach i w wieku żłobkowym</t>
  </si>
  <si>
    <t>GUS BDL  OCHRONA ZDROWIA, OPIEKA SPOŁECZNA I ŚWIADCZENIA NA RZECZ RODZINY -  OPIEKA NAD DZIEĆMI W WIEKU DO LAT 3. ŻŁOBKI -  Żłobki i kluby dziecięce - wskaźniki</t>
  </si>
  <si>
    <t>GUS BDL  OCHRONA ZDROWIA, OPIEKA SPOŁECZNA I ŚWIADCZENIA NA RZECZ RODZINY -  BENEFICJENCI ŚRODOWISKOWEJ POMOCY SPOŁECZNEJ -  Beneficjenci środowiskowej pomocy społecznej - wskaźniki</t>
  </si>
  <si>
    <t>GUS BDL  OCHRONA ZDROWIA, OPIEKA SPOŁECZNA I ŚWIADCZENIA NA RZECZ RODZINY -  AMBULATORYJNA OPIEKA ZDROWOTNA -  Podstawowa opieka zdrowotna - porady lekarskie</t>
  </si>
  <si>
    <t>GUS BDL  GOSPODARKA MIESZKANIOWA I KOMUNALNA -  ZASOBY MIESZKANIOWE -  Zasoby mieszkaniowe - wskaźniki</t>
  </si>
  <si>
    <t xml:space="preserve">GUS BDL  GOSPODARKA MIESZKANIOWA I KOMUNALNA -  ZASOBY MIESZKANIOWE -  Zasoby mieszkaniowe </t>
  </si>
  <si>
    <t>GUS BDL  SAMORZĄD TERYTORIALNY -  PLANOWANIE PRZESTRZENNE -  Obowiązujące miejscowe plany zagospodarowania przestrzennego na podst. ustawy z 7 lipca 1994r. oraz ustawy z 27 marca 2003 r.</t>
  </si>
  <si>
    <t>GUS BDL  PRZEMYSŁ I BUDOWNICTWO -  POZWOLENIA WYDANE NA BUDOWĘ I ZGŁOSZENIA BUDOWY Z PROJEKTEM BUDOWLANYM -  Nowe budynki mieszkalne (dane kwartalne)</t>
  </si>
  <si>
    <t>GUS BDL  PRZEMYSŁ I BUDOWNICTWO -  BUDOWNICTWO MIESZKANIOWE -  Mieszkania oddane do użytkowania (dane kwartalne)</t>
  </si>
  <si>
    <t>GUS BDL  PRZEMYSŁ I BUDOWNICTWO - BUDOWNICTWO - WSKAŹNIKI -  Budownictwo mieszkaniowe – wskaźniki</t>
  </si>
  <si>
    <t>GUS BDL  GOSPODARKA MIESZKANIOWA I KOMUNALNA -  ZASOBY MIESZKANIOWE -  Zasoby mieszkaniowe gmin (komunalne)</t>
  </si>
  <si>
    <t>GUS BDL  PODMIOTY GOSPODARKI NARODOWEJ, PRZEKSZTAŁCENIA WŁASNOŚCIOWE I STRUKTURALNE  - PODMIOTY GOSPODARKI NARODOWEJ - WSKAŹNIKI -  Podmioty - wskaźniki</t>
  </si>
  <si>
    <t xml:space="preserve"> GUS BDL PODMIOTY GOSPODARKI NARODOWEJ, PRZEKSZTAŁCENIA WŁASNOŚCIOWE I STRUKTURALNE -  PODMIOTY GOSPODARKI NARODOWEJ WG REJESTRU REGON (DANE KWARTALNE) -  Osoby fizyczne prowadzące działalność gospodarczą wg sekcji PKD 2007</t>
  </si>
  <si>
    <t>GUS BDL  PODMIOTY GOSPODARKI NARODOWEJ, PRZEKSZTAŁCENIA WŁASNOŚCIOWE I STRUKTURALNE -  PODMIOTY GOSPODARKI NARODOWEJ WG REJESTRU REGON (DANE KWARTALNE) -  Podmioty nowo zarejestrowane wg sekcji i działów PKD 2007 oraz sektorów własnościowych</t>
  </si>
  <si>
    <t>GUS BDL PODMIOTY GOSPODARKI NARODOWEJ, PRZEKSZTAŁCENIA WŁASNOŚCIOWE I STRUKTURALNE -  PODMIOTY GOSPODARKI NARODOWEJ WG REJESTRU REGON (DANE KWARTALNE) -  Podmioty wg klas wielkości</t>
  </si>
  <si>
    <t>GUS BDL  PODMIOTY GOSPODARKI NARODOWEJ, PRZEKSZTAŁCENIA WŁASNOŚCIOWE I STRUKTURALNE -  PODMIOTY GOSPODARKI NARODOWEJ WG REJESTRU REGON (DANE KWARTALNE) -  Podmioty wyrejestrowane wg sekcji i działów PKD 2007 oraz sektorów własnościowych</t>
  </si>
  <si>
    <t>GUD BDL  PODMIOTY GOSPODARKI NARODOWEJ, PRZEKSZTAŁCENIA WŁASNOŚCIOWE I STRUKTURALNE - PODMIOTY GOSPODARKI NARODOWEJ - WSKAŹNIKI -  Podmioty - wskaźniki</t>
  </si>
  <si>
    <t>GUS BDL  PODMIOTY GOSPODARKI NARODOWEJ, PRZEKSZTAŁCENIA WŁASNOŚCIOWE I STRUKTURALNE -  PODMIOTY GOSPODARKI NARODOWEJ WG REJESTRU REGON (DANE KWARTALNE) -   Podmioty wg sekcji i działów PKD 2007 oraz sektorów własnościowych</t>
  </si>
  <si>
    <t>GUS BDL  POWSZECHNE SPISY ROLNE -  PSR 2020 - WG SIEDZIBY GOSPODARSTWA -  Użytkowanie gruntów</t>
  </si>
  <si>
    <t>GUS BDL  POWSZECHNE SPISY ROLNE -  PSR 2010 - WG SIEDZIBY GOSPODARSTWA -   Użytkowanie gruntów</t>
  </si>
  <si>
    <t>GUS BDL  POWSZECHNE SPISY ROLNE -  PSR 2010 - WG SIEDZIBY GOSPODARSTWA -  Gospodarstwa rolne wg grup obszarowych użytków rolnych</t>
  </si>
  <si>
    <t>GUS BDL  POWSZECHNE SPISY ROLNE -  PSR 2020 - WG SIEDZIBY GOSPODARSTWA -   Gospodarstwa rolne wg grup obszarowych użytków rolnych</t>
  </si>
  <si>
    <t>GUD BDL  POWSZECHNE SPISY ROLNE -  PSR 2020 - WG SIEDZIBY GOSPODARSTWA -  Pogłowie zwierząt gospodarskich</t>
  </si>
  <si>
    <t>GUS BDL  POWSZECHNE SPISY ROLNE -  PSR 2010 - WG SIEDZIBY GOSPODARSTWA -  Pogłowie zwierząt gospodarskich (bydło, trzoda chlewna, konie, drób)</t>
  </si>
  <si>
    <t>GUS BDL  TURYSTYKA -  TURYSTYCZNE OBIEKTY NOCLEGOWE (STAN W DNIU 31 LIPCA) -  Turystyczne obiekty noclegowe w lipcu</t>
  </si>
  <si>
    <t>GUS BDL  RYNEK PRACY -  BEZROBOCIE REJESTROWANE -  Bezrobotni zarejestrowani wg płci w gminach</t>
  </si>
  <si>
    <t>GUS BDL  RYNEK PRACY -  BEZROBOCIE REJESTROWANE -   Bezrobotni zarejestrowani według gmin (dane półroczne)</t>
  </si>
  <si>
    <t>GUS BDL  RYNEK PRACY -  BEZROBOCIE REJESTROWANE -  Udział bezrobotnych zarejestrowanych w liczbie ludności w wieku produkcyjnym wg płci</t>
  </si>
  <si>
    <t>GUS BDL  RYNEK PRACY -  DANE ARCHIWALNE -  Pracujący na 1000 ludności</t>
  </si>
  <si>
    <t>GUD BDL  RYNEK PRACY - DANE ARCHIWALNE -  Pracujący w gminach wg płci</t>
  </si>
  <si>
    <t>GUD BDL  RYNEK PRACY -  PRACUJĄCY WEDŁUG INNEGO PODZIAŁU NIŻ PKD -  Pracujący w gospodarce narodowej wg płci i miejsca zamieszkania (dane miesięczne)</t>
  </si>
  <si>
    <t>zmienić l. ludności w formule!</t>
  </si>
  <si>
    <t>https://stat.gov.pl/obszary-tematyczne/rynek-pracy/pracujacy-zatrudnieni-wynagrodzenia-koszty-pracy/rozklad-wynagrodzen-w-gospodarce-narodowej-w-sierpniu-2024-roku,32,8.html</t>
  </si>
  <si>
    <t>GUS BDL  FINANSE PUBLICZNE -  DOCHODY BUDŻETÓW GMIN I MIAST NA PRAWACH POWIATU -  Dochody ogółem</t>
  </si>
  <si>
    <t>GUS BDL  FINANSE PUBLICZNE -  WYDATKI BUDŻETÓW GMIN I MIAST NA PRAWACH POWIATU -  Wydatki z budżetu ogółem</t>
  </si>
  <si>
    <t>GUS BDL  FINANSE PUBLICZNE -  DOCHODY BUDŻETÓW GMIN I MIAST NA PRAWACH POWIATU -  Subwencja ogólna</t>
  </si>
  <si>
    <t>GUS BDL  FINANSE PUBLICZNE -  DOCHODY BUDŻETÓW GMIN I MIAST NA PRAWACH POWIATU -  Dotacje</t>
  </si>
  <si>
    <t>GUS BDL  FINANSE PUBLICZNE -  DOCHODY BUDŻETÓW GMIN I MIAST NA PRAWACH POWIATU -  Dochody własne</t>
  </si>
  <si>
    <t>GUS BDL  FINANSE PUBLICZNE -  WYDATKI BUDŻETÓW GMIN I MIAST NA PRAWACH POWIATU -  Wydatki na 1 mieszkańca</t>
  </si>
  <si>
    <t>GUS BDL  FINANSE PUBLICZNE -  WYDATKI BUDŻETÓW GMIN I MIAST NA PRAWACH POWIATU -  Wydatki ogółem wg działów Klasyfikacji Budżetowej</t>
  </si>
  <si>
    <t>Wskaźniki dochodów podatkowych gmin, powiatów i województw na 2024 r. - Ministerstwo Finansów - Portal Gov.pl</t>
  </si>
  <si>
    <t>GUS BDL  FINANSE PUBLICZNE -  DOCHODY BUDŻETÓW GMIN I MIAST NA PRAWACH POWIATU -  Dochody na 1 mieszkańca</t>
  </si>
  <si>
    <t>GUS BDL  STAN I OCHRONA ŚRODOWISKA - ODPADY KOMUNALNE -  Zmieszane odpady zebrane w ciągu roku</t>
  </si>
  <si>
    <t>GUS BDL  STAN I OCHRONA ŚRODOWISKA -  ODPADY KOMUNALNE -  Odpady zebrane selektywnie w relacji do ogółu odpadów</t>
  </si>
  <si>
    <t>GUS BDL  STAN I OCHRONA ŚRODOWISKA - ODPADY KOMUNALNE -  Odpady zebrane selektywnie w ciągu roku</t>
  </si>
  <si>
    <t>Odpady zebrane selektywnie z gospodarstw domowych</t>
  </si>
  <si>
    <t>GUS BDL  STAN I OCHRONA ŚRODOWISKA -  POBÓR I ZUŻYCIE WODY ORAZ OCZYSZCZALNIE ŚCIEKÓW -  Zużycie wody na potrzeby gospodarki narodowej i ludności w ciągu roku</t>
  </si>
  <si>
    <t>GUS BDL  GOSPODARKA MIESZKANIOWA I KOMUNALNA -  URZĄDZENIA SIECIOWE -  Korzystający z instalacji w % ogółu ludności</t>
  </si>
  <si>
    <t>GUS BDL  GOSPODARKA MIESZKANIOWA I KOMUNALNA -  URZĄDZENIA SIECIOWE -  Wodociągi</t>
  </si>
  <si>
    <t>GUS BDL  GOSPODARKA MIESZKANIOWA I KOMUNALNA -  URZĄDZENIA SIECIOWE -  Kanalizacja</t>
  </si>
  <si>
    <t>GUS BDL  GOSPODARKA MIESZKANIOWA I KOMUNALNA -  URZĄDZENIA SIECIOWE -  Sieć gazowa</t>
  </si>
  <si>
    <t>GUS BDL  GOSPODARKA MIESZKANIOWA I KOMUNALNA -  URZĄDZENIA SIECIOWE -  Sieć rozdzielcza na 100 km2</t>
  </si>
  <si>
    <t>GUS BDL  LEŚNICTWO I ŁOWIECTWO -  LEŚNICTWO WSZYSTKICH FORM WŁASNOŚCI -  Powierzchnia lasów</t>
  </si>
  <si>
    <t>GUS BDL  LEŚNICTWO I ŁOWIECTWO - LEŚNICTWO WSZYSTKICH FORM WŁASNOŚCI -  Powierzchnia gruntów leśnych</t>
  </si>
  <si>
    <t>GUS BDL  STAN I OCHRONA ŚRODOWISKA - OCHRONA PRZYRODY I RÓŻNORODNOŚCI BIOLOGICZNEJ -  Obszary prawnie chronione - wskaźniki</t>
  </si>
  <si>
    <t>GUS BDL  STAN I OCHRONA ŚRODOWISKA -  TERENY ZIELENI -  Tereny zieleni - wskaźniki</t>
  </si>
  <si>
    <t>GUS BDL  TRANSPORT I ŁĄCZNOŚĆ - DROGI DLA ROWERÓW -  Długość dróg dla rowerów</t>
  </si>
  <si>
    <t>GUS BDL  STAN I OCHRONA ŚRODOWISKA - ODPADY KOMUNALNE -  Odpady komunalne wytworzone w ciągu roku</t>
  </si>
  <si>
    <t>Radomyśl Wielki</t>
  </si>
  <si>
    <t>z gminy Radomyśl Wielki do innych gmin</t>
  </si>
  <si>
    <t>z innych gmin do gmin Radomyśl Wielki</t>
  </si>
  <si>
    <t>do gminy Radomyśl Wielki</t>
  </si>
  <si>
    <t>woj. podkarpackie</t>
  </si>
  <si>
    <t>p. mielecki</t>
  </si>
  <si>
    <t>M. Kraków</t>
  </si>
  <si>
    <t>Wadowice Górne</t>
  </si>
  <si>
    <t>Tarnów</t>
  </si>
  <si>
    <t>Przecław</t>
  </si>
  <si>
    <t>Żyraków</t>
  </si>
  <si>
    <t>Czarna</t>
  </si>
  <si>
    <t>Główne kierunki dojazdów do pracy</t>
  </si>
  <si>
    <t>Wyjeżdżający z gmin</t>
  </si>
  <si>
    <t>Przyjeżdżający do gmin</t>
  </si>
  <si>
    <t>Kraków</t>
  </si>
  <si>
    <t>-</t>
  </si>
  <si>
    <t>PIT-39</t>
  </si>
  <si>
    <t>obszar miejski</t>
  </si>
  <si>
    <t>obszar wiejski</t>
  </si>
  <si>
    <t>miasto Mielec</t>
  </si>
  <si>
    <t>miasto Dębica</t>
  </si>
  <si>
    <t>Kwota wsparcia w ramach otwartych konkursów ofert</t>
  </si>
  <si>
    <t>Liczba zrealizowanych zadań</t>
  </si>
  <si>
    <t>fundusz sołecki</t>
  </si>
  <si>
    <t>kwota wydatków</t>
  </si>
  <si>
    <t>stopień realizacji funduszu sołeckiego w %</t>
  </si>
  <si>
    <t>udział wydatków w wydatkach ogółem</t>
  </si>
  <si>
    <t>brak zlecania działań bo covid</t>
  </si>
  <si>
    <t>liczba uczniów publicznych szkół podstawowych</t>
  </si>
  <si>
    <t>miejsca w żłobkach i klubach dziecięcych na 1000 dzieci w wieku do lat 3</t>
  </si>
  <si>
    <t>dane raporty o st gminy</t>
  </si>
  <si>
    <t>Samorządowe Ognisko Muzyczne</t>
  </si>
  <si>
    <t>liczba uczestników</t>
  </si>
  <si>
    <t>Powierzchnia sołectw</t>
  </si>
  <si>
    <t>Dąbie</t>
  </si>
  <si>
    <t>Dąbrówka Wisłocka</t>
  </si>
  <si>
    <t>Dulcza Mała</t>
  </si>
  <si>
    <t>Dulcza Wielka</t>
  </si>
  <si>
    <t>Janowiec</t>
  </si>
  <si>
    <t>Partynia</t>
  </si>
  <si>
    <t>Pień</t>
  </si>
  <si>
    <t>Podborze</t>
  </si>
  <si>
    <t>Ruda</t>
  </si>
  <si>
    <t>Zdziarzec</t>
  </si>
  <si>
    <t>Zgórsko</t>
  </si>
  <si>
    <t>Żarówka</t>
  </si>
  <si>
    <t>Miasto Mielec</t>
  </si>
  <si>
    <t>Miasto Dębica</t>
  </si>
  <si>
    <t>Plan</t>
  </si>
  <si>
    <t>Wykonanie</t>
  </si>
  <si>
    <t>Liczba interwencji ogółem</t>
  </si>
  <si>
    <t>raporty o st gminy</t>
  </si>
  <si>
    <t>interwencje w ruchu drogowym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</si>
</sst>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"/>
    <numFmt numFmtId="165" formatCode="0.0"/>
    <numFmt numFmtId="166" formatCode="0.#0"/>
    <numFmt numFmtId="167" formatCode="0.0%"/>
    <numFmt numFmtId="168" formatCode="0.#"/>
  </numFmts>
  <fonts count="67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sz val="11"/>
      <name val="Calibri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8"/>
      <color indexed="56"/>
      <name val="Cambria"/>
      <family val="1"/>
      <charset val="238"/>
    </font>
    <font>
      <b/>
      <sz val="11"/>
      <color indexed="63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</font>
    <font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Fira Sans"/>
      <family val="2"/>
      <charset val="238"/>
    </font>
    <font>
      <u/>
      <sz val="10"/>
      <color theme="10"/>
      <name val="Calibri"/>
      <family val="2"/>
      <charset val="238"/>
      <scheme val="minor"/>
    </font>
    <font>
      <sz val="10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.5"/>
      <color theme="1"/>
      <name val="Fira Sans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</fonts>
  <fills count="63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4" fillId="0" borderId="0"/>
    <xf numFmtId="0" fontId="5" fillId="2" borderId="1">
      <alignment horizontal="left" vertical="center" wrapText="1"/>
    </xf>
    <xf numFmtId="9" fontId="6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11" fillId="0" borderId="0"/>
    <xf numFmtId="0" fontId="4" fillId="0" borderId="0"/>
    <xf numFmtId="0" fontId="12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2" borderId="1">
      <alignment horizontal="left" vertical="center" wrapText="1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0" applyNumberFormat="0" applyBorder="0" applyAlignment="0" applyProtection="0"/>
    <xf numFmtId="0" fontId="20" fillId="0" borderId="0"/>
    <xf numFmtId="0" fontId="23" fillId="7" borderId="0" applyNumberFormat="0" applyBorder="0" applyAlignment="0" applyProtection="0"/>
    <xf numFmtId="0" fontId="27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30" fillId="11" borderId="2" applyNumberFormat="0" applyAlignment="0" applyProtection="0"/>
    <xf numFmtId="0" fontId="28" fillId="21" borderId="3" applyNumberFormat="0" applyAlignment="0" applyProtection="0"/>
    <xf numFmtId="0" fontId="22" fillId="0" borderId="4" applyNumberFormat="0" applyFill="0" applyAlignment="0" applyProtection="0"/>
    <xf numFmtId="0" fontId="2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/>
    <xf numFmtId="0" fontId="32" fillId="0" borderId="0"/>
    <xf numFmtId="0" fontId="33" fillId="0" borderId="0"/>
    <xf numFmtId="0" fontId="35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8" applyNumberFormat="0" applyFill="0" applyAlignment="0" applyProtection="0"/>
    <xf numFmtId="0" fontId="41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6" fillId="25" borderId="11" applyNumberFormat="0" applyAlignment="0" applyProtection="0"/>
    <xf numFmtId="0" fontId="47" fillId="26" borderId="12" applyNumberFormat="0" applyAlignment="0" applyProtection="0"/>
    <xf numFmtId="0" fontId="48" fillId="26" borderId="11" applyNumberFormat="0" applyAlignment="0" applyProtection="0"/>
    <xf numFmtId="0" fontId="49" fillId="0" borderId="13" applyNumberFormat="0" applyFill="0" applyAlignment="0" applyProtection="0"/>
    <xf numFmtId="0" fontId="50" fillId="27" borderId="14" applyNumberFormat="0" applyAlignment="0" applyProtection="0"/>
    <xf numFmtId="0" fontId="34" fillId="0" borderId="0" applyNumberFormat="0" applyFill="0" applyBorder="0" applyAlignment="0" applyProtection="0"/>
    <xf numFmtId="0" fontId="6" fillId="28" borderId="15" applyNumberFormat="0" applyFont="0" applyAlignment="0" applyProtection="0"/>
    <xf numFmtId="0" fontId="5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5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52" fillId="52" borderId="0" applyNumberFormat="0" applyBorder="0" applyAlignment="0" applyProtection="0"/>
    <xf numFmtId="0" fontId="53" fillId="0" borderId="0" applyNumberFormat="0" applyFill="0" applyBorder="0" applyAlignment="0" applyProtection="0"/>
    <xf numFmtId="0" fontId="6" fillId="0" borderId="0"/>
    <xf numFmtId="0" fontId="65" fillId="0" borderId="0"/>
    <xf numFmtId="0" fontId="66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65" fontId="14" fillId="0" borderId="0" xfId="6" applyNumberFormat="1" applyFont="1" applyAlignment="1">
      <alignment horizontal="center"/>
    </xf>
    <xf numFmtId="165" fontId="14" fillId="0" borderId="0" xfId="19" applyNumberFormat="1" applyFont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167" fontId="1" fillId="0" borderId="0" xfId="3" applyNumberFormat="1" applyFont="1" applyAlignment="1">
      <alignment horizontal="center" vertical="center"/>
    </xf>
    <xf numFmtId="9" fontId="1" fillId="0" borderId="0" xfId="3" applyFont="1" applyAlignment="1">
      <alignment horizontal="center" vertical="center"/>
    </xf>
    <xf numFmtId="0" fontId="14" fillId="0" borderId="0" xfId="1" applyFont="1"/>
    <xf numFmtId="49" fontId="1" fillId="0" borderId="0" xfId="0" quotePrefix="1" applyNumberFormat="1" applyFont="1" applyAlignment="1">
      <alignment horizontal="center" vertical="center"/>
    </xf>
    <xf numFmtId="167" fontId="1" fillId="0" borderId="0" xfId="3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3" applyNumberFormat="1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1" fillId="0" borderId="0" xfId="3" applyNumberFormat="1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3" applyFont="1" applyFill="1" applyAlignment="1">
      <alignment horizontal="center" vertical="center"/>
    </xf>
    <xf numFmtId="167" fontId="3" fillId="0" borderId="0" xfId="3" applyNumberFormat="1" applyFont="1" applyFill="1" applyAlignment="1">
      <alignment horizontal="center" vertical="center"/>
    </xf>
    <xf numFmtId="9" fontId="1" fillId="0" borderId="0" xfId="3" applyFont="1" applyAlignment="1">
      <alignment horizontal="center"/>
    </xf>
    <xf numFmtId="0" fontId="54" fillId="0" borderId="0" xfId="0" applyFont="1" applyAlignment="1">
      <alignment horizontal="left" vertical="center"/>
    </xf>
    <xf numFmtId="0" fontId="1" fillId="53" borderId="0" xfId="0" applyFont="1" applyFill="1" applyAlignment="1">
      <alignment horizontal="center" vertical="center"/>
    </xf>
    <xf numFmtId="0" fontId="1" fillId="53" borderId="0" xfId="0" applyFont="1" applyFill="1" applyAlignment="1">
      <alignment horizontal="left" vertical="center"/>
    </xf>
    <xf numFmtId="1" fontId="55" fillId="0" borderId="0" xfId="0" applyNumberFormat="1" applyFont="1"/>
    <xf numFmtId="0" fontId="55" fillId="0" borderId="0" xfId="0" applyFont="1"/>
    <xf numFmtId="0" fontId="1" fillId="0" borderId="0" xfId="0" applyFont="1" applyAlignment="1">
      <alignment vertical="center"/>
    </xf>
    <xf numFmtId="3" fontId="14" fillId="0" borderId="0" xfId="1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3" fontId="14" fillId="3" borderId="0" xfId="1" applyNumberFormat="1" applyFont="1" applyFill="1" applyAlignment="1">
      <alignment horizontal="right" vertical="center"/>
    </xf>
    <xf numFmtId="4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0" fontId="1" fillId="3" borderId="0" xfId="0" applyFont="1" applyFill="1"/>
    <xf numFmtId="1" fontId="14" fillId="3" borderId="0" xfId="1" applyNumberFormat="1" applyFont="1" applyFill="1" applyAlignment="1">
      <alignment horizontal="right"/>
    </xf>
    <xf numFmtId="2" fontId="14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3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4" fontId="14" fillId="3" borderId="0" xfId="1" applyNumberFormat="1" applyFont="1" applyFill="1" applyAlignment="1">
      <alignment horizontal="center"/>
    </xf>
    <xf numFmtId="3" fontId="14" fillId="3" borderId="0" xfId="1" applyNumberFormat="1" applyFont="1" applyFill="1" applyAlignment="1">
      <alignment horizontal="center"/>
    </xf>
    <xf numFmtId="165" fontId="14" fillId="3" borderId="0" xfId="1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/>
    </xf>
    <xf numFmtId="167" fontId="1" fillId="3" borderId="0" xfId="3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" fontId="14" fillId="3" borderId="0" xfId="1" applyNumberFormat="1" applyFont="1" applyFill="1" applyAlignment="1">
      <alignment horizontal="center"/>
    </xf>
    <xf numFmtId="1" fontId="14" fillId="3" borderId="0" xfId="59" applyNumberFormat="1" applyFont="1" applyFill="1" applyAlignment="1">
      <alignment horizontal="center"/>
    </xf>
    <xf numFmtId="3" fontId="14" fillId="3" borderId="0" xfId="57" applyNumberFormat="1" applyFont="1" applyFill="1" applyAlignment="1">
      <alignment horizontal="center"/>
    </xf>
    <xf numFmtId="164" fontId="1" fillId="3" borderId="0" xfId="0" applyNumberFormat="1" applyFont="1" applyFill="1"/>
    <xf numFmtId="3" fontId="1" fillId="3" borderId="0" xfId="0" applyNumberFormat="1" applyFont="1" applyFill="1"/>
    <xf numFmtId="1" fontId="1" fillId="3" borderId="0" xfId="0" applyNumberFormat="1" applyFont="1" applyFill="1"/>
    <xf numFmtId="3" fontId="14" fillId="0" borderId="0" xfId="57" applyNumberFormat="1" applyFont="1" applyAlignment="1">
      <alignment horizontal="center"/>
    </xf>
    <xf numFmtId="3" fontId="5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7" fontId="1" fillId="0" borderId="0" xfId="3" applyNumberFormat="1" applyFont="1"/>
    <xf numFmtId="3" fontId="1" fillId="0" borderId="0" xfId="0" applyNumberFormat="1" applyFont="1"/>
    <xf numFmtId="165" fontId="1" fillId="3" borderId="0" xfId="0" applyNumberFormat="1" applyFont="1" applyFill="1"/>
    <xf numFmtId="3" fontId="15" fillId="3" borderId="0" xfId="0" applyNumberFormat="1" applyFont="1" applyFill="1" applyAlignment="1">
      <alignment horizontal="right" vertical="center"/>
    </xf>
    <xf numFmtId="165" fontId="1" fillId="0" borderId="0" xfId="0" applyNumberFormat="1" applyFont="1"/>
    <xf numFmtId="0" fontId="1" fillId="0" borderId="0" xfId="3" applyNumberFormat="1" applyFont="1"/>
    <xf numFmtId="166" fontId="1" fillId="3" borderId="0" xfId="0" applyNumberFormat="1" applyFont="1" applyFill="1"/>
    <xf numFmtId="1" fontId="14" fillId="0" borderId="0" xfId="1" applyNumberFormat="1" applyFont="1"/>
    <xf numFmtId="166" fontId="14" fillId="3" borderId="0" xfId="59" applyNumberFormat="1" applyFont="1" applyFill="1" applyAlignment="1">
      <alignment horizontal="center"/>
    </xf>
    <xf numFmtId="0" fontId="14" fillId="0" borderId="0" xfId="59" applyFont="1"/>
    <xf numFmtId="0" fontId="58" fillId="0" borderId="0" xfId="0" applyFont="1"/>
    <xf numFmtId="9" fontId="1" fillId="0" borderId="0" xfId="3" applyFont="1"/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4" fillId="3" borderId="0" xfId="1" applyFont="1" applyFill="1" applyAlignment="1">
      <alignment horizontal="center"/>
    </xf>
    <xf numFmtId="4" fontId="1" fillId="0" borderId="0" xfId="0" applyNumberFormat="1" applyFont="1"/>
    <xf numFmtId="167" fontId="1" fillId="0" borderId="0" xfId="3" applyNumberFormat="1" applyFont="1" applyFill="1"/>
    <xf numFmtId="1" fontId="1" fillId="0" borderId="0" xfId="0" applyNumberFormat="1" applyFont="1" applyAlignment="1">
      <alignment horizontal="center"/>
    </xf>
    <xf numFmtId="0" fontId="36" fillId="0" borderId="0" xfId="0" applyFont="1"/>
    <xf numFmtId="0" fontId="14" fillId="0" borderId="0" xfId="44" applyFont="1"/>
    <xf numFmtId="1" fontId="14" fillId="3" borderId="0" xfId="44" applyNumberFormat="1" applyFont="1" applyFill="1" applyAlignment="1">
      <alignment horizontal="center"/>
    </xf>
    <xf numFmtId="167" fontId="1" fillId="0" borderId="0" xfId="3" quotePrefix="1" applyNumberFormat="1" applyFont="1" applyFill="1"/>
    <xf numFmtId="0" fontId="57" fillId="0" borderId="0" xfId="60" applyFont="1" applyFill="1"/>
    <xf numFmtId="0" fontId="38" fillId="0" borderId="0" xfId="60" applyAlignment="1">
      <alignment horizontal="left" vertical="center"/>
    </xf>
    <xf numFmtId="0" fontId="59" fillId="0" borderId="0" xfId="0" applyFont="1" applyAlignment="1">
      <alignment horizontal="center" vertical="center"/>
    </xf>
    <xf numFmtId="167" fontId="1" fillId="0" borderId="0" xfId="3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0" fillId="0" borderId="0" xfId="0" applyFont="1"/>
    <xf numFmtId="0" fontId="60" fillId="54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0" fontId="1" fillId="0" borderId="0" xfId="3" applyNumberFormat="1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165" fontId="1" fillId="55" borderId="0" xfId="0" applyNumberFormat="1" applyFont="1" applyFill="1" applyAlignment="1">
      <alignment horizontal="center" vertical="center"/>
    </xf>
    <xf numFmtId="165" fontId="1" fillId="56" borderId="0" xfId="0" applyNumberFormat="1" applyFont="1" applyFill="1" applyAlignment="1">
      <alignment horizontal="center" vertical="center"/>
    </xf>
    <xf numFmtId="0" fontId="61" fillId="0" borderId="0" xfId="0" applyFont="1" applyAlignment="1">
      <alignment horizontal="left"/>
    </xf>
    <xf numFmtId="165" fontId="1" fillId="57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65" fontId="1" fillId="56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58" fillId="0" borderId="0" xfId="1" applyFont="1" applyAlignment="1">
      <alignment horizontal="center"/>
    </xf>
    <xf numFmtId="1" fontId="36" fillId="3" borderId="0" xfId="0" applyNumberFormat="1" applyFont="1" applyFill="1"/>
    <xf numFmtId="1" fontId="3" fillId="3" borderId="0" xfId="0" applyNumberFormat="1" applyFont="1" applyFill="1"/>
    <xf numFmtId="1" fontId="0" fillId="0" borderId="0" xfId="0" applyNumberFormat="1"/>
    <xf numFmtId="167" fontId="0" fillId="0" borderId="0" xfId="3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58" borderId="0" xfId="0" applyFont="1" applyFill="1" applyAlignment="1">
      <alignment horizontal="center" vertical="center"/>
    </xf>
    <xf numFmtId="3" fontId="62" fillId="0" borderId="0" xfId="0" applyNumberFormat="1" applyFont="1"/>
    <xf numFmtId="0" fontId="38" fillId="0" borderId="0" xfId="60"/>
    <xf numFmtId="164" fontId="38" fillId="0" borderId="0" xfId="60" applyNumberFormat="1" applyAlignment="1">
      <alignment horizontal="left" vertical="center"/>
    </xf>
    <xf numFmtId="0" fontId="1" fillId="59" borderId="0" xfId="0" applyFont="1" applyFill="1" applyAlignment="1">
      <alignment horizontal="center" vertical="center"/>
    </xf>
    <xf numFmtId="49" fontId="0" fillId="0" borderId="0" xfId="0" applyNumberFormat="1" applyAlignment="1">
      <alignment horizontal="left" indent="1"/>
    </xf>
    <xf numFmtId="2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3" fontId="63" fillId="0" borderId="0" xfId="0" applyNumberFormat="1" applyFont="1"/>
    <xf numFmtId="1" fontId="3" fillId="60" borderId="0" xfId="0" applyNumberFormat="1" applyFont="1" applyFill="1" applyAlignment="1">
      <alignment horizontal="center" vertical="center"/>
    </xf>
    <xf numFmtId="49" fontId="0" fillId="0" borderId="0" xfId="0" applyNumberFormat="1"/>
    <xf numFmtId="3" fontId="64" fillId="0" borderId="0" xfId="0" applyNumberFormat="1" applyFont="1"/>
    <xf numFmtId="167" fontId="1" fillId="0" borderId="0" xfId="3" applyNumberFormat="1" applyFont="1" applyAlignment="1">
      <alignment horizontal="left" vertical="center"/>
    </xf>
    <xf numFmtId="1" fontId="65" fillId="0" borderId="0" xfId="104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165" fontId="3" fillId="3" borderId="0" xfId="0" applyNumberFormat="1" applyFont="1" applyFill="1"/>
    <xf numFmtId="164" fontId="14" fillId="3" borderId="0" xfId="19" applyNumberFormat="1" applyFont="1" applyFill="1" applyAlignment="1">
      <alignment horizontal="right"/>
    </xf>
    <xf numFmtId="0" fontId="3" fillId="61" borderId="0" xfId="0" applyFont="1" applyFill="1" applyAlignment="1">
      <alignment horizontal="left" vertical="center"/>
    </xf>
    <xf numFmtId="0" fontId="1" fillId="61" borderId="0" xfId="0" applyFont="1" applyFill="1" applyAlignment="1">
      <alignment horizontal="center" vertical="center"/>
    </xf>
    <xf numFmtId="0" fontId="1" fillId="61" borderId="0" xfId="0" applyFont="1" applyFill="1"/>
    <xf numFmtId="165" fontId="1" fillId="58" borderId="0" xfId="0" applyNumberFormat="1" applyFont="1" applyFill="1" applyAlignment="1">
      <alignment horizontal="center" vertical="center"/>
    </xf>
    <xf numFmtId="165" fontId="1" fillId="62" borderId="0" xfId="0" applyNumberFormat="1" applyFont="1" applyFill="1" applyAlignment="1">
      <alignment horizontal="center" vertical="center"/>
    </xf>
    <xf numFmtId="165" fontId="1" fillId="60" borderId="0" xfId="0" applyNumberFormat="1" applyFont="1" applyFill="1" applyAlignment="1">
      <alignment horizontal="center" vertical="center"/>
    </xf>
    <xf numFmtId="0" fontId="1" fillId="61" borderId="0" xfId="0" applyFont="1" applyFill="1" applyAlignment="1">
      <alignment horizontal="left" vertical="center"/>
    </xf>
    <xf numFmtId="168" fontId="1" fillId="3" borderId="0" xfId="0" applyNumberFormat="1" applyFont="1" applyFill="1"/>
    <xf numFmtId="0" fontId="58" fillId="0" borderId="0" xfId="1" applyFont="1"/>
    <xf numFmtId="1" fontId="66" fillId="0" borderId="0" xfId="105" applyNumberFormat="1"/>
    <xf numFmtId="0" fontId="66" fillId="0" borderId="0" xfId="105"/>
    <xf numFmtId="1" fontId="1" fillId="3" borderId="0" xfId="0" applyNumberFormat="1" applyFont="1" applyFill="1" applyAlignment="1">
      <alignment horizontal="center" vertical="center"/>
    </xf>
    <xf numFmtId="167" fontId="14" fillId="0" borderId="0" xfId="3" applyNumberFormat="1" applyFont="1"/>
    <xf numFmtId="3" fontId="14" fillId="3" borderId="0" xfId="59" applyNumberFormat="1" applyFont="1" applyFill="1" applyAlignment="1">
      <alignment horizontal="center"/>
    </xf>
    <xf numFmtId="3" fontId="14" fillId="3" borderId="0" xfId="58" applyNumberFormat="1" applyFont="1" applyFill="1" applyAlignment="1">
      <alignment horizontal="center"/>
    </xf>
    <xf numFmtId="3" fontId="0" fillId="0" borderId="0" xfId="0" applyNumberFormat="1"/>
    <xf numFmtId="0" fontId="1" fillId="3" borderId="0" xfId="3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</cellXfs>
  <cellStyles count="106">
    <cellStyle name="20% - akcent 1" xfId="24" xr:uid="{00000000-0005-0000-0000-000000000000}"/>
    <cellStyle name="20% — akcent 1" xfId="79" builtinId="30" customBuiltin="1"/>
    <cellStyle name="20% - akcent 2" xfId="25" xr:uid="{00000000-0005-0000-0000-000002000000}"/>
    <cellStyle name="20% — akcent 2" xfId="83" builtinId="34" customBuiltin="1"/>
    <cellStyle name="20% - akcent 3" xfId="26" xr:uid="{00000000-0005-0000-0000-000004000000}"/>
    <cellStyle name="20% — akcent 3" xfId="87" builtinId="38" customBuiltin="1"/>
    <cellStyle name="20% - akcent 4" xfId="27" xr:uid="{00000000-0005-0000-0000-000006000000}"/>
    <cellStyle name="20% — akcent 4" xfId="91" builtinId="42" customBuiltin="1"/>
    <cellStyle name="20% - akcent 5" xfId="28" xr:uid="{00000000-0005-0000-0000-000008000000}"/>
    <cellStyle name="20% — akcent 5" xfId="95" builtinId="46" customBuiltin="1"/>
    <cellStyle name="20% - akcent 6" xfId="29" xr:uid="{00000000-0005-0000-0000-00000A000000}"/>
    <cellStyle name="20% — akcent 6" xfId="99" builtinId="50" customBuiltin="1"/>
    <cellStyle name="40% - akcent 1" xfId="30" xr:uid="{00000000-0005-0000-0000-00000C000000}"/>
    <cellStyle name="40% — akcent 1" xfId="80" builtinId="31" customBuiltin="1"/>
    <cellStyle name="40% - akcent 2" xfId="31" xr:uid="{00000000-0005-0000-0000-00000E000000}"/>
    <cellStyle name="40% — akcent 2" xfId="84" builtinId="35" customBuiltin="1"/>
    <cellStyle name="40% - akcent 3" xfId="32" xr:uid="{00000000-0005-0000-0000-000010000000}"/>
    <cellStyle name="40% — akcent 3" xfId="88" builtinId="39" customBuiltin="1"/>
    <cellStyle name="40% - akcent 4" xfId="33" xr:uid="{00000000-0005-0000-0000-000012000000}"/>
    <cellStyle name="40% — akcent 4" xfId="92" builtinId="43" customBuiltin="1"/>
    <cellStyle name="40% - akcent 5" xfId="34" xr:uid="{00000000-0005-0000-0000-000014000000}"/>
    <cellStyle name="40% — akcent 5" xfId="96" builtinId="47" customBuiltin="1"/>
    <cellStyle name="40% - akcent 6" xfId="35" xr:uid="{00000000-0005-0000-0000-000016000000}"/>
    <cellStyle name="40% — akcent 6" xfId="100" builtinId="51" customBuiltin="1"/>
    <cellStyle name="60% - akcent 1" xfId="36" xr:uid="{00000000-0005-0000-0000-000018000000}"/>
    <cellStyle name="60% — akcent 1" xfId="81" builtinId="32" customBuiltin="1"/>
    <cellStyle name="60% - akcent 2" xfId="37" xr:uid="{00000000-0005-0000-0000-00001A000000}"/>
    <cellStyle name="60% — akcent 2" xfId="85" builtinId="36" customBuiltin="1"/>
    <cellStyle name="60% - akcent 3" xfId="38" xr:uid="{00000000-0005-0000-0000-00001C000000}"/>
    <cellStyle name="60% — akcent 3" xfId="89" builtinId="40" customBuiltin="1"/>
    <cellStyle name="60% - akcent 4" xfId="39" xr:uid="{00000000-0005-0000-0000-00001E000000}"/>
    <cellStyle name="60% — akcent 4" xfId="93" builtinId="44" customBuiltin="1"/>
    <cellStyle name="60% - akcent 5" xfId="40" xr:uid="{00000000-0005-0000-0000-000020000000}"/>
    <cellStyle name="60% — akcent 5" xfId="97" builtinId="48" customBuiltin="1"/>
    <cellStyle name="60% - akcent 6" xfId="41" xr:uid="{00000000-0005-0000-0000-000022000000}"/>
    <cellStyle name="60% — akcent 6" xfId="101" builtinId="52" customBuiltin="1"/>
    <cellStyle name="Akcent 1" xfId="78" builtinId="29" customBuiltin="1"/>
    <cellStyle name="Akcent 2" xfId="82" builtinId="33" customBuiltin="1"/>
    <cellStyle name="Akcent 3" xfId="86" builtinId="37" customBuiltin="1"/>
    <cellStyle name="Akcent 4" xfId="90" builtinId="41" customBuiltin="1"/>
    <cellStyle name="Akcent 5" xfId="94" builtinId="45" customBuiltin="1"/>
    <cellStyle name="Akcent 6" xfId="98" builtinId="49" customBuiltin="1"/>
    <cellStyle name="Dane wejściowe" xfId="69" builtinId="20" customBuiltin="1"/>
    <cellStyle name="Dane wyjściowe" xfId="70" builtinId="21" customBuiltin="1"/>
    <cellStyle name="Dobre" xfId="42" xr:uid="{00000000-0005-0000-0000-00002C000000}"/>
    <cellStyle name="Dobry" xfId="66" builtinId="26" customBuiltin="1"/>
    <cellStyle name="Hiperłącze" xfId="60" builtinId="8"/>
    <cellStyle name="Hiperłącze 2" xfId="102" xr:uid="{00000000-0005-0000-0000-00002F000000}"/>
    <cellStyle name="Kolumna" xfId="2" xr:uid="{00000000-0005-0000-0000-000030000000}"/>
    <cellStyle name="Kolumna 2" xfId="20" xr:uid="{00000000-0005-0000-0000-000031000000}"/>
    <cellStyle name="Komórka połączona" xfId="72" builtinId="24" customBuiltin="1"/>
    <cellStyle name="Komórka zaznaczona" xfId="73" builtinId="23" customBuiltin="1"/>
    <cellStyle name="Nagłówek 1" xfId="62" builtinId="16" customBuiltin="1"/>
    <cellStyle name="Nagłówek 2" xfId="63" builtinId="17" customBuiltin="1"/>
    <cellStyle name="Nagłówek 3" xfId="64" builtinId="18" customBuiltin="1"/>
    <cellStyle name="Nagłówek 4" xfId="65" builtinId="19" customBuiltin="1"/>
    <cellStyle name="Neutralne" xfId="43" xr:uid="{00000000-0005-0000-0000-000038000000}"/>
    <cellStyle name="Neutralny" xfId="68" builtinId="28" customBuiltin="1"/>
    <cellStyle name="Normalny" xfId="0" builtinId="0"/>
    <cellStyle name="Normalny 10" xfId="19" xr:uid="{00000000-0005-0000-0000-00003B000000}"/>
    <cellStyle name="Normalny 11" xfId="23" xr:uid="{00000000-0005-0000-0000-00003C000000}"/>
    <cellStyle name="Normalny 12" xfId="44" xr:uid="{00000000-0005-0000-0000-00003D000000}"/>
    <cellStyle name="Normalny 13" xfId="56" xr:uid="{00000000-0005-0000-0000-00003E000000}"/>
    <cellStyle name="Normalny 14" xfId="57" xr:uid="{00000000-0005-0000-0000-00003F000000}"/>
    <cellStyle name="Normalny 15" xfId="58" xr:uid="{00000000-0005-0000-0000-000040000000}"/>
    <cellStyle name="Normalny 16" xfId="59" xr:uid="{00000000-0005-0000-0000-000041000000}"/>
    <cellStyle name="Normalny 17" xfId="104" xr:uid="{CA9F076C-3E21-44AF-92DE-A02980B10A8E}"/>
    <cellStyle name="Normalny 18" xfId="105" xr:uid="{79CCAA9C-6DEC-4A4F-87DE-D31A89EBF78B}"/>
    <cellStyle name="Normalny 2" xfId="1" xr:uid="{00000000-0005-0000-0000-000042000000}"/>
    <cellStyle name="Normalny 2 2" xfId="10" xr:uid="{00000000-0005-0000-0000-000043000000}"/>
    <cellStyle name="Normalny 2 2 2" xfId="22" xr:uid="{00000000-0005-0000-0000-000044000000}"/>
    <cellStyle name="Normalny 2 2 3" xfId="103" xr:uid="{00000000-0005-0000-0000-000045000000}"/>
    <cellStyle name="Normalny 3" xfId="4" xr:uid="{00000000-0005-0000-0000-000046000000}"/>
    <cellStyle name="Normalny 3 2" xfId="9" xr:uid="{00000000-0005-0000-0000-000047000000}"/>
    <cellStyle name="Normalny 3 3" xfId="12" xr:uid="{00000000-0005-0000-0000-000048000000}"/>
    <cellStyle name="Normalny 3 4" xfId="7" xr:uid="{00000000-0005-0000-0000-000049000000}"/>
    <cellStyle name="Normalny 3_Arkusz1" xfId="13" xr:uid="{00000000-0005-0000-0000-00004A000000}"/>
    <cellStyle name="Normalny 4" xfId="6" xr:uid="{00000000-0005-0000-0000-00004B000000}"/>
    <cellStyle name="Normalny 4 2" xfId="8" xr:uid="{00000000-0005-0000-0000-00004C000000}"/>
    <cellStyle name="Normalny 4 3" xfId="21" xr:uid="{00000000-0005-0000-0000-00004D000000}"/>
    <cellStyle name="Normalny 5" xfId="14" xr:uid="{00000000-0005-0000-0000-00004E000000}"/>
    <cellStyle name="Normalny 6" xfId="15" xr:uid="{00000000-0005-0000-0000-00004F000000}"/>
    <cellStyle name="Normalny 7" xfId="16" xr:uid="{00000000-0005-0000-0000-000050000000}"/>
    <cellStyle name="Normalny 8" xfId="17" xr:uid="{00000000-0005-0000-0000-000051000000}"/>
    <cellStyle name="Normalny 9" xfId="18" xr:uid="{00000000-0005-0000-0000-000052000000}"/>
    <cellStyle name="Obliczenia" xfId="71" builtinId="22" customBuiltin="1"/>
    <cellStyle name="Procentowy" xfId="3" builtinId="5"/>
    <cellStyle name="Procentowy 2" xfId="5" xr:uid="{00000000-0005-0000-0000-000055000000}"/>
    <cellStyle name="style1402052376171" xfId="11" xr:uid="{00000000-0005-0000-0000-000056000000}"/>
    <cellStyle name="Suma" xfId="77" builtinId="25" customBuiltin="1"/>
    <cellStyle name="Tekst objaśnienia" xfId="76" builtinId="53" customBuiltin="1"/>
    <cellStyle name="Tekst ostrzeżenia" xfId="74" builtinId="11" customBuiltin="1"/>
    <cellStyle name="Tytuł" xfId="61" builtinId="15" customBuiltin="1"/>
    <cellStyle name="Uwaga" xfId="75" builtinId="10" customBuiltin="1"/>
    <cellStyle name="Zły" xfId="67" builtinId="27" customBuiltin="1"/>
    <cellStyle name="㼿??" xfId="45" xr:uid="{00000000-0005-0000-0000-00005D000000}"/>
    <cellStyle name="㼿㼿???" xfId="46" xr:uid="{00000000-0005-0000-0000-00005E000000}"/>
    <cellStyle name="㼿㼿㼿㼿㼿?????" xfId="47" xr:uid="{00000000-0005-0000-0000-00005F000000}"/>
    <cellStyle name="㼿㼿㼿㼿㼿㼿??????" xfId="48" xr:uid="{00000000-0005-0000-0000-000060000000}"/>
    <cellStyle name="㼿㼿㼿㼿㼿㼿㼿???????" xfId="49" xr:uid="{00000000-0005-0000-0000-000061000000}"/>
    <cellStyle name="㼿㼿㼿㼿㼿㼿㼿㼿????????" xfId="50" xr:uid="{00000000-0005-0000-0000-000062000000}"/>
    <cellStyle name="㼿㼿㼿㼿㼿㼿㼿㼿?????????" xfId="51" xr:uid="{00000000-0005-0000-0000-000063000000}"/>
    <cellStyle name="㼿㼿㼿㼿㼿㼿㼿㼿㼿?????????" xfId="52" xr:uid="{00000000-0005-0000-0000-000064000000}"/>
    <cellStyle name="㼿㼿㼿㼿㼿㼿㼿㼿㼿??????????" xfId="53" xr:uid="{00000000-0005-0000-0000-000065000000}"/>
    <cellStyle name="㼿㼿㼿㼿㼿㼿㼿㼿㼿㼿??????????" xfId="54" xr:uid="{00000000-0005-0000-0000-000066000000}"/>
    <cellStyle name="㼿㼿㼿㼿㼿㼿㼿㼿㼿㼿???????????" xfId="55" xr:uid="{00000000-0005-0000-0000-000067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0A8F4"/>
      <color rgb="FFF9B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.gov.pl/obszary-tematyczne/ludnosc/prognoza-ludnosci/prognoza-ludnosci-na-lata-2023-2060,11,1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gov.pl/web/finanse/wskazniki-dochodow-podatkowych-gmin-powiatow-i-wojewodztw-na-2024-r" TargetMode="External"/><Relationship Id="rId1" Type="http://schemas.openxmlformats.org/officeDocument/2006/relationships/hyperlink" Target="https://dane.gov.pl/pl/dataset/3497/resource/62987/tabl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.gov.pl/spisy-powszechne/nsp-2021/nsp-2021-wyniki-ostateczne/macierz-przeplywow-ludnosci-zwiazanych-z-zatrudnieniem-nsp-2021,9,2.html?fbclid=IwAR1zBNqI2ko2N85Hsirnb7l3G-P9M5nmDSDzTfiqtc41SGfaDdojRdhvMic" TargetMode="External"/><Relationship Id="rId1" Type="http://schemas.openxmlformats.org/officeDocument/2006/relationships/hyperlink" Target="https://demografia.stat.gov.pl/bazademografia/Tables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amorzad2024.pkw.gov.pl/samorzad202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pa.wyniki.edu.pl/MapaEgzaminow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tat.gov.pl/obszary-tematyczne/rynek-pracy/pracujacy-zatrudnieni-wynagrodzenia-koszty-pracy/rozklad-wynagrodzen-w-gospodarce-narodowej-w-sierpniu-2024-roku,32,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P590"/>
  <sheetViews>
    <sheetView zoomScale="110" zoomScaleNormal="110" workbookViewId="0">
      <pane ySplit="1" topLeftCell="A44" activePane="bottomLeft" state="frozen"/>
      <selection pane="bottomLeft" activeCell="H23" sqref="H23"/>
    </sheetView>
  </sheetViews>
  <sheetFormatPr defaultColWidth="9.42578125" defaultRowHeight="15" customHeight="1"/>
  <cols>
    <col min="1" max="1" width="29.5703125" style="1" customWidth="1"/>
    <col min="2" max="2" width="67.42578125" style="4" customWidth="1"/>
    <col min="3" max="4" width="15.42578125" style="1" customWidth="1"/>
    <col min="5" max="5" width="9.42578125" style="10"/>
    <col min="6" max="6" width="9.5703125" style="1" bestFit="1" customWidth="1"/>
    <col min="7" max="7" width="10" style="1" customWidth="1"/>
    <col min="8" max="8" width="29.7109375" style="1" customWidth="1"/>
    <col min="9" max="9" width="19" style="1" customWidth="1"/>
    <col min="10" max="10" width="10.85546875" style="1" bestFit="1" customWidth="1"/>
    <col min="11" max="16384" width="9.42578125" style="1"/>
  </cols>
  <sheetData>
    <row r="1" spans="1:16" s="2" customFormat="1" ht="15" customHeight="1">
      <c r="A1" s="2" t="s">
        <v>8</v>
      </c>
      <c r="B1" s="2" t="s">
        <v>0</v>
      </c>
      <c r="C1" s="2" t="s">
        <v>9</v>
      </c>
      <c r="D1" s="2" t="s">
        <v>10</v>
      </c>
      <c r="E1" s="5" t="s">
        <v>12</v>
      </c>
      <c r="F1" s="2" t="s">
        <v>13</v>
      </c>
      <c r="G1" s="2" t="s">
        <v>358</v>
      </c>
    </row>
    <row r="2" spans="1:16" s="2" customFormat="1" ht="15" customHeight="1">
      <c r="A2" s="1" t="s">
        <v>514</v>
      </c>
      <c r="B2" s="4" t="s">
        <v>73</v>
      </c>
      <c r="C2" s="1" t="s">
        <v>5</v>
      </c>
      <c r="E2" s="10">
        <v>2013</v>
      </c>
      <c r="F2" s="70">
        <v>14164</v>
      </c>
      <c r="H2" s="4" t="s">
        <v>439</v>
      </c>
    </row>
    <row r="3" spans="1:16" s="2" customFormat="1" ht="15" customHeight="1">
      <c r="A3" s="1" t="s">
        <v>514</v>
      </c>
      <c r="B3" s="4" t="s">
        <v>73</v>
      </c>
      <c r="C3" s="1" t="s">
        <v>5</v>
      </c>
      <c r="E3" s="10">
        <v>2014</v>
      </c>
      <c r="F3" s="70">
        <v>14179</v>
      </c>
      <c r="H3" s="4"/>
    </row>
    <row r="4" spans="1:16" s="2" customFormat="1" ht="15" customHeight="1">
      <c r="A4" s="1" t="s">
        <v>514</v>
      </c>
      <c r="B4" s="4" t="s">
        <v>73</v>
      </c>
      <c r="C4" s="1" t="s">
        <v>5</v>
      </c>
      <c r="E4" s="10">
        <v>2015</v>
      </c>
      <c r="F4" s="70">
        <v>14179</v>
      </c>
      <c r="H4" s="4"/>
    </row>
    <row r="5" spans="1:16" s="2" customFormat="1" ht="15" customHeight="1">
      <c r="A5" s="1" t="s">
        <v>514</v>
      </c>
      <c r="B5" s="4" t="s">
        <v>73</v>
      </c>
      <c r="C5" s="1" t="s">
        <v>5</v>
      </c>
      <c r="E5" s="10">
        <v>2016</v>
      </c>
      <c r="F5" s="70">
        <v>14228</v>
      </c>
      <c r="H5" s="4"/>
    </row>
    <row r="6" spans="1:16" s="2" customFormat="1" ht="15" customHeight="1">
      <c r="A6" s="1" t="s">
        <v>514</v>
      </c>
      <c r="B6" s="4" t="s">
        <v>73</v>
      </c>
      <c r="C6" s="1" t="s">
        <v>5</v>
      </c>
      <c r="E6" s="10">
        <v>2017</v>
      </c>
      <c r="F6" s="70">
        <v>14225</v>
      </c>
      <c r="H6" s="4"/>
    </row>
    <row r="7" spans="1:16" ht="15" customHeight="1">
      <c r="A7" s="1" t="s">
        <v>514</v>
      </c>
      <c r="B7" s="4" t="s">
        <v>73</v>
      </c>
      <c r="C7" s="1" t="s">
        <v>5</v>
      </c>
      <c r="E7" s="10">
        <v>2018</v>
      </c>
      <c r="F7" s="71">
        <v>14220</v>
      </c>
      <c r="G7" s="71">
        <v>14220</v>
      </c>
      <c r="H7" s="4"/>
      <c r="J7" s="15"/>
    </row>
    <row r="8" spans="1:16" ht="15" customHeight="1">
      <c r="A8" s="1" t="s">
        <v>514</v>
      </c>
      <c r="B8" s="4" t="s">
        <v>73</v>
      </c>
      <c r="C8" s="1" t="s">
        <v>5</v>
      </c>
      <c r="E8" s="10">
        <v>2019</v>
      </c>
      <c r="G8" s="71">
        <v>14292</v>
      </c>
      <c r="H8" s="4"/>
      <c r="J8" s="15"/>
    </row>
    <row r="9" spans="1:16" ht="15" customHeight="1">
      <c r="A9" s="1" t="s">
        <v>514</v>
      </c>
      <c r="B9" s="4" t="s">
        <v>73</v>
      </c>
      <c r="C9" s="1" t="s">
        <v>5</v>
      </c>
      <c r="E9" s="10">
        <v>2020</v>
      </c>
      <c r="G9" s="71">
        <v>14202</v>
      </c>
      <c r="H9" s="4"/>
      <c r="I9" s="8"/>
      <c r="J9" s="15"/>
      <c r="K9" s="8"/>
      <c r="L9" s="8"/>
      <c r="M9" s="8"/>
      <c r="N9" s="8"/>
      <c r="O9" s="8"/>
      <c r="P9" s="8"/>
    </row>
    <row r="10" spans="1:16" ht="15" customHeight="1">
      <c r="A10" s="1" t="s">
        <v>514</v>
      </c>
      <c r="B10" s="4" t="s">
        <v>73</v>
      </c>
      <c r="C10" s="1" t="s">
        <v>5</v>
      </c>
      <c r="E10" s="10">
        <v>2021</v>
      </c>
      <c r="G10" s="71">
        <v>14230</v>
      </c>
      <c r="H10" s="4"/>
      <c r="I10" s="25"/>
      <c r="J10" s="15"/>
    </row>
    <row r="11" spans="1:16" ht="15" customHeight="1">
      <c r="A11" s="1" t="s">
        <v>514</v>
      </c>
      <c r="B11" s="4" t="s">
        <v>73</v>
      </c>
      <c r="C11" s="1" t="s">
        <v>5</v>
      </c>
      <c r="E11" s="10">
        <v>2022</v>
      </c>
      <c r="G11" s="71">
        <v>14222</v>
      </c>
      <c r="H11" s="4"/>
      <c r="I11" s="25"/>
      <c r="J11" s="15"/>
    </row>
    <row r="12" spans="1:16" ht="15" customHeight="1">
      <c r="A12" s="1" t="s">
        <v>514</v>
      </c>
      <c r="B12" s="4" t="s">
        <v>73</v>
      </c>
      <c r="C12" s="1" t="s">
        <v>5</v>
      </c>
      <c r="E12" s="10">
        <v>2023</v>
      </c>
      <c r="G12" s="66">
        <v>14240</v>
      </c>
      <c r="H12" s="141">
        <f>G12/F3-1</f>
        <v>4.3021369631144335E-3</v>
      </c>
      <c r="I12" s="25"/>
      <c r="J12" s="15"/>
    </row>
    <row r="13" spans="1:16" ht="15" customHeight="1">
      <c r="A13" s="1" t="s">
        <v>514</v>
      </c>
      <c r="B13" s="4" t="s">
        <v>74</v>
      </c>
      <c r="C13" s="1" t="s">
        <v>5</v>
      </c>
      <c r="E13" s="10">
        <v>2024</v>
      </c>
      <c r="F13" s="73">
        <v>14128</v>
      </c>
      <c r="G13" s="73">
        <v>14128</v>
      </c>
      <c r="H13" s="103" t="s">
        <v>379</v>
      </c>
      <c r="I13" s="25"/>
      <c r="J13" s="15"/>
    </row>
    <row r="14" spans="1:16" ht="15" customHeight="1">
      <c r="A14" s="1" t="s">
        <v>514</v>
      </c>
      <c r="B14" s="4" t="s">
        <v>74</v>
      </c>
      <c r="C14" s="1" t="s">
        <v>5</v>
      </c>
      <c r="E14" s="10">
        <v>2025</v>
      </c>
      <c r="F14" s="73">
        <v>14088</v>
      </c>
      <c r="G14" s="29"/>
      <c r="H14" s="37"/>
      <c r="I14" s="25"/>
      <c r="J14" s="15"/>
    </row>
    <row r="15" spans="1:16" ht="15" customHeight="1">
      <c r="A15" s="1" t="s">
        <v>514</v>
      </c>
      <c r="B15" s="4" t="s">
        <v>74</v>
      </c>
      <c r="C15" s="1" t="s">
        <v>5</v>
      </c>
      <c r="E15" s="10">
        <v>2026</v>
      </c>
      <c r="F15" s="73">
        <v>14044</v>
      </c>
      <c r="G15" s="29"/>
      <c r="I15" s="130"/>
      <c r="J15" s="15"/>
    </row>
    <row r="16" spans="1:16" ht="15" customHeight="1">
      <c r="A16" s="1" t="s">
        <v>514</v>
      </c>
      <c r="B16" s="4" t="s">
        <v>74</v>
      </c>
      <c r="C16" s="1" t="s">
        <v>5</v>
      </c>
      <c r="E16" s="10">
        <v>2027</v>
      </c>
      <c r="F16" s="73">
        <v>14002</v>
      </c>
      <c r="G16" s="29"/>
      <c r="I16" s="130"/>
      <c r="J16" s="15"/>
    </row>
    <row r="17" spans="1:10" ht="15" customHeight="1">
      <c r="A17" s="1" t="s">
        <v>514</v>
      </c>
      <c r="B17" s="4" t="s">
        <v>74</v>
      </c>
      <c r="C17" s="1" t="s">
        <v>5</v>
      </c>
      <c r="E17" s="10">
        <v>2028</v>
      </c>
      <c r="F17" s="73">
        <v>13976</v>
      </c>
      <c r="G17" s="29"/>
      <c r="I17" s="130"/>
      <c r="J17" s="15"/>
    </row>
    <row r="18" spans="1:10" ht="15" customHeight="1">
      <c r="A18" s="1" t="s">
        <v>514</v>
      </c>
      <c r="B18" s="4" t="s">
        <v>74</v>
      </c>
      <c r="C18" s="1" t="s">
        <v>5</v>
      </c>
      <c r="E18" s="10">
        <v>2029</v>
      </c>
      <c r="F18" s="73">
        <v>13926</v>
      </c>
      <c r="G18" s="29"/>
      <c r="I18" s="130"/>
      <c r="J18" s="15"/>
    </row>
    <row r="19" spans="1:10" ht="15" customHeight="1">
      <c r="A19" s="1" t="s">
        <v>514</v>
      </c>
      <c r="B19" s="4" t="s">
        <v>74</v>
      </c>
      <c r="C19" s="1" t="s">
        <v>5</v>
      </c>
      <c r="E19" s="10">
        <v>2030</v>
      </c>
      <c r="F19" s="73">
        <v>13890</v>
      </c>
      <c r="G19" s="29"/>
      <c r="H19" s="25">
        <f>F19/G12-1</f>
        <v>-2.4578651685393305E-2</v>
      </c>
      <c r="I19" s="130"/>
      <c r="J19" s="15"/>
    </row>
    <row r="20" spans="1:10" ht="15" customHeight="1">
      <c r="A20" s="1" t="s">
        <v>514</v>
      </c>
      <c r="B20" s="4" t="s">
        <v>74</v>
      </c>
      <c r="C20" s="1" t="s">
        <v>5</v>
      </c>
      <c r="E20" s="10">
        <v>2031</v>
      </c>
      <c r="F20" s="140">
        <v>13855</v>
      </c>
      <c r="G20" s="29"/>
      <c r="H20" s="25"/>
      <c r="I20" s="130"/>
      <c r="J20" s="15"/>
    </row>
    <row r="21" spans="1:10" ht="15" customHeight="1">
      <c r="A21" s="1" t="s">
        <v>514</v>
      </c>
      <c r="B21" s="4" t="s">
        <v>74</v>
      </c>
      <c r="C21" s="1" t="s">
        <v>5</v>
      </c>
      <c r="E21" s="10">
        <v>2032</v>
      </c>
      <c r="F21" s="140">
        <v>13800</v>
      </c>
      <c r="G21" s="29"/>
      <c r="H21" s="25"/>
      <c r="I21" s="130"/>
      <c r="J21" s="15"/>
    </row>
    <row r="22" spans="1:10" ht="15" customHeight="1">
      <c r="A22" s="1" t="s">
        <v>514</v>
      </c>
      <c r="B22" s="4" t="s">
        <v>74</v>
      </c>
      <c r="C22" s="1" t="s">
        <v>5</v>
      </c>
      <c r="E22" s="10">
        <v>2033</v>
      </c>
      <c r="F22" s="140">
        <v>13745</v>
      </c>
      <c r="G22" s="29"/>
      <c r="H22" s="25"/>
      <c r="I22" s="130"/>
      <c r="J22" s="15"/>
    </row>
    <row r="23" spans="1:10" ht="15" customHeight="1">
      <c r="A23" s="1" t="s">
        <v>514</v>
      </c>
      <c r="B23" s="4" t="s">
        <v>74</v>
      </c>
      <c r="C23" s="1" t="s">
        <v>5</v>
      </c>
      <c r="E23" s="10">
        <v>2034</v>
      </c>
      <c r="F23" s="140">
        <v>13692</v>
      </c>
      <c r="G23" s="29"/>
      <c r="H23" s="25"/>
      <c r="I23" s="130"/>
      <c r="J23" s="15"/>
    </row>
    <row r="24" spans="1:10" ht="15" customHeight="1">
      <c r="A24" s="1" t="s">
        <v>514</v>
      </c>
      <c r="B24" s="4" t="s">
        <v>74</v>
      </c>
      <c r="C24" s="1" t="s">
        <v>5</v>
      </c>
      <c r="E24" s="10">
        <v>2035</v>
      </c>
      <c r="F24" s="140">
        <v>13642</v>
      </c>
      <c r="G24" s="29"/>
      <c r="H24" s="25">
        <f>F24/G12-1</f>
        <v>-4.1994382022471965E-2</v>
      </c>
      <c r="I24" s="130"/>
      <c r="J24" s="15"/>
    </row>
    <row r="25" spans="1:10" ht="15" customHeight="1">
      <c r="A25" s="1" t="s">
        <v>532</v>
      </c>
      <c r="B25" s="4" t="s">
        <v>73</v>
      </c>
      <c r="C25" s="1" t="s">
        <v>5</v>
      </c>
      <c r="E25" s="10">
        <v>2014</v>
      </c>
      <c r="F25" s="142">
        <v>3104</v>
      </c>
      <c r="G25" s="29"/>
      <c r="H25" s="25"/>
      <c r="I25" s="130"/>
      <c r="J25" s="15"/>
    </row>
    <row r="26" spans="1:10" ht="15" customHeight="1">
      <c r="A26" s="1" t="s">
        <v>532</v>
      </c>
      <c r="B26" s="4" t="s">
        <v>73</v>
      </c>
      <c r="C26" s="1" t="s">
        <v>5</v>
      </c>
      <c r="E26" s="10">
        <v>2015</v>
      </c>
      <c r="F26" s="142">
        <v>3149</v>
      </c>
      <c r="G26" s="29"/>
      <c r="H26" s="25"/>
      <c r="I26" s="130"/>
      <c r="J26" s="15"/>
    </row>
    <row r="27" spans="1:10" ht="15" customHeight="1">
      <c r="A27" s="1" t="s">
        <v>532</v>
      </c>
      <c r="B27" s="4" t="s">
        <v>73</v>
      </c>
      <c r="C27" s="1" t="s">
        <v>5</v>
      </c>
      <c r="E27" s="10">
        <v>2016</v>
      </c>
      <c r="F27" s="142">
        <v>3168</v>
      </c>
      <c r="G27" s="29"/>
      <c r="H27" s="25"/>
      <c r="I27" s="130"/>
      <c r="J27" s="15"/>
    </row>
    <row r="28" spans="1:10" ht="15" customHeight="1">
      <c r="A28" s="1" t="s">
        <v>532</v>
      </c>
      <c r="B28" s="4" t="s">
        <v>73</v>
      </c>
      <c r="C28" s="1" t="s">
        <v>5</v>
      </c>
      <c r="E28" s="10">
        <v>2017</v>
      </c>
      <c r="F28" s="142">
        <v>3167</v>
      </c>
      <c r="G28" s="29"/>
      <c r="H28" s="25"/>
      <c r="I28" s="130"/>
      <c r="J28" s="15"/>
    </row>
    <row r="29" spans="1:10" ht="15" customHeight="1">
      <c r="A29" s="1" t="s">
        <v>532</v>
      </c>
      <c r="B29" s="4" t="s">
        <v>73</v>
      </c>
      <c r="C29" s="1" t="s">
        <v>5</v>
      </c>
      <c r="E29" s="10">
        <v>2018</v>
      </c>
      <c r="F29" s="142">
        <v>3196</v>
      </c>
      <c r="G29" s="29"/>
      <c r="H29" s="25"/>
      <c r="I29" s="130"/>
      <c r="J29" s="15"/>
    </row>
    <row r="30" spans="1:10" ht="15" customHeight="1">
      <c r="A30" s="1" t="s">
        <v>532</v>
      </c>
      <c r="B30" s="4" t="s">
        <v>73</v>
      </c>
      <c r="C30" s="1" t="s">
        <v>5</v>
      </c>
      <c r="E30" s="10">
        <v>2019</v>
      </c>
      <c r="F30" s="142">
        <v>3226</v>
      </c>
      <c r="G30" s="29"/>
      <c r="H30" s="25"/>
      <c r="I30" s="130"/>
      <c r="J30" s="15"/>
    </row>
    <row r="31" spans="1:10" ht="15" customHeight="1">
      <c r="A31" s="1" t="s">
        <v>532</v>
      </c>
      <c r="B31" s="4" t="s">
        <v>73</v>
      </c>
      <c r="C31" s="1" t="s">
        <v>5</v>
      </c>
      <c r="E31" s="10">
        <v>2020</v>
      </c>
      <c r="F31" s="142">
        <v>3321</v>
      </c>
      <c r="G31" s="29"/>
      <c r="H31" s="25"/>
      <c r="I31" s="130"/>
      <c r="J31" s="15"/>
    </row>
    <row r="32" spans="1:10" ht="15" customHeight="1">
      <c r="A32" s="1" t="s">
        <v>532</v>
      </c>
      <c r="B32" s="4" t="s">
        <v>73</v>
      </c>
      <c r="C32" s="1" t="s">
        <v>5</v>
      </c>
      <c r="E32" s="10">
        <v>2021</v>
      </c>
      <c r="F32" s="142">
        <v>3349</v>
      </c>
      <c r="G32" s="29"/>
      <c r="H32" s="25"/>
      <c r="I32" s="130"/>
      <c r="J32" s="15"/>
    </row>
    <row r="33" spans="1:10" ht="15" customHeight="1">
      <c r="A33" s="1" t="s">
        <v>532</v>
      </c>
      <c r="B33" s="4" t="s">
        <v>73</v>
      </c>
      <c r="C33" s="1" t="s">
        <v>5</v>
      </c>
      <c r="E33" s="10">
        <v>2022</v>
      </c>
      <c r="F33" s="142">
        <v>3374</v>
      </c>
      <c r="G33" s="29"/>
      <c r="H33" s="25"/>
      <c r="I33" s="130"/>
      <c r="J33" s="15"/>
    </row>
    <row r="34" spans="1:10" ht="15" customHeight="1">
      <c r="A34" s="1" t="s">
        <v>532</v>
      </c>
      <c r="B34" s="4" t="s">
        <v>73</v>
      </c>
      <c r="C34" s="1" t="s">
        <v>5</v>
      </c>
      <c r="E34" s="10">
        <v>2023</v>
      </c>
      <c r="F34" s="142">
        <v>3409</v>
      </c>
      <c r="G34" s="29">
        <f>F34/F25-1</f>
        <v>9.8260309278350499E-2</v>
      </c>
      <c r="H34" s="25"/>
      <c r="I34" s="130"/>
      <c r="J34" s="15"/>
    </row>
    <row r="35" spans="1:10" ht="15" customHeight="1">
      <c r="A35" s="1" t="s">
        <v>533</v>
      </c>
      <c r="B35" s="4" t="s">
        <v>73</v>
      </c>
      <c r="C35" s="1" t="s">
        <v>5</v>
      </c>
      <c r="E35" s="10">
        <v>2014</v>
      </c>
      <c r="F35" s="142">
        <v>11075</v>
      </c>
      <c r="G35" s="29"/>
      <c r="H35" s="25"/>
      <c r="I35" s="130"/>
      <c r="J35" s="15"/>
    </row>
    <row r="36" spans="1:10" ht="15" customHeight="1">
      <c r="A36" s="1" t="s">
        <v>533</v>
      </c>
      <c r="B36" s="4" t="s">
        <v>73</v>
      </c>
      <c r="C36" s="1" t="s">
        <v>5</v>
      </c>
      <c r="E36" s="10">
        <v>2015</v>
      </c>
      <c r="F36" s="142">
        <v>11030</v>
      </c>
      <c r="G36" s="29"/>
      <c r="H36" s="25"/>
      <c r="I36" s="130"/>
      <c r="J36" s="15"/>
    </row>
    <row r="37" spans="1:10" ht="15" customHeight="1">
      <c r="A37" s="1" t="s">
        <v>533</v>
      </c>
      <c r="B37" s="4" t="s">
        <v>73</v>
      </c>
      <c r="C37" s="1" t="s">
        <v>5</v>
      </c>
      <c r="E37" s="10">
        <v>2016</v>
      </c>
      <c r="F37" s="142">
        <v>11060</v>
      </c>
      <c r="G37" s="29"/>
      <c r="H37" s="25"/>
      <c r="I37" s="130"/>
      <c r="J37" s="15"/>
    </row>
    <row r="38" spans="1:10" ht="15" customHeight="1">
      <c r="A38" s="1" t="s">
        <v>533</v>
      </c>
      <c r="B38" s="4" t="s">
        <v>73</v>
      </c>
      <c r="C38" s="1" t="s">
        <v>5</v>
      </c>
      <c r="E38" s="10">
        <v>2017</v>
      </c>
      <c r="F38" s="142">
        <v>11058</v>
      </c>
      <c r="G38" s="29"/>
      <c r="H38" s="25"/>
      <c r="I38" s="130"/>
      <c r="J38" s="15"/>
    </row>
    <row r="39" spans="1:10" ht="15" customHeight="1">
      <c r="A39" s="1" t="s">
        <v>533</v>
      </c>
      <c r="B39" s="4" t="s">
        <v>73</v>
      </c>
      <c r="C39" s="1" t="s">
        <v>5</v>
      </c>
      <c r="E39" s="10">
        <v>2018</v>
      </c>
      <c r="F39" s="142">
        <v>11024</v>
      </c>
      <c r="G39" s="29"/>
      <c r="H39" s="25"/>
      <c r="I39" s="130"/>
      <c r="J39" s="15"/>
    </row>
    <row r="40" spans="1:10" ht="15" customHeight="1">
      <c r="A40" s="1" t="s">
        <v>533</v>
      </c>
      <c r="B40" s="4" t="s">
        <v>73</v>
      </c>
      <c r="C40" s="1" t="s">
        <v>5</v>
      </c>
      <c r="E40" s="10">
        <v>2019</v>
      </c>
      <c r="F40" s="142">
        <v>11066</v>
      </c>
      <c r="G40" s="29"/>
      <c r="H40" s="25"/>
      <c r="I40" s="130"/>
      <c r="J40" s="15"/>
    </row>
    <row r="41" spans="1:10" ht="15" customHeight="1">
      <c r="A41" s="1" t="s">
        <v>533</v>
      </c>
      <c r="B41" s="4" t="s">
        <v>73</v>
      </c>
      <c r="C41" s="1" t="s">
        <v>5</v>
      </c>
      <c r="E41" s="10">
        <v>2020</v>
      </c>
      <c r="F41" s="142">
        <v>10881</v>
      </c>
      <c r="G41" s="29"/>
      <c r="H41" s="25"/>
      <c r="I41" s="130"/>
      <c r="J41" s="15"/>
    </row>
    <row r="42" spans="1:10" ht="15" customHeight="1">
      <c r="A42" s="1" t="s">
        <v>533</v>
      </c>
      <c r="B42" s="4" t="s">
        <v>73</v>
      </c>
      <c r="C42" s="1" t="s">
        <v>5</v>
      </c>
      <c r="E42" s="10">
        <v>2021</v>
      </c>
      <c r="F42" s="142">
        <v>10881</v>
      </c>
      <c r="G42" s="29"/>
      <c r="H42" s="25"/>
      <c r="I42" s="130"/>
      <c r="J42" s="15"/>
    </row>
    <row r="43" spans="1:10" ht="15" customHeight="1">
      <c r="A43" s="1" t="s">
        <v>533</v>
      </c>
      <c r="B43" s="4" t="s">
        <v>73</v>
      </c>
      <c r="C43" s="1" t="s">
        <v>5</v>
      </c>
      <c r="E43" s="10">
        <v>2022</v>
      </c>
      <c r="F43" s="142">
        <v>10848</v>
      </c>
      <c r="G43" s="29"/>
      <c r="H43" s="25"/>
      <c r="I43" s="130"/>
      <c r="J43" s="15"/>
    </row>
    <row r="44" spans="1:10" ht="15" customHeight="1">
      <c r="A44" s="1" t="s">
        <v>533</v>
      </c>
      <c r="B44" s="4" t="s">
        <v>73</v>
      </c>
      <c r="C44" s="1" t="s">
        <v>5</v>
      </c>
      <c r="E44" s="10">
        <v>2023</v>
      </c>
      <c r="F44" s="142">
        <v>10831</v>
      </c>
      <c r="G44" s="29">
        <f>F44/F35-1</f>
        <v>-2.2031602708803666E-2</v>
      </c>
      <c r="H44" s="25"/>
      <c r="I44" s="130"/>
      <c r="J44" s="15"/>
    </row>
    <row r="45" spans="1:10" ht="15" customHeight="1">
      <c r="A45" s="1" t="s">
        <v>518</v>
      </c>
      <c r="B45" s="4" t="s">
        <v>75</v>
      </c>
      <c r="C45" s="1" t="s">
        <v>76</v>
      </c>
      <c r="E45" s="30">
        <v>2018</v>
      </c>
      <c r="F45" s="72">
        <v>18.2</v>
      </c>
      <c r="H45" s="4" t="s">
        <v>440</v>
      </c>
      <c r="I45" s="130"/>
    </row>
    <row r="46" spans="1:10" ht="15" customHeight="1">
      <c r="A46" s="1" t="s">
        <v>518</v>
      </c>
      <c r="B46" s="4" t="s">
        <v>75</v>
      </c>
      <c r="C46" s="1" t="s">
        <v>76</v>
      </c>
      <c r="E46" s="30">
        <v>2019</v>
      </c>
      <c r="F46" s="72">
        <v>18.2</v>
      </c>
      <c r="I46" s="130"/>
    </row>
    <row r="47" spans="1:10" ht="15" customHeight="1">
      <c r="A47" s="1" t="s">
        <v>518</v>
      </c>
      <c r="B47" s="4" t="s">
        <v>75</v>
      </c>
      <c r="C47" s="1" t="s">
        <v>76</v>
      </c>
      <c r="E47" s="30">
        <v>2020</v>
      </c>
      <c r="F47" s="72">
        <v>18.899999999999999</v>
      </c>
    </row>
    <row r="48" spans="1:10" ht="15" customHeight="1">
      <c r="A48" s="1" t="s">
        <v>518</v>
      </c>
      <c r="B48" s="4" t="s">
        <v>75</v>
      </c>
      <c r="C48" s="1" t="s">
        <v>76</v>
      </c>
      <c r="E48" s="30">
        <v>2021</v>
      </c>
      <c r="F48" s="72">
        <v>18.899999999999999</v>
      </c>
    </row>
    <row r="49" spans="1:8" ht="15" customHeight="1">
      <c r="A49" s="1" t="s">
        <v>518</v>
      </c>
      <c r="B49" s="4" t="s">
        <v>75</v>
      </c>
      <c r="C49" s="1" t="s">
        <v>76</v>
      </c>
      <c r="E49" s="30">
        <v>2022</v>
      </c>
      <c r="F49" s="72">
        <v>18.7</v>
      </c>
      <c r="G49" s="6"/>
      <c r="H49" s="137"/>
    </row>
    <row r="50" spans="1:8" ht="15" customHeight="1">
      <c r="A50" s="1" t="s">
        <v>518</v>
      </c>
      <c r="B50" s="4" t="s">
        <v>75</v>
      </c>
      <c r="C50" s="1" t="s">
        <v>76</v>
      </c>
      <c r="E50" s="30">
        <v>2023</v>
      </c>
      <c r="F50" s="72">
        <v>18.5</v>
      </c>
      <c r="G50" s="6"/>
      <c r="H50" s="137"/>
    </row>
    <row r="51" spans="1:8" ht="15" customHeight="1">
      <c r="A51" s="1" t="s">
        <v>518</v>
      </c>
      <c r="B51" s="4" t="s">
        <v>75</v>
      </c>
      <c r="C51" s="1" t="s">
        <v>77</v>
      </c>
      <c r="E51" s="30">
        <v>2018</v>
      </c>
      <c r="F51" s="72">
        <v>62</v>
      </c>
      <c r="H51" s="137"/>
    </row>
    <row r="52" spans="1:8" ht="15" customHeight="1">
      <c r="A52" s="1" t="s">
        <v>518</v>
      </c>
      <c r="B52" s="4" t="s">
        <v>75</v>
      </c>
      <c r="C52" s="1" t="s">
        <v>77</v>
      </c>
      <c r="E52" s="30">
        <v>2019</v>
      </c>
      <c r="F52" s="72">
        <v>61.5</v>
      </c>
      <c r="H52" s="137"/>
    </row>
    <row r="53" spans="1:8" ht="15" customHeight="1">
      <c r="A53" s="1" t="s">
        <v>518</v>
      </c>
      <c r="B53" s="4" t="s">
        <v>75</v>
      </c>
      <c r="C53" s="1" t="s">
        <v>77</v>
      </c>
      <c r="E53" s="30">
        <v>2020</v>
      </c>
      <c r="F53" s="72">
        <v>60.2</v>
      </c>
      <c r="H53" s="137"/>
    </row>
    <row r="54" spans="1:8" ht="15" customHeight="1">
      <c r="A54" s="1" t="s">
        <v>518</v>
      </c>
      <c r="B54" s="4" t="s">
        <v>75</v>
      </c>
      <c r="C54" s="1" t="s">
        <v>77</v>
      </c>
      <c r="E54" s="30">
        <v>2021</v>
      </c>
      <c r="F54" s="72">
        <v>59.9</v>
      </c>
      <c r="H54" s="137"/>
    </row>
    <row r="55" spans="1:8" ht="15" customHeight="1">
      <c r="A55" s="1" t="s">
        <v>518</v>
      </c>
      <c r="B55" s="4" t="s">
        <v>75</v>
      </c>
      <c r="C55" s="1" t="s">
        <v>77</v>
      </c>
      <c r="E55" s="30">
        <v>2022</v>
      </c>
      <c r="F55" s="72">
        <v>59.5</v>
      </c>
      <c r="G55" s="6"/>
      <c r="H55" s="137"/>
    </row>
    <row r="56" spans="1:8" ht="15" customHeight="1">
      <c r="A56" s="1" t="s">
        <v>518</v>
      </c>
      <c r="B56" s="4" t="s">
        <v>75</v>
      </c>
      <c r="C56" s="1" t="s">
        <v>77</v>
      </c>
      <c r="E56" s="30">
        <v>2023</v>
      </c>
      <c r="F56" s="72">
        <v>59.2</v>
      </c>
      <c r="G56" s="6"/>
    </row>
    <row r="57" spans="1:8" ht="15" customHeight="1">
      <c r="A57" s="1" t="s">
        <v>518</v>
      </c>
      <c r="B57" s="4" t="s">
        <v>75</v>
      </c>
      <c r="C57" s="1" t="s">
        <v>78</v>
      </c>
      <c r="E57" s="30">
        <v>2018</v>
      </c>
      <c r="F57" s="72">
        <v>19.8</v>
      </c>
    </row>
    <row r="58" spans="1:8" ht="15" customHeight="1">
      <c r="A58" s="1" t="s">
        <v>518</v>
      </c>
      <c r="B58" s="4" t="s">
        <v>75</v>
      </c>
      <c r="C58" s="1" t="s">
        <v>78</v>
      </c>
      <c r="E58" s="30">
        <v>2019</v>
      </c>
      <c r="F58" s="72">
        <v>20.399999999999999</v>
      </c>
    </row>
    <row r="59" spans="1:8" ht="15" customHeight="1">
      <c r="A59" s="1" t="s">
        <v>518</v>
      </c>
      <c r="B59" s="4" t="s">
        <v>75</v>
      </c>
      <c r="C59" s="1" t="s">
        <v>78</v>
      </c>
      <c r="E59" s="30">
        <v>2020</v>
      </c>
      <c r="F59" s="72">
        <v>20.9</v>
      </c>
    </row>
    <row r="60" spans="1:8" ht="15" customHeight="1">
      <c r="A60" s="1" t="s">
        <v>518</v>
      </c>
      <c r="B60" s="4" t="s">
        <v>75</v>
      </c>
      <c r="C60" s="1" t="s">
        <v>78</v>
      </c>
      <c r="E60" s="30">
        <v>2021</v>
      </c>
      <c r="F60" s="72">
        <v>21.3</v>
      </c>
    </row>
    <row r="61" spans="1:8" ht="15" customHeight="1">
      <c r="A61" s="1" t="s">
        <v>518</v>
      </c>
      <c r="B61" s="4" t="s">
        <v>75</v>
      </c>
      <c r="C61" s="1" t="s">
        <v>78</v>
      </c>
      <c r="E61" s="30">
        <v>2022</v>
      </c>
      <c r="F61" s="72">
        <v>21.7</v>
      </c>
      <c r="G61" s="6"/>
    </row>
    <row r="62" spans="1:8" ht="15" customHeight="1">
      <c r="A62" s="1" t="s">
        <v>518</v>
      </c>
      <c r="B62" s="4" t="s">
        <v>75</v>
      </c>
      <c r="C62" s="1" t="s">
        <v>78</v>
      </c>
      <c r="E62" s="30">
        <v>2023</v>
      </c>
      <c r="F62" s="72">
        <v>22.3</v>
      </c>
      <c r="G62" s="6"/>
    </row>
    <row r="63" spans="1:8" ht="15" customHeight="1">
      <c r="A63" s="1" t="s">
        <v>519</v>
      </c>
      <c r="B63" s="4" t="s">
        <v>75</v>
      </c>
      <c r="C63" s="1" t="s">
        <v>76</v>
      </c>
      <c r="E63" s="30">
        <v>2018</v>
      </c>
      <c r="F63" s="72">
        <v>18.600000000000001</v>
      </c>
    </row>
    <row r="64" spans="1:8" ht="15" customHeight="1">
      <c r="A64" s="1" t="s">
        <v>519</v>
      </c>
      <c r="B64" s="4" t="s">
        <v>75</v>
      </c>
      <c r="C64" s="1" t="s">
        <v>76</v>
      </c>
      <c r="E64" s="30">
        <v>2019</v>
      </c>
      <c r="F64" s="72">
        <v>18.7</v>
      </c>
    </row>
    <row r="65" spans="1:7" ht="15" customHeight="1">
      <c r="A65" s="1" t="s">
        <v>519</v>
      </c>
      <c r="B65" s="4" t="s">
        <v>75</v>
      </c>
      <c r="C65" s="1" t="s">
        <v>76</v>
      </c>
      <c r="E65" s="30">
        <v>2020</v>
      </c>
      <c r="F65" s="72">
        <v>19.3</v>
      </c>
    </row>
    <row r="66" spans="1:7" ht="15" customHeight="1">
      <c r="A66" s="1" t="s">
        <v>519</v>
      </c>
      <c r="B66" s="4" t="s">
        <v>75</v>
      </c>
      <c r="C66" s="1" t="s">
        <v>76</v>
      </c>
      <c r="E66" s="30">
        <v>2021</v>
      </c>
      <c r="F66" s="72">
        <v>19.399999999999999</v>
      </c>
    </row>
    <row r="67" spans="1:7" ht="15" customHeight="1">
      <c r="A67" s="1" t="s">
        <v>519</v>
      </c>
      <c r="B67" s="4" t="s">
        <v>75</v>
      </c>
      <c r="C67" s="1" t="s">
        <v>76</v>
      </c>
      <c r="E67" s="30">
        <v>2022</v>
      </c>
      <c r="F67" s="72">
        <v>19.3</v>
      </c>
    </row>
    <row r="68" spans="1:7" ht="15" customHeight="1">
      <c r="A68" s="1" t="s">
        <v>519</v>
      </c>
      <c r="B68" s="4" t="s">
        <v>75</v>
      </c>
      <c r="C68" s="1" t="s">
        <v>76</v>
      </c>
      <c r="E68" s="30">
        <v>2023</v>
      </c>
      <c r="F68" s="72">
        <v>19.100000000000001</v>
      </c>
    </row>
    <row r="69" spans="1:7" ht="15" customHeight="1">
      <c r="A69" s="1" t="s">
        <v>519</v>
      </c>
      <c r="B69" s="4" t="s">
        <v>75</v>
      </c>
      <c r="C69" s="1" t="s">
        <v>77</v>
      </c>
      <c r="E69" s="30">
        <v>2018</v>
      </c>
      <c r="F69" s="72">
        <v>61.7</v>
      </c>
    </row>
    <row r="70" spans="1:7" ht="15" customHeight="1">
      <c r="A70" s="1" t="s">
        <v>519</v>
      </c>
      <c r="B70" s="4" t="s">
        <v>75</v>
      </c>
      <c r="C70" s="1" t="s">
        <v>77</v>
      </c>
      <c r="E70" s="30">
        <v>2019</v>
      </c>
      <c r="F70" s="72">
        <v>61.1</v>
      </c>
    </row>
    <row r="71" spans="1:7" ht="15" customHeight="1">
      <c r="A71" s="1" t="s">
        <v>519</v>
      </c>
      <c r="B71" s="4" t="s">
        <v>75</v>
      </c>
      <c r="C71" s="1" t="s">
        <v>77</v>
      </c>
      <c r="E71" s="30">
        <v>2020</v>
      </c>
      <c r="F71" s="72">
        <v>59.9</v>
      </c>
    </row>
    <row r="72" spans="1:7" ht="15" customHeight="1">
      <c r="A72" s="1" t="s">
        <v>519</v>
      </c>
      <c r="B72" s="4" t="s">
        <v>75</v>
      </c>
      <c r="C72" s="1" t="s">
        <v>77</v>
      </c>
      <c r="E72" s="30">
        <v>2021</v>
      </c>
      <c r="F72" s="72">
        <v>59.5</v>
      </c>
    </row>
    <row r="73" spans="1:7" ht="15" customHeight="1">
      <c r="A73" s="1" t="s">
        <v>519</v>
      </c>
      <c r="B73" s="4" t="s">
        <v>75</v>
      </c>
      <c r="C73" s="1" t="s">
        <v>77</v>
      </c>
      <c r="E73" s="30">
        <v>2022</v>
      </c>
      <c r="F73" s="72">
        <v>59.2</v>
      </c>
      <c r="G73" s="6"/>
    </row>
    <row r="74" spans="1:7" ht="15" customHeight="1">
      <c r="A74" s="1" t="s">
        <v>519</v>
      </c>
      <c r="B74" s="4" t="s">
        <v>75</v>
      </c>
      <c r="C74" s="1" t="s">
        <v>77</v>
      </c>
      <c r="E74" s="30">
        <v>2023</v>
      </c>
      <c r="F74" s="72">
        <v>58.8</v>
      </c>
      <c r="G74" s="6"/>
    </row>
    <row r="75" spans="1:7" ht="15" customHeight="1">
      <c r="A75" s="1" t="s">
        <v>519</v>
      </c>
      <c r="B75" s="4" t="s">
        <v>75</v>
      </c>
      <c r="C75" s="1" t="s">
        <v>78</v>
      </c>
      <c r="E75" s="30">
        <v>2018</v>
      </c>
      <c r="F75" s="72">
        <v>19.7</v>
      </c>
    </row>
    <row r="76" spans="1:7" ht="15" customHeight="1">
      <c r="A76" s="1" t="s">
        <v>519</v>
      </c>
      <c r="B76" s="4" t="s">
        <v>75</v>
      </c>
      <c r="C76" s="1" t="s">
        <v>78</v>
      </c>
      <c r="E76" s="30">
        <v>2019</v>
      </c>
      <c r="F76" s="72">
        <v>20.2</v>
      </c>
    </row>
    <row r="77" spans="1:7" ht="15" customHeight="1">
      <c r="A77" s="1" t="s">
        <v>519</v>
      </c>
      <c r="B77" s="4" t="s">
        <v>75</v>
      </c>
      <c r="C77" s="1" t="s">
        <v>78</v>
      </c>
      <c r="E77" s="30">
        <v>2020</v>
      </c>
      <c r="F77" s="72">
        <v>20.8</v>
      </c>
    </row>
    <row r="78" spans="1:7" ht="15" customHeight="1">
      <c r="A78" s="1" t="s">
        <v>519</v>
      </c>
      <c r="B78" s="4" t="s">
        <v>75</v>
      </c>
      <c r="C78" s="1" t="s">
        <v>78</v>
      </c>
      <c r="E78" s="30">
        <v>2021</v>
      </c>
      <c r="F78" s="72">
        <v>21.1</v>
      </c>
    </row>
    <row r="79" spans="1:7" ht="15" customHeight="1">
      <c r="A79" s="1" t="s">
        <v>519</v>
      </c>
      <c r="B79" s="4" t="s">
        <v>75</v>
      </c>
      <c r="C79" s="1" t="s">
        <v>78</v>
      </c>
      <c r="E79" s="30">
        <v>2022</v>
      </c>
      <c r="F79" s="72">
        <v>21.6</v>
      </c>
      <c r="G79" s="6"/>
    </row>
    <row r="80" spans="1:7" ht="15" customHeight="1">
      <c r="A80" s="1" t="s">
        <v>519</v>
      </c>
      <c r="B80" s="4" t="s">
        <v>75</v>
      </c>
      <c r="C80" s="1" t="s">
        <v>78</v>
      </c>
      <c r="E80" s="30">
        <v>2023</v>
      </c>
      <c r="F80" s="72">
        <v>22.1</v>
      </c>
      <c r="G80" s="6"/>
    </row>
    <row r="81" spans="1:6" ht="15" customHeight="1">
      <c r="A81" s="1" t="s">
        <v>514</v>
      </c>
      <c r="B81" s="4" t="s">
        <v>75</v>
      </c>
      <c r="C81" s="1" t="s">
        <v>76</v>
      </c>
      <c r="E81" s="30">
        <v>2018</v>
      </c>
      <c r="F81" s="72">
        <v>21</v>
      </c>
    </row>
    <row r="82" spans="1:6" ht="15" customHeight="1">
      <c r="A82" s="1" t="s">
        <v>514</v>
      </c>
      <c r="B82" s="4" t="s">
        <v>75</v>
      </c>
      <c r="C82" s="1" t="s">
        <v>76</v>
      </c>
      <c r="E82" s="30">
        <v>2019</v>
      </c>
      <c r="F82" s="72">
        <v>21</v>
      </c>
    </row>
    <row r="83" spans="1:6" ht="15" customHeight="1">
      <c r="A83" s="1" t="s">
        <v>514</v>
      </c>
      <c r="B83" s="4" t="s">
        <v>75</v>
      </c>
      <c r="C83" s="1" t="s">
        <v>76</v>
      </c>
      <c r="E83" s="30">
        <v>2020</v>
      </c>
      <c r="F83" s="72">
        <v>21.6</v>
      </c>
    </row>
    <row r="84" spans="1:6" ht="15" customHeight="1">
      <c r="A84" s="1" t="s">
        <v>514</v>
      </c>
      <c r="B84" s="4" t="s">
        <v>75</v>
      </c>
      <c r="C84" s="1" t="s">
        <v>76</v>
      </c>
      <c r="E84" s="30">
        <v>2021</v>
      </c>
      <c r="F84" s="72">
        <v>21.6</v>
      </c>
    </row>
    <row r="85" spans="1:6" ht="15" customHeight="1">
      <c r="A85" s="1" t="s">
        <v>514</v>
      </c>
      <c r="B85" s="4" t="s">
        <v>75</v>
      </c>
      <c r="C85" s="1" t="s">
        <v>76</v>
      </c>
      <c r="E85" s="30">
        <v>2022</v>
      </c>
      <c r="F85" s="72">
        <v>21.3</v>
      </c>
    </row>
    <row r="86" spans="1:6" ht="15" customHeight="1">
      <c r="A86" s="1" t="s">
        <v>514</v>
      </c>
      <c r="B86" s="4" t="s">
        <v>75</v>
      </c>
      <c r="C86" s="1" t="s">
        <v>76</v>
      </c>
      <c r="E86" s="30">
        <v>2023</v>
      </c>
      <c r="F86" s="72">
        <v>21</v>
      </c>
    </row>
    <row r="87" spans="1:6" ht="15" customHeight="1">
      <c r="A87" s="1" t="s">
        <v>514</v>
      </c>
      <c r="B87" s="4" t="s">
        <v>75</v>
      </c>
      <c r="C87" s="1" t="s">
        <v>77</v>
      </c>
      <c r="E87" s="30">
        <v>2018</v>
      </c>
      <c r="F87" s="72">
        <v>62.6</v>
      </c>
    </row>
    <row r="88" spans="1:6" ht="15" customHeight="1">
      <c r="A88" s="1" t="s">
        <v>514</v>
      </c>
      <c r="B88" s="4" t="s">
        <v>75</v>
      </c>
      <c r="C88" s="1" t="s">
        <v>77</v>
      </c>
      <c r="E88" s="30">
        <v>2019</v>
      </c>
      <c r="F88" s="72">
        <v>62.5</v>
      </c>
    </row>
    <row r="89" spans="1:6" ht="15" customHeight="1">
      <c r="A89" s="1" t="s">
        <v>514</v>
      </c>
      <c r="B89" s="4" t="s">
        <v>75</v>
      </c>
      <c r="C89" s="1" t="s">
        <v>77</v>
      </c>
      <c r="E89" s="30">
        <v>2020</v>
      </c>
      <c r="F89" s="72">
        <v>61.5</v>
      </c>
    </row>
    <row r="90" spans="1:6" ht="15" customHeight="1">
      <c r="A90" s="1" t="s">
        <v>514</v>
      </c>
      <c r="B90" s="4" t="s">
        <v>75</v>
      </c>
      <c r="C90" s="1" t="s">
        <v>77</v>
      </c>
      <c r="E90" s="30">
        <v>2021</v>
      </c>
      <c r="F90" s="72">
        <v>61.3</v>
      </c>
    </row>
    <row r="91" spans="1:6" ht="15" customHeight="1">
      <c r="A91" s="1" t="s">
        <v>514</v>
      </c>
      <c r="B91" s="4" t="s">
        <v>75</v>
      </c>
      <c r="C91" s="1" t="s">
        <v>77</v>
      </c>
      <c r="E91" s="30">
        <v>2022</v>
      </c>
      <c r="F91" s="72">
        <v>61.1</v>
      </c>
    </row>
    <row r="92" spans="1:6" ht="15" customHeight="1">
      <c r="A92" s="1" t="s">
        <v>514</v>
      </c>
      <c r="B92" s="4" t="s">
        <v>75</v>
      </c>
      <c r="C92" s="1" t="s">
        <v>77</v>
      </c>
      <c r="E92" s="30">
        <v>2023</v>
      </c>
      <c r="F92" s="72">
        <v>60.8</v>
      </c>
    </row>
    <row r="93" spans="1:6" ht="15" customHeight="1">
      <c r="A93" s="1" t="s">
        <v>514</v>
      </c>
      <c r="B93" s="4" t="s">
        <v>75</v>
      </c>
      <c r="C93" s="1" t="s">
        <v>78</v>
      </c>
      <c r="E93" s="30">
        <v>2018</v>
      </c>
      <c r="F93" s="72">
        <v>16.399999999999999</v>
      </c>
    </row>
    <row r="94" spans="1:6" ht="15" customHeight="1">
      <c r="A94" s="1" t="s">
        <v>514</v>
      </c>
      <c r="B94" s="4" t="s">
        <v>75</v>
      </c>
      <c r="C94" s="1" t="s">
        <v>78</v>
      </c>
      <c r="E94" s="30">
        <v>2019</v>
      </c>
      <c r="F94" s="72">
        <v>16.5</v>
      </c>
    </row>
    <row r="95" spans="1:6" ht="15" customHeight="1">
      <c r="A95" s="1" t="s">
        <v>514</v>
      </c>
      <c r="B95" s="4" t="s">
        <v>75</v>
      </c>
      <c r="C95" s="1" t="s">
        <v>78</v>
      </c>
      <c r="E95" s="30">
        <v>2020</v>
      </c>
      <c r="F95" s="72">
        <v>16.899999999999999</v>
      </c>
    </row>
    <row r="96" spans="1:6" ht="15" customHeight="1">
      <c r="A96" s="1" t="s">
        <v>514</v>
      </c>
      <c r="B96" s="4" t="s">
        <v>75</v>
      </c>
      <c r="C96" s="1" t="s">
        <v>78</v>
      </c>
      <c r="E96" s="30">
        <v>2021</v>
      </c>
      <c r="F96" s="72">
        <v>17</v>
      </c>
    </row>
    <row r="97" spans="1:8" ht="15" customHeight="1">
      <c r="A97" s="1" t="s">
        <v>514</v>
      </c>
      <c r="B97" s="4" t="s">
        <v>75</v>
      </c>
      <c r="C97" s="1" t="s">
        <v>78</v>
      </c>
      <c r="E97" s="30">
        <v>2022</v>
      </c>
      <c r="F97" s="72">
        <v>17.600000000000001</v>
      </c>
      <c r="G97" s="6"/>
    </row>
    <row r="98" spans="1:8" ht="15" customHeight="1">
      <c r="A98" s="1" t="s">
        <v>514</v>
      </c>
      <c r="B98" s="4" t="s">
        <v>75</v>
      </c>
      <c r="C98" s="1" t="s">
        <v>78</v>
      </c>
      <c r="E98" s="30">
        <v>2023</v>
      </c>
      <c r="F98" s="72">
        <v>18.2</v>
      </c>
      <c r="G98" s="6"/>
    </row>
    <row r="99" spans="1:8" ht="15" customHeight="1">
      <c r="A99" s="1" t="s">
        <v>518</v>
      </c>
      <c r="B99" s="4" t="s">
        <v>79</v>
      </c>
      <c r="E99" s="1">
        <v>2018</v>
      </c>
      <c r="F99" s="72">
        <v>0.89</v>
      </c>
      <c r="H99" s="4" t="s">
        <v>441</v>
      </c>
    </row>
    <row r="100" spans="1:8" ht="15" customHeight="1">
      <c r="A100" s="1" t="s">
        <v>518</v>
      </c>
      <c r="B100" s="4" t="s">
        <v>79</v>
      </c>
      <c r="E100" s="1">
        <v>2019</v>
      </c>
      <c r="F100" s="72">
        <v>0.27</v>
      </c>
    </row>
    <row r="101" spans="1:8" ht="15" customHeight="1">
      <c r="A101" s="1" t="s">
        <v>518</v>
      </c>
      <c r="B101" s="4" t="s">
        <v>79</v>
      </c>
      <c r="E101" s="1">
        <v>2020</v>
      </c>
      <c r="F101" s="72">
        <v>-2.17</v>
      </c>
    </row>
    <row r="102" spans="1:8" ht="15" customHeight="1">
      <c r="A102" s="1" t="s">
        <v>518</v>
      </c>
      <c r="B102" s="4" t="s">
        <v>79</v>
      </c>
      <c r="E102" s="1">
        <v>2021</v>
      </c>
      <c r="F102" s="72">
        <v>-4.0999999999999996</v>
      </c>
    </row>
    <row r="103" spans="1:8" ht="15" customHeight="1">
      <c r="A103" s="1" t="s">
        <v>518</v>
      </c>
      <c r="B103" s="4" t="s">
        <v>79</v>
      </c>
      <c r="E103" s="1">
        <v>2022</v>
      </c>
      <c r="F103" s="72">
        <v>-2.46</v>
      </c>
    </row>
    <row r="104" spans="1:8" ht="15" customHeight="1">
      <c r="A104" s="1" t="s">
        <v>518</v>
      </c>
      <c r="B104" s="4" t="s">
        <v>79</v>
      </c>
      <c r="E104" s="1">
        <v>2023</v>
      </c>
      <c r="F104" s="72">
        <v>-2.33</v>
      </c>
    </row>
    <row r="105" spans="1:8" ht="15" customHeight="1">
      <c r="A105" s="1" t="s">
        <v>519</v>
      </c>
      <c r="B105" s="4" t="s">
        <v>79</v>
      </c>
      <c r="E105" s="1">
        <v>2018</v>
      </c>
      <c r="F105" s="72">
        <v>0.97</v>
      </c>
    </row>
    <row r="106" spans="1:8" ht="15" customHeight="1">
      <c r="A106" s="1" t="s">
        <v>519</v>
      </c>
      <c r="B106" s="4" t="s">
        <v>79</v>
      </c>
      <c r="E106" s="1">
        <v>2019</v>
      </c>
      <c r="F106" s="72">
        <v>1.2</v>
      </c>
    </row>
    <row r="107" spans="1:8" ht="15" customHeight="1">
      <c r="A107" s="1" t="s">
        <v>519</v>
      </c>
      <c r="B107" s="4" t="s">
        <v>79</v>
      </c>
      <c r="E107" s="1">
        <v>2020</v>
      </c>
      <c r="F107" s="72">
        <v>-1.03</v>
      </c>
    </row>
    <row r="108" spans="1:8" ht="15" customHeight="1">
      <c r="A108" s="1" t="s">
        <v>519</v>
      </c>
      <c r="B108" s="4" t="s">
        <v>79</v>
      </c>
      <c r="E108" s="1">
        <v>2021</v>
      </c>
      <c r="F108" s="72">
        <v>-2.98</v>
      </c>
    </row>
    <row r="109" spans="1:8" ht="15" customHeight="1">
      <c r="A109" s="1" t="s">
        <v>519</v>
      </c>
      <c r="B109" s="4" t="s">
        <v>79</v>
      </c>
      <c r="E109" s="1">
        <v>2022</v>
      </c>
      <c r="F109" s="72">
        <v>-1.69</v>
      </c>
    </row>
    <row r="110" spans="1:8" ht="15" customHeight="1">
      <c r="A110" s="1" t="s">
        <v>519</v>
      </c>
      <c r="B110" s="4" t="s">
        <v>79</v>
      </c>
      <c r="E110" s="1">
        <v>2023</v>
      </c>
      <c r="F110" s="72">
        <v>-1.34</v>
      </c>
    </row>
    <row r="111" spans="1:8" ht="15" customHeight="1">
      <c r="A111" s="1" t="s">
        <v>514</v>
      </c>
      <c r="B111" s="4" t="s">
        <v>79</v>
      </c>
      <c r="E111" s="1">
        <v>2018</v>
      </c>
      <c r="F111" s="72">
        <v>1.2</v>
      </c>
    </row>
    <row r="112" spans="1:8" ht="15" customHeight="1">
      <c r="A112" s="1" t="s">
        <v>514</v>
      </c>
      <c r="B112" s="4" t="s">
        <v>79</v>
      </c>
      <c r="E112" s="1">
        <v>2019</v>
      </c>
      <c r="F112" s="72">
        <v>3.72</v>
      </c>
    </row>
    <row r="113" spans="1:11" ht="15" customHeight="1">
      <c r="A113" s="1" t="s">
        <v>514</v>
      </c>
      <c r="B113" s="4" t="s">
        <v>79</v>
      </c>
      <c r="E113" s="1">
        <v>2020</v>
      </c>
      <c r="F113" s="72">
        <v>0.91</v>
      </c>
    </row>
    <row r="114" spans="1:11" ht="15" customHeight="1">
      <c r="A114" s="1" t="s">
        <v>514</v>
      </c>
      <c r="B114" s="4" t="s">
        <v>79</v>
      </c>
      <c r="E114" s="1">
        <v>2021</v>
      </c>
      <c r="F114" s="72">
        <v>1.83</v>
      </c>
    </row>
    <row r="115" spans="1:11" ht="15" customHeight="1">
      <c r="A115" s="1" t="s">
        <v>514</v>
      </c>
      <c r="B115" s="4" t="s">
        <v>79</v>
      </c>
      <c r="E115" s="1">
        <v>2022</v>
      </c>
      <c r="F115" s="72">
        <v>0.28000000000000003</v>
      </c>
    </row>
    <row r="116" spans="1:11" ht="15" customHeight="1">
      <c r="A116" s="1" t="s">
        <v>514</v>
      </c>
      <c r="B116" s="4" t="s">
        <v>79</v>
      </c>
      <c r="E116" s="1">
        <v>2023</v>
      </c>
      <c r="F116" s="72">
        <v>2.2400000000000002</v>
      </c>
    </row>
    <row r="117" spans="1:11" ht="15" customHeight="1">
      <c r="A117" s="1" t="s">
        <v>518</v>
      </c>
      <c r="B117" s="4" t="s">
        <v>80</v>
      </c>
      <c r="E117" s="23">
        <v>2018</v>
      </c>
      <c r="F117" s="72">
        <v>-1.3</v>
      </c>
      <c r="G117" s="6"/>
      <c r="H117" s="4" t="s">
        <v>442</v>
      </c>
      <c r="I117" s="11"/>
    </row>
    <row r="118" spans="1:11" ht="15" customHeight="1">
      <c r="A118" s="1" t="s">
        <v>518</v>
      </c>
      <c r="B118" s="4" t="s">
        <v>80</v>
      </c>
      <c r="E118" s="23">
        <v>2019</v>
      </c>
      <c r="F118" s="72">
        <v>-1.4</v>
      </c>
      <c r="G118" s="6"/>
      <c r="H118" s="11"/>
      <c r="I118" s="11"/>
    </row>
    <row r="119" spans="1:11" ht="15" customHeight="1">
      <c r="A119" s="1" t="s">
        <v>518</v>
      </c>
      <c r="B119" s="4" t="s">
        <v>80</v>
      </c>
      <c r="E119" s="23">
        <v>2020</v>
      </c>
      <c r="F119" s="72">
        <v>-0.9</v>
      </c>
      <c r="G119" s="6"/>
      <c r="H119" s="11"/>
      <c r="I119" s="11"/>
    </row>
    <row r="120" spans="1:11" ht="15" customHeight="1">
      <c r="A120" s="1" t="s">
        <v>518</v>
      </c>
      <c r="B120" s="4" t="s">
        <v>80</v>
      </c>
      <c r="E120" s="23">
        <v>2021</v>
      </c>
      <c r="F120" s="72">
        <v>-0.9</v>
      </c>
      <c r="H120" s="6"/>
      <c r="I120" s="11"/>
      <c r="K120" s="11"/>
    </row>
    <row r="121" spans="1:11" ht="15" customHeight="1">
      <c r="A121" s="1" t="s">
        <v>518</v>
      </c>
      <c r="B121" s="4" t="s">
        <v>80</v>
      </c>
      <c r="E121" s="23">
        <v>2022</v>
      </c>
      <c r="F121" s="72">
        <v>-1</v>
      </c>
      <c r="G121" s="6"/>
      <c r="H121" s="11"/>
      <c r="I121" s="11"/>
      <c r="K121" s="11"/>
    </row>
    <row r="122" spans="1:11" ht="15" customHeight="1">
      <c r="A122" s="1" t="s">
        <v>518</v>
      </c>
      <c r="B122" s="4" t="s">
        <v>80</v>
      </c>
      <c r="E122" s="23">
        <v>2023</v>
      </c>
      <c r="F122" s="72">
        <v>-1.1000000000000001</v>
      </c>
      <c r="G122" s="6"/>
      <c r="H122" s="11"/>
      <c r="I122" s="11"/>
      <c r="K122" s="11"/>
    </row>
    <row r="123" spans="1:11" ht="15" customHeight="1">
      <c r="A123" s="1" t="s">
        <v>519</v>
      </c>
      <c r="B123" s="4" t="s">
        <v>80</v>
      </c>
      <c r="E123" s="23">
        <v>2018</v>
      </c>
      <c r="F123" s="72">
        <v>-0.8</v>
      </c>
      <c r="G123" s="6"/>
      <c r="H123" s="11"/>
      <c r="I123" s="11"/>
      <c r="K123" s="11"/>
    </row>
    <row r="124" spans="1:11" ht="15" customHeight="1">
      <c r="A124" s="1" t="s">
        <v>519</v>
      </c>
      <c r="B124" s="4" t="s">
        <v>80</v>
      </c>
      <c r="E124" s="23">
        <v>2019</v>
      </c>
      <c r="F124" s="72">
        <v>-1.7</v>
      </c>
      <c r="G124" s="6"/>
      <c r="H124" s="11"/>
      <c r="I124" s="11"/>
      <c r="K124" s="11"/>
    </row>
    <row r="125" spans="1:11" ht="15" customHeight="1">
      <c r="A125" s="1" t="s">
        <v>519</v>
      </c>
      <c r="B125" s="4" t="s">
        <v>80</v>
      </c>
      <c r="E125" s="23">
        <v>2020</v>
      </c>
      <c r="F125" s="72">
        <v>-1.2</v>
      </c>
      <c r="G125" s="6"/>
      <c r="H125" s="11"/>
      <c r="I125" s="11"/>
      <c r="K125" s="11"/>
    </row>
    <row r="126" spans="1:11" ht="15" customHeight="1">
      <c r="A126" s="1" t="s">
        <v>519</v>
      </c>
      <c r="B126" s="4" t="s">
        <v>80</v>
      </c>
      <c r="E126" s="23">
        <v>2021</v>
      </c>
      <c r="F126" s="72">
        <v>-1.8</v>
      </c>
      <c r="G126" s="6"/>
      <c r="H126" s="11"/>
      <c r="I126" s="11"/>
      <c r="K126" s="11"/>
    </row>
    <row r="127" spans="1:11" ht="15" customHeight="1">
      <c r="A127" s="1" t="s">
        <v>519</v>
      </c>
      <c r="B127" s="4" t="s">
        <v>80</v>
      </c>
      <c r="E127" s="23">
        <v>2022</v>
      </c>
      <c r="F127" s="72">
        <v>-1.4</v>
      </c>
      <c r="G127" s="6"/>
      <c r="H127" s="11"/>
      <c r="I127" s="11"/>
      <c r="K127" s="11"/>
    </row>
    <row r="128" spans="1:11" ht="15" customHeight="1">
      <c r="A128" s="1" t="s">
        <v>519</v>
      </c>
      <c r="B128" s="4" t="s">
        <v>80</v>
      </c>
      <c r="E128" s="23">
        <v>2023</v>
      </c>
      <c r="F128" s="72">
        <v>-1.2</v>
      </c>
      <c r="G128" s="6"/>
      <c r="H128" s="11"/>
      <c r="I128" s="11"/>
      <c r="K128" s="11"/>
    </row>
    <row r="129" spans="1:11" ht="15" customHeight="1">
      <c r="A129" s="1" t="s">
        <v>514</v>
      </c>
      <c r="B129" s="4" t="s">
        <v>80</v>
      </c>
      <c r="E129" s="23">
        <v>2018</v>
      </c>
      <c r="F129" s="72">
        <v>-1.3</v>
      </c>
      <c r="G129" s="6"/>
      <c r="H129" s="11"/>
      <c r="I129" s="11"/>
      <c r="K129" s="11"/>
    </row>
    <row r="130" spans="1:11" ht="15" customHeight="1">
      <c r="A130" s="1" t="s">
        <v>514</v>
      </c>
      <c r="B130" s="4" t="s">
        <v>80</v>
      </c>
      <c r="E130" s="23">
        <v>2019</v>
      </c>
      <c r="F130" s="72">
        <v>1.5</v>
      </c>
      <c r="G130" s="6"/>
    </row>
    <row r="131" spans="1:11" ht="15" customHeight="1">
      <c r="A131" s="1" t="s">
        <v>514</v>
      </c>
      <c r="B131" s="4" t="s">
        <v>80</v>
      </c>
      <c r="E131" s="23">
        <v>2020</v>
      </c>
      <c r="F131" s="72">
        <v>-3.1</v>
      </c>
      <c r="G131" s="6"/>
    </row>
    <row r="132" spans="1:11" ht="15" customHeight="1">
      <c r="A132" s="1" t="s">
        <v>514</v>
      </c>
      <c r="B132" s="4" t="s">
        <v>80</v>
      </c>
      <c r="E132" s="23">
        <v>2021</v>
      </c>
      <c r="F132" s="72">
        <v>0.3</v>
      </c>
      <c r="G132" s="6"/>
    </row>
    <row r="133" spans="1:11" ht="15" customHeight="1">
      <c r="A133" s="1" t="s">
        <v>514</v>
      </c>
      <c r="B133" s="4" t="s">
        <v>80</v>
      </c>
      <c r="E133" s="23">
        <v>2022</v>
      </c>
      <c r="F133" s="72">
        <v>0.8</v>
      </c>
      <c r="G133" s="6"/>
    </row>
    <row r="134" spans="1:11" ht="15" customHeight="1">
      <c r="A134" s="1" t="s">
        <v>514</v>
      </c>
      <c r="B134" s="4" t="s">
        <v>80</v>
      </c>
      <c r="E134" s="23">
        <v>2023</v>
      </c>
      <c r="F134" s="72">
        <v>0.3</v>
      </c>
      <c r="G134" s="6"/>
    </row>
    <row r="135" spans="1:11" ht="15" customHeight="1">
      <c r="A135" s="1" t="s">
        <v>518</v>
      </c>
      <c r="B135" s="4" t="s">
        <v>81</v>
      </c>
      <c r="E135" s="10">
        <v>2018</v>
      </c>
      <c r="F135" s="72">
        <v>16.399999999999999</v>
      </c>
      <c r="H135" s="4" t="s">
        <v>443</v>
      </c>
    </row>
    <row r="136" spans="1:11" ht="15" customHeight="1">
      <c r="A136" s="1" t="s">
        <v>518</v>
      </c>
      <c r="B136" s="4" t="s">
        <v>81</v>
      </c>
      <c r="E136" s="10">
        <v>2019</v>
      </c>
      <c r="F136" s="72">
        <v>16.899999999999999</v>
      </c>
    </row>
    <row r="137" spans="1:11" ht="15" customHeight="1">
      <c r="A137" s="1" t="s">
        <v>518</v>
      </c>
      <c r="B137" s="4" t="s">
        <v>81</v>
      </c>
      <c r="E137" s="10">
        <v>2020</v>
      </c>
      <c r="F137" s="72">
        <v>17.5</v>
      </c>
    </row>
    <row r="138" spans="1:11" ht="15" customHeight="1">
      <c r="A138" s="1" t="s">
        <v>518</v>
      </c>
      <c r="B138" s="4" t="s">
        <v>81</v>
      </c>
      <c r="E138" s="10">
        <v>2021</v>
      </c>
      <c r="F138" s="72">
        <v>17.8</v>
      </c>
    </row>
    <row r="139" spans="1:11" ht="15" customHeight="1">
      <c r="A139" s="1" t="s">
        <v>518</v>
      </c>
      <c r="B139" s="4" t="s">
        <v>81</v>
      </c>
      <c r="E139" s="10">
        <v>2022</v>
      </c>
      <c r="F139" s="72">
        <v>18.399999999999999</v>
      </c>
      <c r="G139" s="6"/>
    </row>
    <row r="140" spans="1:11" ht="15" customHeight="1">
      <c r="A140" s="1" t="s">
        <v>518</v>
      </c>
      <c r="B140" s="4" t="s">
        <v>81</v>
      </c>
      <c r="E140" s="10">
        <v>2023</v>
      </c>
      <c r="F140" s="72">
        <v>19</v>
      </c>
      <c r="G140" s="6">
        <f>F140-F136</f>
        <v>2.1000000000000014</v>
      </c>
    </row>
    <row r="141" spans="1:11" ht="15" customHeight="1">
      <c r="A141" s="1" t="s">
        <v>519</v>
      </c>
      <c r="B141" s="4" t="s">
        <v>81</v>
      </c>
      <c r="E141" s="10">
        <v>2018</v>
      </c>
      <c r="F141" s="72">
        <v>16.3</v>
      </c>
    </row>
    <row r="142" spans="1:11" ht="15" customHeight="1">
      <c r="A142" s="1" t="s">
        <v>519</v>
      </c>
      <c r="B142" s="4" t="s">
        <v>81</v>
      </c>
      <c r="E142" s="10">
        <v>2019</v>
      </c>
      <c r="F142" s="72">
        <v>16.8</v>
      </c>
    </row>
    <row r="143" spans="1:11" ht="15" customHeight="1">
      <c r="A143" s="1" t="s">
        <v>519</v>
      </c>
      <c r="B143" s="4" t="s">
        <v>81</v>
      </c>
      <c r="E143" s="10">
        <v>2020</v>
      </c>
      <c r="F143" s="72">
        <v>17.399999999999999</v>
      </c>
    </row>
    <row r="144" spans="1:11" ht="15" customHeight="1">
      <c r="A144" s="1" t="s">
        <v>519</v>
      </c>
      <c r="B144" s="4" t="s">
        <v>81</v>
      </c>
      <c r="E144" s="10">
        <v>2021</v>
      </c>
      <c r="F144" s="72">
        <v>17.8</v>
      </c>
    </row>
    <row r="145" spans="1:8" ht="15" customHeight="1">
      <c r="A145" s="1" t="s">
        <v>519</v>
      </c>
      <c r="B145" s="4" t="s">
        <v>81</v>
      </c>
      <c r="E145" s="10">
        <v>2022</v>
      </c>
      <c r="F145" s="72">
        <v>18.3</v>
      </c>
    </row>
    <row r="146" spans="1:8" ht="15" customHeight="1">
      <c r="A146" s="1" t="s">
        <v>519</v>
      </c>
      <c r="B146" s="4" t="s">
        <v>81</v>
      </c>
      <c r="E146" s="10">
        <v>2023</v>
      </c>
      <c r="F146" s="72">
        <v>18.899999999999999</v>
      </c>
      <c r="G146" s="16">
        <f>F146-F142</f>
        <v>2.0999999999999979</v>
      </c>
    </row>
    <row r="147" spans="1:8" ht="15" customHeight="1">
      <c r="A147" s="1" t="s">
        <v>514</v>
      </c>
      <c r="B147" s="4" t="s">
        <v>81</v>
      </c>
      <c r="E147" s="10">
        <v>2018</v>
      </c>
      <c r="F147" s="72">
        <v>14</v>
      </c>
    </row>
    <row r="148" spans="1:8" ht="15" customHeight="1">
      <c r="A148" s="1" t="s">
        <v>514</v>
      </c>
      <c r="B148" s="4" t="s">
        <v>81</v>
      </c>
      <c r="E148" s="10">
        <v>2019</v>
      </c>
      <c r="F148" s="72">
        <v>14.2</v>
      </c>
    </row>
    <row r="149" spans="1:8" ht="15" customHeight="1">
      <c r="A149" s="1" t="s">
        <v>514</v>
      </c>
      <c r="B149" s="4" t="s">
        <v>81</v>
      </c>
      <c r="E149" s="10">
        <v>2020</v>
      </c>
      <c r="F149" s="72">
        <v>14.4</v>
      </c>
    </row>
    <row r="150" spans="1:8" ht="15" customHeight="1">
      <c r="A150" s="1" t="s">
        <v>514</v>
      </c>
      <c r="B150" s="4" t="s">
        <v>81</v>
      </c>
      <c r="E150" s="10">
        <v>2021</v>
      </c>
      <c r="F150" s="72">
        <v>14.5</v>
      </c>
    </row>
    <row r="151" spans="1:8" ht="15" customHeight="1">
      <c r="A151" s="1" t="s">
        <v>514</v>
      </c>
      <c r="B151" s="4" t="s">
        <v>81</v>
      </c>
      <c r="E151" s="10">
        <v>2022</v>
      </c>
      <c r="F151" s="72">
        <v>14.9</v>
      </c>
    </row>
    <row r="152" spans="1:8" ht="15" customHeight="1">
      <c r="A152" s="1" t="s">
        <v>514</v>
      </c>
      <c r="B152" s="4" t="s">
        <v>81</v>
      </c>
      <c r="E152" s="10">
        <v>2023</v>
      </c>
      <c r="F152" s="72">
        <v>15.4</v>
      </c>
      <c r="G152" s="16">
        <f>F152-F148</f>
        <v>1.2000000000000011</v>
      </c>
    </row>
    <row r="153" spans="1:8" ht="15" customHeight="1">
      <c r="A153" s="1" t="s">
        <v>514</v>
      </c>
      <c r="B153" s="4" t="s">
        <v>82</v>
      </c>
      <c r="C153" s="28" t="s">
        <v>83</v>
      </c>
      <c r="D153" s="1" t="s">
        <v>5</v>
      </c>
      <c r="E153" s="10">
        <v>2018</v>
      </c>
      <c r="F153" s="73">
        <v>770</v>
      </c>
      <c r="H153" s="4" t="s">
        <v>444</v>
      </c>
    </row>
    <row r="154" spans="1:8" ht="15" customHeight="1">
      <c r="A154" s="1" t="s">
        <v>514</v>
      </c>
      <c r="B154" s="4" t="s">
        <v>82</v>
      </c>
      <c r="C154" s="28" t="s">
        <v>83</v>
      </c>
      <c r="D154" s="1" t="s">
        <v>5</v>
      </c>
      <c r="E154" s="10">
        <v>2019</v>
      </c>
      <c r="F154" s="73">
        <v>829</v>
      </c>
    </row>
    <row r="155" spans="1:8" ht="15" customHeight="1">
      <c r="A155" s="1" t="s">
        <v>514</v>
      </c>
      <c r="B155" s="4" t="s">
        <v>82</v>
      </c>
      <c r="C155" s="28" t="s">
        <v>83</v>
      </c>
      <c r="D155" s="1" t="s">
        <v>5</v>
      </c>
      <c r="E155" s="10">
        <v>2020</v>
      </c>
      <c r="F155" s="73">
        <v>901</v>
      </c>
    </row>
    <row r="156" spans="1:8" ht="15" customHeight="1">
      <c r="A156" s="1" t="s">
        <v>514</v>
      </c>
      <c r="B156" s="4" t="s">
        <v>82</v>
      </c>
      <c r="C156" s="28" t="s">
        <v>83</v>
      </c>
      <c r="D156" s="1" t="s">
        <v>5</v>
      </c>
      <c r="E156" s="10">
        <v>2021</v>
      </c>
      <c r="F156" s="73">
        <v>909</v>
      </c>
    </row>
    <row r="157" spans="1:8" ht="15" customHeight="1">
      <c r="A157" s="1" t="s">
        <v>514</v>
      </c>
      <c r="B157" s="4" t="s">
        <v>82</v>
      </c>
      <c r="C157" s="28" t="s">
        <v>83</v>
      </c>
      <c r="D157" s="1" t="s">
        <v>5</v>
      </c>
      <c r="E157" s="10">
        <v>2022</v>
      </c>
      <c r="F157" s="73">
        <v>846</v>
      </c>
    </row>
    <row r="158" spans="1:8" ht="15" customHeight="1">
      <c r="A158" s="1" t="s">
        <v>514</v>
      </c>
      <c r="B158" s="4" t="s">
        <v>82</v>
      </c>
      <c r="C158" s="28" t="s">
        <v>83</v>
      </c>
      <c r="D158" s="1" t="s">
        <v>5</v>
      </c>
      <c r="E158" s="10">
        <v>2023</v>
      </c>
      <c r="F158" s="73">
        <v>785</v>
      </c>
    </row>
    <row r="159" spans="1:8" ht="15" customHeight="1">
      <c r="A159" s="1" t="s">
        <v>514</v>
      </c>
      <c r="B159" s="4" t="s">
        <v>82</v>
      </c>
      <c r="C159" s="28" t="s">
        <v>84</v>
      </c>
      <c r="D159" s="1" t="s">
        <v>5</v>
      </c>
      <c r="E159" s="10">
        <v>2018</v>
      </c>
      <c r="F159" s="73">
        <v>836</v>
      </c>
    </row>
    <row r="160" spans="1:8" ht="15" customHeight="1">
      <c r="A160" s="1" t="s">
        <v>514</v>
      </c>
      <c r="B160" s="4" t="s">
        <v>82</v>
      </c>
      <c r="C160" s="28" t="s">
        <v>84</v>
      </c>
      <c r="D160" s="1" t="s">
        <v>5</v>
      </c>
      <c r="E160" s="10">
        <v>2019</v>
      </c>
      <c r="F160" s="73">
        <v>770</v>
      </c>
    </row>
    <row r="161" spans="1:6" ht="15" customHeight="1">
      <c r="A161" s="1" t="s">
        <v>514</v>
      </c>
      <c r="B161" s="4" t="s">
        <v>82</v>
      </c>
      <c r="C161" s="28" t="s">
        <v>84</v>
      </c>
      <c r="D161" s="1" t="s">
        <v>5</v>
      </c>
      <c r="E161" s="10">
        <v>2020</v>
      </c>
      <c r="F161" s="73">
        <v>794</v>
      </c>
    </row>
    <row r="162" spans="1:6" ht="15" customHeight="1">
      <c r="A162" s="1" t="s">
        <v>514</v>
      </c>
      <c r="B162" s="4" t="s">
        <v>82</v>
      </c>
      <c r="C162" s="28" t="s">
        <v>84</v>
      </c>
      <c r="D162" s="1" t="s">
        <v>5</v>
      </c>
      <c r="E162" s="10">
        <v>2021</v>
      </c>
      <c r="F162" s="73">
        <v>802</v>
      </c>
    </row>
    <row r="163" spans="1:6" ht="15" customHeight="1">
      <c r="A163" s="1" t="s">
        <v>514</v>
      </c>
      <c r="B163" s="4" t="s">
        <v>82</v>
      </c>
      <c r="C163" s="28" t="s">
        <v>84</v>
      </c>
      <c r="D163" s="1" t="s">
        <v>5</v>
      </c>
      <c r="E163" s="10">
        <v>2022</v>
      </c>
      <c r="F163" s="73">
        <v>831</v>
      </c>
    </row>
    <row r="164" spans="1:6" ht="15" customHeight="1">
      <c r="A164" s="1" t="s">
        <v>514</v>
      </c>
      <c r="B164" s="4" t="s">
        <v>82</v>
      </c>
      <c r="C164" s="28" t="s">
        <v>84</v>
      </c>
      <c r="D164" s="1" t="s">
        <v>5</v>
      </c>
      <c r="E164" s="10">
        <v>2023</v>
      </c>
      <c r="F164" s="73">
        <v>871</v>
      </c>
    </row>
    <row r="165" spans="1:6" ht="15" customHeight="1">
      <c r="A165" s="1" t="s">
        <v>514</v>
      </c>
      <c r="B165" s="4" t="s">
        <v>82</v>
      </c>
      <c r="C165" s="28" t="s">
        <v>85</v>
      </c>
      <c r="D165" s="1" t="s">
        <v>5</v>
      </c>
      <c r="E165" s="10">
        <v>2018</v>
      </c>
      <c r="F165" s="73">
        <v>851</v>
      </c>
    </row>
    <row r="166" spans="1:6" ht="15" customHeight="1">
      <c r="A166" s="1" t="s">
        <v>514</v>
      </c>
      <c r="B166" s="4" t="s">
        <v>82</v>
      </c>
      <c r="C166" s="28" t="s">
        <v>85</v>
      </c>
      <c r="D166" s="1" t="s">
        <v>5</v>
      </c>
      <c r="E166" s="10">
        <v>2019</v>
      </c>
      <c r="F166" s="73">
        <v>877</v>
      </c>
    </row>
    <row r="167" spans="1:6" ht="15" customHeight="1">
      <c r="A167" s="1" t="s">
        <v>514</v>
      </c>
      <c r="B167" s="4" t="s">
        <v>82</v>
      </c>
      <c r="C167" s="28" t="s">
        <v>85</v>
      </c>
      <c r="D167" s="1" t="s">
        <v>5</v>
      </c>
      <c r="E167" s="10">
        <v>2020</v>
      </c>
      <c r="F167" s="73">
        <v>850</v>
      </c>
    </row>
    <row r="168" spans="1:6" ht="15" customHeight="1">
      <c r="A168" s="1" t="s">
        <v>514</v>
      </c>
      <c r="B168" s="4" t="s">
        <v>82</v>
      </c>
      <c r="C168" s="28" t="s">
        <v>85</v>
      </c>
      <c r="D168" s="1" t="s">
        <v>5</v>
      </c>
      <c r="E168" s="10">
        <v>2021</v>
      </c>
      <c r="F168" s="73">
        <v>843</v>
      </c>
    </row>
    <row r="169" spans="1:6" ht="15" customHeight="1">
      <c r="A169" s="1" t="s">
        <v>514</v>
      </c>
      <c r="B169" s="4" t="s">
        <v>82</v>
      </c>
      <c r="C169" s="28" t="s">
        <v>85</v>
      </c>
      <c r="D169" s="1" t="s">
        <v>5</v>
      </c>
      <c r="E169" s="10">
        <v>2022</v>
      </c>
      <c r="F169" s="73">
        <v>845</v>
      </c>
    </row>
    <row r="170" spans="1:6" ht="15" customHeight="1">
      <c r="A170" s="1" t="s">
        <v>514</v>
      </c>
      <c r="B170" s="4" t="s">
        <v>82</v>
      </c>
      <c r="C170" s="28" t="s">
        <v>85</v>
      </c>
      <c r="D170" s="1" t="s">
        <v>5</v>
      </c>
      <c r="E170" s="10">
        <v>2023</v>
      </c>
      <c r="F170" s="73">
        <v>839</v>
      </c>
    </row>
    <row r="171" spans="1:6" ht="15" customHeight="1">
      <c r="A171" s="1" t="s">
        <v>514</v>
      </c>
      <c r="B171" s="4" t="s">
        <v>82</v>
      </c>
      <c r="C171" s="1" t="s">
        <v>86</v>
      </c>
      <c r="D171" s="1" t="s">
        <v>5</v>
      </c>
      <c r="E171" s="10">
        <v>2018</v>
      </c>
      <c r="F171" s="73">
        <v>890</v>
      </c>
    </row>
    <row r="172" spans="1:6" ht="15" customHeight="1">
      <c r="A172" s="1" t="s">
        <v>514</v>
      </c>
      <c r="B172" s="4" t="s">
        <v>82</v>
      </c>
      <c r="C172" s="1" t="s">
        <v>86</v>
      </c>
      <c r="D172" s="1" t="s">
        <v>5</v>
      </c>
      <c r="E172" s="10">
        <v>2019</v>
      </c>
      <c r="F172" s="73">
        <v>880</v>
      </c>
    </row>
    <row r="173" spans="1:6" ht="15" customHeight="1">
      <c r="A173" s="1" t="s">
        <v>514</v>
      </c>
      <c r="B173" s="4" t="s">
        <v>82</v>
      </c>
      <c r="C173" s="1" t="s">
        <v>86</v>
      </c>
      <c r="D173" s="1" t="s">
        <v>5</v>
      </c>
      <c r="E173" s="10">
        <v>2020</v>
      </c>
      <c r="F173" s="73">
        <v>885</v>
      </c>
    </row>
    <row r="174" spans="1:6" ht="15" customHeight="1">
      <c r="A174" s="1" t="s">
        <v>514</v>
      </c>
      <c r="B174" s="4" t="s">
        <v>82</v>
      </c>
      <c r="C174" s="1" t="s">
        <v>86</v>
      </c>
      <c r="D174" s="1" t="s">
        <v>5</v>
      </c>
      <c r="E174" s="10">
        <v>2021</v>
      </c>
      <c r="F174" s="73">
        <v>874</v>
      </c>
    </row>
    <row r="175" spans="1:6" ht="15" customHeight="1">
      <c r="A175" s="1" t="s">
        <v>514</v>
      </c>
      <c r="B175" s="4" t="s">
        <v>82</v>
      </c>
      <c r="C175" s="1" t="s">
        <v>86</v>
      </c>
      <c r="D175" s="1" t="s">
        <v>5</v>
      </c>
      <c r="E175" s="10">
        <v>2022</v>
      </c>
      <c r="F175" s="73">
        <v>856</v>
      </c>
    </row>
    <row r="176" spans="1:6" ht="15" customHeight="1">
      <c r="A176" s="1" t="s">
        <v>514</v>
      </c>
      <c r="B176" s="4" t="s">
        <v>82</v>
      </c>
      <c r="C176" s="1" t="s">
        <v>86</v>
      </c>
      <c r="D176" s="1" t="s">
        <v>5</v>
      </c>
      <c r="E176" s="10">
        <v>2023</v>
      </c>
      <c r="F176" s="73">
        <v>844</v>
      </c>
    </row>
    <row r="177" spans="1:6" ht="15" customHeight="1">
      <c r="A177" s="1" t="s">
        <v>514</v>
      </c>
      <c r="B177" s="4" t="s">
        <v>82</v>
      </c>
      <c r="C177" s="1" t="s">
        <v>87</v>
      </c>
      <c r="D177" s="1" t="s">
        <v>5</v>
      </c>
      <c r="E177" s="10">
        <v>2018</v>
      </c>
      <c r="F177" s="73">
        <v>1047</v>
      </c>
    </row>
    <row r="178" spans="1:6" ht="15" customHeight="1">
      <c r="A178" s="1" t="s">
        <v>514</v>
      </c>
      <c r="B178" s="4" t="s">
        <v>82</v>
      </c>
      <c r="C178" s="1" t="s">
        <v>87</v>
      </c>
      <c r="D178" s="1" t="s">
        <v>5</v>
      </c>
      <c r="E178" s="10">
        <v>2019</v>
      </c>
      <c r="F178" s="73">
        <v>1005</v>
      </c>
    </row>
    <row r="179" spans="1:6" ht="15" customHeight="1">
      <c r="A179" s="1" t="s">
        <v>514</v>
      </c>
      <c r="B179" s="4" t="s">
        <v>82</v>
      </c>
      <c r="C179" s="1" t="s">
        <v>87</v>
      </c>
      <c r="D179" s="1" t="s">
        <v>5</v>
      </c>
      <c r="E179" s="10">
        <v>2020</v>
      </c>
      <c r="F179" s="73">
        <v>933</v>
      </c>
    </row>
    <row r="180" spans="1:6" ht="15" customHeight="1">
      <c r="A180" s="1" t="s">
        <v>514</v>
      </c>
      <c r="B180" s="4" t="s">
        <v>82</v>
      </c>
      <c r="C180" s="1" t="s">
        <v>87</v>
      </c>
      <c r="D180" s="1" t="s">
        <v>5</v>
      </c>
      <c r="E180" s="10">
        <v>2021</v>
      </c>
      <c r="F180" s="73">
        <v>890</v>
      </c>
    </row>
    <row r="181" spans="1:6" ht="15" customHeight="1">
      <c r="A181" s="1" t="s">
        <v>514</v>
      </c>
      <c r="B181" s="4" t="s">
        <v>82</v>
      </c>
      <c r="C181" s="1" t="s">
        <v>87</v>
      </c>
      <c r="D181" s="1" t="s">
        <v>5</v>
      </c>
      <c r="E181" s="10">
        <v>2022</v>
      </c>
      <c r="F181" s="73">
        <v>884</v>
      </c>
    </row>
    <row r="182" spans="1:6" ht="15" customHeight="1">
      <c r="A182" s="1" t="s">
        <v>514</v>
      </c>
      <c r="B182" s="4" t="s">
        <v>82</v>
      </c>
      <c r="C182" s="1" t="s">
        <v>87</v>
      </c>
      <c r="D182" s="1" t="s">
        <v>5</v>
      </c>
      <c r="E182" s="10">
        <v>2023</v>
      </c>
      <c r="F182" s="73">
        <v>878</v>
      </c>
    </row>
    <row r="183" spans="1:6" ht="15" customHeight="1">
      <c r="A183" s="1" t="s">
        <v>514</v>
      </c>
      <c r="B183" s="4" t="s">
        <v>82</v>
      </c>
      <c r="C183" s="1" t="s">
        <v>88</v>
      </c>
      <c r="D183" s="1" t="s">
        <v>5</v>
      </c>
      <c r="E183" s="10">
        <v>2018</v>
      </c>
      <c r="F183" s="73">
        <v>1225</v>
      </c>
    </row>
    <row r="184" spans="1:6" ht="15" customHeight="1">
      <c r="A184" s="1" t="s">
        <v>514</v>
      </c>
      <c r="B184" s="4" t="s">
        <v>82</v>
      </c>
      <c r="C184" s="1" t="s">
        <v>88</v>
      </c>
      <c r="D184" s="1" t="s">
        <v>5</v>
      </c>
      <c r="E184" s="10">
        <v>2019</v>
      </c>
      <c r="F184" s="73">
        <v>1184</v>
      </c>
    </row>
    <row r="185" spans="1:6" ht="15" customHeight="1">
      <c r="A185" s="1" t="s">
        <v>514</v>
      </c>
      <c r="B185" s="4" t="s">
        <v>82</v>
      </c>
      <c r="C185" s="1" t="s">
        <v>88</v>
      </c>
      <c r="D185" s="1" t="s">
        <v>5</v>
      </c>
      <c r="E185" s="10">
        <v>2020</v>
      </c>
      <c r="F185" s="73">
        <v>1062</v>
      </c>
    </row>
    <row r="186" spans="1:6" ht="15" customHeight="1">
      <c r="A186" s="1" t="s">
        <v>514</v>
      </c>
      <c r="B186" s="4" t="s">
        <v>82</v>
      </c>
      <c r="C186" s="1" t="s">
        <v>88</v>
      </c>
      <c r="D186" s="1" t="s">
        <v>5</v>
      </c>
      <c r="E186" s="10">
        <v>2021</v>
      </c>
      <c r="F186" s="73">
        <v>1049</v>
      </c>
    </row>
    <row r="187" spans="1:6" ht="15" customHeight="1">
      <c r="A187" s="1" t="s">
        <v>514</v>
      </c>
      <c r="B187" s="4" t="s">
        <v>82</v>
      </c>
      <c r="C187" s="1" t="s">
        <v>88</v>
      </c>
      <c r="D187" s="1" t="s">
        <v>5</v>
      </c>
      <c r="E187" s="10">
        <v>2022</v>
      </c>
      <c r="F187" s="73">
        <v>1015</v>
      </c>
    </row>
    <row r="188" spans="1:6" ht="15" customHeight="1">
      <c r="A188" s="1" t="s">
        <v>514</v>
      </c>
      <c r="B188" s="4" t="s">
        <v>82</v>
      </c>
      <c r="C188" s="1" t="s">
        <v>88</v>
      </c>
      <c r="D188" s="1" t="s">
        <v>5</v>
      </c>
      <c r="E188" s="10">
        <v>2023</v>
      </c>
      <c r="F188" s="73">
        <v>982</v>
      </c>
    </row>
    <row r="189" spans="1:6" ht="15" customHeight="1">
      <c r="A189" s="1" t="s">
        <v>514</v>
      </c>
      <c r="B189" s="4" t="s">
        <v>82</v>
      </c>
      <c r="C189" s="1" t="s">
        <v>89</v>
      </c>
      <c r="D189" s="1" t="s">
        <v>5</v>
      </c>
      <c r="E189" s="10">
        <v>2018</v>
      </c>
      <c r="F189" s="73">
        <v>1152</v>
      </c>
    </row>
    <row r="190" spans="1:6" ht="15" customHeight="1">
      <c r="A190" s="1" t="s">
        <v>514</v>
      </c>
      <c r="B190" s="4" t="s">
        <v>82</v>
      </c>
      <c r="C190" s="1" t="s">
        <v>89</v>
      </c>
      <c r="D190" s="1" t="s">
        <v>5</v>
      </c>
      <c r="E190" s="10">
        <v>2019</v>
      </c>
      <c r="F190" s="73">
        <v>1169</v>
      </c>
    </row>
    <row r="191" spans="1:6" ht="15" customHeight="1">
      <c r="A191" s="1" t="s">
        <v>514</v>
      </c>
      <c r="B191" s="4" t="s">
        <v>82</v>
      </c>
      <c r="C191" s="1" t="s">
        <v>89</v>
      </c>
      <c r="D191" s="1" t="s">
        <v>5</v>
      </c>
      <c r="E191" s="10">
        <v>2020</v>
      </c>
      <c r="F191" s="73">
        <v>1147</v>
      </c>
    </row>
    <row r="192" spans="1:6" ht="15" customHeight="1">
      <c r="A192" s="1" t="s">
        <v>514</v>
      </c>
      <c r="B192" s="4" t="s">
        <v>82</v>
      </c>
      <c r="C192" s="1" t="s">
        <v>89</v>
      </c>
      <c r="D192" s="1" t="s">
        <v>5</v>
      </c>
      <c r="E192" s="10">
        <v>2021</v>
      </c>
      <c r="F192" s="73">
        <v>1183</v>
      </c>
    </row>
    <row r="193" spans="1:6" ht="15" customHeight="1">
      <c r="A193" s="1" t="s">
        <v>514</v>
      </c>
      <c r="B193" s="4" t="s">
        <v>82</v>
      </c>
      <c r="C193" s="1" t="s">
        <v>89</v>
      </c>
      <c r="D193" s="1" t="s">
        <v>5</v>
      </c>
      <c r="E193" s="10">
        <v>2022</v>
      </c>
      <c r="F193" s="73">
        <v>1155</v>
      </c>
    </row>
    <row r="194" spans="1:6" ht="15" customHeight="1">
      <c r="A194" s="1" t="s">
        <v>514</v>
      </c>
      <c r="B194" s="4" t="s">
        <v>82</v>
      </c>
      <c r="C194" s="1" t="s">
        <v>89</v>
      </c>
      <c r="D194" s="1" t="s">
        <v>5</v>
      </c>
      <c r="E194" s="10">
        <v>2023</v>
      </c>
      <c r="F194" s="73">
        <v>1106</v>
      </c>
    </row>
    <row r="195" spans="1:6" ht="15" customHeight="1">
      <c r="A195" s="1" t="s">
        <v>514</v>
      </c>
      <c r="B195" s="4" t="s">
        <v>82</v>
      </c>
      <c r="C195" s="1" t="s">
        <v>90</v>
      </c>
      <c r="D195" s="1" t="s">
        <v>5</v>
      </c>
      <c r="E195" s="10">
        <v>2018</v>
      </c>
      <c r="F195" s="73">
        <v>1038</v>
      </c>
    </row>
    <row r="196" spans="1:6" ht="15" customHeight="1">
      <c r="A196" s="1" t="s">
        <v>514</v>
      </c>
      <c r="B196" s="4" t="s">
        <v>82</v>
      </c>
      <c r="C196" s="1" t="s">
        <v>90</v>
      </c>
      <c r="D196" s="1" t="s">
        <v>5</v>
      </c>
      <c r="E196" s="10">
        <v>2019</v>
      </c>
      <c r="F196" s="73">
        <v>1084</v>
      </c>
    </row>
    <row r="197" spans="1:6" ht="15" customHeight="1">
      <c r="A197" s="1" t="s">
        <v>514</v>
      </c>
      <c r="B197" s="4" t="s">
        <v>82</v>
      </c>
      <c r="C197" s="1" t="s">
        <v>90</v>
      </c>
      <c r="D197" s="1" t="s">
        <v>5</v>
      </c>
      <c r="E197" s="10">
        <v>2020</v>
      </c>
      <c r="F197" s="73">
        <v>1079</v>
      </c>
    </row>
    <row r="198" spans="1:6" ht="15" customHeight="1">
      <c r="A198" s="1" t="s">
        <v>514</v>
      </c>
      <c r="B198" s="4" t="s">
        <v>82</v>
      </c>
      <c r="C198" s="1" t="s">
        <v>90</v>
      </c>
      <c r="D198" s="1" t="s">
        <v>5</v>
      </c>
      <c r="E198" s="10">
        <v>2021</v>
      </c>
      <c r="F198" s="73">
        <v>1072</v>
      </c>
    </row>
    <row r="199" spans="1:6" ht="15" customHeight="1">
      <c r="A199" s="1" t="s">
        <v>514</v>
      </c>
      <c r="B199" s="4" t="s">
        <v>82</v>
      </c>
      <c r="C199" s="1" t="s">
        <v>90</v>
      </c>
      <c r="D199" s="1" t="s">
        <v>5</v>
      </c>
      <c r="E199" s="10">
        <v>2022</v>
      </c>
      <c r="F199" s="73">
        <v>1097</v>
      </c>
    </row>
    <row r="200" spans="1:6" ht="15" customHeight="1">
      <c r="A200" s="1" t="s">
        <v>514</v>
      </c>
      <c r="B200" s="4" t="s">
        <v>82</v>
      </c>
      <c r="C200" s="1" t="s">
        <v>90</v>
      </c>
      <c r="D200" s="1" t="s">
        <v>5</v>
      </c>
      <c r="E200" s="10">
        <v>2023</v>
      </c>
      <c r="F200" s="73">
        <v>1122</v>
      </c>
    </row>
    <row r="201" spans="1:6" ht="15" customHeight="1">
      <c r="A201" s="1" t="s">
        <v>514</v>
      </c>
      <c r="B201" s="4" t="s">
        <v>82</v>
      </c>
      <c r="C201" s="1" t="s">
        <v>91</v>
      </c>
      <c r="D201" s="1" t="s">
        <v>5</v>
      </c>
      <c r="E201" s="10">
        <v>2018</v>
      </c>
      <c r="F201" s="73">
        <v>1049</v>
      </c>
    </row>
    <row r="202" spans="1:6" ht="15" customHeight="1">
      <c r="A202" s="1" t="s">
        <v>514</v>
      </c>
      <c r="B202" s="4" t="s">
        <v>82</v>
      </c>
      <c r="C202" s="1" t="s">
        <v>91</v>
      </c>
      <c r="D202" s="1" t="s">
        <v>5</v>
      </c>
      <c r="E202" s="10">
        <v>2019</v>
      </c>
      <c r="F202" s="73">
        <v>1039</v>
      </c>
    </row>
    <row r="203" spans="1:6" ht="15" customHeight="1">
      <c r="A203" s="1" t="s">
        <v>514</v>
      </c>
      <c r="B203" s="4" t="s">
        <v>82</v>
      </c>
      <c r="C203" s="1" t="s">
        <v>91</v>
      </c>
      <c r="D203" s="1" t="s">
        <v>5</v>
      </c>
      <c r="E203" s="10">
        <v>2020</v>
      </c>
      <c r="F203" s="73">
        <v>1010</v>
      </c>
    </row>
    <row r="204" spans="1:6" ht="15" customHeight="1">
      <c r="A204" s="1" t="s">
        <v>514</v>
      </c>
      <c r="B204" s="4" t="s">
        <v>82</v>
      </c>
      <c r="C204" s="1" t="s">
        <v>91</v>
      </c>
      <c r="D204" s="1" t="s">
        <v>5</v>
      </c>
      <c r="E204" s="10">
        <v>2021</v>
      </c>
      <c r="F204" s="73">
        <v>994</v>
      </c>
    </row>
    <row r="205" spans="1:6" ht="15" customHeight="1">
      <c r="A205" s="1" t="s">
        <v>514</v>
      </c>
      <c r="B205" s="4" t="s">
        <v>82</v>
      </c>
      <c r="C205" s="1" t="s">
        <v>91</v>
      </c>
      <c r="D205" s="1" t="s">
        <v>5</v>
      </c>
      <c r="E205" s="10">
        <v>2022</v>
      </c>
      <c r="F205" s="73">
        <v>1014</v>
      </c>
    </row>
    <row r="206" spans="1:6" ht="15" customHeight="1">
      <c r="A206" s="1" t="s">
        <v>514</v>
      </c>
      <c r="B206" s="4" t="s">
        <v>82</v>
      </c>
      <c r="C206" s="1" t="s">
        <v>91</v>
      </c>
      <c r="D206" s="1" t="s">
        <v>5</v>
      </c>
      <c r="E206" s="10">
        <v>2023</v>
      </c>
      <c r="F206" s="73">
        <v>1024</v>
      </c>
    </row>
    <row r="207" spans="1:6" ht="15" customHeight="1">
      <c r="A207" s="1" t="s">
        <v>514</v>
      </c>
      <c r="B207" s="4" t="s">
        <v>82</v>
      </c>
      <c r="C207" s="1" t="s">
        <v>92</v>
      </c>
      <c r="D207" s="1" t="s">
        <v>5</v>
      </c>
      <c r="E207" s="10">
        <v>2018</v>
      </c>
      <c r="F207" s="73">
        <v>976</v>
      </c>
    </row>
    <row r="208" spans="1:6" ht="15" customHeight="1">
      <c r="A208" s="1" t="s">
        <v>514</v>
      </c>
      <c r="B208" s="4" t="s">
        <v>82</v>
      </c>
      <c r="C208" s="1" t="s">
        <v>92</v>
      </c>
      <c r="D208" s="1" t="s">
        <v>5</v>
      </c>
      <c r="E208" s="10">
        <v>2019</v>
      </c>
      <c r="F208" s="73">
        <v>1005</v>
      </c>
    </row>
    <row r="209" spans="1:6" ht="15" customHeight="1">
      <c r="A209" s="1" t="s">
        <v>514</v>
      </c>
      <c r="B209" s="4" t="s">
        <v>82</v>
      </c>
      <c r="C209" s="1" t="s">
        <v>92</v>
      </c>
      <c r="D209" s="1" t="s">
        <v>5</v>
      </c>
      <c r="E209" s="10">
        <v>2020</v>
      </c>
      <c r="F209" s="73">
        <v>999</v>
      </c>
    </row>
    <row r="210" spans="1:6" ht="15" customHeight="1">
      <c r="A210" s="1" t="s">
        <v>514</v>
      </c>
      <c r="B210" s="4" t="s">
        <v>82</v>
      </c>
      <c r="C210" s="1" t="s">
        <v>92</v>
      </c>
      <c r="D210" s="1" t="s">
        <v>5</v>
      </c>
      <c r="E210" s="10">
        <v>2021</v>
      </c>
      <c r="F210" s="73">
        <v>1004</v>
      </c>
    </row>
    <row r="211" spans="1:6" ht="15" customHeight="1">
      <c r="A211" s="1" t="s">
        <v>514</v>
      </c>
      <c r="B211" s="4" t="s">
        <v>82</v>
      </c>
      <c r="C211" s="1" t="s">
        <v>92</v>
      </c>
      <c r="D211" s="1" t="s">
        <v>5</v>
      </c>
      <c r="E211" s="10">
        <v>2022</v>
      </c>
      <c r="F211" s="73">
        <v>1004</v>
      </c>
    </row>
    <row r="212" spans="1:6" ht="15" customHeight="1">
      <c r="A212" s="1" t="s">
        <v>514</v>
      </c>
      <c r="B212" s="4" t="s">
        <v>82</v>
      </c>
      <c r="C212" s="1" t="s">
        <v>92</v>
      </c>
      <c r="D212" s="1" t="s">
        <v>5</v>
      </c>
      <c r="E212" s="10">
        <v>2023</v>
      </c>
      <c r="F212" s="73">
        <v>1018</v>
      </c>
    </row>
    <row r="213" spans="1:6" ht="15" customHeight="1">
      <c r="A213" s="1" t="s">
        <v>514</v>
      </c>
      <c r="B213" s="4" t="s">
        <v>82</v>
      </c>
      <c r="C213" s="1" t="s">
        <v>93</v>
      </c>
      <c r="D213" s="1" t="s">
        <v>5</v>
      </c>
      <c r="E213" s="10">
        <v>2018</v>
      </c>
      <c r="F213" s="73">
        <v>868</v>
      </c>
    </row>
    <row r="214" spans="1:6" ht="15" customHeight="1">
      <c r="A214" s="1" t="s">
        <v>514</v>
      </c>
      <c r="B214" s="4" t="s">
        <v>82</v>
      </c>
      <c r="C214" s="1" t="s">
        <v>93</v>
      </c>
      <c r="D214" s="1" t="s">
        <v>5</v>
      </c>
      <c r="E214" s="10">
        <v>2019</v>
      </c>
      <c r="F214" s="73">
        <v>873</v>
      </c>
    </row>
    <row r="215" spans="1:6" ht="15" customHeight="1">
      <c r="A215" s="1" t="s">
        <v>514</v>
      </c>
      <c r="B215" s="4" t="s">
        <v>82</v>
      </c>
      <c r="C215" s="1" t="s">
        <v>93</v>
      </c>
      <c r="D215" s="1" t="s">
        <v>5</v>
      </c>
      <c r="E215" s="10">
        <v>2020</v>
      </c>
      <c r="F215" s="73">
        <v>914</v>
      </c>
    </row>
    <row r="216" spans="1:6" ht="15" customHeight="1">
      <c r="A216" s="1" t="s">
        <v>514</v>
      </c>
      <c r="B216" s="4" t="s">
        <v>82</v>
      </c>
      <c r="C216" s="1" t="s">
        <v>93</v>
      </c>
      <c r="D216" s="1" t="s">
        <v>5</v>
      </c>
      <c r="E216" s="10">
        <v>2021</v>
      </c>
      <c r="F216" s="73">
        <v>955</v>
      </c>
    </row>
    <row r="217" spans="1:6" ht="15" customHeight="1">
      <c r="A217" s="1" t="s">
        <v>514</v>
      </c>
      <c r="B217" s="4" t="s">
        <v>82</v>
      </c>
      <c r="C217" s="1" t="s">
        <v>93</v>
      </c>
      <c r="D217" s="1" t="s">
        <v>5</v>
      </c>
      <c r="E217" s="10">
        <v>2022</v>
      </c>
      <c r="F217" s="73">
        <v>953</v>
      </c>
    </row>
    <row r="218" spans="1:6" ht="15" customHeight="1">
      <c r="A218" s="1" t="s">
        <v>514</v>
      </c>
      <c r="B218" s="4" t="s">
        <v>82</v>
      </c>
      <c r="C218" s="1" t="s">
        <v>93</v>
      </c>
      <c r="D218" s="1" t="s">
        <v>5</v>
      </c>
      <c r="E218" s="10">
        <v>2023</v>
      </c>
      <c r="F218" s="73">
        <v>939</v>
      </c>
    </row>
    <row r="219" spans="1:6" ht="15" customHeight="1">
      <c r="A219" s="1" t="s">
        <v>514</v>
      </c>
      <c r="B219" s="4" t="s">
        <v>82</v>
      </c>
      <c r="C219" s="1" t="s">
        <v>94</v>
      </c>
      <c r="D219" s="1" t="s">
        <v>5</v>
      </c>
      <c r="E219" s="10">
        <v>2018</v>
      </c>
      <c r="F219" s="73">
        <v>846</v>
      </c>
    </row>
    <row r="220" spans="1:6" ht="15" customHeight="1">
      <c r="A220" s="1" t="s">
        <v>514</v>
      </c>
      <c r="B220" s="4" t="s">
        <v>82</v>
      </c>
      <c r="C220" s="1" t="s">
        <v>94</v>
      </c>
      <c r="D220" s="1" t="s">
        <v>5</v>
      </c>
      <c r="E220" s="10">
        <v>2019</v>
      </c>
      <c r="F220" s="73">
        <v>839</v>
      </c>
    </row>
    <row r="221" spans="1:6" ht="15" customHeight="1">
      <c r="A221" s="1" t="s">
        <v>514</v>
      </c>
      <c r="B221" s="4" t="s">
        <v>82</v>
      </c>
      <c r="C221" s="1" t="s">
        <v>94</v>
      </c>
      <c r="D221" s="1" t="s">
        <v>5</v>
      </c>
      <c r="E221" s="10">
        <v>2020</v>
      </c>
      <c r="F221" s="73">
        <v>833</v>
      </c>
    </row>
    <row r="222" spans="1:6" ht="15" customHeight="1">
      <c r="A222" s="1" t="s">
        <v>514</v>
      </c>
      <c r="B222" s="4" t="s">
        <v>82</v>
      </c>
      <c r="C222" s="1" t="s">
        <v>94</v>
      </c>
      <c r="D222" s="1" t="s">
        <v>5</v>
      </c>
      <c r="E222" s="10">
        <v>2021</v>
      </c>
      <c r="F222" s="73">
        <v>822</v>
      </c>
    </row>
    <row r="223" spans="1:6" ht="15" customHeight="1">
      <c r="A223" s="1" t="s">
        <v>514</v>
      </c>
      <c r="B223" s="4" t="s">
        <v>82</v>
      </c>
      <c r="C223" s="1" t="s">
        <v>94</v>
      </c>
      <c r="D223" s="1" t="s">
        <v>5</v>
      </c>
      <c r="E223" s="10">
        <v>2022</v>
      </c>
      <c r="F223" s="73">
        <v>807</v>
      </c>
    </row>
    <row r="224" spans="1:6" ht="15" customHeight="1">
      <c r="A224" s="1" t="s">
        <v>514</v>
      </c>
      <c r="B224" s="4" t="s">
        <v>82</v>
      </c>
      <c r="C224" s="1" t="s">
        <v>94</v>
      </c>
      <c r="D224" s="1" t="s">
        <v>5</v>
      </c>
      <c r="E224" s="10">
        <v>2023</v>
      </c>
      <c r="F224" s="73">
        <v>843</v>
      </c>
    </row>
    <row r="225" spans="1:6" ht="15" customHeight="1">
      <c r="A225" s="1" t="s">
        <v>514</v>
      </c>
      <c r="B225" s="4" t="s">
        <v>82</v>
      </c>
      <c r="C225" s="1" t="s">
        <v>95</v>
      </c>
      <c r="D225" s="1" t="s">
        <v>5</v>
      </c>
      <c r="E225" s="10">
        <v>2018</v>
      </c>
      <c r="F225" s="73">
        <v>678</v>
      </c>
    </row>
    <row r="226" spans="1:6" ht="15" customHeight="1">
      <c r="A226" s="1" t="s">
        <v>514</v>
      </c>
      <c r="B226" s="4" t="s">
        <v>82</v>
      </c>
      <c r="C226" s="1" t="s">
        <v>95</v>
      </c>
      <c r="D226" s="1" t="s">
        <v>5</v>
      </c>
      <c r="E226" s="10">
        <v>2019</v>
      </c>
      <c r="F226" s="73">
        <v>703</v>
      </c>
    </row>
    <row r="227" spans="1:6" ht="15" customHeight="1">
      <c r="A227" s="1" t="s">
        <v>514</v>
      </c>
      <c r="B227" s="4" t="s">
        <v>82</v>
      </c>
      <c r="C227" s="1" t="s">
        <v>95</v>
      </c>
      <c r="D227" s="1" t="s">
        <v>5</v>
      </c>
      <c r="E227" s="10">
        <v>2020</v>
      </c>
      <c r="F227" s="73">
        <v>751</v>
      </c>
    </row>
    <row r="228" spans="1:6" ht="15" customHeight="1">
      <c r="A228" s="1" t="s">
        <v>514</v>
      </c>
      <c r="B228" s="4" t="s">
        <v>82</v>
      </c>
      <c r="C228" s="1" t="s">
        <v>95</v>
      </c>
      <c r="D228" s="1" t="s">
        <v>5</v>
      </c>
      <c r="E228" s="10">
        <v>2021</v>
      </c>
      <c r="F228" s="73">
        <v>769</v>
      </c>
    </row>
    <row r="229" spans="1:6" ht="15" customHeight="1">
      <c r="A229" s="1" t="s">
        <v>514</v>
      </c>
      <c r="B229" s="4" t="s">
        <v>82</v>
      </c>
      <c r="C229" s="1" t="s">
        <v>95</v>
      </c>
      <c r="D229" s="1" t="s">
        <v>5</v>
      </c>
      <c r="E229" s="10">
        <v>2022</v>
      </c>
      <c r="F229" s="73">
        <v>793</v>
      </c>
    </row>
    <row r="230" spans="1:6" ht="15" customHeight="1">
      <c r="A230" s="1" t="s">
        <v>514</v>
      </c>
      <c r="B230" s="4" t="s">
        <v>82</v>
      </c>
      <c r="C230" s="1" t="s">
        <v>95</v>
      </c>
      <c r="D230" s="1" t="s">
        <v>5</v>
      </c>
      <c r="E230" s="10">
        <v>2023</v>
      </c>
      <c r="F230" s="73">
        <v>796</v>
      </c>
    </row>
    <row r="231" spans="1:6" ht="15" customHeight="1">
      <c r="A231" s="1" t="s">
        <v>514</v>
      </c>
      <c r="B231" s="4" t="s">
        <v>82</v>
      </c>
      <c r="C231" s="1" t="s">
        <v>96</v>
      </c>
      <c r="D231" s="1" t="s">
        <v>5</v>
      </c>
      <c r="E231" s="10">
        <v>2018</v>
      </c>
      <c r="F231" s="73">
        <v>651</v>
      </c>
    </row>
    <row r="232" spans="1:6" ht="15" customHeight="1">
      <c r="A232" s="1" t="s">
        <v>514</v>
      </c>
      <c r="B232" s="4" t="s">
        <v>82</v>
      </c>
      <c r="C232" s="1" t="s">
        <v>96</v>
      </c>
      <c r="D232" s="1" t="s">
        <v>5</v>
      </c>
      <c r="E232" s="10">
        <v>2019</v>
      </c>
      <c r="F232" s="73">
        <v>638</v>
      </c>
    </row>
    <row r="233" spans="1:6" ht="15" customHeight="1">
      <c r="A233" s="1" t="s">
        <v>514</v>
      </c>
      <c r="B233" s="4" t="s">
        <v>82</v>
      </c>
      <c r="C233" s="1" t="s">
        <v>96</v>
      </c>
      <c r="D233" s="1" t="s">
        <v>5</v>
      </c>
      <c r="E233" s="10">
        <v>2020</v>
      </c>
      <c r="F233" s="73">
        <v>605</v>
      </c>
    </row>
    <row r="234" spans="1:6" ht="15" customHeight="1">
      <c r="A234" s="1" t="s">
        <v>514</v>
      </c>
      <c r="B234" s="4" t="s">
        <v>82</v>
      </c>
      <c r="C234" s="1" t="s">
        <v>96</v>
      </c>
      <c r="D234" s="1" t="s">
        <v>5</v>
      </c>
      <c r="E234" s="10">
        <v>2021</v>
      </c>
      <c r="F234" s="73">
        <v>606</v>
      </c>
    </row>
    <row r="235" spans="1:6" ht="15" customHeight="1">
      <c r="A235" s="1" t="s">
        <v>514</v>
      </c>
      <c r="B235" s="4" t="s">
        <v>82</v>
      </c>
      <c r="C235" s="1" t="s">
        <v>96</v>
      </c>
      <c r="D235" s="1" t="s">
        <v>5</v>
      </c>
      <c r="E235" s="10">
        <v>2022</v>
      </c>
      <c r="F235" s="73">
        <v>647</v>
      </c>
    </row>
    <row r="236" spans="1:6" ht="15" customHeight="1">
      <c r="A236" s="1" t="s">
        <v>514</v>
      </c>
      <c r="B236" s="4" t="s">
        <v>82</v>
      </c>
      <c r="C236" s="1" t="s">
        <v>96</v>
      </c>
      <c r="D236" s="1" t="s">
        <v>5</v>
      </c>
      <c r="E236" s="10">
        <v>2023</v>
      </c>
      <c r="F236" s="73">
        <v>657</v>
      </c>
    </row>
    <row r="237" spans="1:6" ht="15" customHeight="1">
      <c r="A237" s="1" t="s">
        <v>514</v>
      </c>
      <c r="B237" s="4" t="s">
        <v>82</v>
      </c>
      <c r="C237" s="1" t="s">
        <v>335</v>
      </c>
      <c r="D237" s="1" t="s">
        <v>5</v>
      </c>
      <c r="E237" s="10">
        <v>2018</v>
      </c>
      <c r="F237" s="73">
        <v>1343</v>
      </c>
    </row>
    <row r="238" spans="1:6" ht="15" customHeight="1">
      <c r="A238" s="1" t="s">
        <v>514</v>
      </c>
      <c r="B238" s="4" t="s">
        <v>82</v>
      </c>
      <c r="C238" s="1" t="s">
        <v>335</v>
      </c>
      <c r="D238" s="1" t="s">
        <v>5</v>
      </c>
      <c r="E238" s="10">
        <v>2019</v>
      </c>
      <c r="F238" s="73">
        <v>1397</v>
      </c>
    </row>
    <row r="239" spans="1:6" ht="15" customHeight="1">
      <c r="A239" s="1" t="s">
        <v>514</v>
      </c>
      <c r="B239" s="4" t="s">
        <v>82</v>
      </c>
      <c r="C239" s="1" t="s">
        <v>335</v>
      </c>
      <c r="D239" s="1" t="s">
        <v>5</v>
      </c>
      <c r="E239" s="10">
        <v>2020</v>
      </c>
      <c r="F239" s="73">
        <v>1439</v>
      </c>
    </row>
    <row r="240" spans="1:6" ht="15" customHeight="1">
      <c r="A240" s="1" t="s">
        <v>514</v>
      </c>
      <c r="B240" s="4" t="s">
        <v>82</v>
      </c>
      <c r="C240" s="1" t="s">
        <v>335</v>
      </c>
      <c r="D240" s="1" t="s">
        <v>5</v>
      </c>
      <c r="E240" s="10">
        <v>2021</v>
      </c>
      <c r="F240" s="73">
        <v>1458</v>
      </c>
    </row>
    <row r="241" spans="1:6" ht="15" customHeight="1">
      <c r="A241" s="1" t="s">
        <v>514</v>
      </c>
      <c r="B241" s="4" t="s">
        <v>82</v>
      </c>
      <c r="C241" s="1" t="s">
        <v>335</v>
      </c>
      <c r="D241" s="1" t="s">
        <v>5</v>
      </c>
      <c r="E241" s="10">
        <v>2022</v>
      </c>
      <c r="F241" s="73">
        <v>1475</v>
      </c>
    </row>
    <row r="242" spans="1:6" ht="15" customHeight="1">
      <c r="A242" s="1" t="s">
        <v>514</v>
      </c>
      <c r="B242" s="4" t="s">
        <v>82</v>
      </c>
      <c r="C242" s="1" t="s">
        <v>335</v>
      </c>
      <c r="D242" s="1" t="s">
        <v>5</v>
      </c>
      <c r="E242" s="10">
        <v>2023</v>
      </c>
      <c r="F242" s="73">
        <v>1536</v>
      </c>
    </row>
    <row r="243" spans="1:6" ht="15" customHeight="1">
      <c r="A243" s="1" t="s">
        <v>514</v>
      </c>
      <c r="B243" s="4" t="s">
        <v>82</v>
      </c>
      <c r="C243" s="1" t="s">
        <v>97</v>
      </c>
      <c r="D243" s="1" t="s">
        <v>5</v>
      </c>
      <c r="E243" s="10">
        <v>2018</v>
      </c>
      <c r="F243" s="73">
        <v>428</v>
      </c>
    </row>
    <row r="244" spans="1:6" ht="15" customHeight="1">
      <c r="A244" s="1" t="s">
        <v>514</v>
      </c>
      <c r="B244" s="4" t="s">
        <v>82</v>
      </c>
      <c r="C244" s="1" t="s">
        <v>97</v>
      </c>
      <c r="D244" s="1" t="s">
        <v>5</v>
      </c>
      <c r="E244" s="10">
        <v>2019</v>
      </c>
      <c r="F244" s="73">
        <v>491</v>
      </c>
    </row>
    <row r="245" spans="1:6" ht="15" customHeight="1">
      <c r="A245" s="1" t="s">
        <v>514</v>
      </c>
      <c r="B245" s="4" t="s">
        <v>82</v>
      </c>
      <c r="C245" s="1" t="s">
        <v>97</v>
      </c>
      <c r="D245" s="1" t="s">
        <v>5</v>
      </c>
      <c r="E245" s="10">
        <v>2020</v>
      </c>
      <c r="F245" s="73">
        <v>535</v>
      </c>
    </row>
    <row r="246" spans="1:6" ht="15" customHeight="1">
      <c r="A246" s="1" t="s">
        <v>514</v>
      </c>
      <c r="B246" s="4" t="s">
        <v>82</v>
      </c>
      <c r="C246" s="1" t="s">
        <v>97</v>
      </c>
      <c r="D246" s="1" t="s">
        <v>5</v>
      </c>
      <c r="E246" s="10">
        <v>2021</v>
      </c>
      <c r="F246" s="73">
        <v>561</v>
      </c>
    </row>
    <row r="247" spans="1:6" ht="15" customHeight="1">
      <c r="A247" s="1" t="s">
        <v>514</v>
      </c>
      <c r="B247" s="4" t="s">
        <v>82</v>
      </c>
      <c r="C247" s="1" t="s">
        <v>97</v>
      </c>
      <c r="D247" s="1" t="s">
        <v>5</v>
      </c>
      <c r="E247" s="10">
        <v>2022</v>
      </c>
      <c r="F247" s="73">
        <v>570</v>
      </c>
    </row>
    <row r="248" spans="1:6" ht="15" customHeight="1">
      <c r="A248" s="1" t="s">
        <v>514</v>
      </c>
      <c r="B248" s="4" t="s">
        <v>82</v>
      </c>
      <c r="C248" s="1" t="s">
        <v>97</v>
      </c>
      <c r="D248" s="1" t="s">
        <v>5</v>
      </c>
      <c r="E248" s="10">
        <v>2023</v>
      </c>
      <c r="F248" s="73">
        <v>593</v>
      </c>
    </row>
    <row r="249" spans="1:6" ht="15" customHeight="1">
      <c r="A249" s="1" t="s">
        <v>514</v>
      </c>
      <c r="B249" s="4" t="s">
        <v>82</v>
      </c>
      <c r="C249" s="1" t="s">
        <v>98</v>
      </c>
      <c r="D249" s="1" t="s">
        <v>5</v>
      </c>
      <c r="E249" s="10">
        <v>2018</v>
      </c>
      <c r="F249" s="73">
        <v>340</v>
      </c>
    </row>
    <row r="250" spans="1:6" ht="15" customHeight="1">
      <c r="A250" s="1" t="s">
        <v>514</v>
      </c>
      <c r="B250" s="4" t="s">
        <v>82</v>
      </c>
      <c r="C250" s="1" t="s">
        <v>98</v>
      </c>
      <c r="D250" s="1" t="s">
        <v>5</v>
      </c>
      <c r="E250" s="10">
        <v>2019</v>
      </c>
      <c r="F250" s="73">
        <v>325</v>
      </c>
    </row>
    <row r="251" spans="1:6" ht="15" customHeight="1">
      <c r="A251" s="1" t="s">
        <v>514</v>
      </c>
      <c r="B251" s="4" t="s">
        <v>82</v>
      </c>
      <c r="C251" s="1" t="s">
        <v>98</v>
      </c>
      <c r="D251" s="1" t="s">
        <v>5</v>
      </c>
      <c r="E251" s="10">
        <v>2020</v>
      </c>
      <c r="F251" s="73">
        <v>330</v>
      </c>
    </row>
    <row r="252" spans="1:6" ht="15" customHeight="1">
      <c r="A252" s="1" t="s">
        <v>514</v>
      </c>
      <c r="B252" s="4" t="s">
        <v>82</v>
      </c>
      <c r="C252" s="1" t="s">
        <v>98</v>
      </c>
      <c r="D252" s="1" t="s">
        <v>5</v>
      </c>
      <c r="E252" s="10">
        <v>2021</v>
      </c>
      <c r="F252" s="73">
        <v>327</v>
      </c>
    </row>
    <row r="253" spans="1:6" ht="15" customHeight="1">
      <c r="A253" s="1" t="s">
        <v>514</v>
      </c>
      <c r="B253" s="4" t="s">
        <v>82</v>
      </c>
      <c r="C253" s="1" t="s">
        <v>98</v>
      </c>
      <c r="D253" s="1" t="s">
        <v>5</v>
      </c>
      <c r="E253" s="10">
        <v>2022</v>
      </c>
      <c r="F253" s="73">
        <v>349</v>
      </c>
    </row>
    <row r="254" spans="1:6" ht="15" customHeight="1">
      <c r="A254" s="1" t="s">
        <v>514</v>
      </c>
      <c r="B254" s="4" t="s">
        <v>82</v>
      </c>
      <c r="C254" s="1" t="s">
        <v>98</v>
      </c>
      <c r="D254" s="1" t="s">
        <v>5</v>
      </c>
      <c r="E254" s="10">
        <v>2023</v>
      </c>
      <c r="F254" s="73">
        <v>371</v>
      </c>
    </row>
    <row r="255" spans="1:6" ht="15" customHeight="1">
      <c r="A255" s="1" t="s">
        <v>514</v>
      </c>
      <c r="B255" s="4" t="s">
        <v>82</v>
      </c>
      <c r="C255" s="1" t="s">
        <v>99</v>
      </c>
      <c r="D255" s="1" t="s">
        <v>5</v>
      </c>
      <c r="E255" s="10">
        <v>2018</v>
      </c>
      <c r="F255" s="73">
        <v>325</v>
      </c>
    </row>
    <row r="256" spans="1:6" ht="15" customHeight="1">
      <c r="A256" s="1" t="s">
        <v>514</v>
      </c>
      <c r="B256" s="4" t="s">
        <v>82</v>
      </c>
      <c r="C256" s="1" t="s">
        <v>99</v>
      </c>
      <c r="D256" s="1" t="s">
        <v>5</v>
      </c>
      <c r="E256" s="10">
        <v>2019</v>
      </c>
      <c r="F256" s="73">
        <v>321</v>
      </c>
    </row>
    <row r="257" spans="1:6" ht="15" customHeight="1">
      <c r="A257" s="1" t="s">
        <v>514</v>
      </c>
      <c r="B257" s="4" t="s">
        <v>82</v>
      </c>
      <c r="C257" s="1" t="s">
        <v>99</v>
      </c>
      <c r="D257" s="1" t="s">
        <v>5</v>
      </c>
      <c r="E257" s="10">
        <v>2020</v>
      </c>
      <c r="F257" s="73">
        <v>299</v>
      </c>
    </row>
    <row r="258" spans="1:6" ht="15" customHeight="1">
      <c r="A258" s="1" t="s">
        <v>514</v>
      </c>
      <c r="B258" s="4" t="s">
        <v>82</v>
      </c>
      <c r="C258" s="1" t="s">
        <v>99</v>
      </c>
      <c r="D258" s="1" t="s">
        <v>5</v>
      </c>
      <c r="E258" s="10">
        <v>2021</v>
      </c>
      <c r="F258" s="73">
        <v>281</v>
      </c>
    </row>
    <row r="259" spans="1:6" ht="15" customHeight="1">
      <c r="A259" s="1" t="s">
        <v>514</v>
      </c>
      <c r="B259" s="4" t="s">
        <v>82</v>
      </c>
      <c r="C259" s="1" t="s">
        <v>99</v>
      </c>
      <c r="D259" s="1" t="s">
        <v>5</v>
      </c>
      <c r="E259" s="10">
        <v>2022</v>
      </c>
      <c r="F259" s="73">
        <v>263</v>
      </c>
    </row>
    <row r="260" spans="1:6" ht="15" customHeight="1">
      <c r="A260" s="1" t="s">
        <v>514</v>
      </c>
      <c r="B260" s="4" t="s">
        <v>82</v>
      </c>
      <c r="C260" s="1" t="s">
        <v>99</v>
      </c>
      <c r="D260" s="1" t="s">
        <v>5</v>
      </c>
      <c r="E260" s="10">
        <v>2023</v>
      </c>
      <c r="F260" s="73">
        <v>265</v>
      </c>
    </row>
    <row r="261" spans="1:6" ht="15" customHeight="1">
      <c r="A261" s="1" t="s">
        <v>514</v>
      </c>
      <c r="B261" s="4" t="s">
        <v>82</v>
      </c>
      <c r="C261" s="1" t="s">
        <v>100</v>
      </c>
      <c r="D261" s="1" t="s">
        <v>5</v>
      </c>
      <c r="E261" s="10">
        <v>2018</v>
      </c>
      <c r="F261" s="73">
        <v>250</v>
      </c>
    </row>
    <row r="262" spans="1:6" ht="15" customHeight="1">
      <c r="A262" s="1" t="s">
        <v>514</v>
      </c>
      <c r="B262" s="4" t="s">
        <v>82</v>
      </c>
      <c r="C262" s="1" t="s">
        <v>100</v>
      </c>
      <c r="D262" s="1" t="s">
        <v>5</v>
      </c>
      <c r="E262" s="10">
        <v>2019</v>
      </c>
      <c r="F262" s="73">
        <v>260</v>
      </c>
    </row>
    <row r="263" spans="1:6" ht="15" customHeight="1">
      <c r="A263" s="1" t="s">
        <v>514</v>
      </c>
      <c r="B263" s="4" t="s">
        <v>82</v>
      </c>
      <c r="C263" s="1" t="s">
        <v>100</v>
      </c>
      <c r="D263" s="1" t="s">
        <v>5</v>
      </c>
      <c r="E263" s="10">
        <v>2020</v>
      </c>
      <c r="F263" s="73">
        <v>275</v>
      </c>
    </row>
    <row r="264" spans="1:6" ht="15" customHeight="1">
      <c r="A264" s="1" t="s">
        <v>514</v>
      </c>
      <c r="B264" s="4" t="s">
        <v>82</v>
      </c>
      <c r="C264" s="1" t="s">
        <v>100</v>
      </c>
      <c r="D264" s="1" t="s">
        <v>5</v>
      </c>
      <c r="E264" s="10">
        <v>2021</v>
      </c>
      <c r="F264" s="73">
        <v>289</v>
      </c>
    </row>
    <row r="265" spans="1:6" ht="15" customHeight="1">
      <c r="A265" s="1" t="s">
        <v>514</v>
      </c>
      <c r="B265" s="4" t="s">
        <v>82</v>
      </c>
      <c r="C265" s="1" t="s">
        <v>100</v>
      </c>
      <c r="D265" s="1" t="s">
        <v>5</v>
      </c>
      <c r="E265" s="10">
        <v>2022</v>
      </c>
      <c r="F265" s="73">
        <v>293</v>
      </c>
    </row>
    <row r="266" spans="1:6" ht="15" customHeight="1">
      <c r="A266" s="1" t="s">
        <v>514</v>
      </c>
      <c r="B266" s="4" t="s">
        <v>82</v>
      </c>
      <c r="C266" s="1" t="s">
        <v>100</v>
      </c>
      <c r="D266" s="1" t="s">
        <v>5</v>
      </c>
      <c r="E266" s="10">
        <v>2023</v>
      </c>
      <c r="F266" s="73">
        <v>307</v>
      </c>
    </row>
    <row r="267" spans="1:6" ht="15" customHeight="1">
      <c r="A267" s="1" t="s">
        <v>514</v>
      </c>
      <c r="B267" s="4" t="s">
        <v>82</v>
      </c>
      <c r="C267" s="1" t="s">
        <v>336</v>
      </c>
      <c r="D267" s="1" t="s">
        <v>5</v>
      </c>
      <c r="E267" s="10">
        <v>2018</v>
      </c>
      <c r="F267" s="73">
        <v>2457</v>
      </c>
    </row>
    <row r="268" spans="1:6" ht="15" customHeight="1">
      <c r="A268" s="1" t="s">
        <v>514</v>
      </c>
      <c r="B268" s="4" t="s">
        <v>82</v>
      </c>
      <c r="C268" s="1" t="s">
        <v>336</v>
      </c>
      <c r="D268" s="1" t="s">
        <v>5</v>
      </c>
      <c r="E268" s="10">
        <v>2019</v>
      </c>
      <c r="F268" s="73">
        <v>2476</v>
      </c>
    </row>
    <row r="269" spans="1:6" ht="15" customHeight="1">
      <c r="A269" s="1" t="s">
        <v>514</v>
      </c>
      <c r="B269" s="4" t="s">
        <v>82</v>
      </c>
      <c r="C269" s="1" t="s">
        <v>336</v>
      </c>
      <c r="D269" s="1" t="s">
        <v>5</v>
      </c>
      <c r="E269" s="10">
        <v>2020</v>
      </c>
      <c r="F269" s="73">
        <v>2545</v>
      </c>
    </row>
    <row r="270" spans="1:6" ht="15" customHeight="1">
      <c r="A270" s="1" t="s">
        <v>514</v>
      </c>
      <c r="B270" s="4" t="s">
        <v>82</v>
      </c>
      <c r="C270" s="1" t="s">
        <v>336</v>
      </c>
      <c r="D270" s="1" t="s">
        <v>5</v>
      </c>
      <c r="E270" s="10">
        <v>2021</v>
      </c>
      <c r="F270" s="73">
        <v>2554</v>
      </c>
    </row>
    <row r="271" spans="1:6" ht="15" customHeight="1">
      <c r="A271" s="1" t="s">
        <v>514</v>
      </c>
      <c r="B271" s="4" t="s">
        <v>82</v>
      </c>
      <c r="C271" s="1" t="s">
        <v>336</v>
      </c>
      <c r="D271" s="1" t="s">
        <v>5</v>
      </c>
      <c r="E271" s="10">
        <v>2022</v>
      </c>
      <c r="F271" s="73">
        <v>2522</v>
      </c>
    </row>
    <row r="272" spans="1:6" ht="15" customHeight="1">
      <c r="A272" s="1" t="s">
        <v>514</v>
      </c>
      <c r="B272" s="4" t="s">
        <v>82</v>
      </c>
      <c r="C272" s="1" t="s">
        <v>336</v>
      </c>
      <c r="D272" s="1" t="s">
        <v>5</v>
      </c>
      <c r="E272" s="10">
        <v>2023</v>
      </c>
      <c r="F272" s="73">
        <v>2495</v>
      </c>
    </row>
    <row r="273" spans="1:7" ht="15" customHeight="1">
      <c r="A273" s="1" t="s">
        <v>514</v>
      </c>
      <c r="B273" s="4" t="s">
        <v>82</v>
      </c>
      <c r="C273" s="14" t="s">
        <v>83</v>
      </c>
      <c r="D273" s="14" t="s">
        <v>6</v>
      </c>
      <c r="E273" s="10">
        <v>2018</v>
      </c>
      <c r="F273" s="74">
        <v>407</v>
      </c>
      <c r="G273" s="14"/>
    </row>
    <row r="274" spans="1:7" ht="15" customHeight="1">
      <c r="A274" s="1" t="s">
        <v>514</v>
      </c>
      <c r="B274" s="4" t="s">
        <v>82</v>
      </c>
      <c r="C274" s="14" t="s">
        <v>83</v>
      </c>
      <c r="D274" s="14" t="s">
        <v>6</v>
      </c>
      <c r="E274" s="10">
        <v>2019</v>
      </c>
      <c r="F274" s="74">
        <v>435</v>
      </c>
      <c r="G274" s="14"/>
    </row>
    <row r="275" spans="1:7" ht="15" customHeight="1">
      <c r="A275" s="1" t="s">
        <v>514</v>
      </c>
      <c r="B275" s="4" t="s">
        <v>82</v>
      </c>
      <c r="C275" s="14" t="s">
        <v>83</v>
      </c>
      <c r="D275" s="14" t="s">
        <v>6</v>
      </c>
      <c r="E275" s="10">
        <v>2020</v>
      </c>
      <c r="F275" s="74">
        <v>477</v>
      </c>
      <c r="G275" s="14"/>
    </row>
    <row r="276" spans="1:7" ht="15" customHeight="1">
      <c r="A276" s="1" t="s">
        <v>514</v>
      </c>
      <c r="B276" s="4" t="s">
        <v>82</v>
      </c>
      <c r="C276" s="14" t="s">
        <v>83</v>
      </c>
      <c r="D276" s="14" t="s">
        <v>6</v>
      </c>
      <c r="E276" s="10">
        <v>2021</v>
      </c>
      <c r="F276" s="74">
        <v>482</v>
      </c>
      <c r="G276" s="14"/>
    </row>
    <row r="277" spans="1:7" ht="15" customHeight="1">
      <c r="A277" s="1" t="s">
        <v>514</v>
      </c>
      <c r="B277" s="4" t="s">
        <v>82</v>
      </c>
      <c r="C277" s="14" t="s">
        <v>83</v>
      </c>
      <c r="D277" s="14" t="s">
        <v>6</v>
      </c>
      <c r="E277" s="10">
        <v>2022</v>
      </c>
      <c r="F277" s="74">
        <v>433</v>
      </c>
      <c r="G277" s="14"/>
    </row>
    <row r="278" spans="1:7" ht="15" customHeight="1">
      <c r="A278" s="1" t="s">
        <v>514</v>
      </c>
      <c r="B278" s="4" t="s">
        <v>82</v>
      </c>
      <c r="C278" s="14" t="s">
        <v>83</v>
      </c>
      <c r="D278" s="14" t="s">
        <v>6</v>
      </c>
      <c r="E278" s="10">
        <v>2023</v>
      </c>
      <c r="F278" s="74">
        <v>393</v>
      </c>
      <c r="G278" s="14"/>
    </row>
    <row r="279" spans="1:7" ht="15" customHeight="1">
      <c r="A279" s="1" t="s">
        <v>514</v>
      </c>
      <c r="B279" s="4" t="s">
        <v>82</v>
      </c>
      <c r="C279" s="14" t="s">
        <v>83</v>
      </c>
      <c r="D279" s="14" t="s">
        <v>7</v>
      </c>
      <c r="E279" s="10">
        <v>2018</v>
      </c>
      <c r="F279" s="74">
        <v>363</v>
      </c>
      <c r="G279" s="14"/>
    </row>
    <row r="280" spans="1:7" ht="15" customHeight="1">
      <c r="A280" s="1" t="s">
        <v>514</v>
      </c>
      <c r="B280" s="4" t="s">
        <v>82</v>
      </c>
      <c r="C280" s="14" t="s">
        <v>83</v>
      </c>
      <c r="D280" s="14" t="s">
        <v>7</v>
      </c>
      <c r="E280" s="10">
        <v>2019</v>
      </c>
      <c r="F280" s="74">
        <v>394</v>
      </c>
      <c r="G280" s="14"/>
    </row>
    <row r="281" spans="1:7" ht="15" customHeight="1">
      <c r="A281" s="1" t="s">
        <v>514</v>
      </c>
      <c r="B281" s="4" t="s">
        <v>82</v>
      </c>
      <c r="C281" s="14" t="s">
        <v>83</v>
      </c>
      <c r="D281" s="14" t="s">
        <v>7</v>
      </c>
      <c r="E281" s="10">
        <v>2020</v>
      </c>
      <c r="F281" s="74">
        <v>424</v>
      </c>
      <c r="G281" s="14"/>
    </row>
    <row r="282" spans="1:7" ht="15" customHeight="1">
      <c r="A282" s="1" t="s">
        <v>514</v>
      </c>
      <c r="B282" s="4" t="s">
        <v>82</v>
      </c>
      <c r="C282" s="14" t="s">
        <v>83</v>
      </c>
      <c r="D282" s="14" t="s">
        <v>7</v>
      </c>
      <c r="E282" s="10">
        <v>2021</v>
      </c>
      <c r="F282" s="74">
        <v>427</v>
      </c>
      <c r="G282" s="14"/>
    </row>
    <row r="283" spans="1:7" ht="15" customHeight="1">
      <c r="A283" s="1" t="s">
        <v>514</v>
      </c>
      <c r="B283" s="4" t="s">
        <v>82</v>
      </c>
      <c r="C283" s="14" t="s">
        <v>83</v>
      </c>
      <c r="D283" s="14" t="s">
        <v>7</v>
      </c>
      <c r="E283" s="10">
        <v>2022</v>
      </c>
      <c r="F283" s="74">
        <v>413</v>
      </c>
      <c r="G283" s="14"/>
    </row>
    <row r="284" spans="1:7" ht="15" customHeight="1">
      <c r="A284" s="1" t="s">
        <v>514</v>
      </c>
      <c r="B284" s="4" t="s">
        <v>82</v>
      </c>
      <c r="C284" s="14" t="s">
        <v>83</v>
      </c>
      <c r="D284" s="14" t="s">
        <v>7</v>
      </c>
      <c r="E284" s="10">
        <v>2023</v>
      </c>
      <c r="F284" s="74">
        <v>392</v>
      </c>
      <c r="G284" s="14"/>
    </row>
    <row r="285" spans="1:7" ht="15" customHeight="1">
      <c r="A285" s="1" t="s">
        <v>514</v>
      </c>
      <c r="B285" s="4" t="s">
        <v>82</v>
      </c>
      <c r="C285" s="14" t="s">
        <v>84</v>
      </c>
      <c r="D285" s="14" t="s">
        <v>6</v>
      </c>
      <c r="E285" s="10">
        <v>2018</v>
      </c>
      <c r="F285" s="74">
        <v>446</v>
      </c>
      <c r="G285" s="14"/>
    </row>
    <row r="286" spans="1:7" ht="15" customHeight="1">
      <c r="A286" s="1" t="s">
        <v>514</v>
      </c>
      <c r="B286" s="4" t="s">
        <v>82</v>
      </c>
      <c r="C286" s="14" t="s">
        <v>84</v>
      </c>
      <c r="D286" s="14" t="s">
        <v>6</v>
      </c>
      <c r="E286" s="10">
        <v>2019</v>
      </c>
      <c r="F286" s="74">
        <v>411</v>
      </c>
      <c r="G286" s="14"/>
    </row>
    <row r="287" spans="1:7" ht="15" customHeight="1">
      <c r="A287" s="1" t="s">
        <v>514</v>
      </c>
      <c r="B287" s="4" t="s">
        <v>82</v>
      </c>
      <c r="C287" s="14" t="s">
        <v>84</v>
      </c>
      <c r="D287" s="14" t="s">
        <v>6</v>
      </c>
      <c r="E287" s="10">
        <v>2020</v>
      </c>
      <c r="F287" s="74">
        <v>411</v>
      </c>
      <c r="G287" s="14"/>
    </row>
    <row r="288" spans="1:7" ht="15" customHeight="1">
      <c r="A288" s="1" t="s">
        <v>514</v>
      </c>
      <c r="B288" s="4" t="s">
        <v>82</v>
      </c>
      <c r="C288" s="14" t="s">
        <v>84</v>
      </c>
      <c r="D288" s="14" t="s">
        <v>6</v>
      </c>
      <c r="E288" s="10">
        <v>2021</v>
      </c>
      <c r="F288" s="74">
        <v>412</v>
      </c>
      <c r="G288" s="14"/>
    </row>
    <row r="289" spans="1:7" ht="15" customHeight="1">
      <c r="A289" s="1" t="s">
        <v>514</v>
      </c>
      <c r="B289" s="4" t="s">
        <v>82</v>
      </c>
      <c r="C289" s="14" t="s">
        <v>84</v>
      </c>
      <c r="D289" s="14" t="s">
        <v>6</v>
      </c>
      <c r="E289" s="10">
        <v>2022</v>
      </c>
      <c r="F289" s="74">
        <v>442</v>
      </c>
      <c r="G289" s="14"/>
    </row>
    <row r="290" spans="1:7" ht="15" customHeight="1">
      <c r="A290" s="1" t="s">
        <v>514</v>
      </c>
      <c r="B290" s="4" t="s">
        <v>82</v>
      </c>
      <c r="C290" s="14" t="s">
        <v>84</v>
      </c>
      <c r="D290" s="14" t="s">
        <v>6</v>
      </c>
      <c r="E290" s="10">
        <v>2023</v>
      </c>
      <c r="F290" s="74">
        <v>460</v>
      </c>
      <c r="G290" s="14"/>
    </row>
    <row r="291" spans="1:7" ht="15" customHeight="1">
      <c r="A291" s="1" t="s">
        <v>514</v>
      </c>
      <c r="B291" s="4" t="s">
        <v>82</v>
      </c>
      <c r="C291" s="14" t="s">
        <v>84</v>
      </c>
      <c r="D291" s="14" t="s">
        <v>7</v>
      </c>
      <c r="E291" s="10">
        <v>2018</v>
      </c>
      <c r="F291" s="74">
        <v>390</v>
      </c>
      <c r="G291" s="14"/>
    </row>
    <row r="292" spans="1:7" ht="15" customHeight="1">
      <c r="A292" s="1" t="s">
        <v>514</v>
      </c>
      <c r="B292" s="4" t="s">
        <v>82</v>
      </c>
      <c r="C292" s="14" t="s">
        <v>84</v>
      </c>
      <c r="D292" s="14" t="s">
        <v>7</v>
      </c>
      <c r="E292" s="10">
        <v>2019</v>
      </c>
      <c r="F292" s="74">
        <v>359</v>
      </c>
      <c r="G292" s="14"/>
    </row>
    <row r="293" spans="1:7" ht="15" customHeight="1">
      <c r="A293" s="1" t="s">
        <v>514</v>
      </c>
      <c r="B293" s="4" t="s">
        <v>82</v>
      </c>
      <c r="C293" s="14" t="s">
        <v>84</v>
      </c>
      <c r="D293" s="14" t="s">
        <v>7</v>
      </c>
      <c r="E293" s="10">
        <v>2020</v>
      </c>
      <c r="F293" s="74">
        <v>383</v>
      </c>
      <c r="G293" s="14"/>
    </row>
    <row r="294" spans="1:7" ht="15" customHeight="1">
      <c r="A294" s="1" t="s">
        <v>514</v>
      </c>
      <c r="B294" s="4" t="s">
        <v>82</v>
      </c>
      <c r="C294" s="14" t="s">
        <v>84</v>
      </c>
      <c r="D294" s="14" t="s">
        <v>7</v>
      </c>
      <c r="E294" s="10">
        <v>2021</v>
      </c>
      <c r="F294" s="74">
        <v>390</v>
      </c>
      <c r="G294" s="14"/>
    </row>
    <row r="295" spans="1:7" ht="15" customHeight="1">
      <c r="A295" s="1" t="s">
        <v>514</v>
      </c>
      <c r="B295" s="4" t="s">
        <v>82</v>
      </c>
      <c r="C295" s="14" t="s">
        <v>84</v>
      </c>
      <c r="D295" s="14" t="s">
        <v>7</v>
      </c>
      <c r="E295" s="10">
        <v>2022</v>
      </c>
      <c r="F295" s="74">
        <v>389</v>
      </c>
      <c r="G295" s="14"/>
    </row>
    <row r="296" spans="1:7" ht="15" customHeight="1">
      <c r="A296" s="1" t="s">
        <v>514</v>
      </c>
      <c r="B296" s="4" t="s">
        <v>82</v>
      </c>
      <c r="C296" s="14" t="s">
        <v>84</v>
      </c>
      <c r="D296" s="14" t="s">
        <v>7</v>
      </c>
      <c r="E296" s="10">
        <v>2023</v>
      </c>
      <c r="F296" s="74">
        <v>411</v>
      </c>
      <c r="G296" s="14"/>
    </row>
    <row r="297" spans="1:7" ht="15" customHeight="1">
      <c r="A297" s="1" t="s">
        <v>514</v>
      </c>
      <c r="B297" s="4" t="s">
        <v>82</v>
      </c>
      <c r="C297" s="14" t="s">
        <v>85</v>
      </c>
      <c r="D297" s="14" t="s">
        <v>6</v>
      </c>
      <c r="E297" s="10">
        <v>2018</v>
      </c>
      <c r="F297" s="74">
        <v>439</v>
      </c>
      <c r="G297" s="14"/>
    </row>
    <row r="298" spans="1:7" ht="15" customHeight="1">
      <c r="A298" s="1" t="s">
        <v>514</v>
      </c>
      <c r="B298" s="4" t="s">
        <v>82</v>
      </c>
      <c r="C298" s="14" t="s">
        <v>85</v>
      </c>
      <c r="D298" s="14" t="s">
        <v>6</v>
      </c>
      <c r="E298" s="10">
        <v>2019</v>
      </c>
      <c r="F298" s="74">
        <v>449</v>
      </c>
      <c r="G298" s="14"/>
    </row>
    <row r="299" spans="1:7" ht="15" customHeight="1">
      <c r="A299" s="1" t="s">
        <v>514</v>
      </c>
      <c r="B299" s="4" t="s">
        <v>82</v>
      </c>
      <c r="C299" s="14" t="s">
        <v>85</v>
      </c>
      <c r="D299" s="14" t="s">
        <v>6</v>
      </c>
      <c r="E299" s="10">
        <v>2020</v>
      </c>
      <c r="F299" s="74">
        <v>445</v>
      </c>
      <c r="G299" s="14"/>
    </row>
    <row r="300" spans="1:7" ht="15" customHeight="1">
      <c r="A300" s="1" t="s">
        <v>514</v>
      </c>
      <c r="B300" s="4" t="s">
        <v>82</v>
      </c>
      <c r="C300" s="14" t="s">
        <v>85</v>
      </c>
      <c r="D300" s="14" t="s">
        <v>6</v>
      </c>
      <c r="E300" s="10">
        <v>2021</v>
      </c>
      <c r="F300" s="74">
        <v>457</v>
      </c>
      <c r="G300" s="14"/>
    </row>
    <row r="301" spans="1:7" ht="15" customHeight="1">
      <c r="A301" s="1" t="s">
        <v>514</v>
      </c>
      <c r="B301" s="4" t="s">
        <v>82</v>
      </c>
      <c r="C301" s="14" t="s">
        <v>85</v>
      </c>
      <c r="D301" s="14" t="s">
        <v>6</v>
      </c>
      <c r="E301" s="10">
        <v>2022</v>
      </c>
      <c r="F301" s="74">
        <v>450</v>
      </c>
      <c r="G301" s="14"/>
    </row>
    <row r="302" spans="1:7" ht="15" customHeight="1">
      <c r="A302" s="1" t="s">
        <v>514</v>
      </c>
      <c r="B302" s="4" t="s">
        <v>82</v>
      </c>
      <c r="C302" s="14" t="s">
        <v>85</v>
      </c>
      <c r="D302" s="14" t="s">
        <v>6</v>
      </c>
      <c r="E302" s="10">
        <v>2023</v>
      </c>
      <c r="F302" s="74">
        <v>446</v>
      </c>
      <c r="G302" s="14"/>
    </row>
    <row r="303" spans="1:7" ht="15" customHeight="1">
      <c r="A303" s="1" t="s">
        <v>514</v>
      </c>
      <c r="B303" s="4" t="s">
        <v>82</v>
      </c>
      <c r="C303" s="14" t="s">
        <v>85</v>
      </c>
      <c r="D303" s="14" t="s">
        <v>7</v>
      </c>
      <c r="E303" s="10">
        <v>2018</v>
      </c>
      <c r="F303" s="74">
        <v>412</v>
      </c>
      <c r="G303" s="14"/>
    </row>
    <row r="304" spans="1:7" ht="15" customHeight="1">
      <c r="A304" s="1" t="s">
        <v>514</v>
      </c>
      <c r="B304" s="4" t="s">
        <v>82</v>
      </c>
      <c r="C304" s="14" t="s">
        <v>85</v>
      </c>
      <c r="D304" s="14" t="s">
        <v>7</v>
      </c>
      <c r="E304" s="10">
        <v>2019</v>
      </c>
      <c r="F304" s="74">
        <v>428</v>
      </c>
      <c r="G304" s="14"/>
    </row>
    <row r="305" spans="1:7" ht="15" customHeight="1">
      <c r="A305" s="1" t="s">
        <v>514</v>
      </c>
      <c r="B305" s="4" t="s">
        <v>82</v>
      </c>
      <c r="C305" s="14" t="s">
        <v>85</v>
      </c>
      <c r="D305" s="14" t="s">
        <v>7</v>
      </c>
      <c r="E305" s="10">
        <v>2020</v>
      </c>
      <c r="F305" s="74">
        <v>405</v>
      </c>
      <c r="G305" s="14"/>
    </row>
    <row r="306" spans="1:7" ht="15" customHeight="1">
      <c r="A306" s="1" t="s">
        <v>514</v>
      </c>
      <c r="B306" s="4" t="s">
        <v>82</v>
      </c>
      <c r="C306" s="14" t="s">
        <v>85</v>
      </c>
      <c r="D306" s="14" t="s">
        <v>7</v>
      </c>
      <c r="E306" s="10">
        <v>2021</v>
      </c>
      <c r="F306" s="74">
        <v>386</v>
      </c>
      <c r="G306" s="14"/>
    </row>
    <row r="307" spans="1:7" ht="15" customHeight="1">
      <c r="A307" s="1" t="s">
        <v>514</v>
      </c>
      <c r="B307" s="4" t="s">
        <v>82</v>
      </c>
      <c r="C307" s="14" t="s">
        <v>85</v>
      </c>
      <c r="D307" s="14" t="s">
        <v>7</v>
      </c>
      <c r="E307" s="10">
        <v>2022</v>
      </c>
      <c r="F307" s="74">
        <v>395</v>
      </c>
      <c r="G307" s="14"/>
    </row>
    <row r="308" spans="1:7" ht="15" customHeight="1">
      <c r="A308" s="1" t="s">
        <v>514</v>
      </c>
      <c r="B308" s="4" t="s">
        <v>82</v>
      </c>
      <c r="C308" s="14" t="s">
        <v>85</v>
      </c>
      <c r="D308" s="14" t="s">
        <v>7</v>
      </c>
      <c r="E308" s="10">
        <v>2023</v>
      </c>
      <c r="F308" s="74">
        <v>393</v>
      </c>
      <c r="G308" s="14"/>
    </row>
    <row r="309" spans="1:7" ht="15" customHeight="1">
      <c r="A309" s="1" t="s">
        <v>514</v>
      </c>
      <c r="B309" s="4" t="s">
        <v>82</v>
      </c>
      <c r="C309" s="14" t="s">
        <v>86</v>
      </c>
      <c r="D309" s="14" t="s">
        <v>6</v>
      </c>
      <c r="E309" s="10">
        <v>2018</v>
      </c>
      <c r="F309" s="74">
        <v>448</v>
      </c>
      <c r="G309" s="14"/>
    </row>
    <row r="310" spans="1:7" ht="15" customHeight="1">
      <c r="A310" s="1" t="s">
        <v>514</v>
      </c>
      <c r="B310" s="4" t="s">
        <v>82</v>
      </c>
      <c r="C310" s="14" t="s">
        <v>86</v>
      </c>
      <c r="D310" s="14" t="s">
        <v>6</v>
      </c>
      <c r="E310" s="10">
        <v>2019</v>
      </c>
      <c r="F310" s="74">
        <v>446</v>
      </c>
      <c r="G310" s="14"/>
    </row>
    <row r="311" spans="1:7" ht="15" customHeight="1">
      <c r="A311" s="1" t="s">
        <v>514</v>
      </c>
      <c r="B311" s="4" t="s">
        <v>82</v>
      </c>
      <c r="C311" s="14" t="s">
        <v>86</v>
      </c>
      <c r="D311" s="14" t="s">
        <v>6</v>
      </c>
      <c r="E311" s="10">
        <v>2020</v>
      </c>
      <c r="F311" s="74">
        <v>452</v>
      </c>
      <c r="G311" s="14"/>
    </row>
    <row r="312" spans="1:7" ht="15" customHeight="1">
      <c r="A312" s="1" t="s">
        <v>514</v>
      </c>
      <c r="B312" s="4" t="s">
        <v>82</v>
      </c>
      <c r="C312" s="14" t="s">
        <v>86</v>
      </c>
      <c r="D312" s="14" t="s">
        <v>6</v>
      </c>
      <c r="E312" s="10">
        <v>2021</v>
      </c>
      <c r="F312" s="74">
        <v>451</v>
      </c>
      <c r="G312" s="14"/>
    </row>
    <row r="313" spans="1:7" ht="15" customHeight="1">
      <c r="A313" s="1" t="s">
        <v>514</v>
      </c>
      <c r="B313" s="4" t="s">
        <v>82</v>
      </c>
      <c r="C313" s="14" t="s">
        <v>86</v>
      </c>
      <c r="D313" s="14" t="s">
        <v>6</v>
      </c>
      <c r="E313" s="10">
        <v>2022</v>
      </c>
      <c r="F313" s="74">
        <v>449</v>
      </c>
      <c r="G313" s="14"/>
    </row>
    <row r="314" spans="1:7" ht="15" customHeight="1">
      <c r="A314" s="1" t="s">
        <v>514</v>
      </c>
      <c r="B314" s="4" t="s">
        <v>82</v>
      </c>
      <c r="C314" s="14" t="s">
        <v>86</v>
      </c>
      <c r="D314" s="14" t="s">
        <v>6</v>
      </c>
      <c r="E314" s="10">
        <v>2023</v>
      </c>
      <c r="F314" s="74">
        <v>444</v>
      </c>
      <c r="G314" s="14"/>
    </row>
    <row r="315" spans="1:7" ht="15" customHeight="1">
      <c r="A315" s="1" t="s">
        <v>514</v>
      </c>
      <c r="B315" s="4" t="s">
        <v>82</v>
      </c>
      <c r="C315" s="14" t="s">
        <v>86</v>
      </c>
      <c r="D315" s="14" t="s">
        <v>7</v>
      </c>
      <c r="E315" s="10">
        <v>2018</v>
      </c>
      <c r="F315" s="74">
        <v>442</v>
      </c>
      <c r="G315" s="14"/>
    </row>
    <row r="316" spans="1:7" ht="15" customHeight="1">
      <c r="A316" s="1" t="s">
        <v>514</v>
      </c>
      <c r="B316" s="4" t="s">
        <v>82</v>
      </c>
      <c r="C316" s="14" t="s">
        <v>86</v>
      </c>
      <c r="D316" s="14" t="s">
        <v>7</v>
      </c>
      <c r="E316" s="10">
        <v>2019</v>
      </c>
      <c r="F316" s="74">
        <v>434</v>
      </c>
      <c r="G316" s="14"/>
    </row>
    <row r="317" spans="1:7" ht="15" customHeight="1">
      <c r="A317" s="1" t="s">
        <v>514</v>
      </c>
      <c r="B317" s="4" t="s">
        <v>82</v>
      </c>
      <c r="C317" s="14" t="s">
        <v>86</v>
      </c>
      <c r="D317" s="14" t="s">
        <v>7</v>
      </c>
      <c r="E317" s="10">
        <v>2020</v>
      </c>
      <c r="F317" s="74">
        <v>433</v>
      </c>
      <c r="G317" s="14"/>
    </row>
    <row r="318" spans="1:7" ht="15" customHeight="1">
      <c r="A318" s="1" t="s">
        <v>514</v>
      </c>
      <c r="B318" s="4" t="s">
        <v>82</v>
      </c>
      <c r="C318" s="14" t="s">
        <v>86</v>
      </c>
      <c r="D318" s="14" t="s">
        <v>7</v>
      </c>
      <c r="E318" s="10">
        <v>2021</v>
      </c>
      <c r="F318" s="74">
        <v>423</v>
      </c>
      <c r="G318" s="14"/>
    </row>
    <row r="319" spans="1:7" ht="15" customHeight="1">
      <c r="A319" s="1" t="s">
        <v>514</v>
      </c>
      <c r="B319" s="4" t="s">
        <v>82</v>
      </c>
      <c r="C319" s="14" t="s">
        <v>86</v>
      </c>
      <c r="D319" s="14" t="s">
        <v>7</v>
      </c>
      <c r="E319" s="10">
        <v>2022</v>
      </c>
      <c r="F319" s="74">
        <v>407</v>
      </c>
      <c r="G319" s="14"/>
    </row>
    <row r="320" spans="1:7" ht="15" customHeight="1">
      <c r="A320" s="1" t="s">
        <v>514</v>
      </c>
      <c r="B320" s="4" t="s">
        <v>82</v>
      </c>
      <c r="C320" s="14" t="s">
        <v>86</v>
      </c>
      <c r="D320" s="14" t="s">
        <v>7</v>
      </c>
      <c r="E320" s="10">
        <v>2023</v>
      </c>
      <c r="F320" s="74">
        <v>400</v>
      </c>
      <c r="G320" s="14"/>
    </row>
    <row r="321" spans="1:7" ht="15" customHeight="1">
      <c r="A321" s="1" t="s">
        <v>514</v>
      </c>
      <c r="B321" s="4" t="s">
        <v>82</v>
      </c>
      <c r="C321" s="14" t="s">
        <v>87</v>
      </c>
      <c r="D321" s="14" t="s">
        <v>6</v>
      </c>
      <c r="E321" s="10">
        <v>2018</v>
      </c>
      <c r="F321" s="74">
        <v>544</v>
      </c>
      <c r="G321" s="14"/>
    </row>
    <row r="322" spans="1:7" ht="15" customHeight="1">
      <c r="A322" s="1" t="s">
        <v>514</v>
      </c>
      <c r="B322" s="4" t="s">
        <v>82</v>
      </c>
      <c r="C322" s="14" t="s">
        <v>87</v>
      </c>
      <c r="D322" s="14" t="s">
        <v>6</v>
      </c>
      <c r="E322" s="10">
        <v>2019</v>
      </c>
      <c r="F322" s="74">
        <v>511</v>
      </c>
      <c r="G322" s="14"/>
    </row>
    <row r="323" spans="1:7" ht="15" customHeight="1">
      <c r="A323" s="1" t="s">
        <v>514</v>
      </c>
      <c r="B323" s="4" t="s">
        <v>82</v>
      </c>
      <c r="C323" s="14" t="s">
        <v>87</v>
      </c>
      <c r="D323" s="14" t="s">
        <v>6</v>
      </c>
      <c r="E323" s="10">
        <v>2020</v>
      </c>
      <c r="F323" s="74">
        <v>467</v>
      </c>
      <c r="G323" s="14"/>
    </row>
    <row r="324" spans="1:7" ht="15" customHeight="1">
      <c r="A324" s="1" t="s">
        <v>514</v>
      </c>
      <c r="B324" s="4" t="s">
        <v>82</v>
      </c>
      <c r="C324" s="14" t="s">
        <v>87</v>
      </c>
      <c r="D324" s="14" t="s">
        <v>6</v>
      </c>
      <c r="E324" s="10">
        <v>2021</v>
      </c>
      <c r="F324" s="74">
        <v>437</v>
      </c>
      <c r="G324" s="14"/>
    </row>
    <row r="325" spans="1:7" ht="15" customHeight="1">
      <c r="A325" s="1" t="s">
        <v>514</v>
      </c>
      <c r="B325" s="4" t="s">
        <v>82</v>
      </c>
      <c r="C325" s="14" t="s">
        <v>87</v>
      </c>
      <c r="D325" s="14" t="s">
        <v>6</v>
      </c>
      <c r="E325" s="10">
        <v>2022</v>
      </c>
      <c r="F325" s="74">
        <v>422</v>
      </c>
      <c r="G325" s="14"/>
    </row>
    <row r="326" spans="1:7" ht="15" customHeight="1">
      <c r="A326" s="1" t="s">
        <v>514</v>
      </c>
      <c r="B326" s="4" t="s">
        <v>82</v>
      </c>
      <c r="C326" s="14" t="s">
        <v>87</v>
      </c>
      <c r="D326" s="14" t="s">
        <v>6</v>
      </c>
      <c r="E326" s="10">
        <v>2023</v>
      </c>
      <c r="F326" s="74">
        <v>447</v>
      </c>
      <c r="G326" s="14"/>
    </row>
    <row r="327" spans="1:7" ht="15" customHeight="1">
      <c r="A327" s="1" t="s">
        <v>514</v>
      </c>
      <c r="B327" s="4" t="s">
        <v>82</v>
      </c>
      <c r="C327" s="14" t="s">
        <v>87</v>
      </c>
      <c r="D327" s="14" t="s">
        <v>7</v>
      </c>
      <c r="E327" s="10">
        <v>2018</v>
      </c>
      <c r="F327" s="74">
        <v>503</v>
      </c>
      <c r="G327" s="14"/>
    </row>
    <row r="328" spans="1:7" ht="15" customHeight="1">
      <c r="A328" s="1" t="s">
        <v>514</v>
      </c>
      <c r="B328" s="4" t="s">
        <v>82</v>
      </c>
      <c r="C328" s="14" t="s">
        <v>87</v>
      </c>
      <c r="D328" s="14" t="s">
        <v>7</v>
      </c>
      <c r="E328" s="10">
        <v>2019</v>
      </c>
      <c r="F328" s="74">
        <v>494</v>
      </c>
      <c r="G328" s="14"/>
    </row>
    <row r="329" spans="1:7" ht="15" customHeight="1">
      <c r="A329" s="1" t="s">
        <v>514</v>
      </c>
      <c r="B329" s="4" t="s">
        <v>82</v>
      </c>
      <c r="C329" s="14" t="s">
        <v>87</v>
      </c>
      <c r="D329" s="14" t="s">
        <v>7</v>
      </c>
      <c r="E329" s="10">
        <v>2020</v>
      </c>
      <c r="F329" s="74">
        <v>466</v>
      </c>
      <c r="G329" s="14"/>
    </row>
    <row r="330" spans="1:7" ht="15" customHeight="1">
      <c r="A330" s="1" t="s">
        <v>514</v>
      </c>
      <c r="B330" s="4" t="s">
        <v>82</v>
      </c>
      <c r="C330" s="14" t="s">
        <v>87</v>
      </c>
      <c r="D330" s="14" t="s">
        <v>7</v>
      </c>
      <c r="E330" s="10">
        <v>2021</v>
      </c>
      <c r="F330" s="74">
        <v>453</v>
      </c>
      <c r="G330" s="14"/>
    </row>
    <row r="331" spans="1:7" ht="15" customHeight="1">
      <c r="A331" s="1" t="s">
        <v>514</v>
      </c>
      <c r="B331" s="4" t="s">
        <v>82</v>
      </c>
      <c r="C331" s="14" t="s">
        <v>87</v>
      </c>
      <c r="D331" s="14" t="s">
        <v>7</v>
      </c>
      <c r="E331" s="10">
        <v>2022</v>
      </c>
      <c r="F331" s="74">
        <v>462</v>
      </c>
      <c r="G331" s="14"/>
    </row>
    <row r="332" spans="1:7" ht="15" customHeight="1">
      <c r="A332" s="1" t="s">
        <v>514</v>
      </c>
      <c r="B332" s="4" t="s">
        <v>82</v>
      </c>
      <c r="C332" s="14" t="s">
        <v>87</v>
      </c>
      <c r="D332" s="14" t="s">
        <v>7</v>
      </c>
      <c r="E332" s="10">
        <v>2023</v>
      </c>
      <c r="F332" s="74">
        <v>431</v>
      </c>
      <c r="G332" s="14"/>
    </row>
    <row r="333" spans="1:7" ht="15" customHeight="1">
      <c r="A333" s="1" t="s">
        <v>514</v>
      </c>
      <c r="B333" s="4" t="s">
        <v>82</v>
      </c>
      <c r="C333" s="14" t="s">
        <v>88</v>
      </c>
      <c r="D333" s="14" t="s">
        <v>6</v>
      </c>
      <c r="E333" s="10">
        <v>2018</v>
      </c>
      <c r="F333" s="74">
        <v>613</v>
      </c>
      <c r="G333" s="14"/>
    </row>
    <row r="334" spans="1:7" ht="15" customHeight="1">
      <c r="A334" s="1" t="s">
        <v>514</v>
      </c>
      <c r="B334" s="4" t="s">
        <v>82</v>
      </c>
      <c r="C334" s="14" t="s">
        <v>88</v>
      </c>
      <c r="D334" s="14" t="s">
        <v>6</v>
      </c>
      <c r="E334" s="10">
        <v>2019</v>
      </c>
      <c r="F334" s="74">
        <v>602</v>
      </c>
      <c r="G334" s="14"/>
    </row>
    <row r="335" spans="1:7" ht="15" customHeight="1">
      <c r="A335" s="1" t="s">
        <v>514</v>
      </c>
      <c r="B335" s="4" t="s">
        <v>82</v>
      </c>
      <c r="C335" s="14" t="s">
        <v>88</v>
      </c>
      <c r="D335" s="14" t="s">
        <v>6</v>
      </c>
      <c r="E335" s="10">
        <v>2020</v>
      </c>
      <c r="F335" s="74">
        <v>555</v>
      </c>
      <c r="G335" s="14"/>
    </row>
    <row r="336" spans="1:7" ht="15" customHeight="1">
      <c r="A336" s="1" t="s">
        <v>514</v>
      </c>
      <c r="B336" s="4" t="s">
        <v>82</v>
      </c>
      <c r="C336" s="14" t="s">
        <v>88</v>
      </c>
      <c r="D336" s="14" t="s">
        <v>6</v>
      </c>
      <c r="E336" s="10">
        <v>2021</v>
      </c>
      <c r="F336" s="74">
        <v>545</v>
      </c>
      <c r="G336" s="14"/>
    </row>
    <row r="337" spans="1:7" ht="15" customHeight="1">
      <c r="A337" s="1" t="s">
        <v>514</v>
      </c>
      <c r="B337" s="4" t="s">
        <v>82</v>
      </c>
      <c r="C337" s="14" t="s">
        <v>88</v>
      </c>
      <c r="D337" s="14" t="s">
        <v>6</v>
      </c>
      <c r="E337" s="10">
        <v>2022</v>
      </c>
      <c r="F337" s="74">
        <v>537</v>
      </c>
      <c r="G337" s="14"/>
    </row>
    <row r="338" spans="1:7" ht="15" customHeight="1">
      <c r="A338" s="1" t="s">
        <v>514</v>
      </c>
      <c r="B338" s="4" t="s">
        <v>82</v>
      </c>
      <c r="C338" s="14" t="s">
        <v>88</v>
      </c>
      <c r="D338" s="14" t="s">
        <v>6</v>
      </c>
      <c r="E338" s="10">
        <v>2023</v>
      </c>
      <c r="F338" s="74">
        <v>509</v>
      </c>
      <c r="G338" s="14"/>
    </row>
    <row r="339" spans="1:7" ht="15" customHeight="1">
      <c r="A339" s="1" t="s">
        <v>514</v>
      </c>
      <c r="B339" s="4" t="s">
        <v>82</v>
      </c>
      <c r="C339" s="14" t="s">
        <v>88</v>
      </c>
      <c r="D339" s="14" t="s">
        <v>7</v>
      </c>
      <c r="E339" s="10">
        <v>2018</v>
      </c>
      <c r="F339" s="74">
        <v>612</v>
      </c>
      <c r="G339" s="14"/>
    </row>
    <row r="340" spans="1:7" ht="15" customHeight="1">
      <c r="A340" s="1" t="s">
        <v>514</v>
      </c>
      <c r="B340" s="4" t="s">
        <v>82</v>
      </c>
      <c r="C340" s="14" t="s">
        <v>88</v>
      </c>
      <c r="D340" s="14" t="s">
        <v>7</v>
      </c>
      <c r="E340" s="10">
        <v>2019</v>
      </c>
      <c r="F340" s="74">
        <v>582</v>
      </c>
      <c r="G340" s="14"/>
    </row>
    <row r="341" spans="1:7" ht="15" customHeight="1">
      <c r="A341" s="1" t="s">
        <v>514</v>
      </c>
      <c r="B341" s="4" t="s">
        <v>82</v>
      </c>
      <c r="C341" s="14" t="s">
        <v>88</v>
      </c>
      <c r="D341" s="14" t="s">
        <v>7</v>
      </c>
      <c r="E341" s="10">
        <v>2020</v>
      </c>
      <c r="F341" s="74">
        <v>507</v>
      </c>
      <c r="G341" s="14"/>
    </row>
    <row r="342" spans="1:7" ht="15" customHeight="1">
      <c r="A342" s="1" t="s">
        <v>514</v>
      </c>
      <c r="B342" s="4" t="s">
        <v>82</v>
      </c>
      <c r="C342" s="14" t="s">
        <v>88</v>
      </c>
      <c r="D342" s="14" t="s">
        <v>7</v>
      </c>
      <c r="E342" s="10">
        <v>2021</v>
      </c>
      <c r="F342" s="74">
        <v>504</v>
      </c>
      <c r="G342" s="14"/>
    </row>
    <row r="343" spans="1:7" ht="15" customHeight="1">
      <c r="A343" s="1" t="s">
        <v>514</v>
      </c>
      <c r="B343" s="4" t="s">
        <v>82</v>
      </c>
      <c r="C343" s="14" t="s">
        <v>88</v>
      </c>
      <c r="D343" s="14" t="s">
        <v>7</v>
      </c>
      <c r="E343" s="10">
        <v>2022</v>
      </c>
      <c r="F343" s="74">
        <v>478</v>
      </c>
      <c r="G343" s="14"/>
    </row>
    <row r="344" spans="1:7" ht="15" customHeight="1">
      <c r="A344" s="1" t="s">
        <v>514</v>
      </c>
      <c r="B344" s="4" t="s">
        <v>82</v>
      </c>
      <c r="C344" s="14" t="s">
        <v>88</v>
      </c>
      <c r="D344" s="14" t="s">
        <v>7</v>
      </c>
      <c r="E344" s="10">
        <v>2023</v>
      </c>
      <c r="F344" s="74">
        <v>473</v>
      </c>
      <c r="G344" s="14"/>
    </row>
    <row r="345" spans="1:7" ht="15" customHeight="1">
      <c r="A345" s="1" t="s">
        <v>514</v>
      </c>
      <c r="B345" s="4" t="s">
        <v>82</v>
      </c>
      <c r="C345" s="14" t="s">
        <v>89</v>
      </c>
      <c r="D345" s="14" t="s">
        <v>6</v>
      </c>
      <c r="E345" s="10">
        <v>2018</v>
      </c>
      <c r="F345" s="74">
        <v>587</v>
      </c>
      <c r="G345" s="14"/>
    </row>
    <row r="346" spans="1:7" ht="15" customHeight="1">
      <c r="A346" s="1" t="s">
        <v>514</v>
      </c>
      <c r="B346" s="4" t="s">
        <v>82</v>
      </c>
      <c r="C346" s="14" t="s">
        <v>89</v>
      </c>
      <c r="D346" s="14" t="s">
        <v>6</v>
      </c>
      <c r="E346" s="10">
        <v>2019</v>
      </c>
      <c r="F346" s="74">
        <v>600</v>
      </c>
      <c r="G346" s="14"/>
    </row>
    <row r="347" spans="1:7" ht="15" customHeight="1">
      <c r="A347" s="1" t="s">
        <v>514</v>
      </c>
      <c r="B347" s="4" t="s">
        <v>82</v>
      </c>
      <c r="C347" s="14" t="s">
        <v>89</v>
      </c>
      <c r="D347" s="14" t="s">
        <v>6</v>
      </c>
      <c r="E347" s="10">
        <v>2020</v>
      </c>
      <c r="F347" s="74">
        <v>571</v>
      </c>
      <c r="G347" s="14"/>
    </row>
    <row r="348" spans="1:7" ht="15" customHeight="1">
      <c r="A348" s="1" t="s">
        <v>514</v>
      </c>
      <c r="B348" s="4" t="s">
        <v>82</v>
      </c>
      <c r="C348" s="14" t="s">
        <v>89</v>
      </c>
      <c r="D348" s="14" t="s">
        <v>6</v>
      </c>
      <c r="E348" s="10">
        <v>2021</v>
      </c>
      <c r="F348" s="74">
        <v>606</v>
      </c>
      <c r="G348" s="14"/>
    </row>
    <row r="349" spans="1:7" ht="15" customHeight="1">
      <c r="A349" s="1" t="s">
        <v>514</v>
      </c>
      <c r="B349" s="4" t="s">
        <v>82</v>
      </c>
      <c r="C349" s="14" t="s">
        <v>89</v>
      </c>
      <c r="D349" s="14" t="s">
        <v>6</v>
      </c>
      <c r="E349" s="10">
        <v>2022</v>
      </c>
      <c r="F349" s="74">
        <v>589</v>
      </c>
      <c r="G349" s="14"/>
    </row>
    <row r="350" spans="1:7" ht="15" customHeight="1">
      <c r="A350" s="1" t="s">
        <v>514</v>
      </c>
      <c r="B350" s="4" t="s">
        <v>82</v>
      </c>
      <c r="C350" s="14" t="s">
        <v>89</v>
      </c>
      <c r="D350" s="14" t="s">
        <v>6</v>
      </c>
      <c r="E350" s="10">
        <v>2023</v>
      </c>
      <c r="F350" s="74">
        <v>565</v>
      </c>
      <c r="G350" s="14"/>
    </row>
    <row r="351" spans="1:7" ht="15" customHeight="1">
      <c r="A351" s="1" t="s">
        <v>514</v>
      </c>
      <c r="B351" s="4" t="s">
        <v>82</v>
      </c>
      <c r="C351" s="14" t="s">
        <v>89</v>
      </c>
      <c r="D351" s="14" t="s">
        <v>7</v>
      </c>
      <c r="E351" s="10">
        <v>2018</v>
      </c>
      <c r="F351" s="74">
        <v>565</v>
      </c>
      <c r="G351" s="14"/>
    </row>
    <row r="352" spans="1:7" ht="15" customHeight="1">
      <c r="A352" s="1" t="s">
        <v>514</v>
      </c>
      <c r="B352" s="4" t="s">
        <v>82</v>
      </c>
      <c r="C352" s="14" t="s">
        <v>89</v>
      </c>
      <c r="D352" s="14" t="s">
        <v>7</v>
      </c>
      <c r="E352" s="10">
        <v>2019</v>
      </c>
      <c r="F352" s="74">
        <v>569</v>
      </c>
      <c r="G352" s="14"/>
    </row>
    <row r="353" spans="1:7" ht="15" customHeight="1">
      <c r="A353" s="1" t="s">
        <v>514</v>
      </c>
      <c r="B353" s="4" t="s">
        <v>82</v>
      </c>
      <c r="C353" s="14" t="s">
        <v>89</v>
      </c>
      <c r="D353" s="14" t="s">
        <v>7</v>
      </c>
      <c r="E353" s="10">
        <v>2020</v>
      </c>
      <c r="F353" s="74">
        <v>576</v>
      </c>
      <c r="G353" s="14"/>
    </row>
    <row r="354" spans="1:7" ht="15" customHeight="1">
      <c r="A354" s="1" t="s">
        <v>514</v>
      </c>
      <c r="B354" s="4" t="s">
        <v>82</v>
      </c>
      <c r="C354" s="14" t="s">
        <v>89</v>
      </c>
      <c r="D354" s="14" t="s">
        <v>7</v>
      </c>
      <c r="E354" s="10">
        <v>2021</v>
      </c>
      <c r="F354" s="74">
        <v>577</v>
      </c>
      <c r="G354" s="14"/>
    </row>
    <row r="355" spans="1:7" ht="15" customHeight="1">
      <c r="A355" s="1" t="s">
        <v>514</v>
      </c>
      <c r="B355" s="4" t="s">
        <v>82</v>
      </c>
      <c r="C355" s="14" t="s">
        <v>89</v>
      </c>
      <c r="D355" s="14" t="s">
        <v>7</v>
      </c>
      <c r="E355" s="10">
        <v>2022</v>
      </c>
      <c r="F355" s="74">
        <v>566</v>
      </c>
      <c r="G355" s="14"/>
    </row>
    <row r="356" spans="1:7" ht="15" customHeight="1">
      <c r="A356" s="1" t="s">
        <v>514</v>
      </c>
      <c r="B356" s="4" t="s">
        <v>82</v>
      </c>
      <c r="C356" s="14" t="s">
        <v>89</v>
      </c>
      <c r="D356" s="14" t="s">
        <v>7</v>
      </c>
      <c r="E356" s="10">
        <v>2023</v>
      </c>
      <c r="F356" s="74">
        <v>541</v>
      </c>
      <c r="G356" s="14"/>
    </row>
    <row r="357" spans="1:7" ht="15" customHeight="1">
      <c r="A357" s="1" t="s">
        <v>514</v>
      </c>
      <c r="B357" s="4" t="s">
        <v>82</v>
      </c>
      <c r="C357" s="14" t="s">
        <v>90</v>
      </c>
      <c r="D357" s="14" t="s">
        <v>6</v>
      </c>
      <c r="E357" s="10">
        <v>2018</v>
      </c>
      <c r="F357" s="74">
        <v>559</v>
      </c>
      <c r="G357" s="14"/>
    </row>
    <row r="358" spans="1:7" ht="15" customHeight="1">
      <c r="A358" s="1" t="s">
        <v>514</v>
      </c>
      <c r="B358" s="4" t="s">
        <v>82</v>
      </c>
      <c r="C358" s="14" t="s">
        <v>90</v>
      </c>
      <c r="D358" s="14" t="s">
        <v>6</v>
      </c>
      <c r="E358" s="10">
        <v>2019</v>
      </c>
      <c r="F358" s="74">
        <v>574</v>
      </c>
      <c r="G358" s="14"/>
    </row>
    <row r="359" spans="1:7" ht="15" customHeight="1">
      <c r="A359" s="1" t="s">
        <v>514</v>
      </c>
      <c r="B359" s="4" t="s">
        <v>82</v>
      </c>
      <c r="C359" s="14" t="s">
        <v>90</v>
      </c>
      <c r="D359" s="14" t="s">
        <v>6</v>
      </c>
      <c r="E359" s="10">
        <v>2020</v>
      </c>
      <c r="F359" s="74">
        <v>571</v>
      </c>
      <c r="G359" s="14"/>
    </row>
    <row r="360" spans="1:7" ht="15" customHeight="1">
      <c r="A360" s="1" t="s">
        <v>514</v>
      </c>
      <c r="B360" s="4" t="s">
        <v>82</v>
      </c>
      <c r="C360" s="14" t="s">
        <v>90</v>
      </c>
      <c r="D360" s="14" t="s">
        <v>6</v>
      </c>
      <c r="E360" s="10">
        <v>2021</v>
      </c>
      <c r="F360" s="74">
        <v>554</v>
      </c>
      <c r="G360" s="14"/>
    </row>
    <row r="361" spans="1:7" ht="15" customHeight="1">
      <c r="A361" s="1" t="s">
        <v>514</v>
      </c>
      <c r="B361" s="4" t="s">
        <v>82</v>
      </c>
      <c r="C361" s="14" t="s">
        <v>90</v>
      </c>
      <c r="D361" s="14" t="s">
        <v>6</v>
      </c>
      <c r="E361" s="10">
        <v>2022</v>
      </c>
      <c r="F361" s="74">
        <v>559</v>
      </c>
      <c r="G361" s="14"/>
    </row>
    <row r="362" spans="1:7" ht="15" customHeight="1">
      <c r="A362" s="1" t="s">
        <v>514</v>
      </c>
      <c r="B362" s="4" t="s">
        <v>82</v>
      </c>
      <c r="C362" s="14" t="s">
        <v>90</v>
      </c>
      <c r="D362" s="14" t="s">
        <v>6</v>
      </c>
      <c r="E362" s="10">
        <v>2023</v>
      </c>
      <c r="F362" s="74">
        <v>572</v>
      </c>
      <c r="G362" s="14"/>
    </row>
    <row r="363" spans="1:7" ht="15" customHeight="1">
      <c r="A363" s="1" t="s">
        <v>514</v>
      </c>
      <c r="B363" s="4" t="s">
        <v>82</v>
      </c>
      <c r="C363" s="14" t="s">
        <v>90</v>
      </c>
      <c r="D363" s="14" t="s">
        <v>7</v>
      </c>
      <c r="E363" s="10">
        <v>2018</v>
      </c>
      <c r="F363" s="74">
        <v>479</v>
      </c>
      <c r="G363" s="14"/>
    </row>
    <row r="364" spans="1:7" ht="15" customHeight="1">
      <c r="A364" s="1" t="s">
        <v>514</v>
      </c>
      <c r="B364" s="4" t="s">
        <v>82</v>
      </c>
      <c r="C364" s="14" t="s">
        <v>90</v>
      </c>
      <c r="D364" s="14" t="s">
        <v>7</v>
      </c>
      <c r="E364" s="10">
        <v>2019</v>
      </c>
      <c r="F364" s="74">
        <v>510</v>
      </c>
      <c r="G364" s="14"/>
    </row>
    <row r="365" spans="1:7" ht="15" customHeight="1">
      <c r="A365" s="1" t="s">
        <v>514</v>
      </c>
      <c r="B365" s="4" t="s">
        <v>82</v>
      </c>
      <c r="C365" s="14" t="s">
        <v>90</v>
      </c>
      <c r="D365" s="14" t="s">
        <v>7</v>
      </c>
      <c r="E365" s="10">
        <v>2020</v>
      </c>
      <c r="F365" s="74">
        <v>508</v>
      </c>
      <c r="G365" s="14"/>
    </row>
    <row r="366" spans="1:7" ht="15" customHeight="1">
      <c r="A366" s="1" t="s">
        <v>514</v>
      </c>
      <c r="B366" s="4" t="s">
        <v>82</v>
      </c>
      <c r="C366" s="14" t="s">
        <v>90</v>
      </c>
      <c r="D366" s="14" t="s">
        <v>7</v>
      </c>
      <c r="E366" s="10">
        <v>2021</v>
      </c>
      <c r="F366" s="74">
        <v>518</v>
      </c>
      <c r="G366" s="14"/>
    </row>
    <row r="367" spans="1:7" ht="15" customHeight="1">
      <c r="A367" s="1" t="s">
        <v>514</v>
      </c>
      <c r="B367" s="4" t="s">
        <v>82</v>
      </c>
      <c r="C367" s="14" t="s">
        <v>90</v>
      </c>
      <c r="D367" s="14" t="s">
        <v>7</v>
      </c>
      <c r="E367" s="10">
        <v>2022</v>
      </c>
      <c r="F367" s="74">
        <v>538</v>
      </c>
      <c r="G367" s="14"/>
    </row>
    <row r="368" spans="1:7" ht="15" customHeight="1">
      <c r="A368" s="1" t="s">
        <v>514</v>
      </c>
      <c r="B368" s="4" t="s">
        <v>82</v>
      </c>
      <c r="C368" s="14" t="s">
        <v>90</v>
      </c>
      <c r="D368" s="14" t="s">
        <v>7</v>
      </c>
      <c r="E368" s="10">
        <v>2023</v>
      </c>
      <c r="F368" s="74">
        <v>550</v>
      </c>
      <c r="G368" s="14"/>
    </row>
    <row r="369" spans="1:7" ht="15" customHeight="1">
      <c r="A369" s="1" t="s">
        <v>514</v>
      </c>
      <c r="B369" s="4" t="s">
        <v>82</v>
      </c>
      <c r="C369" s="14" t="s">
        <v>91</v>
      </c>
      <c r="D369" s="14" t="s">
        <v>6</v>
      </c>
      <c r="E369" s="10">
        <v>2018</v>
      </c>
      <c r="F369" s="74">
        <v>510</v>
      </c>
      <c r="G369" s="14"/>
    </row>
    <row r="370" spans="1:7" ht="15" customHeight="1">
      <c r="A370" s="1" t="s">
        <v>514</v>
      </c>
      <c r="B370" s="4" t="s">
        <v>82</v>
      </c>
      <c r="C370" s="14" t="s">
        <v>91</v>
      </c>
      <c r="D370" s="14" t="s">
        <v>6</v>
      </c>
      <c r="E370" s="10">
        <v>2019</v>
      </c>
      <c r="F370" s="74">
        <v>502</v>
      </c>
      <c r="G370" s="14"/>
    </row>
    <row r="371" spans="1:7" ht="15" customHeight="1">
      <c r="A371" s="1" t="s">
        <v>514</v>
      </c>
      <c r="B371" s="4" t="s">
        <v>82</v>
      </c>
      <c r="C371" s="14" t="s">
        <v>91</v>
      </c>
      <c r="D371" s="14" t="s">
        <v>6</v>
      </c>
      <c r="E371" s="10">
        <v>2020</v>
      </c>
      <c r="F371" s="74">
        <v>500</v>
      </c>
      <c r="G371" s="14"/>
    </row>
    <row r="372" spans="1:7" ht="15" customHeight="1">
      <c r="A372" s="1" t="s">
        <v>514</v>
      </c>
      <c r="B372" s="4" t="s">
        <v>82</v>
      </c>
      <c r="C372" s="14" t="s">
        <v>91</v>
      </c>
      <c r="D372" s="14" t="s">
        <v>6</v>
      </c>
      <c r="E372" s="10">
        <v>2021</v>
      </c>
      <c r="F372" s="74">
        <v>514</v>
      </c>
      <c r="G372" s="14"/>
    </row>
    <row r="373" spans="1:7" ht="15" customHeight="1">
      <c r="A373" s="1" t="s">
        <v>514</v>
      </c>
      <c r="B373" s="4" t="s">
        <v>82</v>
      </c>
      <c r="C373" s="14" t="s">
        <v>91</v>
      </c>
      <c r="D373" s="14" t="s">
        <v>6</v>
      </c>
      <c r="E373" s="10">
        <v>2022</v>
      </c>
      <c r="F373" s="74">
        <v>536</v>
      </c>
      <c r="G373" s="14"/>
    </row>
    <row r="374" spans="1:7" ht="15" customHeight="1">
      <c r="A374" s="1" t="s">
        <v>514</v>
      </c>
      <c r="B374" s="4" t="s">
        <v>82</v>
      </c>
      <c r="C374" s="14" t="s">
        <v>91</v>
      </c>
      <c r="D374" s="14" t="s">
        <v>6</v>
      </c>
      <c r="E374" s="10">
        <v>2023</v>
      </c>
      <c r="F374" s="74">
        <v>539</v>
      </c>
      <c r="G374" s="14"/>
    </row>
    <row r="375" spans="1:7" ht="15" customHeight="1">
      <c r="A375" s="1" t="s">
        <v>514</v>
      </c>
      <c r="B375" s="4" t="s">
        <v>82</v>
      </c>
      <c r="C375" s="14" t="s">
        <v>91</v>
      </c>
      <c r="D375" s="14" t="s">
        <v>7</v>
      </c>
      <c r="E375" s="10">
        <v>2018</v>
      </c>
      <c r="F375" s="74">
        <v>539</v>
      </c>
      <c r="G375" s="14"/>
    </row>
    <row r="376" spans="1:7" ht="15" customHeight="1">
      <c r="A376" s="1" t="s">
        <v>514</v>
      </c>
      <c r="B376" s="4" t="s">
        <v>82</v>
      </c>
      <c r="C376" s="14" t="s">
        <v>91</v>
      </c>
      <c r="D376" s="14" t="s">
        <v>7</v>
      </c>
      <c r="E376" s="10">
        <v>2019</v>
      </c>
      <c r="F376" s="74">
        <v>537</v>
      </c>
      <c r="G376" s="14"/>
    </row>
    <row r="377" spans="1:7" ht="15" customHeight="1">
      <c r="A377" s="1" t="s">
        <v>514</v>
      </c>
      <c r="B377" s="4" t="s">
        <v>82</v>
      </c>
      <c r="C377" s="14" t="s">
        <v>91</v>
      </c>
      <c r="D377" s="14" t="s">
        <v>7</v>
      </c>
      <c r="E377" s="10">
        <v>2020</v>
      </c>
      <c r="F377" s="74">
        <v>510</v>
      </c>
      <c r="G377" s="14"/>
    </row>
    <row r="378" spans="1:7" ht="15" customHeight="1">
      <c r="A378" s="1" t="s">
        <v>514</v>
      </c>
      <c r="B378" s="4" t="s">
        <v>82</v>
      </c>
      <c r="C378" s="14" t="s">
        <v>91</v>
      </c>
      <c r="D378" s="14" t="s">
        <v>7</v>
      </c>
      <c r="E378" s="10">
        <v>2021</v>
      </c>
      <c r="F378" s="74">
        <v>480</v>
      </c>
      <c r="G378" s="14"/>
    </row>
    <row r="379" spans="1:7" ht="15" customHeight="1">
      <c r="A379" s="1" t="s">
        <v>514</v>
      </c>
      <c r="B379" s="4" t="s">
        <v>82</v>
      </c>
      <c r="C379" s="14" t="s">
        <v>91</v>
      </c>
      <c r="D379" s="14" t="s">
        <v>7</v>
      </c>
      <c r="E379" s="10">
        <v>2022</v>
      </c>
      <c r="F379" s="74">
        <v>478</v>
      </c>
      <c r="G379" s="14"/>
    </row>
    <row r="380" spans="1:7" ht="15" customHeight="1">
      <c r="A380" s="1" t="s">
        <v>514</v>
      </c>
      <c r="B380" s="4" t="s">
        <v>82</v>
      </c>
      <c r="C380" s="14" t="s">
        <v>91</v>
      </c>
      <c r="D380" s="14" t="s">
        <v>7</v>
      </c>
      <c r="E380" s="10">
        <v>2023</v>
      </c>
      <c r="F380" s="74">
        <v>485</v>
      </c>
      <c r="G380" s="14"/>
    </row>
    <row r="381" spans="1:7" ht="15" customHeight="1">
      <c r="A381" s="1" t="s">
        <v>514</v>
      </c>
      <c r="B381" s="4" t="s">
        <v>82</v>
      </c>
      <c r="C381" s="14" t="s">
        <v>92</v>
      </c>
      <c r="D381" s="14" t="s">
        <v>6</v>
      </c>
      <c r="E381" s="10">
        <v>2018</v>
      </c>
      <c r="F381" s="74">
        <v>516</v>
      </c>
      <c r="G381" s="14"/>
    </row>
    <row r="382" spans="1:7" ht="15" customHeight="1">
      <c r="A382" s="1" t="s">
        <v>514</v>
      </c>
      <c r="B382" s="4" t="s">
        <v>82</v>
      </c>
      <c r="C382" s="14" t="s">
        <v>92</v>
      </c>
      <c r="D382" s="14" t="s">
        <v>6</v>
      </c>
      <c r="E382" s="10">
        <v>2019</v>
      </c>
      <c r="F382" s="74">
        <v>535</v>
      </c>
      <c r="G382" s="14"/>
    </row>
    <row r="383" spans="1:7" ht="15" customHeight="1">
      <c r="A383" s="1" t="s">
        <v>514</v>
      </c>
      <c r="B383" s="4" t="s">
        <v>82</v>
      </c>
      <c r="C383" s="14" t="s">
        <v>92</v>
      </c>
      <c r="D383" s="14" t="s">
        <v>6</v>
      </c>
      <c r="E383" s="10">
        <v>2020</v>
      </c>
      <c r="F383" s="74">
        <v>514</v>
      </c>
      <c r="G383" s="14"/>
    </row>
    <row r="384" spans="1:7" ht="15" customHeight="1">
      <c r="A384" s="1" t="s">
        <v>514</v>
      </c>
      <c r="B384" s="4" t="s">
        <v>82</v>
      </c>
      <c r="C384" s="14" t="s">
        <v>92</v>
      </c>
      <c r="D384" s="14" t="s">
        <v>6</v>
      </c>
      <c r="E384" s="10">
        <v>2021</v>
      </c>
      <c r="F384" s="74">
        <v>498</v>
      </c>
      <c r="G384" s="14"/>
    </row>
    <row r="385" spans="1:7" ht="15" customHeight="1">
      <c r="A385" s="1" t="s">
        <v>514</v>
      </c>
      <c r="B385" s="4" t="s">
        <v>82</v>
      </c>
      <c r="C385" s="14" t="s">
        <v>92</v>
      </c>
      <c r="D385" s="14" t="s">
        <v>6</v>
      </c>
      <c r="E385" s="10">
        <v>2022</v>
      </c>
      <c r="F385" s="74">
        <v>481</v>
      </c>
      <c r="G385" s="14"/>
    </row>
    <row r="386" spans="1:7" ht="15" customHeight="1">
      <c r="A386" s="1" t="s">
        <v>514</v>
      </c>
      <c r="B386" s="4" t="s">
        <v>82</v>
      </c>
      <c r="C386" s="14" t="s">
        <v>92</v>
      </c>
      <c r="D386" s="14" t="s">
        <v>6</v>
      </c>
      <c r="E386" s="10">
        <v>2023</v>
      </c>
      <c r="F386" s="74">
        <v>497</v>
      </c>
      <c r="G386" s="14"/>
    </row>
    <row r="387" spans="1:7" ht="15" customHeight="1">
      <c r="A387" s="1" t="s">
        <v>514</v>
      </c>
      <c r="B387" s="4" t="s">
        <v>82</v>
      </c>
      <c r="C387" s="14" t="s">
        <v>92</v>
      </c>
      <c r="D387" s="14" t="s">
        <v>7</v>
      </c>
      <c r="E387" s="10">
        <v>2018</v>
      </c>
      <c r="F387" s="74">
        <v>460</v>
      </c>
      <c r="G387" s="14"/>
    </row>
    <row r="388" spans="1:7" ht="15" customHeight="1">
      <c r="A388" s="1" t="s">
        <v>514</v>
      </c>
      <c r="B388" s="4" t="s">
        <v>82</v>
      </c>
      <c r="C388" s="14" t="s">
        <v>92</v>
      </c>
      <c r="D388" s="14" t="s">
        <v>7</v>
      </c>
      <c r="E388" s="10">
        <v>2019</v>
      </c>
      <c r="F388" s="74">
        <v>470</v>
      </c>
      <c r="G388" s="14"/>
    </row>
    <row r="389" spans="1:7" ht="15" customHeight="1">
      <c r="A389" s="1" t="s">
        <v>514</v>
      </c>
      <c r="B389" s="4" t="s">
        <v>82</v>
      </c>
      <c r="C389" s="14" t="s">
        <v>92</v>
      </c>
      <c r="D389" s="14" t="s">
        <v>7</v>
      </c>
      <c r="E389" s="10">
        <v>2020</v>
      </c>
      <c r="F389" s="74">
        <v>485</v>
      </c>
      <c r="G389" s="14"/>
    </row>
    <row r="390" spans="1:7" ht="15" customHeight="1">
      <c r="A390" s="1" t="s">
        <v>514</v>
      </c>
      <c r="B390" s="4" t="s">
        <v>82</v>
      </c>
      <c r="C390" s="14" t="s">
        <v>92</v>
      </c>
      <c r="D390" s="14" t="s">
        <v>7</v>
      </c>
      <c r="E390" s="10">
        <v>2021</v>
      </c>
      <c r="F390" s="74">
        <v>506</v>
      </c>
      <c r="G390" s="14"/>
    </row>
    <row r="391" spans="1:7" ht="15" customHeight="1">
      <c r="A391" s="1" t="s">
        <v>514</v>
      </c>
      <c r="B391" s="4" t="s">
        <v>82</v>
      </c>
      <c r="C391" s="14" t="s">
        <v>92</v>
      </c>
      <c r="D391" s="14" t="s">
        <v>7</v>
      </c>
      <c r="E391" s="10">
        <v>2022</v>
      </c>
      <c r="F391" s="74">
        <v>523</v>
      </c>
      <c r="G391" s="14"/>
    </row>
    <row r="392" spans="1:7" ht="15" customHeight="1">
      <c r="A392" s="1" t="s">
        <v>514</v>
      </c>
      <c r="B392" s="4" t="s">
        <v>82</v>
      </c>
      <c r="C392" s="14" t="s">
        <v>92</v>
      </c>
      <c r="D392" s="14" t="s">
        <v>7</v>
      </c>
      <c r="E392" s="10">
        <v>2023</v>
      </c>
      <c r="F392" s="74">
        <v>521</v>
      </c>
      <c r="G392" s="14"/>
    </row>
    <row r="393" spans="1:7" ht="15" customHeight="1">
      <c r="A393" s="1" t="s">
        <v>514</v>
      </c>
      <c r="B393" s="4" t="s">
        <v>82</v>
      </c>
      <c r="C393" s="14" t="s">
        <v>93</v>
      </c>
      <c r="D393" s="14" t="s">
        <v>6</v>
      </c>
      <c r="E393" s="10">
        <v>2018</v>
      </c>
      <c r="F393" s="74">
        <v>454</v>
      </c>
      <c r="G393" s="14"/>
    </row>
    <row r="394" spans="1:7" ht="15" customHeight="1">
      <c r="A394" s="1" t="s">
        <v>514</v>
      </c>
      <c r="B394" s="4" t="s">
        <v>82</v>
      </c>
      <c r="C394" s="14" t="s">
        <v>93</v>
      </c>
      <c r="D394" s="14" t="s">
        <v>6</v>
      </c>
      <c r="E394" s="10">
        <v>2019</v>
      </c>
      <c r="F394" s="74">
        <v>450</v>
      </c>
      <c r="G394" s="14"/>
    </row>
    <row r="395" spans="1:7" ht="15" customHeight="1">
      <c r="A395" s="1" t="s">
        <v>514</v>
      </c>
      <c r="B395" s="4" t="s">
        <v>82</v>
      </c>
      <c r="C395" s="14" t="s">
        <v>93</v>
      </c>
      <c r="D395" s="14" t="s">
        <v>6</v>
      </c>
      <c r="E395" s="10">
        <v>2020</v>
      </c>
      <c r="F395" s="74">
        <v>476</v>
      </c>
      <c r="G395" s="14"/>
    </row>
    <row r="396" spans="1:7" ht="15" customHeight="1">
      <c r="A396" s="1" t="s">
        <v>514</v>
      </c>
      <c r="B396" s="4" t="s">
        <v>82</v>
      </c>
      <c r="C396" s="14" t="s">
        <v>93</v>
      </c>
      <c r="D396" s="14" t="s">
        <v>6</v>
      </c>
      <c r="E396" s="10">
        <v>2021</v>
      </c>
      <c r="F396" s="74">
        <v>487</v>
      </c>
      <c r="G396" s="14"/>
    </row>
    <row r="397" spans="1:7" ht="15" customHeight="1">
      <c r="A397" s="1" t="s">
        <v>514</v>
      </c>
      <c r="B397" s="4" t="s">
        <v>82</v>
      </c>
      <c r="C397" s="14" t="s">
        <v>93</v>
      </c>
      <c r="D397" s="14" t="s">
        <v>6</v>
      </c>
      <c r="E397" s="10">
        <v>2022</v>
      </c>
      <c r="F397" s="74">
        <v>507</v>
      </c>
      <c r="G397" s="14"/>
    </row>
    <row r="398" spans="1:7" ht="15" customHeight="1">
      <c r="A398" s="1" t="s">
        <v>514</v>
      </c>
      <c r="B398" s="4" t="s">
        <v>82</v>
      </c>
      <c r="C398" s="14" t="s">
        <v>93</v>
      </c>
      <c r="D398" s="14" t="s">
        <v>6</v>
      </c>
      <c r="E398" s="10">
        <v>2023</v>
      </c>
      <c r="F398" s="74">
        <v>485</v>
      </c>
      <c r="G398" s="14"/>
    </row>
    <row r="399" spans="1:7" ht="15" customHeight="1">
      <c r="A399" s="1" t="s">
        <v>514</v>
      </c>
      <c r="B399" s="4" t="s">
        <v>82</v>
      </c>
      <c r="C399" s="14" t="s">
        <v>93</v>
      </c>
      <c r="D399" s="14" t="s">
        <v>7</v>
      </c>
      <c r="E399" s="10">
        <v>2018</v>
      </c>
      <c r="F399" s="74">
        <v>414</v>
      </c>
      <c r="G399" s="14"/>
    </row>
    <row r="400" spans="1:7" ht="15" customHeight="1">
      <c r="A400" s="1" t="s">
        <v>514</v>
      </c>
      <c r="B400" s="4" t="s">
        <v>82</v>
      </c>
      <c r="C400" s="14" t="s">
        <v>93</v>
      </c>
      <c r="D400" s="14" t="s">
        <v>7</v>
      </c>
      <c r="E400" s="10">
        <v>2019</v>
      </c>
      <c r="F400" s="74">
        <v>423</v>
      </c>
      <c r="G400" s="14"/>
    </row>
    <row r="401" spans="1:7" ht="15" customHeight="1">
      <c r="A401" s="1" t="s">
        <v>514</v>
      </c>
      <c r="B401" s="4" t="s">
        <v>82</v>
      </c>
      <c r="C401" s="14" t="s">
        <v>93</v>
      </c>
      <c r="D401" s="14" t="s">
        <v>7</v>
      </c>
      <c r="E401" s="10">
        <v>2020</v>
      </c>
      <c r="F401" s="74">
        <v>438</v>
      </c>
      <c r="G401" s="14"/>
    </row>
    <row r="402" spans="1:7" ht="15" customHeight="1">
      <c r="A402" s="1" t="s">
        <v>514</v>
      </c>
      <c r="B402" s="4" t="s">
        <v>82</v>
      </c>
      <c r="C402" s="14" t="s">
        <v>93</v>
      </c>
      <c r="D402" s="14" t="s">
        <v>7</v>
      </c>
      <c r="E402" s="10">
        <v>2021</v>
      </c>
      <c r="F402" s="74">
        <v>468</v>
      </c>
      <c r="G402" s="14"/>
    </row>
    <row r="403" spans="1:7" ht="15" customHeight="1">
      <c r="A403" s="1" t="s">
        <v>514</v>
      </c>
      <c r="B403" s="4" t="s">
        <v>82</v>
      </c>
      <c r="C403" s="14" t="s">
        <v>93</v>
      </c>
      <c r="D403" s="14" t="s">
        <v>7</v>
      </c>
      <c r="E403" s="10">
        <v>2022</v>
      </c>
      <c r="F403" s="74">
        <v>446</v>
      </c>
      <c r="G403" s="14"/>
    </row>
    <row r="404" spans="1:7" ht="15" customHeight="1">
      <c r="A404" s="1" t="s">
        <v>514</v>
      </c>
      <c r="B404" s="4" t="s">
        <v>82</v>
      </c>
      <c r="C404" s="14" t="s">
        <v>93</v>
      </c>
      <c r="D404" s="14" t="s">
        <v>7</v>
      </c>
      <c r="E404" s="10">
        <v>2023</v>
      </c>
      <c r="F404" s="74">
        <v>454</v>
      </c>
      <c r="G404" s="14"/>
    </row>
    <row r="405" spans="1:7" ht="15" customHeight="1">
      <c r="A405" s="1" t="s">
        <v>514</v>
      </c>
      <c r="B405" s="4" t="s">
        <v>82</v>
      </c>
      <c r="C405" s="14" t="s">
        <v>94</v>
      </c>
      <c r="D405" s="14" t="s">
        <v>6</v>
      </c>
      <c r="E405" s="10">
        <v>2018</v>
      </c>
      <c r="F405" s="74">
        <v>451</v>
      </c>
      <c r="G405" s="14"/>
    </row>
    <row r="406" spans="1:7" ht="15" customHeight="1">
      <c r="A406" s="1" t="s">
        <v>514</v>
      </c>
      <c r="B406" s="4" t="s">
        <v>82</v>
      </c>
      <c r="C406" s="14" t="s">
        <v>94</v>
      </c>
      <c r="D406" s="14" t="s">
        <v>6</v>
      </c>
      <c r="E406" s="10">
        <v>2019</v>
      </c>
      <c r="F406" s="74">
        <v>439</v>
      </c>
      <c r="G406" s="14"/>
    </row>
    <row r="407" spans="1:7" ht="15" customHeight="1">
      <c r="A407" s="1" t="s">
        <v>514</v>
      </c>
      <c r="B407" s="4" t="s">
        <v>82</v>
      </c>
      <c r="C407" s="14" t="s">
        <v>94</v>
      </c>
      <c r="D407" s="14" t="s">
        <v>6</v>
      </c>
      <c r="E407" s="10">
        <v>2020</v>
      </c>
      <c r="F407" s="74">
        <v>424</v>
      </c>
      <c r="G407" s="14"/>
    </row>
    <row r="408" spans="1:7" ht="15" customHeight="1">
      <c r="A408" s="1" t="s">
        <v>514</v>
      </c>
      <c r="B408" s="4" t="s">
        <v>82</v>
      </c>
      <c r="C408" s="14" t="s">
        <v>94</v>
      </c>
      <c r="D408" s="14" t="s">
        <v>6</v>
      </c>
      <c r="E408" s="10">
        <v>2021</v>
      </c>
      <c r="F408" s="74">
        <v>430</v>
      </c>
      <c r="G408" s="14"/>
    </row>
    <row r="409" spans="1:7" ht="15" customHeight="1">
      <c r="A409" s="1" t="s">
        <v>514</v>
      </c>
      <c r="B409" s="4" t="s">
        <v>82</v>
      </c>
      <c r="C409" s="14" t="s">
        <v>94</v>
      </c>
      <c r="D409" s="14" t="s">
        <v>6</v>
      </c>
      <c r="E409" s="10">
        <v>2022</v>
      </c>
      <c r="F409" s="74">
        <v>406</v>
      </c>
      <c r="G409" s="14"/>
    </row>
    <row r="410" spans="1:7" ht="15" customHeight="1">
      <c r="A410" s="1" t="s">
        <v>514</v>
      </c>
      <c r="B410" s="4" t="s">
        <v>82</v>
      </c>
      <c r="C410" s="14" t="s">
        <v>94</v>
      </c>
      <c r="D410" s="14" t="s">
        <v>6</v>
      </c>
      <c r="E410" s="10">
        <v>2023</v>
      </c>
      <c r="F410" s="74">
        <v>435</v>
      </c>
      <c r="G410" s="14"/>
    </row>
    <row r="411" spans="1:7" ht="15" customHeight="1">
      <c r="A411" s="1" t="s">
        <v>514</v>
      </c>
      <c r="B411" s="4" t="s">
        <v>82</v>
      </c>
      <c r="C411" s="14" t="s">
        <v>94</v>
      </c>
      <c r="D411" s="14" t="s">
        <v>7</v>
      </c>
      <c r="E411" s="10">
        <v>2018</v>
      </c>
      <c r="F411" s="74">
        <v>395</v>
      </c>
      <c r="G411" s="14"/>
    </row>
    <row r="412" spans="1:7" ht="15" customHeight="1">
      <c r="A412" s="1" t="s">
        <v>514</v>
      </c>
      <c r="B412" s="4" t="s">
        <v>82</v>
      </c>
      <c r="C412" s="14" t="s">
        <v>94</v>
      </c>
      <c r="D412" s="14" t="s">
        <v>7</v>
      </c>
      <c r="E412" s="10">
        <v>2019</v>
      </c>
      <c r="F412" s="74">
        <v>400</v>
      </c>
      <c r="G412" s="14"/>
    </row>
    <row r="413" spans="1:7" ht="15" customHeight="1">
      <c r="A413" s="1" t="s">
        <v>514</v>
      </c>
      <c r="B413" s="4" t="s">
        <v>82</v>
      </c>
      <c r="C413" s="14" t="s">
        <v>94</v>
      </c>
      <c r="D413" s="14" t="s">
        <v>7</v>
      </c>
      <c r="E413" s="10">
        <v>2020</v>
      </c>
      <c r="F413" s="74">
        <v>409</v>
      </c>
      <c r="G413" s="14"/>
    </row>
    <row r="414" spans="1:7" ht="15" customHeight="1">
      <c r="A414" s="1" t="s">
        <v>514</v>
      </c>
      <c r="B414" s="4" t="s">
        <v>82</v>
      </c>
      <c r="C414" s="14" t="s">
        <v>94</v>
      </c>
      <c r="D414" s="14" t="s">
        <v>7</v>
      </c>
      <c r="E414" s="10">
        <v>2021</v>
      </c>
      <c r="F414" s="74">
        <v>392</v>
      </c>
      <c r="G414" s="14"/>
    </row>
    <row r="415" spans="1:7" ht="15" customHeight="1">
      <c r="A415" s="1" t="s">
        <v>514</v>
      </c>
      <c r="B415" s="4" t="s">
        <v>82</v>
      </c>
      <c r="C415" s="14" t="s">
        <v>94</v>
      </c>
      <c r="D415" s="14" t="s">
        <v>7</v>
      </c>
      <c r="E415" s="10">
        <v>2022</v>
      </c>
      <c r="F415" s="74">
        <v>401</v>
      </c>
      <c r="G415" s="14"/>
    </row>
    <row r="416" spans="1:7" ht="15" customHeight="1">
      <c r="A416" s="1" t="s">
        <v>514</v>
      </c>
      <c r="B416" s="4" t="s">
        <v>82</v>
      </c>
      <c r="C416" s="14" t="s">
        <v>94</v>
      </c>
      <c r="D416" s="14" t="s">
        <v>7</v>
      </c>
      <c r="E416" s="10">
        <v>2023</v>
      </c>
      <c r="F416" s="74">
        <v>408</v>
      </c>
      <c r="G416" s="14"/>
    </row>
    <row r="417" spans="1:7" ht="15" customHeight="1">
      <c r="A417" s="1" t="s">
        <v>514</v>
      </c>
      <c r="B417" s="4" t="s">
        <v>82</v>
      </c>
      <c r="C417" s="14" t="s">
        <v>95</v>
      </c>
      <c r="D417" s="14" t="s">
        <v>6</v>
      </c>
      <c r="E417" s="10">
        <v>2018</v>
      </c>
      <c r="F417" s="74">
        <v>343</v>
      </c>
      <c r="G417" s="14"/>
    </row>
    <row r="418" spans="1:7" ht="15" customHeight="1">
      <c r="A418" s="1" t="s">
        <v>514</v>
      </c>
      <c r="B418" s="4" t="s">
        <v>82</v>
      </c>
      <c r="C418" s="14" t="s">
        <v>95</v>
      </c>
      <c r="D418" s="14" t="s">
        <v>6</v>
      </c>
      <c r="E418" s="10">
        <v>2019</v>
      </c>
      <c r="F418" s="74">
        <v>375</v>
      </c>
      <c r="G418" s="14"/>
    </row>
    <row r="419" spans="1:7" ht="15" customHeight="1">
      <c r="A419" s="1" t="s">
        <v>514</v>
      </c>
      <c r="B419" s="4" t="s">
        <v>82</v>
      </c>
      <c r="C419" s="14" t="s">
        <v>95</v>
      </c>
      <c r="D419" s="14" t="s">
        <v>6</v>
      </c>
      <c r="E419" s="10">
        <v>2020</v>
      </c>
      <c r="F419" s="74">
        <v>401</v>
      </c>
      <c r="G419" s="14"/>
    </row>
    <row r="420" spans="1:7" ht="15" customHeight="1">
      <c r="A420" s="1" t="s">
        <v>514</v>
      </c>
      <c r="B420" s="4" t="s">
        <v>82</v>
      </c>
      <c r="C420" s="14" t="s">
        <v>95</v>
      </c>
      <c r="D420" s="14" t="s">
        <v>6</v>
      </c>
      <c r="E420" s="10">
        <v>2021</v>
      </c>
      <c r="F420" s="74">
        <v>408</v>
      </c>
      <c r="G420" s="14"/>
    </row>
    <row r="421" spans="1:7" ht="15" customHeight="1">
      <c r="A421" s="1" t="s">
        <v>514</v>
      </c>
      <c r="B421" s="4" t="s">
        <v>82</v>
      </c>
      <c r="C421" s="14" t="s">
        <v>95</v>
      </c>
      <c r="D421" s="14" t="s">
        <v>6</v>
      </c>
      <c r="E421" s="10">
        <v>2022</v>
      </c>
      <c r="F421" s="74">
        <v>415</v>
      </c>
      <c r="G421" s="14"/>
    </row>
    <row r="422" spans="1:7" ht="15" customHeight="1">
      <c r="A422" s="1" t="s">
        <v>514</v>
      </c>
      <c r="B422" s="4" t="s">
        <v>82</v>
      </c>
      <c r="C422" s="14" t="s">
        <v>95</v>
      </c>
      <c r="D422" s="14" t="s">
        <v>6</v>
      </c>
      <c r="E422" s="10">
        <v>2023</v>
      </c>
      <c r="F422" s="74">
        <v>404</v>
      </c>
      <c r="G422" s="14"/>
    </row>
    <row r="423" spans="1:7" ht="15" customHeight="1">
      <c r="A423" s="1" t="s">
        <v>514</v>
      </c>
      <c r="B423" s="4" t="s">
        <v>82</v>
      </c>
      <c r="C423" s="14" t="s">
        <v>95</v>
      </c>
      <c r="D423" s="14" t="s">
        <v>7</v>
      </c>
      <c r="E423" s="10">
        <v>2018</v>
      </c>
      <c r="F423" s="74">
        <v>335</v>
      </c>
      <c r="G423" s="14"/>
    </row>
    <row r="424" spans="1:7" ht="15" customHeight="1">
      <c r="A424" s="1" t="s">
        <v>514</v>
      </c>
      <c r="B424" s="4" t="s">
        <v>82</v>
      </c>
      <c r="C424" s="14" t="s">
        <v>95</v>
      </c>
      <c r="D424" s="14" t="s">
        <v>7</v>
      </c>
      <c r="E424" s="10">
        <v>2019</v>
      </c>
      <c r="F424" s="74">
        <v>328</v>
      </c>
      <c r="G424" s="14"/>
    </row>
    <row r="425" spans="1:7" ht="15" customHeight="1">
      <c r="A425" s="1" t="s">
        <v>514</v>
      </c>
      <c r="B425" s="4" t="s">
        <v>82</v>
      </c>
      <c r="C425" s="14" t="s">
        <v>95</v>
      </c>
      <c r="D425" s="14" t="s">
        <v>7</v>
      </c>
      <c r="E425" s="10">
        <v>2020</v>
      </c>
      <c r="F425" s="74">
        <v>350</v>
      </c>
      <c r="G425" s="14"/>
    </row>
    <row r="426" spans="1:7" ht="15" customHeight="1">
      <c r="A426" s="1" t="s">
        <v>514</v>
      </c>
      <c r="B426" s="4" t="s">
        <v>82</v>
      </c>
      <c r="C426" s="14" t="s">
        <v>95</v>
      </c>
      <c r="D426" s="14" t="s">
        <v>7</v>
      </c>
      <c r="E426" s="10">
        <v>2021</v>
      </c>
      <c r="F426" s="74">
        <v>361</v>
      </c>
      <c r="G426" s="14"/>
    </row>
    <row r="427" spans="1:7" ht="15" customHeight="1">
      <c r="A427" s="1" t="s">
        <v>514</v>
      </c>
      <c r="B427" s="4" t="s">
        <v>82</v>
      </c>
      <c r="C427" s="14" t="s">
        <v>95</v>
      </c>
      <c r="D427" s="14" t="s">
        <v>7</v>
      </c>
      <c r="E427" s="10">
        <v>2022</v>
      </c>
      <c r="F427" s="74">
        <v>378</v>
      </c>
      <c r="G427" s="14"/>
    </row>
    <row r="428" spans="1:7" ht="15" customHeight="1">
      <c r="A428" s="1" t="s">
        <v>514</v>
      </c>
      <c r="B428" s="4" t="s">
        <v>82</v>
      </c>
      <c r="C428" s="14" t="s">
        <v>95</v>
      </c>
      <c r="D428" s="14" t="s">
        <v>7</v>
      </c>
      <c r="E428" s="10">
        <v>2023</v>
      </c>
      <c r="F428" s="74">
        <v>392</v>
      </c>
      <c r="G428" s="14"/>
    </row>
    <row r="429" spans="1:7" ht="15" customHeight="1">
      <c r="A429" s="1" t="s">
        <v>514</v>
      </c>
      <c r="B429" s="4" t="s">
        <v>82</v>
      </c>
      <c r="C429" s="14" t="s">
        <v>96</v>
      </c>
      <c r="D429" s="14" t="s">
        <v>6</v>
      </c>
      <c r="E429" s="10">
        <v>2018</v>
      </c>
      <c r="F429" s="74">
        <v>314</v>
      </c>
      <c r="G429" s="14"/>
    </row>
    <row r="430" spans="1:7" ht="15" customHeight="1">
      <c r="A430" s="1" t="s">
        <v>514</v>
      </c>
      <c r="B430" s="4" t="s">
        <v>82</v>
      </c>
      <c r="C430" s="14" t="s">
        <v>96</v>
      </c>
      <c r="D430" s="14" t="s">
        <v>6</v>
      </c>
      <c r="E430" s="10">
        <v>2019</v>
      </c>
      <c r="F430" s="74">
        <v>295</v>
      </c>
      <c r="G430" s="14"/>
    </row>
    <row r="431" spans="1:7" ht="15" customHeight="1">
      <c r="A431" s="1" t="s">
        <v>514</v>
      </c>
      <c r="B431" s="4" t="s">
        <v>82</v>
      </c>
      <c r="C431" s="14" t="s">
        <v>96</v>
      </c>
      <c r="D431" s="14" t="s">
        <v>6</v>
      </c>
      <c r="E431" s="10">
        <v>2020</v>
      </c>
      <c r="F431" s="74">
        <v>279</v>
      </c>
      <c r="G431" s="14"/>
    </row>
    <row r="432" spans="1:7" ht="15" customHeight="1">
      <c r="A432" s="1" t="s">
        <v>514</v>
      </c>
      <c r="B432" s="4" t="s">
        <v>82</v>
      </c>
      <c r="C432" s="14" t="s">
        <v>96</v>
      </c>
      <c r="D432" s="14" t="s">
        <v>6</v>
      </c>
      <c r="E432" s="10">
        <v>2021</v>
      </c>
      <c r="F432" s="74">
        <v>283</v>
      </c>
      <c r="G432" s="14"/>
    </row>
    <row r="433" spans="1:7" ht="15" customHeight="1">
      <c r="A433" s="1" t="s">
        <v>514</v>
      </c>
      <c r="B433" s="4" t="s">
        <v>82</v>
      </c>
      <c r="C433" s="14" t="s">
        <v>96</v>
      </c>
      <c r="D433" s="14" t="s">
        <v>6</v>
      </c>
      <c r="E433" s="10">
        <v>2022</v>
      </c>
      <c r="F433" s="74">
        <v>310</v>
      </c>
      <c r="G433" s="14"/>
    </row>
    <row r="434" spans="1:7" ht="15" customHeight="1">
      <c r="A434" s="1" t="s">
        <v>514</v>
      </c>
      <c r="B434" s="4" t="s">
        <v>82</v>
      </c>
      <c r="C434" s="14" t="s">
        <v>96</v>
      </c>
      <c r="D434" s="14" t="s">
        <v>6</v>
      </c>
      <c r="E434" s="10">
        <v>2023</v>
      </c>
      <c r="F434" s="74">
        <v>322</v>
      </c>
      <c r="G434" s="14"/>
    </row>
    <row r="435" spans="1:7" ht="15" customHeight="1">
      <c r="A435" s="1" t="s">
        <v>514</v>
      </c>
      <c r="B435" s="4" t="s">
        <v>82</v>
      </c>
      <c r="C435" s="14" t="s">
        <v>96</v>
      </c>
      <c r="D435" s="14" t="s">
        <v>7</v>
      </c>
      <c r="E435" s="10">
        <v>2018</v>
      </c>
      <c r="F435" s="74">
        <v>337</v>
      </c>
      <c r="G435" s="14"/>
    </row>
    <row r="436" spans="1:7" ht="15" customHeight="1">
      <c r="A436" s="1" t="s">
        <v>514</v>
      </c>
      <c r="B436" s="4" t="s">
        <v>82</v>
      </c>
      <c r="C436" s="14" t="s">
        <v>96</v>
      </c>
      <c r="D436" s="14" t="s">
        <v>7</v>
      </c>
      <c r="E436" s="10">
        <v>2019</v>
      </c>
      <c r="F436" s="74">
        <v>343</v>
      </c>
      <c r="G436" s="14"/>
    </row>
    <row r="437" spans="1:7" ht="15" customHeight="1">
      <c r="A437" s="1" t="s">
        <v>514</v>
      </c>
      <c r="B437" s="4" t="s">
        <v>82</v>
      </c>
      <c r="C437" s="14" t="s">
        <v>96</v>
      </c>
      <c r="D437" s="14" t="s">
        <v>7</v>
      </c>
      <c r="E437" s="10">
        <v>2020</v>
      </c>
      <c r="F437" s="74">
        <v>326</v>
      </c>
      <c r="G437" s="14"/>
    </row>
    <row r="438" spans="1:7" ht="15" customHeight="1">
      <c r="A438" s="1" t="s">
        <v>514</v>
      </c>
      <c r="B438" s="4" t="s">
        <v>82</v>
      </c>
      <c r="C438" s="14" t="s">
        <v>96</v>
      </c>
      <c r="D438" s="14" t="s">
        <v>7</v>
      </c>
      <c r="E438" s="10">
        <v>2021</v>
      </c>
      <c r="F438" s="74">
        <v>323</v>
      </c>
      <c r="G438" s="14"/>
    </row>
    <row r="439" spans="1:7" ht="15" customHeight="1">
      <c r="A439" s="1" t="s">
        <v>514</v>
      </c>
      <c r="B439" s="4" t="s">
        <v>82</v>
      </c>
      <c r="C439" s="14" t="s">
        <v>96</v>
      </c>
      <c r="D439" s="14" t="s">
        <v>7</v>
      </c>
      <c r="E439" s="10">
        <v>2022</v>
      </c>
      <c r="F439" s="74">
        <v>337</v>
      </c>
      <c r="G439" s="14"/>
    </row>
    <row r="440" spans="1:7" ht="15" customHeight="1">
      <c r="A440" s="1" t="s">
        <v>514</v>
      </c>
      <c r="B440" s="4" t="s">
        <v>82</v>
      </c>
      <c r="C440" s="14" t="s">
        <v>96</v>
      </c>
      <c r="D440" s="14" t="s">
        <v>7</v>
      </c>
      <c r="E440" s="10">
        <v>2023</v>
      </c>
      <c r="F440" s="74">
        <v>335</v>
      </c>
      <c r="G440" s="14"/>
    </row>
    <row r="441" spans="1:7" ht="15" customHeight="1">
      <c r="A441" s="1" t="s">
        <v>514</v>
      </c>
      <c r="B441" s="4" t="s">
        <v>82</v>
      </c>
      <c r="C441" s="14" t="s">
        <v>335</v>
      </c>
      <c r="D441" s="14" t="s">
        <v>6</v>
      </c>
      <c r="E441" s="10">
        <v>2018</v>
      </c>
      <c r="F441" s="74">
        <v>541</v>
      </c>
      <c r="G441" s="14"/>
    </row>
    <row r="442" spans="1:7" ht="15" customHeight="1">
      <c r="A442" s="1" t="s">
        <v>514</v>
      </c>
      <c r="B442" s="4" t="s">
        <v>82</v>
      </c>
      <c r="C442" s="14" t="s">
        <v>335</v>
      </c>
      <c r="D442" s="14" t="s">
        <v>6</v>
      </c>
      <c r="E442" s="10">
        <v>2019</v>
      </c>
      <c r="F442" s="74">
        <v>570</v>
      </c>
      <c r="G442" s="14"/>
    </row>
    <row r="443" spans="1:7" ht="15" customHeight="1">
      <c r="A443" s="1" t="s">
        <v>514</v>
      </c>
      <c r="B443" s="4" t="s">
        <v>82</v>
      </c>
      <c r="C443" s="14" t="s">
        <v>335</v>
      </c>
      <c r="D443" s="14" t="s">
        <v>6</v>
      </c>
      <c r="E443" s="10">
        <v>2020</v>
      </c>
      <c r="F443" s="74">
        <v>578</v>
      </c>
      <c r="G443" s="14"/>
    </row>
    <row r="444" spans="1:7" ht="15" customHeight="1">
      <c r="A444" s="1" t="s">
        <v>514</v>
      </c>
      <c r="B444" s="4" t="s">
        <v>82</v>
      </c>
      <c r="C444" s="14" t="s">
        <v>335</v>
      </c>
      <c r="D444" s="14" t="s">
        <v>6</v>
      </c>
      <c r="E444" s="10">
        <v>2021</v>
      </c>
      <c r="F444" s="74">
        <v>589</v>
      </c>
      <c r="G444" s="14"/>
    </row>
    <row r="445" spans="1:7" ht="15" customHeight="1">
      <c r="A445" s="1" t="s">
        <v>514</v>
      </c>
      <c r="B445" s="4" t="s">
        <v>82</v>
      </c>
      <c r="C445" s="14" t="s">
        <v>335</v>
      </c>
      <c r="D445" s="14" t="s">
        <v>6</v>
      </c>
      <c r="E445" s="10">
        <v>2022</v>
      </c>
      <c r="F445" s="74">
        <v>602</v>
      </c>
      <c r="G445" s="14"/>
    </row>
    <row r="446" spans="1:7" ht="15" customHeight="1">
      <c r="A446" s="1" t="s">
        <v>514</v>
      </c>
      <c r="B446" s="4" t="s">
        <v>82</v>
      </c>
      <c r="C446" s="14" t="s">
        <v>335</v>
      </c>
      <c r="D446" s="14" t="s">
        <v>6</v>
      </c>
      <c r="E446" s="10">
        <v>2023</v>
      </c>
      <c r="F446" s="74">
        <v>643</v>
      </c>
      <c r="G446" s="14"/>
    </row>
    <row r="447" spans="1:7" ht="15" customHeight="1">
      <c r="A447" s="1" t="s">
        <v>514</v>
      </c>
      <c r="B447" s="4" t="s">
        <v>82</v>
      </c>
      <c r="C447" s="14" t="s">
        <v>335</v>
      </c>
      <c r="D447" s="14" t="s">
        <v>7</v>
      </c>
      <c r="E447" s="10">
        <v>2018</v>
      </c>
      <c r="F447" s="74">
        <v>802</v>
      </c>
      <c r="G447" s="14"/>
    </row>
    <row r="448" spans="1:7" ht="15" customHeight="1">
      <c r="A448" s="1" t="s">
        <v>514</v>
      </c>
      <c r="B448" s="4" t="s">
        <v>82</v>
      </c>
      <c r="C448" s="14" t="s">
        <v>335</v>
      </c>
      <c r="D448" s="14" t="s">
        <v>7</v>
      </c>
      <c r="E448" s="10">
        <v>2019</v>
      </c>
      <c r="F448" s="74">
        <v>827</v>
      </c>
      <c r="G448" s="14"/>
    </row>
    <row r="449" spans="1:7" ht="15" customHeight="1">
      <c r="A449" s="1" t="s">
        <v>514</v>
      </c>
      <c r="B449" s="4" t="s">
        <v>82</v>
      </c>
      <c r="C449" s="14" t="s">
        <v>335</v>
      </c>
      <c r="D449" s="14" t="s">
        <v>7</v>
      </c>
      <c r="E449" s="10">
        <v>2020</v>
      </c>
      <c r="F449" s="74">
        <v>861</v>
      </c>
      <c r="G449" s="14"/>
    </row>
    <row r="450" spans="1:7" ht="15" customHeight="1">
      <c r="A450" s="1" t="s">
        <v>514</v>
      </c>
      <c r="B450" s="4" t="s">
        <v>82</v>
      </c>
      <c r="C450" s="14" t="s">
        <v>335</v>
      </c>
      <c r="D450" s="14" t="s">
        <v>7</v>
      </c>
      <c r="E450" s="10">
        <v>2021</v>
      </c>
      <c r="F450" s="74">
        <v>869</v>
      </c>
      <c r="G450" s="14"/>
    </row>
    <row r="451" spans="1:7" ht="15" customHeight="1">
      <c r="A451" s="1" t="s">
        <v>514</v>
      </c>
      <c r="B451" s="4" t="s">
        <v>82</v>
      </c>
      <c r="C451" s="14" t="s">
        <v>335</v>
      </c>
      <c r="D451" s="14" t="s">
        <v>7</v>
      </c>
      <c r="E451" s="10">
        <v>2022</v>
      </c>
      <c r="F451" s="74">
        <v>873</v>
      </c>
      <c r="G451" s="14"/>
    </row>
    <row r="452" spans="1:7" ht="15" customHeight="1">
      <c r="A452" s="1" t="s">
        <v>514</v>
      </c>
      <c r="B452" s="4" t="s">
        <v>82</v>
      </c>
      <c r="C452" s="14" t="s">
        <v>335</v>
      </c>
      <c r="D452" s="14" t="s">
        <v>7</v>
      </c>
      <c r="E452" s="10">
        <v>2023</v>
      </c>
      <c r="F452" s="74">
        <v>893</v>
      </c>
      <c r="G452" s="14"/>
    </row>
    <row r="453" spans="1:7" ht="15" customHeight="1">
      <c r="A453" s="1" t="s">
        <v>514</v>
      </c>
      <c r="B453" s="4" t="s">
        <v>82</v>
      </c>
      <c r="C453" s="14" t="s">
        <v>97</v>
      </c>
      <c r="D453" s="14" t="s">
        <v>6</v>
      </c>
      <c r="E453" s="10">
        <v>2018</v>
      </c>
      <c r="F453" s="74">
        <v>216</v>
      </c>
      <c r="G453" s="14"/>
    </row>
    <row r="454" spans="1:7" ht="15" customHeight="1">
      <c r="A454" s="1" t="s">
        <v>514</v>
      </c>
      <c r="B454" s="4" t="s">
        <v>82</v>
      </c>
      <c r="C454" s="14" t="s">
        <v>97</v>
      </c>
      <c r="D454" s="14" t="s">
        <v>6</v>
      </c>
      <c r="E454" s="10">
        <v>2019</v>
      </c>
      <c r="F454" s="74">
        <v>242</v>
      </c>
      <c r="G454" s="14"/>
    </row>
    <row r="455" spans="1:7" ht="15" customHeight="1">
      <c r="A455" s="1" t="s">
        <v>514</v>
      </c>
      <c r="B455" s="4" t="s">
        <v>82</v>
      </c>
      <c r="C455" s="14" t="s">
        <v>97</v>
      </c>
      <c r="D455" s="14" t="s">
        <v>6</v>
      </c>
      <c r="E455" s="10">
        <v>2020</v>
      </c>
      <c r="F455" s="74">
        <v>254</v>
      </c>
      <c r="G455" s="14"/>
    </row>
    <row r="456" spans="1:7" ht="15" customHeight="1">
      <c r="A456" s="1" t="s">
        <v>514</v>
      </c>
      <c r="B456" s="4" t="s">
        <v>82</v>
      </c>
      <c r="C456" s="14" t="s">
        <v>97</v>
      </c>
      <c r="D456" s="14" t="s">
        <v>6</v>
      </c>
      <c r="E456" s="10">
        <v>2021</v>
      </c>
      <c r="F456" s="74">
        <v>257</v>
      </c>
      <c r="G456" s="14"/>
    </row>
    <row r="457" spans="1:7" ht="15" customHeight="1">
      <c r="A457" s="1" t="s">
        <v>514</v>
      </c>
      <c r="B457" s="4" t="s">
        <v>82</v>
      </c>
      <c r="C457" s="14" t="s">
        <v>97</v>
      </c>
      <c r="D457" s="14" t="s">
        <v>6</v>
      </c>
      <c r="E457" s="10">
        <v>2022</v>
      </c>
      <c r="F457" s="74">
        <v>258</v>
      </c>
      <c r="G457" s="14"/>
    </row>
    <row r="458" spans="1:7" ht="15" customHeight="1">
      <c r="A458" s="1" t="s">
        <v>514</v>
      </c>
      <c r="B458" s="4" t="s">
        <v>82</v>
      </c>
      <c r="C458" s="14" t="s">
        <v>97</v>
      </c>
      <c r="D458" s="14" t="s">
        <v>6</v>
      </c>
      <c r="E458" s="10">
        <v>2023</v>
      </c>
      <c r="F458" s="74">
        <v>273</v>
      </c>
      <c r="G458" s="14"/>
    </row>
    <row r="459" spans="1:7" ht="15" customHeight="1">
      <c r="A459" s="1" t="s">
        <v>514</v>
      </c>
      <c r="B459" s="4" t="s">
        <v>82</v>
      </c>
      <c r="C459" s="14" t="s">
        <v>97</v>
      </c>
      <c r="D459" s="14" t="s">
        <v>7</v>
      </c>
      <c r="E459" s="10">
        <v>2018</v>
      </c>
      <c r="F459" s="74">
        <v>212</v>
      </c>
      <c r="G459" s="14"/>
    </row>
    <row r="460" spans="1:7" ht="15" customHeight="1">
      <c r="A460" s="1" t="s">
        <v>514</v>
      </c>
      <c r="B460" s="4" t="s">
        <v>82</v>
      </c>
      <c r="C460" s="14" t="s">
        <v>97</v>
      </c>
      <c r="D460" s="14" t="s">
        <v>7</v>
      </c>
      <c r="E460" s="10">
        <v>2019</v>
      </c>
      <c r="F460" s="74">
        <v>249</v>
      </c>
      <c r="G460" s="14"/>
    </row>
    <row r="461" spans="1:7" ht="15" customHeight="1">
      <c r="A461" s="1" t="s">
        <v>514</v>
      </c>
      <c r="B461" s="4" t="s">
        <v>82</v>
      </c>
      <c r="C461" s="14" t="s">
        <v>97</v>
      </c>
      <c r="D461" s="14" t="s">
        <v>7</v>
      </c>
      <c r="E461" s="10">
        <v>2020</v>
      </c>
      <c r="F461" s="74">
        <v>281</v>
      </c>
      <c r="G461" s="14"/>
    </row>
    <row r="462" spans="1:7" ht="15" customHeight="1">
      <c r="A462" s="1" t="s">
        <v>514</v>
      </c>
      <c r="B462" s="4" t="s">
        <v>82</v>
      </c>
      <c r="C462" s="14" t="s">
        <v>97</v>
      </c>
      <c r="D462" s="14" t="s">
        <v>7</v>
      </c>
      <c r="E462" s="10">
        <v>2021</v>
      </c>
      <c r="F462" s="74">
        <v>304</v>
      </c>
      <c r="G462" s="14"/>
    </row>
    <row r="463" spans="1:7" ht="15" customHeight="1">
      <c r="A463" s="1" t="s">
        <v>514</v>
      </c>
      <c r="B463" s="4" t="s">
        <v>82</v>
      </c>
      <c r="C463" s="14" t="s">
        <v>97</v>
      </c>
      <c r="D463" s="14" t="s">
        <v>7</v>
      </c>
      <c r="E463" s="10">
        <v>2022</v>
      </c>
      <c r="F463" s="74">
        <v>312</v>
      </c>
      <c r="G463" s="14"/>
    </row>
    <row r="464" spans="1:7" ht="15" customHeight="1">
      <c r="A464" s="1" t="s">
        <v>514</v>
      </c>
      <c r="B464" s="4" t="s">
        <v>82</v>
      </c>
      <c r="C464" s="14" t="s">
        <v>97</v>
      </c>
      <c r="D464" s="14" t="s">
        <v>7</v>
      </c>
      <c r="E464" s="10">
        <v>2023</v>
      </c>
      <c r="F464" s="74">
        <v>320</v>
      </c>
      <c r="G464" s="14"/>
    </row>
    <row r="465" spans="1:7" ht="15" customHeight="1">
      <c r="A465" s="1" t="s">
        <v>514</v>
      </c>
      <c r="B465" s="4" t="s">
        <v>82</v>
      </c>
      <c r="C465" s="14" t="s">
        <v>98</v>
      </c>
      <c r="D465" s="14" t="s">
        <v>6</v>
      </c>
      <c r="E465" s="10">
        <v>2018</v>
      </c>
      <c r="F465" s="74">
        <v>136</v>
      </c>
      <c r="G465" s="14"/>
    </row>
    <row r="466" spans="1:7" ht="15" customHeight="1">
      <c r="A466" s="1" t="s">
        <v>514</v>
      </c>
      <c r="B466" s="4" t="s">
        <v>82</v>
      </c>
      <c r="C466" s="14" t="s">
        <v>98</v>
      </c>
      <c r="D466" s="14" t="s">
        <v>6</v>
      </c>
      <c r="E466" s="10">
        <v>2019</v>
      </c>
      <c r="F466" s="74">
        <v>138</v>
      </c>
      <c r="G466" s="14"/>
    </row>
    <row r="467" spans="1:7" ht="15" customHeight="1">
      <c r="A467" s="1" t="s">
        <v>514</v>
      </c>
      <c r="B467" s="4" t="s">
        <v>82</v>
      </c>
      <c r="C467" s="14" t="s">
        <v>98</v>
      </c>
      <c r="D467" s="14" t="s">
        <v>6</v>
      </c>
      <c r="E467" s="10">
        <v>2020</v>
      </c>
      <c r="F467" s="74">
        <v>145</v>
      </c>
      <c r="G467" s="14"/>
    </row>
    <row r="468" spans="1:7" ht="15" customHeight="1">
      <c r="A468" s="1" t="s">
        <v>514</v>
      </c>
      <c r="B468" s="4" t="s">
        <v>82</v>
      </c>
      <c r="C468" s="14" t="s">
        <v>98</v>
      </c>
      <c r="D468" s="14" t="s">
        <v>6</v>
      </c>
      <c r="E468" s="10">
        <v>2021</v>
      </c>
      <c r="F468" s="74">
        <v>155</v>
      </c>
      <c r="G468" s="14"/>
    </row>
    <row r="469" spans="1:7" ht="15" customHeight="1">
      <c r="A469" s="1" t="s">
        <v>514</v>
      </c>
      <c r="B469" s="4" t="s">
        <v>82</v>
      </c>
      <c r="C469" s="14" t="s">
        <v>98</v>
      </c>
      <c r="D469" s="14" t="s">
        <v>6</v>
      </c>
      <c r="E469" s="10">
        <v>2022</v>
      </c>
      <c r="F469" s="74">
        <v>166</v>
      </c>
      <c r="G469" s="14"/>
    </row>
    <row r="470" spans="1:7" ht="15" customHeight="1">
      <c r="A470" s="1" t="s">
        <v>514</v>
      </c>
      <c r="B470" s="4" t="s">
        <v>82</v>
      </c>
      <c r="C470" s="14" t="s">
        <v>98</v>
      </c>
      <c r="D470" s="14" t="s">
        <v>6</v>
      </c>
      <c r="E470" s="10">
        <v>2023</v>
      </c>
      <c r="F470" s="74">
        <v>179</v>
      </c>
      <c r="G470" s="14"/>
    </row>
    <row r="471" spans="1:7" ht="15" customHeight="1">
      <c r="A471" s="1" t="s">
        <v>514</v>
      </c>
      <c r="B471" s="4" t="s">
        <v>82</v>
      </c>
      <c r="C471" s="14" t="s">
        <v>98</v>
      </c>
      <c r="D471" s="14" t="s">
        <v>7</v>
      </c>
      <c r="E471" s="10">
        <v>2018</v>
      </c>
      <c r="F471" s="74">
        <v>204</v>
      </c>
      <c r="G471" s="14"/>
    </row>
    <row r="472" spans="1:7" ht="15" customHeight="1">
      <c r="A472" s="1" t="s">
        <v>514</v>
      </c>
      <c r="B472" s="4" t="s">
        <v>82</v>
      </c>
      <c r="C472" s="14" t="s">
        <v>98</v>
      </c>
      <c r="D472" s="14" t="s">
        <v>7</v>
      </c>
      <c r="E472" s="10">
        <v>2019</v>
      </c>
      <c r="F472" s="74">
        <v>187</v>
      </c>
      <c r="G472" s="14"/>
    </row>
    <row r="473" spans="1:7" ht="15" customHeight="1">
      <c r="A473" s="1" t="s">
        <v>514</v>
      </c>
      <c r="B473" s="4" t="s">
        <v>82</v>
      </c>
      <c r="C473" s="14" t="s">
        <v>98</v>
      </c>
      <c r="D473" s="14" t="s">
        <v>7</v>
      </c>
      <c r="E473" s="10">
        <v>2020</v>
      </c>
      <c r="F473" s="74">
        <v>185</v>
      </c>
      <c r="G473" s="14"/>
    </row>
    <row r="474" spans="1:7" ht="15" customHeight="1">
      <c r="A474" s="1" t="s">
        <v>514</v>
      </c>
      <c r="B474" s="4" t="s">
        <v>82</v>
      </c>
      <c r="C474" s="14" t="s">
        <v>98</v>
      </c>
      <c r="D474" s="14" t="s">
        <v>7</v>
      </c>
      <c r="E474" s="10">
        <v>2021</v>
      </c>
      <c r="F474" s="74">
        <v>172</v>
      </c>
      <c r="G474" s="14"/>
    </row>
    <row r="475" spans="1:7" ht="15" customHeight="1">
      <c r="A475" s="1" t="s">
        <v>514</v>
      </c>
      <c r="B475" s="4" t="s">
        <v>82</v>
      </c>
      <c r="C475" s="14" t="s">
        <v>98</v>
      </c>
      <c r="D475" s="14" t="s">
        <v>7</v>
      </c>
      <c r="E475" s="10">
        <v>2022</v>
      </c>
      <c r="F475" s="74">
        <v>183</v>
      </c>
      <c r="G475" s="14"/>
    </row>
    <row r="476" spans="1:7" ht="15" customHeight="1">
      <c r="A476" s="1" t="s">
        <v>514</v>
      </c>
      <c r="B476" s="4" t="s">
        <v>82</v>
      </c>
      <c r="C476" s="14" t="s">
        <v>98</v>
      </c>
      <c r="D476" s="14" t="s">
        <v>7</v>
      </c>
      <c r="E476" s="10">
        <v>2023</v>
      </c>
      <c r="F476" s="74">
        <v>192</v>
      </c>
      <c r="G476" s="14"/>
    </row>
    <row r="477" spans="1:7" ht="15" customHeight="1">
      <c r="A477" s="1" t="s">
        <v>514</v>
      </c>
      <c r="B477" s="4" t="s">
        <v>82</v>
      </c>
      <c r="C477" s="14" t="s">
        <v>99</v>
      </c>
      <c r="D477" s="14" t="s">
        <v>6</v>
      </c>
      <c r="E477" s="10">
        <v>2018</v>
      </c>
      <c r="F477" s="74">
        <v>118</v>
      </c>
      <c r="G477" s="14"/>
    </row>
    <row r="478" spans="1:7" ht="15" customHeight="1">
      <c r="A478" s="1" t="s">
        <v>514</v>
      </c>
      <c r="B478" s="4" t="s">
        <v>82</v>
      </c>
      <c r="C478" s="14" t="s">
        <v>99</v>
      </c>
      <c r="D478" s="14" t="s">
        <v>6</v>
      </c>
      <c r="E478" s="10">
        <v>2019</v>
      </c>
      <c r="F478" s="74">
        <v>118</v>
      </c>
      <c r="G478" s="14"/>
    </row>
    <row r="479" spans="1:7" ht="15" customHeight="1">
      <c r="A479" s="1" t="s">
        <v>514</v>
      </c>
      <c r="B479" s="4" t="s">
        <v>82</v>
      </c>
      <c r="C479" s="14" t="s">
        <v>99</v>
      </c>
      <c r="D479" s="14" t="s">
        <v>6</v>
      </c>
      <c r="E479" s="10">
        <v>2020</v>
      </c>
      <c r="F479" s="74">
        <v>107</v>
      </c>
      <c r="G479" s="14"/>
    </row>
    <row r="480" spans="1:7" ht="15" customHeight="1">
      <c r="A480" s="1" t="s">
        <v>514</v>
      </c>
      <c r="B480" s="4" t="s">
        <v>82</v>
      </c>
      <c r="C480" s="14" t="s">
        <v>99</v>
      </c>
      <c r="D480" s="14" t="s">
        <v>6</v>
      </c>
      <c r="E480" s="10">
        <v>2021</v>
      </c>
      <c r="F480" s="74">
        <v>98</v>
      </c>
      <c r="G480" s="14"/>
    </row>
    <row r="481" spans="1:7" ht="15" customHeight="1">
      <c r="A481" s="1" t="s">
        <v>514</v>
      </c>
      <c r="B481" s="4" t="s">
        <v>82</v>
      </c>
      <c r="C481" s="14" t="s">
        <v>99</v>
      </c>
      <c r="D481" s="14" t="s">
        <v>6</v>
      </c>
      <c r="E481" s="10">
        <v>2022</v>
      </c>
      <c r="F481" s="74">
        <v>91</v>
      </c>
      <c r="G481" s="14"/>
    </row>
    <row r="482" spans="1:7" ht="15" customHeight="1">
      <c r="A482" s="1" t="s">
        <v>514</v>
      </c>
      <c r="B482" s="4" t="s">
        <v>82</v>
      </c>
      <c r="C482" s="14" t="s">
        <v>99</v>
      </c>
      <c r="D482" s="14" t="s">
        <v>6</v>
      </c>
      <c r="E482" s="10">
        <v>2023</v>
      </c>
      <c r="F482" s="74">
        <v>93</v>
      </c>
      <c r="G482" s="14"/>
    </row>
    <row r="483" spans="1:7" ht="15" customHeight="1">
      <c r="A483" s="1" t="s">
        <v>514</v>
      </c>
      <c r="B483" s="4" t="s">
        <v>82</v>
      </c>
      <c r="C483" s="14" t="s">
        <v>99</v>
      </c>
      <c r="D483" s="14" t="s">
        <v>7</v>
      </c>
      <c r="E483" s="10">
        <v>2018</v>
      </c>
      <c r="F483" s="74">
        <v>207</v>
      </c>
      <c r="G483" s="14"/>
    </row>
    <row r="484" spans="1:7" ht="15" customHeight="1">
      <c r="A484" s="1" t="s">
        <v>514</v>
      </c>
      <c r="B484" s="4" t="s">
        <v>82</v>
      </c>
      <c r="C484" s="14" t="s">
        <v>99</v>
      </c>
      <c r="D484" s="14" t="s">
        <v>7</v>
      </c>
      <c r="E484" s="10">
        <v>2019</v>
      </c>
      <c r="F484" s="74">
        <v>203</v>
      </c>
      <c r="G484" s="14"/>
    </row>
    <row r="485" spans="1:7" ht="15" customHeight="1">
      <c r="A485" s="1" t="s">
        <v>514</v>
      </c>
      <c r="B485" s="4" t="s">
        <v>82</v>
      </c>
      <c r="C485" s="14" t="s">
        <v>99</v>
      </c>
      <c r="D485" s="14" t="s">
        <v>7</v>
      </c>
      <c r="E485" s="10">
        <v>2020</v>
      </c>
      <c r="F485" s="74">
        <v>192</v>
      </c>
      <c r="G485" s="14"/>
    </row>
    <row r="486" spans="1:7" ht="15" customHeight="1">
      <c r="A486" s="1" t="s">
        <v>514</v>
      </c>
      <c r="B486" s="4" t="s">
        <v>82</v>
      </c>
      <c r="C486" s="14" t="s">
        <v>99</v>
      </c>
      <c r="D486" s="14" t="s">
        <v>7</v>
      </c>
      <c r="E486" s="10">
        <v>2021</v>
      </c>
      <c r="F486" s="74">
        <v>183</v>
      </c>
      <c r="G486" s="14"/>
    </row>
    <row r="487" spans="1:7" ht="15" customHeight="1">
      <c r="A487" s="1" t="s">
        <v>514</v>
      </c>
      <c r="B487" s="4" t="s">
        <v>82</v>
      </c>
      <c r="C487" s="14" t="s">
        <v>99</v>
      </c>
      <c r="D487" s="14" t="s">
        <v>7</v>
      </c>
      <c r="E487" s="10">
        <v>2022</v>
      </c>
      <c r="F487" s="74">
        <v>172</v>
      </c>
      <c r="G487" s="14"/>
    </row>
    <row r="488" spans="1:7" ht="15" customHeight="1">
      <c r="A488" s="1" t="s">
        <v>514</v>
      </c>
      <c r="B488" s="4" t="s">
        <v>82</v>
      </c>
      <c r="C488" s="14" t="s">
        <v>99</v>
      </c>
      <c r="D488" s="14" t="s">
        <v>7</v>
      </c>
      <c r="E488" s="10">
        <v>2023</v>
      </c>
      <c r="F488" s="74">
        <v>172</v>
      </c>
      <c r="G488" s="14"/>
    </row>
    <row r="489" spans="1:7" ht="15" customHeight="1">
      <c r="A489" s="1" t="s">
        <v>514</v>
      </c>
      <c r="B489" s="4" t="s">
        <v>82</v>
      </c>
      <c r="C489" s="14" t="s">
        <v>100</v>
      </c>
      <c r="D489" s="14" t="s">
        <v>6</v>
      </c>
      <c r="E489" s="10">
        <v>2018</v>
      </c>
      <c r="F489" s="74">
        <v>71</v>
      </c>
      <c r="G489" s="14"/>
    </row>
    <row r="490" spans="1:7" ht="15" customHeight="1">
      <c r="A490" s="1" t="s">
        <v>514</v>
      </c>
      <c r="B490" s="4" t="s">
        <v>82</v>
      </c>
      <c r="C490" s="14" t="s">
        <v>100</v>
      </c>
      <c r="D490" s="14" t="s">
        <v>6</v>
      </c>
      <c r="E490" s="10">
        <v>2019</v>
      </c>
      <c r="F490" s="74">
        <v>72</v>
      </c>
      <c r="G490" s="14"/>
    </row>
    <row r="491" spans="1:7" ht="15" customHeight="1">
      <c r="A491" s="1" t="s">
        <v>514</v>
      </c>
      <c r="B491" s="4" t="s">
        <v>82</v>
      </c>
      <c r="C491" s="14" t="s">
        <v>100</v>
      </c>
      <c r="D491" s="14" t="s">
        <v>6</v>
      </c>
      <c r="E491" s="10">
        <v>2020</v>
      </c>
      <c r="F491" s="74">
        <v>72</v>
      </c>
      <c r="G491" s="14"/>
    </row>
    <row r="492" spans="1:7" ht="15" customHeight="1">
      <c r="A492" s="1" t="s">
        <v>514</v>
      </c>
      <c r="B492" s="4" t="s">
        <v>82</v>
      </c>
      <c r="C492" s="14" t="s">
        <v>100</v>
      </c>
      <c r="D492" s="14" t="s">
        <v>6</v>
      </c>
      <c r="E492" s="10">
        <v>2021</v>
      </c>
      <c r="F492" s="74">
        <v>79</v>
      </c>
      <c r="G492" s="14"/>
    </row>
    <row r="493" spans="1:7" ht="15" customHeight="1">
      <c r="A493" s="1" t="s">
        <v>514</v>
      </c>
      <c r="B493" s="4" t="s">
        <v>82</v>
      </c>
      <c r="C493" s="14" t="s">
        <v>100</v>
      </c>
      <c r="D493" s="14" t="s">
        <v>6</v>
      </c>
      <c r="E493" s="10">
        <v>2022</v>
      </c>
      <c r="F493" s="74">
        <v>87</v>
      </c>
      <c r="G493" s="14"/>
    </row>
    <row r="494" spans="1:7" ht="15" customHeight="1">
      <c r="A494" s="1" t="s">
        <v>514</v>
      </c>
      <c r="B494" s="4" t="s">
        <v>82</v>
      </c>
      <c r="C494" s="14" t="s">
        <v>100</v>
      </c>
      <c r="D494" s="14" t="s">
        <v>6</v>
      </c>
      <c r="E494" s="10">
        <v>2023</v>
      </c>
      <c r="F494" s="74">
        <v>98</v>
      </c>
      <c r="G494" s="14"/>
    </row>
    <row r="495" spans="1:7" ht="15" customHeight="1">
      <c r="A495" s="1" t="s">
        <v>514</v>
      </c>
      <c r="B495" s="4" t="s">
        <v>82</v>
      </c>
      <c r="C495" s="14" t="s">
        <v>100</v>
      </c>
      <c r="D495" s="14" t="s">
        <v>7</v>
      </c>
      <c r="E495" s="10">
        <v>2018</v>
      </c>
      <c r="F495" s="74">
        <v>179</v>
      </c>
      <c r="G495" s="14"/>
    </row>
    <row r="496" spans="1:7" ht="15" customHeight="1">
      <c r="A496" s="1" t="s">
        <v>514</v>
      </c>
      <c r="B496" s="4" t="s">
        <v>82</v>
      </c>
      <c r="C496" s="14" t="s">
        <v>100</v>
      </c>
      <c r="D496" s="14" t="s">
        <v>7</v>
      </c>
      <c r="E496" s="10">
        <v>2019</v>
      </c>
      <c r="F496" s="74">
        <v>188</v>
      </c>
      <c r="G496" s="14"/>
    </row>
    <row r="497" spans="1:7" ht="15" customHeight="1">
      <c r="A497" s="1" t="s">
        <v>514</v>
      </c>
      <c r="B497" s="4" t="s">
        <v>82</v>
      </c>
      <c r="C497" s="14" t="s">
        <v>100</v>
      </c>
      <c r="D497" s="14" t="s">
        <v>7</v>
      </c>
      <c r="E497" s="10">
        <v>2020</v>
      </c>
      <c r="F497" s="74">
        <v>203</v>
      </c>
      <c r="G497" s="14"/>
    </row>
    <row r="498" spans="1:7" ht="15" customHeight="1">
      <c r="A498" s="1" t="s">
        <v>514</v>
      </c>
      <c r="B498" s="4" t="s">
        <v>82</v>
      </c>
      <c r="C498" s="14" t="s">
        <v>100</v>
      </c>
      <c r="D498" s="14" t="s">
        <v>7</v>
      </c>
      <c r="E498" s="10">
        <v>2021</v>
      </c>
      <c r="F498" s="74">
        <v>210</v>
      </c>
      <c r="G498" s="14"/>
    </row>
    <row r="499" spans="1:7" ht="15" customHeight="1">
      <c r="A499" s="1" t="s">
        <v>514</v>
      </c>
      <c r="B499" s="4" t="s">
        <v>82</v>
      </c>
      <c r="C499" s="14" t="s">
        <v>100</v>
      </c>
      <c r="D499" s="14" t="s">
        <v>7</v>
      </c>
      <c r="E499" s="10">
        <v>2022</v>
      </c>
      <c r="F499" s="74">
        <v>206</v>
      </c>
      <c r="G499" s="14"/>
    </row>
    <row r="500" spans="1:7" ht="15" customHeight="1">
      <c r="A500" s="1" t="s">
        <v>514</v>
      </c>
      <c r="B500" s="4" t="s">
        <v>82</v>
      </c>
      <c r="C500" s="14" t="s">
        <v>100</v>
      </c>
      <c r="D500" s="14" t="s">
        <v>7</v>
      </c>
      <c r="E500" s="10">
        <v>2023</v>
      </c>
      <c r="F500" s="74">
        <v>209</v>
      </c>
      <c r="G500" s="14"/>
    </row>
    <row r="501" spans="1:7" ht="15" customHeight="1">
      <c r="A501" s="1" t="s">
        <v>514</v>
      </c>
      <c r="B501" s="4" t="s">
        <v>82</v>
      </c>
      <c r="C501" s="14" t="s">
        <v>336</v>
      </c>
      <c r="D501" s="14" t="s">
        <v>6</v>
      </c>
      <c r="E501" s="10">
        <v>2018</v>
      </c>
      <c r="F501" s="74">
        <v>1292</v>
      </c>
      <c r="G501" s="14"/>
    </row>
    <row r="502" spans="1:7" ht="15" customHeight="1">
      <c r="A502" s="1" t="s">
        <v>514</v>
      </c>
      <c r="B502" s="4" t="s">
        <v>82</v>
      </c>
      <c r="C502" s="14" t="s">
        <v>336</v>
      </c>
      <c r="D502" s="14" t="s">
        <v>6</v>
      </c>
      <c r="E502" s="10">
        <v>2019</v>
      </c>
      <c r="F502" s="74">
        <v>1295</v>
      </c>
      <c r="G502" s="14"/>
    </row>
    <row r="503" spans="1:7" ht="15" customHeight="1">
      <c r="A503" s="1" t="s">
        <v>514</v>
      </c>
      <c r="B503" s="4" t="s">
        <v>82</v>
      </c>
      <c r="C503" s="14" t="s">
        <v>336</v>
      </c>
      <c r="D503" s="14" t="s">
        <v>6</v>
      </c>
      <c r="E503" s="10">
        <v>2020</v>
      </c>
      <c r="F503" s="74">
        <v>1333</v>
      </c>
      <c r="G503" s="14"/>
    </row>
    <row r="504" spans="1:7" ht="15" customHeight="1">
      <c r="A504" s="1" t="s">
        <v>514</v>
      </c>
      <c r="B504" s="4" t="s">
        <v>82</v>
      </c>
      <c r="C504" s="14" t="s">
        <v>336</v>
      </c>
      <c r="D504" s="14" t="s">
        <v>6</v>
      </c>
      <c r="E504" s="10">
        <v>2021</v>
      </c>
      <c r="F504" s="74">
        <v>1351</v>
      </c>
      <c r="G504" s="14"/>
    </row>
    <row r="505" spans="1:7" ht="15" customHeight="1">
      <c r="A505" s="1" t="s">
        <v>514</v>
      </c>
      <c r="B505" s="4" t="s">
        <v>82</v>
      </c>
      <c r="C505" s="14" t="s">
        <v>336</v>
      </c>
      <c r="D505" s="14" t="s">
        <v>6</v>
      </c>
      <c r="E505" s="10">
        <v>2022</v>
      </c>
      <c r="F505" s="74">
        <v>1325</v>
      </c>
      <c r="G505" s="14"/>
    </row>
    <row r="506" spans="1:7" ht="15" customHeight="1">
      <c r="A506" s="1" t="s">
        <v>514</v>
      </c>
      <c r="B506" s="4" t="s">
        <v>82</v>
      </c>
      <c r="C506" s="14" t="s">
        <v>336</v>
      </c>
      <c r="D506" s="14" t="s">
        <v>6</v>
      </c>
      <c r="E506" s="10">
        <v>2023</v>
      </c>
      <c r="F506" s="74">
        <v>1299</v>
      </c>
      <c r="G506" s="14"/>
    </row>
    <row r="507" spans="1:7" ht="15" customHeight="1">
      <c r="A507" s="1" t="s">
        <v>514</v>
      </c>
      <c r="B507" s="4" t="s">
        <v>82</v>
      </c>
      <c r="C507" s="14" t="s">
        <v>336</v>
      </c>
      <c r="D507" s="14" t="s">
        <v>7</v>
      </c>
      <c r="E507" s="10">
        <v>2018</v>
      </c>
      <c r="F507" s="74">
        <v>1165</v>
      </c>
      <c r="G507" s="14"/>
    </row>
    <row r="508" spans="1:7" ht="15" customHeight="1">
      <c r="A508" s="1" t="s">
        <v>514</v>
      </c>
      <c r="B508" s="4" t="s">
        <v>82</v>
      </c>
      <c r="C508" s="14" t="s">
        <v>336</v>
      </c>
      <c r="D508" s="14" t="s">
        <v>7</v>
      </c>
      <c r="E508" s="10">
        <v>2019</v>
      </c>
      <c r="F508" s="74">
        <v>1181</v>
      </c>
      <c r="G508" s="14"/>
    </row>
    <row r="509" spans="1:7" ht="15" customHeight="1">
      <c r="A509" s="1" t="s">
        <v>514</v>
      </c>
      <c r="B509" s="4" t="s">
        <v>82</v>
      </c>
      <c r="C509" s="14" t="s">
        <v>336</v>
      </c>
      <c r="D509" s="14" t="s">
        <v>7</v>
      </c>
      <c r="E509" s="10">
        <v>2020</v>
      </c>
      <c r="F509" s="74">
        <v>1212</v>
      </c>
      <c r="G509" s="14"/>
    </row>
    <row r="510" spans="1:7" ht="15" customHeight="1">
      <c r="A510" s="1" t="s">
        <v>514</v>
      </c>
      <c r="B510" s="4" t="s">
        <v>82</v>
      </c>
      <c r="C510" s="14" t="s">
        <v>336</v>
      </c>
      <c r="D510" s="14" t="s">
        <v>7</v>
      </c>
      <c r="E510" s="10">
        <v>2021</v>
      </c>
      <c r="F510" s="74">
        <v>1203</v>
      </c>
      <c r="G510" s="14"/>
    </row>
    <row r="511" spans="1:7" ht="15" customHeight="1">
      <c r="A511" s="1" t="s">
        <v>514</v>
      </c>
      <c r="B511" s="4" t="s">
        <v>82</v>
      </c>
      <c r="C511" s="14" t="s">
        <v>336</v>
      </c>
      <c r="D511" s="14" t="s">
        <v>7</v>
      </c>
      <c r="E511" s="10">
        <v>2022</v>
      </c>
      <c r="F511" s="74">
        <v>1197</v>
      </c>
      <c r="G511" s="14"/>
    </row>
    <row r="512" spans="1:7" ht="15" customHeight="1">
      <c r="A512" s="1" t="s">
        <v>514</v>
      </c>
      <c r="B512" s="4" t="s">
        <v>82</v>
      </c>
      <c r="C512" s="14" t="s">
        <v>336</v>
      </c>
      <c r="D512" s="14" t="s">
        <v>7</v>
      </c>
      <c r="E512" s="10">
        <v>2023</v>
      </c>
      <c r="F512" s="74">
        <v>1196</v>
      </c>
      <c r="G512" s="14"/>
    </row>
    <row r="513" spans="1:8" ht="15" customHeight="1">
      <c r="A513" s="1" t="s">
        <v>518</v>
      </c>
      <c r="B513" s="4" t="s">
        <v>359</v>
      </c>
      <c r="E513" s="1">
        <v>2018</v>
      </c>
      <c r="F513" s="72">
        <v>10.119999999999999</v>
      </c>
      <c r="H513" s="4" t="s">
        <v>441</v>
      </c>
    </row>
    <row r="514" spans="1:8" ht="15" customHeight="1">
      <c r="A514" s="1" t="s">
        <v>518</v>
      </c>
      <c r="B514" s="4" t="s">
        <v>359</v>
      </c>
      <c r="E514" s="1">
        <v>2019</v>
      </c>
      <c r="F514" s="72">
        <v>9.69</v>
      </c>
    </row>
    <row r="515" spans="1:8" ht="15" customHeight="1">
      <c r="A515" s="1" t="s">
        <v>518</v>
      </c>
      <c r="B515" s="4" t="s">
        <v>359</v>
      </c>
      <c r="E515" s="1">
        <v>2020</v>
      </c>
      <c r="F515" s="72">
        <v>9.32</v>
      </c>
    </row>
    <row r="516" spans="1:8" ht="15" customHeight="1">
      <c r="A516" s="1" t="s">
        <v>518</v>
      </c>
      <c r="B516" s="4" t="s">
        <v>359</v>
      </c>
      <c r="E516" s="1">
        <v>2021</v>
      </c>
      <c r="F516" s="72">
        <v>8.58</v>
      </c>
    </row>
    <row r="517" spans="1:8" ht="15" customHeight="1">
      <c r="A517" s="1" t="s">
        <v>518</v>
      </c>
      <c r="B517" s="4" t="s">
        <v>359</v>
      </c>
      <c r="E517" s="1">
        <v>2022</v>
      </c>
      <c r="F517" s="72">
        <v>8.08</v>
      </c>
    </row>
    <row r="518" spans="1:8" ht="15" customHeight="1">
      <c r="A518" s="1" t="s">
        <v>518</v>
      </c>
      <c r="B518" s="4" t="s">
        <v>359</v>
      </c>
      <c r="E518" s="1">
        <v>2023</v>
      </c>
      <c r="F518" s="72">
        <v>7.17</v>
      </c>
    </row>
    <row r="519" spans="1:8" ht="15" customHeight="1">
      <c r="A519" s="1" t="s">
        <v>519</v>
      </c>
      <c r="B519" s="4" t="s">
        <v>359</v>
      </c>
      <c r="E519" s="1">
        <v>2018</v>
      </c>
      <c r="F519" s="72">
        <v>10.16</v>
      </c>
    </row>
    <row r="520" spans="1:8" ht="15" customHeight="1">
      <c r="A520" s="1" t="s">
        <v>519</v>
      </c>
      <c r="B520" s="4" t="s">
        <v>359</v>
      </c>
      <c r="E520" s="1">
        <v>2019</v>
      </c>
      <c r="F520" s="72">
        <v>10.34</v>
      </c>
    </row>
    <row r="521" spans="1:8" ht="15" customHeight="1">
      <c r="A521" s="1" t="s">
        <v>519</v>
      </c>
      <c r="B521" s="4" t="s">
        <v>359</v>
      </c>
      <c r="E521" s="1">
        <v>2020</v>
      </c>
      <c r="F521" s="72">
        <v>9.4</v>
      </c>
    </row>
    <row r="522" spans="1:8" ht="15" customHeight="1">
      <c r="A522" s="1" t="s">
        <v>519</v>
      </c>
      <c r="B522" s="4" t="s">
        <v>359</v>
      </c>
      <c r="E522" s="1">
        <v>2021</v>
      </c>
      <c r="F522" s="72">
        <v>9.2799999999999994</v>
      </c>
    </row>
    <row r="523" spans="1:8" ht="15" customHeight="1">
      <c r="A523" s="1" t="s">
        <v>519</v>
      </c>
      <c r="B523" s="4" t="s">
        <v>359</v>
      </c>
      <c r="E523" s="1">
        <v>2022</v>
      </c>
      <c r="F523" s="72">
        <v>8.74</v>
      </c>
    </row>
    <row r="524" spans="1:8" ht="15" customHeight="1">
      <c r="A524" s="1" t="s">
        <v>519</v>
      </c>
      <c r="B524" s="4" t="s">
        <v>359</v>
      </c>
      <c r="E524" s="1">
        <v>2023</v>
      </c>
      <c r="F524" s="72">
        <v>7.8</v>
      </c>
    </row>
    <row r="525" spans="1:8" ht="15" customHeight="1">
      <c r="A525" s="1" t="s">
        <v>514</v>
      </c>
      <c r="B525" s="4" t="s">
        <v>359</v>
      </c>
      <c r="E525" s="1">
        <v>2018</v>
      </c>
      <c r="F525" s="72">
        <v>11.83</v>
      </c>
    </row>
    <row r="526" spans="1:8" ht="15" customHeight="1">
      <c r="A526" s="1" t="s">
        <v>514</v>
      </c>
      <c r="B526" s="4" t="s">
        <v>359</v>
      </c>
      <c r="E526" s="1">
        <v>2019</v>
      </c>
      <c r="F526" s="72">
        <v>12.63</v>
      </c>
    </row>
    <row r="527" spans="1:8" ht="15" customHeight="1">
      <c r="A527" s="1" t="s">
        <v>514</v>
      </c>
      <c r="B527" s="4" t="s">
        <v>359</v>
      </c>
      <c r="E527" s="1">
        <v>2020</v>
      </c>
      <c r="F527" s="72">
        <v>10.89</v>
      </c>
    </row>
    <row r="528" spans="1:8" ht="15" customHeight="1">
      <c r="A528" s="1" t="s">
        <v>514</v>
      </c>
      <c r="B528" s="4" t="s">
        <v>359</v>
      </c>
      <c r="E528" s="1">
        <v>2021</v>
      </c>
      <c r="F528" s="72">
        <v>11.88</v>
      </c>
    </row>
    <row r="529" spans="1:8" ht="15" customHeight="1">
      <c r="A529" s="1" t="s">
        <v>514</v>
      </c>
      <c r="B529" s="4" t="s">
        <v>359</v>
      </c>
      <c r="E529" s="1">
        <v>2022</v>
      </c>
      <c r="F529" s="72">
        <v>9.2799999999999994</v>
      </c>
    </row>
    <row r="530" spans="1:8" ht="15" customHeight="1">
      <c r="A530" s="1" t="s">
        <v>514</v>
      </c>
      <c r="B530" s="4" t="s">
        <v>359</v>
      </c>
      <c r="E530" s="1">
        <v>2023</v>
      </c>
      <c r="F530" s="72">
        <v>9.82</v>
      </c>
    </row>
    <row r="531" spans="1:8" ht="15" customHeight="1">
      <c r="A531" s="1" t="s">
        <v>518</v>
      </c>
      <c r="B531" s="4" t="s">
        <v>360</v>
      </c>
      <c r="E531" s="1">
        <v>2018</v>
      </c>
      <c r="F531" s="51">
        <v>9.2200000000000006</v>
      </c>
      <c r="H531" s="4" t="s">
        <v>441</v>
      </c>
    </row>
    <row r="532" spans="1:8" ht="15" customHeight="1">
      <c r="A532" s="1" t="s">
        <v>518</v>
      </c>
      <c r="B532" s="4" t="s">
        <v>360</v>
      </c>
      <c r="E532" s="1">
        <v>2019</v>
      </c>
      <c r="F532" s="51">
        <v>9.41</v>
      </c>
    </row>
    <row r="533" spans="1:8" ht="15" customHeight="1">
      <c r="A533" s="1" t="s">
        <v>518</v>
      </c>
      <c r="B533" s="4" t="s">
        <v>360</v>
      </c>
      <c r="E533" s="1">
        <v>2020</v>
      </c>
      <c r="F533" s="51">
        <v>11.49</v>
      </c>
    </row>
    <row r="534" spans="1:8" ht="15" customHeight="1">
      <c r="A534" s="1" t="s">
        <v>518</v>
      </c>
      <c r="B534" s="4" t="s">
        <v>360</v>
      </c>
      <c r="E534" s="1">
        <v>2021</v>
      </c>
      <c r="F534" s="51">
        <v>12.67</v>
      </c>
    </row>
    <row r="535" spans="1:8" ht="15" customHeight="1">
      <c r="A535" s="1" t="s">
        <v>518</v>
      </c>
      <c r="B535" s="4" t="s">
        <v>360</v>
      </c>
      <c r="E535" s="1">
        <v>2022</v>
      </c>
      <c r="F535" s="51">
        <v>10.54</v>
      </c>
    </row>
    <row r="536" spans="1:8" ht="15" customHeight="1">
      <c r="A536" s="1" t="s">
        <v>518</v>
      </c>
      <c r="B536" s="4" t="s">
        <v>360</v>
      </c>
      <c r="E536" s="1">
        <v>2023</v>
      </c>
      <c r="F536" s="51">
        <v>9.49</v>
      </c>
    </row>
    <row r="537" spans="1:8" ht="15" customHeight="1">
      <c r="A537" s="1" t="s">
        <v>519</v>
      </c>
      <c r="B537" s="4" t="s">
        <v>360</v>
      </c>
      <c r="E537" s="1">
        <v>2018</v>
      </c>
      <c r="F537" s="51">
        <v>9.18</v>
      </c>
    </row>
    <row r="538" spans="1:8" ht="15" customHeight="1">
      <c r="A538" s="1" t="s">
        <v>519</v>
      </c>
      <c r="B538" s="4" t="s">
        <v>360</v>
      </c>
      <c r="E538" s="1">
        <v>2019</v>
      </c>
      <c r="F538" s="51">
        <v>9.14</v>
      </c>
    </row>
    <row r="539" spans="1:8" ht="15" customHeight="1">
      <c r="A539" s="1" t="s">
        <v>519</v>
      </c>
      <c r="B539" s="4" t="s">
        <v>360</v>
      </c>
      <c r="E539" s="1">
        <v>2020</v>
      </c>
      <c r="F539" s="51">
        <v>10.43</v>
      </c>
    </row>
    <row r="540" spans="1:8" ht="15" customHeight="1">
      <c r="A540" s="1" t="s">
        <v>519</v>
      </c>
      <c r="B540" s="4" t="s">
        <v>360</v>
      </c>
      <c r="E540" s="1">
        <v>2021</v>
      </c>
      <c r="F540" s="51">
        <v>12.25</v>
      </c>
    </row>
    <row r="541" spans="1:8" ht="15" customHeight="1">
      <c r="A541" s="1" t="s">
        <v>519</v>
      </c>
      <c r="B541" s="4" t="s">
        <v>360</v>
      </c>
      <c r="E541" s="1">
        <v>2022</v>
      </c>
      <c r="F541" s="51">
        <v>10.42</v>
      </c>
    </row>
    <row r="542" spans="1:8" ht="15" customHeight="1">
      <c r="A542" s="1" t="s">
        <v>519</v>
      </c>
      <c r="B542" s="4" t="s">
        <v>360</v>
      </c>
      <c r="E542" s="1">
        <v>2023</v>
      </c>
      <c r="F542" s="51">
        <v>9.14</v>
      </c>
    </row>
    <row r="543" spans="1:8" ht="15" customHeight="1">
      <c r="A543" s="1" t="s">
        <v>514</v>
      </c>
      <c r="B543" s="4" t="s">
        <v>360</v>
      </c>
      <c r="E543" s="1">
        <v>2018</v>
      </c>
      <c r="F543" s="51">
        <v>10.63</v>
      </c>
    </row>
    <row r="544" spans="1:8" ht="15" customHeight="1">
      <c r="A544" s="1" t="s">
        <v>514</v>
      </c>
      <c r="B544" s="4" t="s">
        <v>360</v>
      </c>
      <c r="E544" s="1">
        <v>2019</v>
      </c>
      <c r="F544" s="51">
        <v>8.91</v>
      </c>
    </row>
    <row r="545" spans="1:8" ht="15" customHeight="1">
      <c r="A545" s="1" t="s">
        <v>514</v>
      </c>
      <c r="B545" s="4" t="s">
        <v>360</v>
      </c>
      <c r="E545" s="1">
        <v>2020</v>
      </c>
      <c r="F545" s="51">
        <v>9.9700000000000006</v>
      </c>
    </row>
    <row r="546" spans="1:8" ht="15" customHeight="1">
      <c r="A546" s="1" t="s">
        <v>514</v>
      </c>
      <c r="B546" s="4" t="s">
        <v>360</v>
      </c>
      <c r="E546" s="1">
        <v>2021</v>
      </c>
      <c r="F546" s="51">
        <v>10.050000000000001</v>
      </c>
    </row>
    <row r="547" spans="1:8" ht="15" customHeight="1">
      <c r="A547" s="1" t="s">
        <v>514</v>
      </c>
      <c r="B547" s="4" t="s">
        <v>360</v>
      </c>
      <c r="E547" s="1">
        <v>2022</v>
      </c>
      <c r="F547" s="51">
        <v>9</v>
      </c>
    </row>
    <row r="548" spans="1:8" ht="15" customHeight="1">
      <c r="A548" s="1" t="s">
        <v>514</v>
      </c>
      <c r="B548" s="4" t="s">
        <v>360</v>
      </c>
      <c r="E548" s="1">
        <v>2023</v>
      </c>
      <c r="F548" s="51">
        <v>7.57</v>
      </c>
    </row>
    <row r="549" spans="1:8" ht="15" customHeight="1">
      <c r="A549" s="1" t="s">
        <v>518</v>
      </c>
      <c r="B549" s="4" t="s">
        <v>361</v>
      </c>
      <c r="E549" s="1">
        <v>2018</v>
      </c>
      <c r="F549" s="50">
        <v>119.3</v>
      </c>
      <c r="H549" s="4" t="s">
        <v>445</v>
      </c>
    </row>
    <row r="550" spans="1:8" ht="15" customHeight="1">
      <c r="A550" s="1" t="s">
        <v>518</v>
      </c>
      <c r="B550" s="4" t="s">
        <v>361</v>
      </c>
      <c r="E550" s="1">
        <v>2019</v>
      </c>
      <c r="F550" s="50">
        <v>119.2</v>
      </c>
    </row>
    <row r="551" spans="1:8" ht="15" customHeight="1">
      <c r="A551" s="1" t="s">
        <v>518</v>
      </c>
      <c r="B551" s="4" t="s">
        <v>361</v>
      </c>
      <c r="E551" s="1">
        <v>2020</v>
      </c>
      <c r="F551" s="50">
        <v>117.5</v>
      </c>
    </row>
    <row r="552" spans="1:8" ht="15" customHeight="1">
      <c r="A552" s="1" t="s">
        <v>518</v>
      </c>
      <c r="B552" s="4" t="s">
        <v>361</v>
      </c>
      <c r="E552" s="1">
        <v>2021</v>
      </c>
      <c r="F552" s="50">
        <v>116.9</v>
      </c>
    </row>
    <row r="553" spans="1:8" ht="15" customHeight="1">
      <c r="A553" s="1" t="s">
        <v>518</v>
      </c>
      <c r="B553" s="4" t="s">
        <v>361</v>
      </c>
      <c r="E553" s="1">
        <v>2022</v>
      </c>
      <c r="F553" s="50">
        <v>116.5</v>
      </c>
    </row>
    <row r="554" spans="1:8" ht="15" customHeight="1">
      <c r="A554" s="1" t="s">
        <v>518</v>
      </c>
      <c r="B554" s="4" t="s">
        <v>361</v>
      </c>
      <c r="E554" s="1">
        <v>2023</v>
      </c>
      <c r="F554" s="50">
        <v>116.1</v>
      </c>
    </row>
    <row r="555" spans="1:8" ht="15" customHeight="1">
      <c r="A555" s="1" t="s">
        <v>519</v>
      </c>
      <c r="B555" s="4" t="s">
        <v>361</v>
      </c>
      <c r="E555" s="1">
        <v>2018</v>
      </c>
      <c r="F555" s="50">
        <v>155.19999999999999</v>
      </c>
    </row>
    <row r="556" spans="1:8" ht="15" customHeight="1">
      <c r="A556" s="1" t="s">
        <v>519</v>
      </c>
      <c r="B556" s="4" t="s">
        <v>361</v>
      </c>
      <c r="E556" s="1">
        <v>2019</v>
      </c>
      <c r="F556" s="50">
        <v>155.19999999999999</v>
      </c>
    </row>
    <row r="557" spans="1:8" ht="15" customHeight="1">
      <c r="A557" s="1" t="s">
        <v>519</v>
      </c>
      <c r="B557" s="4" t="s">
        <v>361</v>
      </c>
      <c r="E557" s="1">
        <v>2020</v>
      </c>
      <c r="F557" s="50">
        <v>152.6</v>
      </c>
    </row>
    <row r="558" spans="1:8" ht="15" customHeight="1">
      <c r="A558" s="1" t="s">
        <v>519</v>
      </c>
      <c r="B558" s="4" t="s">
        <v>361</v>
      </c>
      <c r="E558" s="1">
        <v>2021</v>
      </c>
      <c r="F558" s="50">
        <v>151.9</v>
      </c>
    </row>
    <row r="559" spans="1:8" ht="15" customHeight="1">
      <c r="A559" s="1" t="s">
        <v>519</v>
      </c>
      <c r="B559" s="4" t="s">
        <v>361</v>
      </c>
      <c r="E559" s="1">
        <v>2022</v>
      </c>
      <c r="F559" s="50">
        <v>151.4</v>
      </c>
    </row>
    <row r="560" spans="1:8" ht="15" customHeight="1">
      <c r="A560" s="1" t="s">
        <v>519</v>
      </c>
      <c r="B560" s="4" t="s">
        <v>361</v>
      </c>
      <c r="E560" s="1">
        <v>2023</v>
      </c>
      <c r="F560" s="50">
        <v>151</v>
      </c>
    </row>
    <row r="561" spans="1:8" ht="15" customHeight="1">
      <c r="A561" s="1" t="s">
        <v>514</v>
      </c>
      <c r="B561" s="4" t="s">
        <v>361</v>
      </c>
      <c r="E561" s="1">
        <v>2018</v>
      </c>
      <c r="F561" s="50">
        <v>89</v>
      </c>
    </row>
    <row r="562" spans="1:8" ht="15" customHeight="1">
      <c r="A562" s="1" t="s">
        <v>514</v>
      </c>
      <c r="B562" s="4" t="s">
        <v>361</v>
      </c>
      <c r="E562" s="1">
        <v>2019</v>
      </c>
      <c r="F562" s="50">
        <v>89.4</v>
      </c>
    </row>
    <row r="563" spans="1:8" ht="15" customHeight="1">
      <c r="A563" s="1" t="s">
        <v>514</v>
      </c>
      <c r="B563" s="4" t="s">
        <v>361</v>
      </c>
      <c r="E563" s="1">
        <v>2020</v>
      </c>
      <c r="F563" s="50">
        <v>88.9</v>
      </c>
    </row>
    <row r="564" spans="1:8" ht="15" customHeight="1">
      <c r="A564" s="1" t="s">
        <v>514</v>
      </c>
      <c r="B564" s="4" t="s">
        <v>361</v>
      </c>
      <c r="E564" s="1">
        <v>2021</v>
      </c>
      <c r="F564" s="50">
        <v>89.1</v>
      </c>
    </row>
    <row r="565" spans="1:8" ht="15" customHeight="1">
      <c r="A565" s="1" t="s">
        <v>514</v>
      </c>
      <c r="B565" s="4" t="s">
        <v>361</v>
      </c>
      <c r="E565" s="1">
        <v>2022</v>
      </c>
      <c r="F565" s="50">
        <v>89</v>
      </c>
    </row>
    <row r="566" spans="1:8" ht="15" customHeight="1">
      <c r="A566" s="1" t="s">
        <v>514</v>
      </c>
      <c r="B566" s="4" t="s">
        <v>361</v>
      </c>
      <c r="E566" s="1">
        <v>2023</v>
      </c>
      <c r="F566" s="50">
        <v>89.1</v>
      </c>
    </row>
    <row r="567" spans="1:8" ht="15" customHeight="1">
      <c r="A567" s="1" t="s">
        <v>514</v>
      </c>
      <c r="B567" s="4" t="s">
        <v>381</v>
      </c>
      <c r="E567" s="10">
        <v>2018</v>
      </c>
      <c r="F567" s="50">
        <v>148</v>
      </c>
      <c r="H567" s="4" t="s">
        <v>442</v>
      </c>
    </row>
    <row r="568" spans="1:8" ht="15" customHeight="1">
      <c r="A568" s="1" t="s">
        <v>514</v>
      </c>
      <c r="B568" s="4" t="s">
        <v>381</v>
      </c>
      <c r="E568" s="10">
        <v>2019</v>
      </c>
      <c r="F568" s="50">
        <v>150</v>
      </c>
    </row>
    <row r="569" spans="1:8" ht="15" customHeight="1">
      <c r="A569" s="1" t="s">
        <v>514</v>
      </c>
      <c r="B569" s="4" t="s">
        <v>381</v>
      </c>
      <c r="E569" s="10">
        <v>2020</v>
      </c>
      <c r="F569" s="50">
        <v>85</v>
      </c>
    </row>
    <row r="570" spans="1:8" ht="15" customHeight="1">
      <c r="A570" s="1" t="s">
        <v>514</v>
      </c>
      <c r="B570" s="4" t="s">
        <v>381</v>
      </c>
      <c r="E570" s="10">
        <v>2021</v>
      </c>
      <c r="F570" s="50">
        <v>113</v>
      </c>
    </row>
    <row r="571" spans="1:8" ht="15" customHeight="1">
      <c r="A571" s="1" t="s">
        <v>514</v>
      </c>
      <c r="B571" s="4" t="s">
        <v>381</v>
      </c>
      <c r="E571" s="10">
        <v>2022</v>
      </c>
      <c r="F571" s="50">
        <v>142</v>
      </c>
    </row>
    <row r="572" spans="1:8" ht="15" customHeight="1">
      <c r="A572" s="1" t="s">
        <v>514</v>
      </c>
      <c r="B572" s="4" t="s">
        <v>381</v>
      </c>
      <c r="E572" s="10">
        <v>2023</v>
      </c>
      <c r="F572" s="50">
        <v>134</v>
      </c>
    </row>
    <row r="573" spans="1:8" ht="15" customHeight="1">
      <c r="A573" s="1" t="s">
        <v>514</v>
      </c>
      <c r="B573" s="4" t="s">
        <v>382</v>
      </c>
      <c r="E573" s="10">
        <v>2018</v>
      </c>
      <c r="F573" s="50">
        <v>166</v>
      </c>
      <c r="H573" s="4" t="s">
        <v>442</v>
      </c>
    </row>
    <row r="574" spans="1:8" ht="15" customHeight="1">
      <c r="A574" s="1" t="s">
        <v>514</v>
      </c>
      <c r="B574" s="4" t="s">
        <v>382</v>
      </c>
      <c r="E574" s="10">
        <v>2019</v>
      </c>
      <c r="F574" s="50">
        <v>128</v>
      </c>
    </row>
    <row r="575" spans="1:8" ht="15" customHeight="1">
      <c r="A575" s="1" t="s">
        <v>514</v>
      </c>
      <c r="B575" s="4" t="s">
        <v>382</v>
      </c>
      <c r="E575" s="10">
        <v>2020</v>
      </c>
      <c r="F575" s="50">
        <v>129</v>
      </c>
    </row>
    <row r="576" spans="1:8" ht="15" customHeight="1">
      <c r="A576" s="1" t="s">
        <v>514</v>
      </c>
      <c r="B576" s="4" t="s">
        <v>382</v>
      </c>
      <c r="E576" s="10">
        <v>2021</v>
      </c>
      <c r="F576" s="50">
        <v>109</v>
      </c>
    </row>
    <row r="577" spans="1:11" ht="15" customHeight="1">
      <c r="A577" s="1" t="s">
        <v>514</v>
      </c>
      <c r="B577" s="4" t="s">
        <v>382</v>
      </c>
      <c r="E577" s="10">
        <v>2022</v>
      </c>
      <c r="F577" s="50">
        <v>130</v>
      </c>
    </row>
    <row r="578" spans="1:11" ht="15" customHeight="1">
      <c r="A578" s="1" t="s">
        <v>514</v>
      </c>
      <c r="B578" s="4" t="s">
        <v>382</v>
      </c>
      <c r="E578" s="10">
        <v>2023</v>
      </c>
      <c r="F578" s="50">
        <v>130</v>
      </c>
    </row>
    <row r="579" spans="1:11" ht="15" customHeight="1">
      <c r="A579" s="1" t="s">
        <v>514</v>
      </c>
      <c r="B579" s="113" t="s">
        <v>362</v>
      </c>
      <c r="E579" s="10">
        <v>2018</v>
      </c>
      <c r="F579" s="51">
        <f>F567*1000/F7</f>
        <v>10.40787623066104</v>
      </c>
      <c r="H579" s="4" t="s">
        <v>376</v>
      </c>
      <c r="I579" s="6"/>
      <c r="K579" s="75"/>
    </row>
    <row r="580" spans="1:11" ht="15" customHeight="1">
      <c r="A580" s="1" t="s">
        <v>514</v>
      </c>
      <c r="B580" s="113" t="s">
        <v>362</v>
      </c>
      <c r="E580" s="10">
        <v>2019</v>
      </c>
      <c r="F580" s="51">
        <f>F568*1000/G8</f>
        <v>10.495382031905962</v>
      </c>
      <c r="H580" s="4" t="s">
        <v>376</v>
      </c>
      <c r="K580" s="75"/>
    </row>
    <row r="581" spans="1:11" ht="15" customHeight="1">
      <c r="A581" s="1" t="s">
        <v>514</v>
      </c>
      <c r="B581" s="113" t="s">
        <v>362</v>
      </c>
      <c r="E581" s="10">
        <v>2020</v>
      </c>
      <c r="F581" s="51">
        <f>F569*1000/G9</f>
        <v>5.9850725249964798</v>
      </c>
      <c r="H581" s="4" t="s">
        <v>376</v>
      </c>
      <c r="K581" s="75"/>
    </row>
    <row r="582" spans="1:11" ht="15" customHeight="1">
      <c r="A582" s="1" t="s">
        <v>514</v>
      </c>
      <c r="B582" s="113" t="s">
        <v>362</v>
      </c>
      <c r="E582" s="10">
        <v>2021</v>
      </c>
      <c r="F582" s="51">
        <f>F570*1000/G10</f>
        <v>7.9409697821503862</v>
      </c>
      <c r="H582" s="4" t="s">
        <v>376</v>
      </c>
      <c r="K582" s="75"/>
    </row>
    <row r="583" spans="1:11" ht="15" customHeight="1">
      <c r="A583" s="1" t="s">
        <v>514</v>
      </c>
      <c r="B583" s="113" t="s">
        <v>362</v>
      </c>
      <c r="E583" s="10">
        <v>2022</v>
      </c>
      <c r="F583" s="51">
        <f>F571*1000/G11</f>
        <v>9.9845310082970045</v>
      </c>
      <c r="H583" s="4" t="s">
        <v>376</v>
      </c>
      <c r="K583" s="75"/>
    </row>
    <row r="584" spans="1:11" ht="15" customHeight="1">
      <c r="A584" s="1" t="s">
        <v>514</v>
      </c>
      <c r="B584" s="113" t="s">
        <v>362</v>
      </c>
      <c r="E584" s="10">
        <v>2023</v>
      </c>
      <c r="F584" s="51">
        <f>F572*1000/G12</f>
        <v>9.4101123595505616</v>
      </c>
      <c r="H584" s="4" t="s">
        <v>376</v>
      </c>
      <c r="K584" s="76"/>
    </row>
    <row r="585" spans="1:11" ht="15" customHeight="1">
      <c r="A585" s="1" t="s">
        <v>514</v>
      </c>
      <c r="B585" s="113" t="s">
        <v>363</v>
      </c>
      <c r="E585" s="10">
        <v>2018</v>
      </c>
      <c r="F585" s="51">
        <f>F573*1000/F7</f>
        <v>11.673699015471167</v>
      </c>
      <c r="H585" s="4" t="s">
        <v>377</v>
      </c>
    </row>
    <row r="586" spans="1:11" ht="15" customHeight="1">
      <c r="A586" s="1" t="s">
        <v>514</v>
      </c>
      <c r="B586" s="113" t="s">
        <v>363</v>
      </c>
      <c r="E586" s="10">
        <v>2019</v>
      </c>
      <c r="F586" s="51">
        <f>F574*1000/G8</f>
        <v>8.9560593338930872</v>
      </c>
      <c r="H586" s="4" t="s">
        <v>377</v>
      </c>
    </row>
    <row r="587" spans="1:11" ht="15" customHeight="1">
      <c r="A587" s="1" t="s">
        <v>514</v>
      </c>
      <c r="B587" s="113" t="s">
        <v>363</v>
      </c>
      <c r="E587" s="10">
        <v>2020</v>
      </c>
      <c r="F587" s="51">
        <f>F575*1000/G9</f>
        <v>9.0832277144064211</v>
      </c>
      <c r="H587" s="4" t="s">
        <v>377</v>
      </c>
    </row>
    <row r="588" spans="1:11" ht="15" customHeight="1">
      <c r="A588" s="1" t="s">
        <v>514</v>
      </c>
      <c r="B588" s="113" t="s">
        <v>363</v>
      </c>
      <c r="E588" s="10">
        <v>2021</v>
      </c>
      <c r="F588" s="51">
        <f>F576*1000/G10</f>
        <v>7.6598735066760364</v>
      </c>
      <c r="H588" s="4" t="s">
        <v>377</v>
      </c>
    </row>
    <row r="589" spans="1:11" ht="15" customHeight="1">
      <c r="A589" s="1" t="s">
        <v>514</v>
      </c>
      <c r="B589" s="113" t="s">
        <v>363</v>
      </c>
      <c r="E589" s="10">
        <v>2022</v>
      </c>
      <c r="F589" s="51">
        <f>F577*1000/G11</f>
        <v>9.1407678244972583</v>
      </c>
      <c r="H589" s="4" t="s">
        <v>377</v>
      </c>
    </row>
    <row r="590" spans="1:11" ht="15" customHeight="1">
      <c r="A590" s="1" t="s">
        <v>514</v>
      </c>
      <c r="B590" s="113" t="s">
        <v>363</v>
      </c>
      <c r="E590" s="10">
        <v>2023</v>
      </c>
      <c r="F590" s="51">
        <f>F578*1000/G12</f>
        <v>9.1292134831460672</v>
      </c>
      <c r="H590" s="4" t="s">
        <v>377</v>
      </c>
    </row>
  </sheetData>
  <autoFilter ref="A1:F186" xr:uid="{00000000-0009-0000-0000-000000000000}"/>
  <conditionalFormatting sqref="E3:E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:E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5:E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5:E50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62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8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80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E8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:E9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E11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2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:E12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:E1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E140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E164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8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3:E2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3:E27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:E29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1:E29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0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:E3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2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1:E3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7:E3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3:E33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9:E34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5:E3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1:E35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7:E36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3:E36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9:E3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5:E38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1:E38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7:E39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:E39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9:E40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:E4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1:E4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:E4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3:E42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:E43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5:E44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:E44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7:E4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:E45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9:E46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:E47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1:E4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:E48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3:E48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:E49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5:E5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1:E50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7:E5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3:E5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1:E54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9:E5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5:E5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1:E5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7:E5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3:E5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9:E58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5:E5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7:E1048576 E7:E24 E29:E34 E39:E4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1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U412"/>
  <sheetViews>
    <sheetView topLeftCell="A349" zoomScaleNormal="100" workbookViewId="0">
      <selection activeCell="G367" sqref="G367"/>
    </sheetView>
  </sheetViews>
  <sheetFormatPr defaultColWidth="9.42578125" defaultRowHeight="15" customHeight="1"/>
  <cols>
    <col min="1" max="1" width="25.42578125" style="39" customWidth="1"/>
    <col min="2" max="2" width="30.85546875" style="4" customWidth="1"/>
    <col min="3" max="3" width="12.140625" style="4" customWidth="1"/>
    <col min="4" max="4" width="9.28515625" style="1" customWidth="1"/>
    <col min="5" max="5" width="12.85546875" style="1" customWidth="1"/>
    <col min="6" max="6" width="10.42578125" style="1" customWidth="1"/>
    <col min="7" max="7" width="17" style="13" customWidth="1"/>
    <col min="8" max="8" width="11.42578125" style="1" customWidth="1"/>
    <col min="9" max="9" width="9.5703125" style="1" bestFit="1" customWidth="1"/>
    <col min="10" max="10" width="9.42578125" style="1"/>
    <col min="11" max="11" width="16.28515625" style="1" customWidth="1"/>
    <col min="12" max="19" width="9.42578125" style="1"/>
    <col min="20" max="20" width="27.28515625" style="1" customWidth="1"/>
    <col min="21" max="21" width="19.5703125" style="1" customWidth="1"/>
    <col min="22" max="16384" width="9.42578125" style="1"/>
  </cols>
  <sheetData>
    <row r="1" spans="1:11" s="2" customFormat="1" ht="15" customHeight="1">
      <c r="A1" s="104" t="s">
        <v>8</v>
      </c>
      <c r="B1" s="2" t="s">
        <v>0</v>
      </c>
      <c r="C1" s="3" t="s">
        <v>9</v>
      </c>
      <c r="D1" s="2" t="s">
        <v>10</v>
      </c>
      <c r="E1" s="2" t="s">
        <v>11</v>
      </c>
      <c r="F1" s="5" t="s">
        <v>12</v>
      </c>
      <c r="G1" s="2" t="s">
        <v>13</v>
      </c>
    </row>
    <row r="2" spans="1:11" ht="15" customHeight="1">
      <c r="A2" s="39" t="s">
        <v>514</v>
      </c>
      <c r="B2" s="4" t="s">
        <v>136</v>
      </c>
      <c r="D2" s="4"/>
      <c r="F2" s="10">
        <v>2018</v>
      </c>
      <c r="G2" s="62">
        <v>68476766.950000003</v>
      </c>
      <c r="I2" s="4" t="s">
        <v>489</v>
      </c>
    </row>
    <row r="3" spans="1:11" ht="15" customHeight="1">
      <c r="A3" s="39" t="s">
        <v>514</v>
      </c>
      <c r="B3" s="4" t="s">
        <v>136</v>
      </c>
      <c r="D3" s="4"/>
      <c r="F3" s="10">
        <v>2019</v>
      </c>
      <c r="G3" s="62">
        <v>78555897.700000003</v>
      </c>
      <c r="H3" s="8"/>
      <c r="I3" s="12"/>
      <c r="K3" s="22"/>
    </row>
    <row r="4" spans="1:11" ht="15" customHeight="1">
      <c r="A4" s="39" t="s">
        <v>514</v>
      </c>
      <c r="B4" s="4" t="s">
        <v>136</v>
      </c>
      <c r="D4" s="4"/>
      <c r="F4" s="10">
        <v>2020</v>
      </c>
      <c r="G4" s="62">
        <v>86551295.730000004</v>
      </c>
      <c r="H4" s="8"/>
      <c r="I4" s="12"/>
      <c r="K4" s="22"/>
    </row>
    <row r="5" spans="1:11" ht="15" customHeight="1">
      <c r="A5" s="39" t="s">
        <v>514</v>
      </c>
      <c r="B5" s="4" t="s">
        <v>136</v>
      </c>
      <c r="D5" s="4"/>
      <c r="F5" s="10">
        <v>2021</v>
      </c>
      <c r="G5" s="62">
        <v>84475097.989999995</v>
      </c>
      <c r="H5" s="8"/>
      <c r="I5" s="12"/>
      <c r="K5" s="22"/>
    </row>
    <row r="6" spans="1:11" ht="15" customHeight="1">
      <c r="A6" s="39" t="s">
        <v>514</v>
      </c>
      <c r="B6" s="4" t="s">
        <v>136</v>
      </c>
      <c r="D6" s="4"/>
      <c r="F6" s="10">
        <v>2022</v>
      </c>
      <c r="G6" s="62">
        <v>86524792.310000002</v>
      </c>
      <c r="H6" s="25"/>
      <c r="I6" s="12"/>
      <c r="K6" s="22"/>
    </row>
    <row r="7" spans="1:11" ht="15" customHeight="1">
      <c r="A7" s="39" t="s">
        <v>514</v>
      </c>
      <c r="B7" s="4" t="s">
        <v>136</v>
      </c>
      <c r="D7" s="4"/>
      <c r="F7" s="10">
        <v>2023</v>
      </c>
      <c r="G7" s="62">
        <v>98755034.319999993</v>
      </c>
      <c r="H7" s="25"/>
      <c r="I7" s="12"/>
      <c r="K7" s="22"/>
    </row>
    <row r="8" spans="1:11" ht="15" customHeight="1">
      <c r="A8" s="39" t="s">
        <v>514</v>
      </c>
      <c r="B8" s="4" t="s">
        <v>137</v>
      </c>
      <c r="D8" s="4"/>
      <c r="F8" s="10">
        <v>2018</v>
      </c>
      <c r="G8" s="62">
        <v>71550049</v>
      </c>
      <c r="I8" s="136" t="s">
        <v>490</v>
      </c>
      <c r="K8" s="22"/>
    </row>
    <row r="9" spans="1:11" ht="15" customHeight="1">
      <c r="A9" s="39" t="s">
        <v>514</v>
      </c>
      <c r="B9" s="4" t="s">
        <v>137</v>
      </c>
      <c r="D9" s="4"/>
      <c r="F9" s="10">
        <v>2019</v>
      </c>
      <c r="G9" s="62">
        <v>81511602.819999993</v>
      </c>
      <c r="H9" s="8"/>
      <c r="K9" s="22"/>
    </row>
    <row r="10" spans="1:11" ht="15" customHeight="1">
      <c r="A10" s="39" t="s">
        <v>514</v>
      </c>
      <c r="B10" s="4" t="s">
        <v>137</v>
      </c>
      <c r="D10" s="4"/>
      <c r="F10" s="10">
        <v>2020</v>
      </c>
      <c r="G10" s="62">
        <v>85963893.530000001</v>
      </c>
      <c r="H10" s="8"/>
      <c r="K10" s="22"/>
    </row>
    <row r="11" spans="1:11" ht="15" customHeight="1">
      <c r="A11" s="39" t="s">
        <v>514</v>
      </c>
      <c r="B11" s="4" t="s">
        <v>137</v>
      </c>
      <c r="D11" s="4"/>
      <c r="F11" s="10">
        <v>2021</v>
      </c>
      <c r="G11" s="62">
        <v>77154320.359999999</v>
      </c>
      <c r="H11" s="8"/>
      <c r="K11" s="22"/>
    </row>
    <row r="12" spans="1:11" ht="15" customHeight="1">
      <c r="A12" s="39" t="s">
        <v>514</v>
      </c>
      <c r="B12" s="4" t="s">
        <v>137</v>
      </c>
      <c r="D12" s="4"/>
      <c r="F12" s="10">
        <v>2022</v>
      </c>
      <c r="G12" s="62">
        <v>92424726.560000002</v>
      </c>
      <c r="H12" s="25"/>
      <c r="I12" s="25"/>
      <c r="K12" s="22"/>
    </row>
    <row r="13" spans="1:11" ht="15" customHeight="1">
      <c r="A13" s="39" t="s">
        <v>514</v>
      </c>
      <c r="B13" s="4" t="s">
        <v>137</v>
      </c>
      <c r="D13" s="4"/>
      <c r="F13" s="10">
        <v>2023</v>
      </c>
      <c r="G13" s="62">
        <v>98523212.930000007</v>
      </c>
      <c r="H13" s="25"/>
      <c r="I13" s="25"/>
      <c r="K13" s="22"/>
    </row>
    <row r="14" spans="1:11" ht="15" customHeight="1">
      <c r="A14" s="39" t="s">
        <v>514</v>
      </c>
      <c r="B14" s="4" t="s">
        <v>275</v>
      </c>
      <c r="D14" s="4"/>
      <c r="F14" s="10">
        <v>2018</v>
      </c>
      <c r="G14" s="63">
        <f t="shared" ref="G14:G19" si="0">G2-G8</f>
        <v>-3073282.049999997</v>
      </c>
      <c r="H14" s="25"/>
      <c r="I14" s="25"/>
      <c r="K14" s="22"/>
    </row>
    <row r="15" spans="1:11" ht="15" customHeight="1">
      <c r="A15" s="39" t="s">
        <v>514</v>
      </c>
      <c r="B15" s="4" t="s">
        <v>275</v>
      </c>
      <c r="D15" s="4"/>
      <c r="F15" s="10">
        <v>2019</v>
      </c>
      <c r="G15" s="63">
        <f t="shared" si="0"/>
        <v>-2955705.1199999899</v>
      </c>
      <c r="H15" s="25"/>
      <c r="I15" s="25"/>
      <c r="K15" s="22"/>
    </row>
    <row r="16" spans="1:11" ht="15" customHeight="1">
      <c r="A16" s="39" t="s">
        <v>514</v>
      </c>
      <c r="B16" s="4" t="s">
        <v>275</v>
      </c>
      <c r="D16" s="4"/>
      <c r="F16" s="10">
        <v>2020</v>
      </c>
      <c r="G16" s="63">
        <f t="shared" si="0"/>
        <v>587402.20000000298</v>
      </c>
      <c r="H16" s="25"/>
      <c r="I16" s="25"/>
      <c r="K16" s="22"/>
    </row>
    <row r="17" spans="1:11" ht="15" customHeight="1">
      <c r="A17" s="39" t="s">
        <v>514</v>
      </c>
      <c r="B17" s="4" t="s">
        <v>275</v>
      </c>
      <c r="D17" s="4"/>
      <c r="F17" s="10">
        <v>2021</v>
      </c>
      <c r="G17" s="63">
        <f t="shared" si="0"/>
        <v>7320777.6299999952</v>
      </c>
      <c r="H17" s="25"/>
      <c r="I17" s="25"/>
      <c r="K17" s="22"/>
    </row>
    <row r="18" spans="1:11" ht="15" customHeight="1">
      <c r="A18" s="39" t="s">
        <v>514</v>
      </c>
      <c r="B18" s="4" t="s">
        <v>275</v>
      </c>
      <c r="D18" s="4"/>
      <c r="F18" s="10">
        <v>2022</v>
      </c>
      <c r="G18" s="63">
        <f t="shared" si="0"/>
        <v>-5899934.25</v>
      </c>
      <c r="H18" s="25"/>
      <c r="I18" s="25"/>
      <c r="K18" s="22"/>
    </row>
    <row r="19" spans="1:11" ht="15" customHeight="1">
      <c r="A19" s="39" t="s">
        <v>514</v>
      </c>
      <c r="B19" s="4" t="s">
        <v>275</v>
      </c>
      <c r="D19" s="4"/>
      <c r="F19" s="10">
        <v>2023</v>
      </c>
      <c r="G19" s="63">
        <f t="shared" si="0"/>
        <v>231821.38999998569</v>
      </c>
      <c r="H19" s="25"/>
      <c r="I19" s="25"/>
      <c r="K19" s="22"/>
    </row>
    <row r="20" spans="1:11" ht="15" customHeight="1">
      <c r="A20" s="39" t="s">
        <v>514</v>
      </c>
      <c r="B20" s="4" t="s">
        <v>138</v>
      </c>
      <c r="C20" s="7" t="s">
        <v>139</v>
      </c>
      <c r="D20" s="1" t="s">
        <v>140</v>
      </c>
      <c r="F20" s="10">
        <v>2018</v>
      </c>
      <c r="G20" s="87">
        <v>24127857</v>
      </c>
      <c r="I20" s="88" t="s">
        <v>491</v>
      </c>
      <c r="K20" s="22"/>
    </row>
    <row r="21" spans="1:11" ht="15" customHeight="1">
      <c r="A21" s="39" t="s">
        <v>514</v>
      </c>
      <c r="B21" s="4" t="s">
        <v>138</v>
      </c>
      <c r="C21" s="7" t="s">
        <v>139</v>
      </c>
      <c r="D21" s="1" t="s">
        <v>140</v>
      </c>
      <c r="F21" s="10">
        <v>2019</v>
      </c>
      <c r="G21" s="87">
        <v>26549589</v>
      </c>
      <c r="H21" s="88"/>
    </row>
    <row r="22" spans="1:11" ht="15" customHeight="1">
      <c r="A22" s="39" t="s">
        <v>514</v>
      </c>
      <c r="B22" s="4" t="s">
        <v>138</v>
      </c>
      <c r="C22" s="7" t="s">
        <v>139</v>
      </c>
      <c r="D22" s="1" t="s">
        <v>140</v>
      </c>
      <c r="F22" s="10">
        <v>2020</v>
      </c>
      <c r="G22" s="87">
        <v>27629093</v>
      </c>
      <c r="H22" s="88"/>
    </row>
    <row r="23" spans="1:11" ht="15" customHeight="1">
      <c r="A23" s="39" t="s">
        <v>514</v>
      </c>
      <c r="B23" s="4" t="s">
        <v>138</v>
      </c>
      <c r="C23" s="7" t="s">
        <v>139</v>
      </c>
      <c r="D23" s="1" t="s">
        <v>140</v>
      </c>
      <c r="F23" s="10">
        <v>2021</v>
      </c>
      <c r="G23" s="87">
        <v>33487810</v>
      </c>
      <c r="H23" s="88"/>
    </row>
    <row r="24" spans="1:11" ht="15" customHeight="1">
      <c r="A24" s="39" t="s">
        <v>514</v>
      </c>
      <c r="B24" s="4" t="s">
        <v>138</v>
      </c>
      <c r="C24" s="7" t="s">
        <v>139</v>
      </c>
      <c r="D24" s="1" t="s">
        <v>140</v>
      </c>
      <c r="F24" s="10">
        <v>2022</v>
      </c>
      <c r="G24" s="87">
        <v>30933369</v>
      </c>
      <c r="H24" s="88"/>
    </row>
    <row r="25" spans="1:11" ht="15" customHeight="1">
      <c r="A25" s="39" t="s">
        <v>514</v>
      </c>
      <c r="B25" s="4" t="s">
        <v>138</v>
      </c>
      <c r="C25" s="7" t="s">
        <v>139</v>
      </c>
      <c r="D25" s="1" t="s">
        <v>140</v>
      </c>
      <c r="F25" s="10">
        <v>2023</v>
      </c>
      <c r="G25" s="87">
        <v>38895963.799999997</v>
      </c>
      <c r="H25" s="88"/>
    </row>
    <row r="26" spans="1:11" ht="15" customHeight="1">
      <c r="A26" s="39" t="s">
        <v>514</v>
      </c>
      <c r="B26" s="4" t="s">
        <v>138</v>
      </c>
      <c r="C26" s="7" t="s">
        <v>141</v>
      </c>
      <c r="D26" s="1" t="s">
        <v>140</v>
      </c>
      <c r="F26" s="10">
        <v>2018</v>
      </c>
      <c r="G26" s="87">
        <v>28578156.050000001</v>
      </c>
      <c r="I26" s="88" t="s">
        <v>492</v>
      </c>
    </row>
    <row r="27" spans="1:11" ht="15" customHeight="1">
      <c r="A27" s="39" t="s">
        <v>514</v>
      </c>
      <c r="B27" s="4" t="s">
        <v>138</v>
      </c>
      <c r="C27" s="7" t="s">
        <v>141</v>
      </c>
      <c r="D27" s="1" t="s">
        <v>140</v>
      </c>
      <c r="F27" s="10">
        <v>2019</v>
      </c>
      <c r="G27" s="87">
        <v>34905552.82</v>
      </c>
      <c r="H27" s="88"/>
    </row>
    <row r="28" spans="1:11" ht="15" customHeight="1">
      <c r="A28" s="39" t="s">
        <v>514</v>
      </c>
      <c r="B28" s="4" t="s">
        <v>138</v>
      </c>
      <c r="C28" s="7" t="s">
        <v>141</v>
      </c>
      <c r="D28" s="1" t="s">
        <v>140</v>
      </c>
      <c r="F28" s="10">
        <v>2020</v>
      </c>
      <c r="G28" s="87">
        <v>33802698.659999996</v>
      </c>
      <c r="H28" s="88"/>
    </row>
    <row r="29" spans="1:11" ht="15" customHeight="1">
      <c r="A29" s="39" t="s">
        <v>514</v>
      </c>
      <c r="B29" s="4" t="s">
        <v>138</v>
      </c>
      <c r="C29" s="7" t="s">
        <v>141</v>
      </c>
      <c r="D29" s="1" t="s">
        <v>140</v>
      </c>
      <c r="F29" s="10">
        <v>2021</v>
      </c>
      <c r="G29" s="87">
        <v>31168366.170000002</v>
      </c>
      <c r="H29" s="88"/>
    </row>
    <row r="30" spans="1:11" ht="15" customHeight="1">
      <c r="A30" s="39" t="s">
        <v>514</v>
      </c>
      <c r="B30" s="4" t="s">
        <v>138</v>
      </c>
      <c r="C30" s="7" t="s">
        <v>141</v>
      </c>
      <c r="D30" s="1" t="s">
        <v>140</v>
      </c>
      <c r="F30" s="10">
        <v>2022</v>
      </c>
      <c r="G30" s="87">
        <v>31942544.789999999</v>
      </c>
      <c r="H30" s="88"/>
    </row>
    <row r="31" spans="1:11" ht="15" customHeight="1">
      <c r="A31" s="39" t="s">
        <v>514</v>
      </c>
      <c r="B31" s="4" t="s">
        <v>138</v>
      </c>
      <c r="C31" s="7" t="s">
        <v>141</v>
      </c>
      <c r="D31" s="1" t="s">
        <v>140</v>
      </c>
      <c r="F31" s="10">
        <v>2023</v>
      </c>
      <c r="G31" s="87">
        <v>34523166.299999997</v>
      </c>
      <c r="H31" s="88"/>
    </row>
    <row r="32" spans="1:11" ht="15" customHeight="1">
      <c r="A32" s="39" t="s">
        <v>514</v>
      </c>
      <c r="B32" s="4" t="s">
        <v>138</v>
      </c>
      <c r="C32" s="7" t="s">
        <v>142</v>
      </c>
      <c r="D32" s="1" t="s">
        <v>140</v>
      </c>
      <c r="F32" s="10">
        <v>2018</v>
      </c>
      <c r="G32" s="87">
        <v>15770753.9</v>
      </c>
      <c r="I32" s="88" t="s">
        <v>493</v>
      </c>
    </row>
    <row r="33" spans="1:8" ht="15" customHeight="1">
      <c r="A33" s="39" t="s">
        <v>514</v>
      </c>
      <c r="B33" s="4" t="s">
        <v>138</v>
      </c>
      <c r="C33" s="7" t="s">
        <v>142</v>
      </c>
      <c r="D33" s="1" t="s">
        <v>140</v>
      </c>
      <c r="F33" s="10">
        <v>2019</v>
      </c>
      <c r="G33" s="87">
        <v>17100755.879999999</v>
      </c>
      <c r="H33" s="88"/>
    </row>
    <row r="34" spans="1:8" ht="15" customHeight="1">
      <c r="A34" s="39" t="s">
        <v>514</v>
      </c>
      <c r="B34" s="4" t="s">
        <v>138</v>
      </c>
      <c r="C34" s="7" t="s">
        <v>142</v>
      </c>
      <c r="D34" s="1" t="s">
        <v>140</v>
      </c>
      <c r="F34" s="10">
        <v>2020</v>
      </c>
      <c r="G34" s="87">
        <v>25119504.07</v>
      </c>
      <c r="H34" s="88"/>
    </row>
    <row r="35" spans="1:8" ht="15" customHeight="1">
      <c r="A35" s="39" t="s">
        <v>514</v>
      </c>
      <c r="B35" s="4" t="s">
        <v>138</v>
      </c>
      <c r="C35" s="7" t="s">
        <v>142</v>
      </c>
      <c r="D35" s="1" t="s">
        <v>140</v>
      </c>
      <c r="F35" s="10">
        <v>2021</v>
      </c>
      <c r="G35" s="87">
        <v>19818921.82</v>
      </c>
      <c r="H35" s="88"/>
    </row>
    <row r="36" spans="1:8" ht="15" customHeight="1">
      <c r="A36" s="39" t="s">
        <v>514</v>
      </c>
      <c r="B36" s="4" t="s">
        <v>138</v>
      </c>
      <c r="C36" s="7" t="s">
        <v>142</v>
      </c>
      <c r="D36" s="1" t="s">
        <v>140</v>
      </c>
      <c r="F36" s="10">
        <v>2022</v>
      </c>
      <c r="G36" s="87">
        <v>23648878.52</v>
      </c>
      <c r="H36" s="88"/>
    </row>
    <row r="37" spans="1:8" ht="15" customHeight="1">
      <c r="A37" s="39" t="s">
        <v>514</v>
      </c>
      <c r="B37" s="4" t="s">
        <v>138</v>
      </c>
      <c r="C37" s="7" t="s">
        <v>142</v>
      </c>
      <c r="D37" s="1" t="s">
        <v>140</v>
      </c>
      <c r="F37" s="10">
        <v>2023</v>
      </c>
      <c r="G37" s="87">
        <v>25335904.219999999</v>
      </c>
      <c r="H37" s="88"/>
    </row>
    <row r="38" spans="1:8" ht="15" customHeight="1">
      <c r="A38" s="39" t="s">
        <v>514</v>
      </c>
      <c r="B38" s="4" t="s">
        <v>138</v>
      </c>
      <c r="C38" s="7" t="s">
        <v>139</v>
      </c>
      <c r="D38" s="1" t="s">
        <v>41</v>
      </c>
      <c r="F38" s="10">
        <v>2018</v>
      </c>
      <c r="G38" s="51">
        <f t="shared" ref="G38:G43" si="1">G20/G2*100</f>
        <v>35.235099544955958</v>
      </c>
      <c r="H38" s="11"/>
    </row>
    <row r="39" spans="1:8" ht="15" customHeight="1">
      <c r="A39" s="39" t="s">
        <v>514</v>
      </c>
      <c r="B39" s="4" t="s">
        <v>138</v>
      </c>
      <c r="C39" s="7" t="s">
        <v>139</v>
      </c>
      <c r="D39" s="1" t="s">
        <v>41</v>
      </c>
      <c r="F39" s="10">
        <v>2019</v>
      </c>
      <c r="G39" s="51">
        <f t="shared" si="1"/>
        <v>33.797066518660635</v>
      </c>
      <c r="H39" s="11"/>
    </row>
    <row r="40" spans="1:8" ht="15" customHeight="1">
      <c r="A40" s="39" t="s">
        <v>514</v>
      </c>
      <c r="B40" s="4" t="s">
        <v>138</v>
      </c>
      <c r="C40" s="7" t="s">
        <v>139</v>
      </c>
      <c r="D40" s="1" t="s">
        <v>41</v>
      </c>
      <c r="F40" s="10">
        <v>2020</v>
      </c>
      <c r="G40" s="51">
        <f t="shared" si="1"/>
        <v>31.922217647890548</v>
      </c>
      <c r="H40" s="11"/>
    </row>
    <row r="41" spans="1:8" ht="15" customHeight="1">
      <c r="A41" s="39" t="s">
        <v>514</v>
      </c>
      <c r="B41" s="4" t="s">
        <v>138</v>
      </c>
      <c r="C41" s="7" t="s">
        <v>139</v>
      </c>
      <c r="D41" s="1" t="s">
        <v>41</v>
      </c>
      <c r="F41" s="10">
        <v>2021</v>
      </c>
      <c r="G41" s="51">
        <f t="shared" si="1"/>
        <v>39.642226877279533</v>
      </c>
      <c r="H41" s="11"/>
    </row>
    <row r="42" spans="1:8" ht="15" customHeight="1">
      <c r="A42" s="39" t="s">
        <v>514</v>
      </c>
      <c r="B42" s="4" t="s">
        <v>138</v>
      </c>
      <c r="C42" s="7" t="s">
        <v>139</v>
      </c>
      <c r="D42" s="1" t="s">
        <v>41</v>
      </c>
      <c r="F42" s="10">
        <v>2022</v>
      </c>
      <c r="G42" s="51">
        <f t="shared" si="1"/>
        <v>35.750873448123741</v>
      </c>
      <c r="H42" s="6"/>
    </row>
    <row r="43" spans="1:8" ht="15" customHeight="1">
      <c r="A43" s="39" t="s">
        <v>514</v>
      </c>
      <c r="B43" s="4" t="s">
        <v>138</v>
      </c>
      <c r="C43" s="7" t="s">
        <v>139</v>
      </c>
      <c r="D43" s="1" t="s">
        <v>41</v>
      </c>
      <c r="F43" s="10">
        <v>2023</v>
      </c>
      <c r="G43" s="51">
        <f t="shared" si="1"/>
        <v>39.386309840128057</v>
      </c>
      <c r="H43" s="6"/>
    </row>
    <row r="44" spans="1:8" ht="15" customHeight="1">
      <c r="A44" s="39" t="s">
        <v>514</v>
      </c>
      <c r="B44" s="4" t="s">
        <v>138</v>
      </c>
      <c r="C44" s="7" t="s">
        <v>141</v>
      </c>
      <c r="D44" s="1" t="s">
        <v>41</v>
      </c>
      <c r="F44" s="10">
        <v>2018</v>
      </c>
      <c r="G44" s="61">
        <f t="shared" ref="G44:G49" si="2">G26/G2*100</f>
        <v>41.734090733090603</v>
      </c>
      <c r="H44" s="11"/>
    </row>
    <row r="45" spans="1:8" ht="15" customHeight="1">
      <c r="A45" s="39" t="s">
        <v>514</v>
      </c>
      <c r="B45" s="4" t="s">
        <v>138</v>
      </c>
      <c r="C45" s="7" t="s">
        <v>141</v>
      </c>
      <c r="D45" s="1" t="s">
        <v>41</v>
      </c>
      <c r="F45" s="10">
        <v>2019</v>
      </c>
      <c r="G45" s="61">
        <f t="shared" si="2"/>
        <v>44.43403212487253</v>
      </c>
      <c r="H45" s="11"/>
    </row>
    <row r="46" spans="1:8" ht="15" customHeight="1">
      <c r="A46" s="39" t="s">
        <v>514</v>
      </c>
      <c r="B46" s="4" t="s">
        <v>138</v>
      </c>
      <c r="C46" s="7" t="s">
        <v>141</v>
      </c>
      <c r="D46" s="1" t="s">
        <v>41</v>
      </c>
      <c r="F46" s="10">
        <v>2020</v>
      </c>
      <c r="G46" s="61">
        <f t="shared" si="2"/>
        <v>39.055104114730732</v>
      </c>
      <c r="H46" s="11"/>
    </row>
    <row r="47" spans="1:8" ht="15" customHeight="1">
      <c r="A47" s="39" t="s">
        <v>514</v>
      </c>
      <c r="B47" s="4" t="s">
        <v>138</v>
      </c>
      <c r="C47" s="7" t="s">
        <v>141</v>
      </c>
      <c r="D47" s="1" t="s">
        <v>41</v>
      </c>
      <c r="F47" s="10">
        <v>2021</v>
      </c>
      <c r="G47" s="61">
        <f t="shared" si="2"/>
        <v>36.896513779350279</v>
      </c>
      <c r="H47" s="11"/>
    </row>
    <row r="48" spans="1:8" ht="15" customHeight="1">
      <c r="A48" s="39" t="s">
        <v>514</v>
      </c>
      <c r="B48" s="4" t="s">
        <v>138</v>
      </c>
      <c r="C48" s="7" t="s">
        <v>141</v>
      </c>
      <c r="D48" s="1" t="s">
        <v>41</v>
      </c>
      <c r="F48" s="10">
        <v>2022</v>
      </c>
      <c r="G48" s="61">
        <f t="shared" si="2"/>
        <v>36.91721636910335</v>
      </c>
      <c r="H48" s="11"/>
    </row>
    <row r="49" spans="1:9" ht="15" customHeight="1">
      <c r="A49" s="39" t="s">
        <v>514</v>
      </c>
      <c r="B49" s="4" t="s">
        <v>138</v>
      </c>
      <c r="C49" s="7" t="s">
        <v>141</v>
      </c>
      <c r="D49" s="1" t="s">
        <v>41</v>
      </c>
      <c r="F49" s="10">
        <v>2023</v>
      </c>
      <c r="G49" s="61">
        <f t="shared" si="2"/>
        <v>34.958386210603869</v>
      </c>
      <c r="H49" s="11"/>
    </row>
    <row r="50" spans="1:9" ht="15" customHeight="1">
      <c r="A50" s="39" t="s">
        <v>514</v>
      </c>
      <c r="B50" s="4" t="s">
        <v>138</v>
      </c>
      <c r="C50" s="7" t="s">
        <v>142</v>
      </c>
      <c r="D50" s="1" t="s">
        <v>41</v>
      </c>
      <c r="F50" s="10">
        <v>2018</v>
      </c>
      <c r="G50" s="61">
        <f t="shared" ref="G50:G55" si="3">G32/G2*100</f>
        <v>23.030809721953442</v>
      </c>
      <c r="H50" s="11"/>
    </row>
    <row r="51" spans="1:9" ht="15" customHeight="1">
      <c r="A51" s="39" t="s">
        <v>514</v>
      </c>
      <c r="B51" s="4" t="s">
        <v>138</v>
      </c>
      <c r="C51" s="7" t="s">
        <v>142</v>
      </c>
      <c r="D51" s="1" t="s">
        <v>41</v>
      </c>
      <c r="F51" s="10">
        <v>2019</v>
      </c>
      <c r="G51" s="61">
        <f t="shared" si="3"/>
        <v>21.768901356466834</v>
      </c>
      <c r="H51" s="11"/>
    </row>
    <row r="52" spans="1:9" ht="15" customHeight="1">
      <c r="A52" s="39" t="s">
        <v>514</v>
      </c>
      <c r="B52" s="4" t="s">
        <v>138</v>
      </c>
      <c r="C52" s="7" t="s">
        <v>142</v>
      </c>
      <c r="D52" s="1" t="s">
        <v>41</v>
      </c>
      <c r="F52" s="10">
        <v>2020</v>
      </c>
      <c r="G52" s="61">
        <f t="shared" si="3"/>
        <v>29.022678237378713</v>
      </c>
      <c r="H52" s="11"/>
    </row>
    <row r="53" spans="1:9" ht="15" customHeight="1">
      <c r="A53" s="39" t="s">
        <v>514</v>
      </c>
      <c r="B53" s="4" t="s">
        <v>138</v>
      </c>
      <c r="C53" s="7" t="s">
        <v>142</v>
      </c>
      <c r="D53" s="1" t="s">
        <v>41</v>
      </c>
      <c r="F53" s="10">
        <v>2021</v>
      </c>
      <c r="G53" s="61">
        <f t="shared" si="3"/>
        <v>23.461259343370195</v>
      </c>
      <c r="H53" s="11"/>
    </row>
    <row r="54" spans="1:9" ht="15" customHeight="1">
      <c r="A54" s="39" t="s">
        <v>514</v>
      </c>
      <c r="B54" s="4" t="s">
        <v>138</v>
      </c>
      <c r="C54" s="7" t="s">
        <v>142</v>
      </c>
      <c r="D54" s="1" t="s">
        <v>41</v>
      </c>
      <c r="F54" s="10">
        <v>2022</v>
      </c>
      <c r="G54" s="61">
        <f t="shared" si="3"/>
        <v>27.331910182772905</v>
      </c>
      <c r="H54" s="6"/>
    </row>
    <row r="55" spans="1:9" ht="15" customHeight="1">
      <c r="A55" s="39" t="s">
        <v>514</v>
      </c>
      <c r="B55" s="4" t="s">
        <v>138</v>
      </c>
      <c r="C55" s="7" t="s">
        <v>142</v>
      </c>
      <c r="D55" s="1" t="s">
        <v>41</v>
      </c>
      <c r="F55" s="10">
        <v>2023</v>
      </c>
      <c r="G55" s="61">
        <f t="shared" si="3"/>
        <v>25.65530394926807</v>
      </c>
      <c r="H55" s="6"/>
    </row>
    <row r="56" spans="1:9" ht="15" customHeight="1">
      <c r="A56" s="39" t="s">
        <v>514</v>
      </c>
      <c r="B56" s="4" t="s">
        <v>143</v>
      </c>
      <c r="C56" s="4" t="s">
        <v>144</v>
      </c>
      <c r="D56" s="4"/>
      <c r="F56" s="10">
        <v>2018</v>
      </c>
      <c r="G56" s="160">
        <v>430876.45</v>
      </c>
      <c r="I56" s="88" t="s">
        <v>493</v>
      </c>
    </row>
    <row r="57" spans="1:9" ht="15" customHeight="1">
      <c r="A57" s="39" t="s">
        <v>514</v>
      </c>
      <c r="B57" s="4" t="s">
        <v>143</v>
      </c>
      <c r="C57" s="4" t="s">
        <v>144</v>
      </c>
      <c r="D57" s="4"/>
      <c r="F57" s="10">
        <v>2019</v>
      </c>
      <c r="G57" s="160">
        <v>432429.86</v>
      </c>
      <c r="H57" s="88"/>
    </row>
    <row r="58" spans="1:9" ht="15" customHeight="1">
      <c r="A58" s="39" t="s">
        <v>514</v>
      </c>
      <c r="B58" s="4" t="s">
        <v>143</v>
      </c>
      <c r="C58" s="4" t="s">
        <v>144</v>
      </c>
      <c r="D58" s="4"/>
      <c r="F58" s="10">
        <v>2020</v>
      </c>
      <c r="G58" s="160">
        <v>480982.79</v>
      </c>
      <c r="H58" s="88"/>
    </row>
    <row r="59" spans="1:9" ht="15" customHeight="1">
      <c r="A59" s="39" t="s">
        <v>514</v>
      </c>
      <c r="B59" s="4" t="s">
        <v>143</v>
      </c>
      <c r="C59" s="4" t="s">
        <v>144</v>
      </c>
      <c r="D59" s="4"/>
      <c r="F59" s="10">
        <v>2021</v>
      </c>
      <c r="G59" s="160">
        <v>466206.13</v>
      </c>
      <c r="H59" s="88"/>
    </row>
    <row r="60" spans="1:9" ht="15" customHeight="1">
      <c r="A60" s="39" t="s">
        <v>514</v>
      </c>
      <c r="B60" s="4" t="s">
        <v>143</v>
      </c>
      <c r="C60" s="4" t="s">
        <v>144</v>
      </c>
      <c r="D60" s="4"/>
      <c r="F60" s="10">
        <v>2022</v>
      </c>
      <c r="G60" s="160">
        <v>479834.04</v>
      </c>
      <c r="H60" s="88"/>
    </row>
    <row r="61" spans="1:9" ht="15" customHeight="1">
      <c r="A61" s="39" t="s">
        <v>514</v>
      </c>
      <c r="B61" s="4" t="s">
        <v>143</v>
      </c>
      <c r="C61" s="4" t="s">
        <v>144</v>
      </c>
      <c r="D61" s="4"/>
      <c r="F61" s="10">
        <v>2023</v>
      </c>
      <c r="G61" s="160">
        <v>531742.06000000006</v>
      </c>
      <c r="H61" s="159"/>
    </row>
    <row r="62" spans="1:9" ht="15" customHeight="1">
      <c r="A62" s="39" t="s">
        <v>514</v>
      </c>
      <c r="B62" s="4" t="s">
        <v>143</v>
      </c>
      <c r="C62" s="4" t="s">
        <v>145</v>
      </c>
      <c r="D62" s="4"/>
      <c r="F62" s="10">
        <v>2018</v>
      </c>
      <c r="G62" s="160">
        <v>142677.89000000001</v>
      </c>
      <c r="H62" s="88"/>
    </row>
    <row r="63" spans="1:9" ht="15" customHeight="1">
      <c r="A63" s="39" t="s">
        <v>514</v>
      </c>
      <c r="B63" s="4" t="s">
        <v>143</v>
      </c>
      <c r="C63" s="4" t="s">
        <v>145</v>
      </c>
      <c r="D63" s="4"/>
      <c r="F63" s="10">
        <v>2019</v>
      </c>
      <c r="G63" s="160">
        <v>136728.57</v>
      </c>
      <c r="H63" s="88"/>
    </row>
    <row r="64" spans="1:9" ht="15" customHeight="1">
      <c r="A64" s="39" t="s">
        <v>514</v>
      </c>
      <c r="B64" s="4" t="s">
        <v>143</v>
      </c>
      <c r="C64" s="4" t="s">
        <v>145</v>
      </c>
      <c r="D64" s="4"/>
      <c r="F64" s="10">
        <v>2020</v>
      </c>
      <c r="G64" s="160">
        <v>138673.35</v>
      </c>
      <c r="H64" s="88"/>
    </row>
    <row r="65" spans="1:8" ht="15" customHeight="1">
      <c r="A65" s="39" t="s">
        <v>514</v>
      </c>
      <c r="B65" s="4" t="s">
        <v>143</v>
      </c>
      <c r="C65" s="4" t="s">
        <v>145</v>
      </c>
      <c r="D65" s="4"/>
      <c r="F65" s="10">
        <v>2021</v>
      </c>
      <c r="G65" s="160">
        <v>140844.47</v>
      </c>
      <c r="H65" s="88"/>
    </row>
    <row r="66" spans="1:8" ht="15" customHeight="1">
      <c r="A66" s="39" t="s">
        <v>514</v>
      </c>
      <c r="B66" s="4" t="s">
        <v>143</v>
      </c>
      <c r="C66" s="4" t="s">
        <v>145</v>
      </c>
      <c r="D66" s="4"/>
      <c r="F66" s="10">
        <v>2022</v>
      </c>
      <c r="G66" s="160">
        <v>152231.4</v>
      </c>
      <c r="H66" s="88"/>
    </row>
    <row r="67" spans="1:8" ht="15" customHeight="1">
      <c r="A67" s="39" t="s">
        <v>514</v>
      </c>
      <c r="B67" s="4" t="s">
        <v>143</v>
      </c>
      <c r="C67" s="4" t="s">
        <v>145</v>
      </c>
      <c r="D67" s="4"/>
      <c r="F67" s="10">
        <v>2023</v>
      </c>
      <c r="G67" s="160">
        <v>231391.91</v>
      </c>
      <c r="H67" s="88"/>
    </row>
    <row r="68" spans="1:8" ht="15" customHeight="1">
      <c r="A68" s="39" t="s">
        <v>514</v>
      </c>
      <c r="B68" s="4" t="s">
        <v>143</v>
      </c>
      <c r="C68" s="4" t="s">
        <v>146</v>
      </c>
      <c r="D68" s="4"/>
      <c r="F68" s="10">
        <v>2018</v>
      </c>
      <c r="G68" s="160">
        <v>3412524.58</v>
      </c>
      <c r="H68" s="88"/>
    </row>
    <row r="69" spans="1:8" ht="15" customHeight="1">
      <c r="A69" s="39" t="s">
        <v>514</v>
      </c>
      <c r="B69" s="4" t="s">
        <v>143</v>
      </c>
      <c r="C69" s="4" t="s">
        <v>146</v>
      </c>
      <c r="D69" s="4"/>
      <c r="F69" s="10">
        <v>2019</v>
      </c>
      <c r="G69" s="160">
        <v>3628724.78</v>
      </c>
      <c r="H69" s="88"/>
    </row>
    <row r="70" spans="1:8" ht="15" customHeight="1">
      <c r="A70" s="39" t="s">
        <v>514</v>
      </c>
      <c r="B70" s="4" t="s">
        <v>143</v>
      </c>
      <c r="C70" s="4" t="s">
        <v>146</v>
      </c>
      <c r="D70" s="4"/>
      <c r="F70" s="10">
        <v>2020</v>
      </c>
      <c r="G70" s="160">
        <v>3830949.09</v>
      </c>
      <c r="H70" s="88"/>
    </row>
    <row r="71" spans="1:8" ht="15" customHeight="1">
      <c r="A71" s="39" t="s">
        <v>514</v>
      </c>
      <c r="B71" s="4" t="s">
        <v>143</v>
      </c>
      <c r="C71" s="4" t="s">
        <v>146</v>
      </c>
      <c r="D71" s="4"/>
      <c r="F71" s="10">
        <v>2021</v>
      </c>
      <c r="G71" s="160">
        <v>4077561.69</v>
      </c>
      <c r="H71" s="88"/>
    </row>
    <row r="72" spans="1:8" ht="15" customHeight="1">
      <c r="A72" s="39" t="s">
        <v>514</v>
      </c>
      <c r="B72" s="4" t="s">
        <v>143</v>
      </c>
      <c r="C72" s="4" t="s">
        <v>146</v>
      </c>
      <c r="D72" s="4"/>
      <c r="F72" s="10">
        <v>2022</v>
      </c>
      <c r="G72" s="160">
        <v>4488860.87</v>
      </c>
      <c r="H72" s="88"/>
    </row>
    <row r="73" spans="1:8" ht="15" customHeight="1">
      <c r="A73" s="39" t="s">
        <v>514</v>
      </c>
      <c r="B73" s="4" t="s">
        <v>143</v>
      </c>
      <c r="C73" s="4" t="s">
        <v>146</v>
      </c>
      <c r="D73" s="4"/>
      <c r="F73" s="10">
        <v>2023</v>
      </c>
      <c r="G73" s="160">
        <v>5139586.82</v>
      </c>
      <c r="H73" s="159">
        <f>G73/G37</f>
        <v>0.20285784061114517</v>
      </c>
    </row>
    <row r="74" spans="1:8" ht="15" customHeight="1">
      <c r="A74" s="39" t="s">
        <v>514</v>
      </c>
      <c r="B74" s="4" t="s">
        <v>143</v>
      </c>
      <c r="C74" s="4" t="s">
        <v>147</v>
      </c>
      <c r="D74" s="4"/>
      <c r="F74" s="10">
        <v>2018</v>
      </c>
      <c r="G74" s="160">
        <v>420818.6</v>
      </c>
      <c r="H74" s="88"/>
    </row>
    <row r="75" spans="1:8" ht="15" customHeight="1">
      <c r="A75" s="39" t="s">
        <v>514</v>
      </c>
      <c r="B75" s="4" t="s">
        <v>143</v>
      </c>
      <c r="C75" s="4" t="s">
        <v>147</v>
      </c>
      <c r="D75" s="4"/>
      <c r="F75" s="10">
        <v>2019</v>
      </c>
      <c r="G75" s="160">
        <v>492326.78</v>
      </c>
      <c r="H75" s="88"/>
    </row>
    <row r="76" spans="1:8" ht="15" customHeight="1">
      <c r="A76" s="39" t="s">
        <v>514</v>
      </c>
      <c r="B76" s="4" t="s">
        <v>143</v>
      </c>
      <c r="C76" s="4" t="s">
        <v>147</v>
      </c>
      <c r="D76" s="4"/>
      <c r="F76" s="10">
        <v>2020</v>
      </c>
      <c r="G76" s="160">
        <v>484367.45</v>
      </c>
      <c r="H76" s="88"/>
    </row>
    <row r="77" spans="1:8" ht="15" customHeight="1">
      <c r="A77" s="39" t="s">
        <v>514</v>
      </c>
      <c r="B77" s="4" t="s">
        <v>143</v>
      </c>
      <c r="C77" s="4" t="s">
        <v>147</v>
      </c>
      <c r="D77" s="4"/>
      <c r="F77" s="10">
        <v>2021</v>
      </c>
      <c r="G77" s="160">
        <v>599195.65</v>
      </c>
      <c r="H77" s="88"/>
    </row>
    <row r="78" spans="1:8" ht="15" customHeight="1">
      <c r="A78" s="39" t="s">
        <v>514</v>
      </c>
      <c r="B78" s="4" t="s">
        <v>143</v>
      </c>
      <c r="C78" s="4" t="s">
        <v>147</v>
      </c>
      <c r="D78" s="4"/>
      <c r="F78" s="10">
        <v>2022</v>
      </c>
      <c r="G78" s="160">
        <v>605924.49</v>
      </c>
      <c r="H78" s="88"/>
    </row>
    <row r="79" spans="1:8" ht="15" customHeight="1">
      <c r="A79" s="39" t="s">
        <v>514</v>
      </c>
      <c r="B79" s="4" t="s">
        <v>143</v>
      </c>
      <c r="C79" s="4" t="s">
        <v>147</v>
      </c>
      <c r="D79" s="4"/>
      <c r="F79" s="10">
        <v>2023</v>
      </c>
      <c r="G79" s="160">
        <v>689923.18</v>
      </c>
      <c r="H79" s="88"/>
    </row>
    <row r="80" spans="1:8" ht="15" customHeight="1">
      <c r="A80" s="39" t="s">
        <v>514</v>
      </c>
      <c r="B80" s="4" t="s">
        <v>143</v>
      </c>
      <c r="C80" s="4" t="s">
        <v>148</v>
      </c>
      <c r="D80" s="4"/>
      <c r="F80" s="10">
        <v>2018</v>
      </c>
      <c r="G80" s="160">
        <v>25270</v>
      </c>
      <c r="H80" s="88"/>
    </row>
    <row r="81" spans="1:8" ht="15" customHeight="1">
      <c r="A81" s="39" t="s">
        <v>514</v>
      </c>
      <c r="B81" s="4" t="s">
        <v>143</v>
      </c>
      <c r="C81" s="4" t="s">
        <v>148</v>
      </c>
      <c r="D81" s="4"/>
      <c r="F81" s="10">
        <v>2019</v>
      </c>
      <c r="G81" s="160">
        <v>43615</v>
      </c>
      <c r="H81" s="88"/>
    </row>
    <row r="82" spans="1:8" ht="15" customHeight="1">
      <c r="A82" s="39" t="s">
        <v>514</v>
      </c>
      <c r="B82" s="4" t="s">
        <v>143</v>
      </c>
      <c r="C82" s="4" t="s">
        <v>148</v>
      </c>
      <c r="D82" s="4"/>
      <c r="F82" s="10">
        <v>2020</v>
      </c>
      <c r="G82" s="160">
        <v>78497</v>
      </c>
      <c r="H82" s="88"/>
    </row>
    <row r="83" spans="1:8" ht="15" customHeight="1">
      <c r="A83" s="39" t="s">
        <v>514</v>
      </c>
      <c r="B83" s="4" t="s">
        <v>143</v>
      </c>
      <c r="C83" s="4" t="s">
        <v>148</v>
      </c>
      <c r="D83" s="4"/>
      <c r="F83" s="10">
        <v>2021</v>
      </c>
      <c r="G83" s="160">
        <v>43349</v>
      </c>
      <c r="H83" s="88"/>
    </row>
    <row r="84" spans="1:8" ht="15" customHeight="1">
      <c r="A84" s="39" t="s">
        <v>514</v>
      </c>
      <c r="B84" s="4" t="s">
        <v>143</v>
      </c>
      <c r="C84" s="4" t="s">
        <v>148</v>
      </c>
      <c r="D84" s="4"/>
      <c r="F84" s="10">
        <v>2022</v>
      </c>
      <c r="G84" s="160">
        <v>74589</v>
      </c>
      <c r="H84" s="88"/>
    </row>
    <row r="85" spans="1:8" ht="15" customHeight="1">
      <c r="A85" s="39" t="s">
        <v>514</v>
      </c>
      <c r="B85" s="4" t="s">
        <v>143</v>
      </c>
      <c r="C85" s="4" t="s">
        <v>148</v>
      </c>
      <c r="D85" s="4"/>
      <c r="F85" s="10">
        <v>2023</v>
      </c>
      <c r="G85" s="160">
        <v>27157</v>
      </c>
      <c r="H85" s="88"/>
    </row>
    <row r="86" spans="1:8" ht="15" customHeight="1">
      <c r="A86" s="39" t="s">
        <v>514</v>
      </c>
      <c r="B86" s="4" t="s">
        <v>143</v>
      </c>
      <c r="C86" s="4" t="s">
        <v>149</v>
      </c>
      <c r="D86" s="4"/>
      <c r="F86" s="10">
        <v>2018</v>
      </c>
      <c r="G86" s="160">
        <v>228486.24</v>
      </c>
      <c r="H86" s="88"/>
    </row>
    <row r="87" spans="1:8" ht="15" customHeight="1">
      <c r="A87" s="39" t="s">
        <v>514</v>
      </c>
      <c r="B87" s="4" t="s">
        <v>143</v>
      </c>
      <c r="C87" s="4" t="s">
        <v>149</v>
      </c>
      <c r="D87" s="4"/>
      <c r="F87" s="10">
        <v>2019</v>
      </c>
      <c r="G87" s="160">
        <v>304305.46000000002</v>
      </c>
      <c r="H87" s="88"/>
    </row>
    <row r="88" spans="1:8" ht="15" customHeight="1">
      <c r="A88" s="39" t="s">
        <v>514</v>
      </c>
      <c r="B88" s="4" t="s">
        <v>143</v>
      </c>
      <c r="C88" s="4" t="s">
        <v>149</v>
      </c>
      <c r="D88" s="4"/>
      <c r="F88" s="10">
        <v>2020</v>
      </c>
      <c r="G88" s="160">
        <v>283322.03000000003</v>
      </c>
      <c r="H88" s="88"/>
    </row>
    <row r="89" spans="1:8" ht="15" customHeight="1">
      <c r="A89" s="39" t="s">
        <v>514</v>
      </c>
      <c r="B89" s="4" t="s">
        <v>143</v>
      </c>
      <c r="C89" s="4" t="s">
        <v>149</v>
      </c>
      <c r="D89" s="4"/>
      <c r="F89" s="10">
        <v>2021</v>
      </c>
      <c r="G89" s="160">
        <v>369692.4</v>
      </c>
      <c r="H89" s="88"/>
    </row>
    <row r="90" spans="1:8" ht="15" customHeight="1">
      <c r="A90" s="39" t="s">
        <v>514</v>
      </c>
      <c r="B90" s="4" t="s">
        <v>143</v>
      </c>
      <c r="C90" s="4" t="s">
        <v>149</v>
      </c>
      <c r="D90" s="4"/>
      <c r="F90" s="10">
        <v>2022</v>
      </c>
      <c r="G90" s="160">
        <v>344613.03</v>
      </c>
      <c r="H90" s="88"/>
    </row>
    <row r="91" spans="1:8" ht="15" customHeight="1">
      <c r="A91" s="39" t="s">
        <v>514</v>
      </c>
      <c r="B91" s="4" t="s">
        <v>143</v>
      </c>
      <c r="C91" s="4" t="s">
        <v>149</v>
      </c>
      <c r="D91" s="4"/>
      <c r="F91" s="10">
        <v>2023</v>
      </c>
      <c r="G91" s="160">
        <v>395844.03</v>
      </c>
      <c r="H91" s="88"/>
    </row>
    <row r="92" spans="1:8" ht="15" customHeight="1">
      <c r="A92" s="39" t="s">
        <v>514</v>
      </c>
      <c r="B92" s="4" t="s">
        <v>143</v>
      </c>
      <c r="C92" s="4" t="s">
        <v>150</v>
      </c>
      <c r="D92" s="4"/>
      <c r="F92" s="10">
        <v>2018</v>
      </c>
      <c r="G92" s="63">
        <v>8911</v>
      </c>
    </row>
    <row r="93" spans="1:8" ht="15" customHeight="1">
      <c r="A93" s="39" t="s">
        <v>514</v>
      </c>
      <c r="B93" s="4" t="s">
        <v>143</v>
      </c>
      <c r="C93" s="4" t="s">
        <v>150</v>
      </c>
      <c r="D93" s="4"/>
      <c r="F93" s="10">
        <v>2019</v>
      </c>
      <c r="G93" s="63">
        <v>7966</v>
      </c>
    </row>
    <row r="94" spans="1:8" ht="15" customHeight="1">
      <c r="A94" s="39" t="s">
        <v>514</v>
      </c>
      <c r="B94" s="4" t="s">
        <v>143</v>
      </c>
      <c r="C94" s="4" t="s">
        <v>150</v>
      </c>
      <c r="D94" s="4"/>
      <c r="F94" s="10">
        <v>2020</v>
      </c>
      <c r="G94" s="63">
        <v>7684.96</v>
      </c>
    </row>
    <row r="95" spans="1:8" ht="15" customHeight="1">
      <c r="A95" s="39" t="s">
        <v>514</v>
      </c>
      <c r="B95" s="4" t="s">
        <v>143</v>
      </c>
      <c r="C95" s="4" t="s">
        <v>150</v>
      </c>
      <c r="D95" s="4"/>
      <c r="F95" s="10">
        <v>2021</v>
      </c>
      <c r="G95" s="63">
        <v>10629</v>
      </c>
    </row>
    <row r="96" spans="1:8" ht="15" customHeight="1">
      <c r="A96" s="39" t="s">
        <v>514</v>
      </c>
      <c r="B96" s="4" t="s">
        <v>143</v>
      </c>
      <c r="C96" s="4" t="s">
        <v>150</v>
      </c>
      <c r="D96" s="4"/>
      <c r="F96" s="10">
        <v>2022</v>
      </c>
      <c r="G96" s="63">
        <v>5900.3</v>
      </c>
    </row>
    <row r="97" spans="1:8" ht="15" customHeight="1">
      <c r="A97" s="39" t="s">
        <v>514</v>
      </c>
      <c r="B97" s="4" t="s">
        <v>143</v>
      </c>
      <c r="C97" s="4" t="s">
        <v>150</v>
      </c>
      <c r="D97" s="4"/>
      <c r="F97" s="10">
        <v>2023</v>
      </c>
      <c r="G97" s="63">
        <v>439.41</v>
      </c>
    </row>
    <row r="98" spans="1:8" ht="15" customHeight="1">
      <c r="A98" s="39" t="s">
        <v>514</v>
      </c>
      <c r="B98" s="4" t="s">
        <v>143</v>
      </c>
      <c r="C98" s="4" t="s">
        <v>151</v>
      </c>
      <c r="D98" s="4"/>
      <c r="F98" s="10">
        <v>2018</v>
      </c>
      <c r="G98" s="160">
        <v>7596260.46</v>
      </c>
      <c r="H98" s="88"/>
    </row>
    <row r="99" spans="1:8" ht="15" customHeight="1">
      <c r="A99" s="39" t="s">
        <v>514</v>
      </c>
      <c r="B99" s="4" t="s">
        <v>143</v>
      </c>
      <c r="C99" s="4" t="s">
        <v>151</v>
      </c>
      <c r="D99" s="4"/>
      <c r="F99" s="10">
        <v>2019</v>
      </c>
      <c r="G99" s="160">
        <v>8239790.0199999996</v>
      </c>
      <c r="H99" s="88"/>
    </row>
    <row r="100" spans="1:8" ht="15" customHeight="1">
      <c r="A100" s="39" t="s">
        <v>514</v>
      </c>
      <c r="B100" s="4" t="s">
        <v>143</v>
      </c>
      <c r="C100" s="4" t="s">
        <v>151</v>
      </c>
      <c r="D100" s="4"/>
      <c r="F100" s="10">
        <v>2020</v>
      </c>
      <c r="G100" s="160">
        <v>8203187.0499999998</v>
      </c>
      <c r="H100" s="88"/>
    </row>
    <row r="101" spans="1:8" ht="15" customHeight="1">
      <c r="A101" s="39" t="s">
        <v>514</v>
      </c>
      <c r="B101" s="4" t="s">
        <v>143</v>
      </c>
      <c r="C101" s="4" t="s">
        <v>151</v>
      </c>
      <c r="D101" s="4"/>
      <c r="F101" s="10">
        <v>2021</v>
      </c>
      <c r="G101" s="160">
        <v>8656224.1199999992</v>
      </c>
      <c r="H101" s="88"/>
    </row>
    <row r="102" spans="1:8" ht="15" customHeight="1">
      <c r="A102" s="39" t="s">
        <v>514</v>
      </c>
      <c r="B102" s="4" t="s">
        <v>143</v>
      </c>
      <c r="C102" s="4" t="s">
        <v>151</v>
      </c>
      <c r="D102" s="4"/>
      <c r="F102" s="10">
        <v>2022</v>
      </c>
      <c r="G102" s="160">
        <v>11095000.57</v>
      </c>
      <c r="H102" s="88"/>
    </row>
    <row r="103" spans="1:8" ht="15" customHeight="1">
      <c r="A103" s="39" t="s">
        <v>514</v>
      </c>
      <c r="B103" s="4" t="s">
        <v>143</v>
      </c>
      <c r="C103" s="4" t="s">
        <v>151</v>
      </c>
      <c r="D103" s="4"/>
      <c r="F103" s="10">
        <v>2023</v>
      </c>
      <c r="G103" s="160">
        <v>8268507</v>
      </c>
      <c r="H103" s="88"/>
    </row>
    <row r="104" spans="1:8" ht="15" customHeight="1">
      <c r="A104" s="39" t="s">
        <v>514</v>
      </c>
      <c r="B104" s="4" t="s">
        <v>143</v>
      </c>
      <c r="C104" s="4" t="s">
        <v>152</v>
      </c>
      <c r="D104" s="4"/>
      <c r="F104" s="10">
        <v>2018</v>
      </c>
      <c r="G104" s="160">
        <v>7280980</v>
      </c>
      <c r="H104" s="88"/>
    </row>
    <row r="105" spans="1:8" ht="15" customHeight="1">
      <c r="A105" s="39" t="s">
        <v>514</v>
      </c>
      <c r="B105" s="4" t="s">
        <v>143</v>
      </c>
      <c r="C105" s="4" t="s">
        <v>152</v>
      </c>
      <c r="D105" s="4"/>
      <c r="F105" s="10">
        <v>2019</v>
      </c>
      <c r="G105" s="160">
        <v>8008545</v>
      </c>
      <c r="H105" s="88"/>
    </row>
    <row r="106" spans="1:8" ht="15" customHeight="1">
      <c r="A106" s="39" t="s">
        <v>514</v>
      </c>
      <c r="B106" s="4" t="s">
        <v>143</v>
      </c>
      <c r="C106" s="4" t="s">
        <v>152</v>
      </c>
      <c r="D106" s="4"/>
      <c r="F106" s="10">
        <v>2020</v>
      </c>
      <c r="G106" s="160">
        <v>8012234</v>
      </c>
      <c r="H106" s="88"/>
    </row>
    <row r="107" spans="1:8" ht="15" customHeight="1">
      <c r="A107" s="39" t="s">
        <v>514</v>
      </c>
      <c r="B107" s="4" t="s">
        <v>143</v>
      </c>
      <c r="C107" s="4" t="s">
        <v>152</v>
      </c>
      <c r="D107" s="4"/>
      <c r="F107" s="10">
        <v>2021</v>
      </c>
      <c r="G107" s="160">
        <v>8581806</v>
      </c>
      <c r="H107" s="88"/>
    </row>
    <row r="108" spans="1:8" ht="15" customHeight="1">
      <c r="A108" s="39" t="s">
        <v>514</v>
      </c>
      <c r="B108" s="4" t="s">
        <v>143</v>
      </c>
      <c r="C108" s="4" t="s">
        <v>152</v>
      </c>
      <c r="D108" s="4"/>
      <c r="F108" s="10">
        <v>2022</v>
      </c>
      <c r="G108" s="160">
        <v>10777995.57</v>
      </c>
      <c r="H108" s="88"/>
    </row>
    <row r="109" spans="1:8" ht="15" customHeight="1">
      <c r="A109" s="39" t="s">
        <v>514</v>
      </c>
      <c r="B109" s="4" t="s">
        <v>143</v>
      </c>
      <c r="C109" s="4" t="s">
        <v>152</v>
      </c>
      <c r="D109" s="4"/>
      <c r="F109" s="10">
        <v>2023</v>
      </c>
      <c r="G109" s="160">
        <v>7895402</v>
      </c>
      <c r="H109" s="159">
        <f>G109/G37</f>
        <v>0.31162898041615666</v>
      </c>
    </row>
    <row r="110" spans="1:8" ht="15" customHeight="1">
      <c r="A110" s="39" t="s">
        <v>514</v>
      </c>
      <c r="B110" s="4" t="s">
        <v>143</v>
      </c>
      <c r="C110" s="4" t="s">
        <v>153</v>
      </c>
      <c r="D110" s="4"/>
      <c r="F110" s="10">
        <v>2018</v>
      </c>
      <c r="G110" s="160">
        <v>315280.46000000002</v>
      </c>
      <c r="H110" s="88"/>
    </row>
    <row r="111" spans="1:8" ht="15" customHeight="1">
      <c r="A111" s="39" t="s">
        <v>514</v>
      </c>
      <c r="B111" s="4" t="s">
        <v>143</v>
      </c>
      <c r="C111" s="4" t="s">
        <v>153</v>
      </c>
      <c r="D111" s="4"/>
      <c r="F111" s="10">
        <v>2019</v>
      </c>
      <c r="G111" s="160">
        <v>231245.02</v>
      </c>
      <c r="H111" s="88"/>
    </row>
    <row r="112" spans="1:8" ht="15" customHeight="1">
      <c r="A112" s="39" t="s">
        <v>514</v>
      </c>
      <c r="B112" s="4" t="s">
        <v>143</v>
      </c>
      <c r="C112" s="4" t="s">
        <v>153</v>
      </c>
      <c r="D112" s="4"/>
      <c r="F112" s="10">
        <v>2020</v>
      </c>
      <c r="G112" s="160">
        <v>190953.05</v>
      </c>
      <c r="H112" s="88"/>
    </row>
    <row r="113" spans="1:8" ht="15" customHeight="1">
      <c r="A113" s="39" t="s">
        <v>514</v>
      </c>
      <c r="B113" s="4" t="s">
        <v>143</v>
      </c>
      <c r="C113" s="4" t="s">
        <v>153</v>
      </c>
      <c r="D113" s="4"/>
      <c r="F113" s="10">
        <v>2021</v>
      </c>
      <c r="G113" s="160">
        <v>74418.12</v>
      </c>
      <c r="H113" s="88"/>
    </row>
    <row r="114" spans="1:8" ht="15" customHeight="1">
      <c r="A114" s="39" t="s">
        <v>514</v>
      </c>
      <c r="B114" s="4" t="s">
        <v>143</v>
      </c>
      <c r="C114" s="4" t="s">
        <v>153</v>
      </c>
      <c r="D114" s="4"/>
      <c r="F114" s="10">
        <v>2022</v>
      </c>
      <c r="G114" s="160">
        <v>317005</v>
      </c>
      <c r="H114" s="88"/>
    </row>
    <row r="115" spans="1:8" ht="15" customHeight="1">
      <c r="A115" s="39" t="s">
        <v>514</v>
      </c>
      <c r="B115" s="4" t="s">
        <v>143</v>
      </c>
      <c r="C115" s="4" t="s">
        <v>153</v>
      </c>
      <c r="D115" s="4"/>
      <c r="F115" s="10">
        <v>2023</v>
      </c>
      <c r="G115" s="160">
        <v>373105</v>
      </c>
      <c r="H115" s="88"/>
    </row>
    <row r="116" spans="1:8" ht="15" customHeight="1">
      <c r="A116" s="39" t="s">
        <v>514</v>
      </c>
      <c r="B116" s="4" t="s">
        <v>143</v>
      </c>
      <c r="C116" s="4" t="s">
        <v>154</v>
      </c>
      <c r="D116" s="4"/>
      <c r="F116" s="10">
        <v>2018</v>
      </c>
      <c r="G116" s="160">
        <v>39137</v>
      </c>
      <c r="H116" s="88"/>
    </row>
    <row r="117" spans="1:8" ht="15" customHeight="1">
      <c r="A117" s="39" t="s">
        <v>514</v>
      </c>
      <c r="B117" s="4" t="s">
        <v>143</v>
      </c>
      <c r="C117" s="4" t="s">
        <v>154</v>
      </c>
      <c r="D117" s="4"/>
      <c r="F117" s="10">
        <v>2019</v>
      </c>
      <c r="G117" s="160">
        <v>46664</v>
      </c>
      <c r="H117" s="88"/>
    </row>
    <row r="118" spans="1:8" ht="15" customHeight="1">
      <c r="A118" s="39" t="s">
        <v>514</v>
      </c>
      <c r="B118" s="4" t="s">
        <v>143</v>
      </c>
      <c r="C118" s="4" t="s">
        <v>154</v>
      </c>
      <c r="D118" s="4"/>
      <c r="F118" s="10">
        <v>2020</v>
      </c>
      <c r="G118" s="160">
        <v>42880</v>
      </c>
      <c r="H118" s="88"/>
    </row>
    <row r="119" spans="1:8" ht="15" customHeight="1">
      <c r="A119" s="39" t="s">
        <v>514</v>
      </c>
      <c r="B119" s="4" t="s">
        <v>143</v>
      </c>
      <c r="C119" s="4" t="s">
        <v>154</v>
      </c>
      <c r="D119" s="4"/>
      <c r="F119" s="10">
        <v>2021</v>
      </c>
      <c r="G119" s="160">
        <v>65361.5</v>
      </c>
      <c r="H119" s="88"/>
    </row>
    <row r="120" spans="1:8" ht="15" customHeight="1">
      <c r="A120" s="39" t="s">
        <v>514</v>
      </c>
      <c r="B120" s="4" t="s">
        <v>143</v>
      </c>
      <c r="C120" s="4" t="s">
        <v>154</v>
      </c>
      <c r="D120" s="4"/>
      <c r="F120" s="10">
        <v>2022</v>
      </c>
      <c r="G120" s="160">
        <v>46042.5</v>
      </c>
      <c r="H120" s="88"/>
    </row>
    <row r="121" spans="1:8" ht="15" customHeight="1">
      <c r="A121" s="39" t="s">
        <v>514</v>
      </c>
      <c r="B121" s="4" t="s">
        <v>143</v>
      </c>
      <c r="C121" s="4" t="s">
        <v>154</v>
      </c>
      <c r="D121" s="4"/>
      <c r="F121" s="10">
        <v>2023</v>
      </c>
      <c r="G121" s="160">
        <v>41435</v>
      </c>
      <c r="H121" s="88"/>
    </row>
    <row r="122" spans="1:8" ht="15" customHeight="1">
      <c r="A122" s="39" t="s">
        <v>514</v>
      </c>
      <c r="B122" s="4" t="s">
        <v>143</v>
      </c>
      <c r="C122" s="4" t="s">
        <v>182</v>
      </c>
      <c r="D122" s="4"/>
      <c r="F122" s="10">
        <v>2018</v>
      </c>
      <c r="G122" s="160">
        <v>0</v>
      </c>
      <c r="H122" s="88"/>
    </row>
    <row r="123" spans="1:8" ht="15" customHeight="1">
      <c r="A123" s="39" t="s">
        <v>514</v>
      </c>
      <c r="B123" s="4" t="s">
        <v>143</v>
      </c>
      <c r="C123" s="4" t="s">
        <v>182</v>
      </c>
      <c r="D123" s="4"/>
      <c r="F123" s="10">
        <v>2019</v>
      </c>
      <c r="G123" s="160">
        <v>2143</v>
      </c>
      <c r="H123" s="88"/>
    </row>
    <row r="124" spans="1:8" ht="15" customHeight="1">
      <c r="A124" s="39" t="s">
        <v>514</v>
      </c>
      <c r="B124" s="4" t="s">
        <v>143</v>
      </c>
      <c r="C124" s="4" t="s">
        <v>182</v>
      </c>
      <c r="D124" s="4"/>
      <c r="F124" s="10">
        <v>2020</v>
      </c>
      <c r="G124" s="160">
        <v>0</v>
      </c>
      <c r="H124" s="88"/>
    </row>
    <row r="125" spans="1:8" ht="15" customHeight="1">
      <c r="A125" s="39" t="s">
        <v>514</v>
      </c>
      <c r="B125" s="4" t="s">
        <v>143</v>
      </c>
      <c r="C125" s="4" t="s">
        <v>182</v>
      </c>
      <c r="D125" s="4"/>
      <c r="F125" s="10">
        <v>2021</v>
      </c>
      <c r="G125" s="160">
        <v>22500</v>
      </c>
      <c r="H125" s="88"/>
    </row>
    <row r="126" spans="1:8" ht="15" customHeight="1">
      <c r="A126" s="39" t="s">
        <v>514</v>
      </c>
      <c r="B126" s="4" t="s">
        <v>143</v>
      </c>
      <c r="C126" s="4" t="s">
        <v>182</v>
      </c>
      <c r="D126" s="4"/>
      <c r="F126" s="10">
        <v>2022</v>
      </c>
      <c r="G126" s="160">
        <v>45621.08</v>
      </c>
      <c r="H126" s="88"/>
    </row>
    <row r="127" spans="1:8" ht="15" customHeight="1">
      <c r="A127" s="39" t="s">
        <v>514</v>
      </c>
      <c r="B127" s="4" t="s">
        <v>143</v>
      </c>
      <c r="C127" s="4" t="s">
        <v>182</v>
      </c>
      <c r="D127" s="4"/>
      <c r="F127" s="10">
        <v>2023</v>
      </c>
      <c r="G127" s="160">
        <v>22855.09</v>
      </c>
      <c r="H127" s="88"/>
    </row>
    <row r="128" spans="1:8" ht="15" customHeight="1">
      <c r="A128" s="39" t="s">
        <v>514</v>
      </c>
      <c r="B128" s="4" t="s">
        <v>143</v>
      </c>
      <c r="C128" s="4" t="s">
        <v>155</v>
      </c>
      <c r="D128" s="4"/>
      <c r="F128" s="10">
        <v>2018</v>
      </c>
      <c r="G128" s="160">
        <v>400078.33</v>
      </c>
      <c r="H128" s="88"/>
    </row>
    <row r="129" spans="1:8" ht="15" customHeight="1">
      <c r="A129" s="39" t="s">
        <v>514</v>
      </c>
      <c r="B129" s="4" t="s">
        <v>143</v>
      </c>
      <c r="C129" s="4" t="s">
        <v>155</v>
      </c>
      <c r="D129" s="4"/>
      <c r="F129" s="10">
        <v>2019</v>
      </c>
      <c r="G129" s="160">
        <v>462222.26</v>
      </c>
      <c r="H129" s="88"/>
    </row>
    <row r="130" spans="1:8" ht="15" customHeight="1">
      <c r="A130" s="39" t="s">
        <v>514</v>
      </c>
      <c r="B130" s="4" t="s">
        <v>143</v>
      </c>
      <c r="C130" s="4" t="s">
        <v>155</v>
      </c>
      <c r="D130" s="4"/>
      <c r="F130" s="10">
        <v>2020</v>
      </c>
      <c r="G130" s="160">
        <v>606594.86</v>
      </c>
      <c r="H130" s="88"/>
    </row>
    <row r="131" spans="1:8" ht="15" customHeight="1">
      <c r="A131" s="39" t="s">
        <v>514</v>
      </c>
      <c r="B131" s="4" t="s">
        <v>143</v>
      </c>
      <c r="C131" s="4" t="s">
        <v>155</v>
      </c>
      <c r="D131" s="4"/>
      <c r="F131" s="10">
        <v>2021</v>
      </c>
      <c r="G131" s="160">
        <v>590550.19999999995</v>
      </c>
      <c r="H131" s="88"/>
    </row>
    <row r="132" spans="1:8" ht="15" customHeight="1">
      <c r="A132" s="39" t="s">
        <v>514</v>
      </c>
      <c r="B132" s="4" t="s">
        <v>143</v>
      </c>
      <c r="C132" s="4" t="s">
        <v>155</v>
      </c>
      <c r="D132" s="4"/>
      <c r="F132" s="10">
        <v>2022</v>
      </c>
      <c r="G132" s="160">
        <v>639353.73</v>
      </c>
      <c r="H132" s="88"/>
    </row>
    <row r="133" spans="1:8" ht="15" customHeight="1">
      <c r="A133" s="39" t="s">
        <v>514</v>
      </c>
      <c r="B133" s="4" t="s">
        <v>143</v>
      </c>
      <c r="C133" s="4" t="s">
        <v>155</v>
      </c>
      <c r="D133" s="4"/>
      <c r="F133" s="10">
        <v>2023</v>
      </c>
      <c r="G133" s="160">
        <v>759953.2</v>
      </c>
      <c r="H133" s="88"/>
    </row>
    <row r="134" spans="1:8" ht="15" customHeight="1">
      <c r="A134" s="39" t="s">
        <v>514</v>
      </c>
      <c r="B134" s="4" t="s">
        <v>143</v>
      </c>
      <c r="C134" s="4" t="s">
        <v>156</v>
      </c>
      <c r="D134" s="4"/>
      <c r="F134" s="10">
        <v>2018</v>
      </c>
      <c r="G134" s="160">
        <v>25509.5</v>
      </c>
      <c r="H134" s="88"/>
    </row>
    <row r="135" spans="1:8" ht="15" customHeight="1">
      <c r="A135" s="39" t="s">
        <v>514</v>
      </c>
      <c r="B135" s="4" t="s">
        <v>143</v>
      </c>
      <c r="C135" s="4" t="s">
        <v>156</v>
      </c>
      <c r="D135" s="4"/>
      <c r="F135" s="10">
        <v>2019</v>
      </c>
      <c r="G135" s="160">
        <v>26558</v>
      </c>
      <c r="H135" s="88"/>
    </row>
    <row r="136" spans="1:8" ht="15" customHeight="1">
      <c r="A136" s="39" t="s">
        <v>514</v>
      </c>
      <c r="B136" s="4" t="s">
        <v>143</v>
      </c>
      <c r="C136" s="4" t="s">
        <v>156</v>
      </c>
      <c r="D136" s="4"/>
      <c r="F136" s="10">
        <v>2020</v>
      </c>
      <c r="G136" s="160">
        <v>25057</v>
      </c>
      <c r="H136" s="88"/>
    </row>
    <row r="137" spans="1:8" ht="15" customHeight="1">
      <c r="A137" s="39" t="s">
        <v>514</v>
      </c>
      <c r="B137" s="4" t="s">
        <v>143</v>
      </c>
      <c r="C137" s="4" t="s">
        <v>156</v>
      </c>
      <c r="D137" s="4"/>
      <c r="F137" s="10">
        <v>2021</v>
      </c>
      <c r="G137" s="160">
        <v>0</v>
      </c>
      <c r="H137" s="88"/>
    </row>
    <row r="138" spans="1:8" ht="15" customHeight="1">
      <c r="A138" s="39" t="s">
        <v>514</v>
      </c>
      <c r="B138" s="4" t="s">
        <v>143</v>
      </c>
      <c r="C138" s="4" t="s">
        <v>156</v>
      </c>
      <c r="D138" s="4"/>
      <c r="F138" s="10">
        <v>2022</v>
      </c>
      <c r="G138" s="160">
        <v>32014</v>
      </c>
      <c r="H138" s="88"/>
    </row>
    <row r="139" spans="1:8" ht="15" customHeight="1">
      <c r="A139" s="39" t="s">
        <v>514</v>
      </c>
      <c r="B139" s="4" t="s">
        <v>143</v>
      </c>
      <c r="C139" s="4" t="s">
        <v>156</v>
      </c>
      <c r="D139" s="4"/>
      <c r="F139" s="10">
        <v>2023</v>
      </c>
      <c r="G139" s="160">
        <v>32545</v>
      </c>
      <c r="H139" s="88"/>
    </row>
    <row r="140" spans="1:8" ht="15" customHeight="1">
      <c r="A140" s="39" t="s">
        <v>514</v>
      </c>
      <c r="B140" s="4" t="s">
        <v>143</v>
      </c>
      <c r="C140" s="4" t="s">
        <v>157</v>
      </c>
      <c r="D140" s="4"/>
      <c r="F140" s="10">
        <v>2018</v>
      </c>
      <c r="G140" s="160">
        <v>1375483.15</v>
      </c>
      <c r="H140" s="88"/>
    </row>
    <row r="141" spans="1:8" ht="15" customHeight="1">
      <c r="A141" s="39" t="s">
        <v>514</v>
      </c>
      <c r="B141" s="4" t="s">
        <v>143</v>
      </c>
      <c r="C141" s="4" t="s">
        <v>157</v>
      </c>
      <c r="D141" s="4"/>
      <c r="F141" s="10">
        <v>2019</v>
      </c>
      <c r="G141" s="160">
        <v>2147586.0699999998</v>
      </c>
      <c r="H141" s="88"/>
    </row>
    <row r="142" spans="1:8" ht="15" customHeight="1">
      <c r="A142" s="39" t="s">
        <v>514</v>
      </c>
      <c r="B142" s="4" t="s">
        <v>143</v>
      </c>
      <c r="C142" s="4" t="s">
        <v>157</v>
      </c>
      <c r="D142" s="4"/>
      <c r="F142" s="10">
        <v>2020</v>
      </c>
      <c r="G142" s="160">
        <v>3140312.45</v>
      </c>
      <c r="H142" s="88"/>
    </row>
    <row r="143" spans="1:8" ht="15" customHeight="1">
      <c r="A143" s="39" t="s">
        <v>514</v>
      </c>
      <c r="B143" s="4" t="s">
        <v>143</v>
      </c>
      <c r="C143" s="4" t="s">
        <v>157</v>
      </c>
      <c r="D143" s="4"/>
      <c r="F143" s="10">
        <v>2021</v>
      </c>
      <c r="G143" s="160">
        <v>3918865.76</v>
      </c>
      <c r="H143" s="88"/>
    </row>
    <row r="144" spans="1:8" ht="15" customHeight="1">
      <c r="A144" s="39" t="s">
        <v>514</v>
      </c>
      <c r="B144" s="4" t="s">
        <v>143</v>
      </c>
      <c r="C144" s="4" t="s">
        <v>157</v>
      </c>
      <c r="D144" s="4"/>
      <c r="F144" s="10">
        <v>2022</v>
      </c>
      <c r="G144" s="160">
        <v>3718997</v>
      </c>
      <c r="H144" s="88"/>
    </row>
    <row r="145" spans="1:9" ht="15" customHeight="1">
      <c r="A145" s="39" t="s">
        <v>514</v>
      </c>
      <c r="B145" s="4" t="s">
        <v>143</v>
      </c>
      <c r="C145" s="4" t="s">
        <v>157</v>
      </c>
      <c r="D145" s="4"/>
      <c r="F145" s="10">
        <v>2023</v>
      </c>
      <c r="G145" s="160">
        <v>3701613.25</v>
      </c>
      <c r="H145" s="159">
        <f>G145/G37</f>
        <v>0.14610148577519372</v>
      </c>
    </row>
    <row r="146" spans="1:9" ht="15" customHeight="1">
      <c r="A146" s="39" t="s">
        <v>514</v>
      </c>
      <c r="B146" s="4" t="s">
        <v>143</v>
      </c>
      <c r="C146" s="4" t="s">
        <v>158</v>
      </c>
      <c r="D146" s="4"/>
      <c r="F146" s="10">
        <v>2018</v>
      </c>
      <c r="G146" s="160">
        <v>144604.35</v>
      </c>
      <c r="H146" s="88"/>
    </row>
    <row r="147" spans="1:9" ht="15" customHeight="1">
      <c r="A147" s="39" t="s">
        <v>514</v>
      </c>
      <c r="B147" s="4" t="s">
        <v>143</v>
      </c>
      <c r="C147" s="4" t="s">
        <v>158</v>
      </c>
      <c r="D147" s="4"/>
      <c r="F147" s="10">
        <v>2019</v>
      </c>
      <c r="G147" s="160">
        <v>251444.53</v>
      </c>
      <c r="H147" s="88"/>
    </row>
    <row r="148" spans="1:9" ht="15" customHeight="1">
      <c r="A148" s="39" t="s">
        <v>514</v>
      </c>
      <c r="B148" s="4" t="s">
        <v>143</v>
      </c>
      <c r="C148" s="4" t="s">
        <v>158</v>
      </c>
      <c r="D148" s="4"/>
      <c r="F148" s="10">
        <v>2020</v>
      </c>
      <c r="G148" s="160">
        <v>346470.88</v>
      </c>
      <c r="H148" s="88"/>
    </row>
    <row r="149" spans="1:9" ht="15" customHeight="1">
      <c r="A149" s="39" t="s">
        <v>514</v>
      </c>
      <c r="B149" s="4" t="s">
        <v>143</v>
      </c>
      <c r="C149" s="4" t="s">
        <v>158</v>
      </c>
      <c r="D149" s="4"/>
      <c r="F149" s="10">
        <v>2021</v>
      </c>
      <c r="G149" s="160">
        <v>311838.8</v>
      </c>
      <c r="H149" s="88"/>
    </row>
    <row r="150" spans="1:9" ht="15" customHeight="1">
      <c r="A150" s="39" t="s">
        <v>514</v>
      </c>
      <c r="B150" s="4" t="s">
        <v>143</v>
      </c>
      <c r="C150" s="4" t="s">
        <v>158</v>
      </c>
      <c r="D150" s="4"/>
      <c r="F150" s="10">
        <v>2022</v>
      </c>
      <c r="G150" s="160">
        <v>147916.76</v>
      </c>
      <c r="H150" s="88"/>
      <c r="I150" s="8"/>
    </row>
    <row r="151" spans="1:9" ht="15" customHeight="1">
      <c r="A151" s="39" t="s">
        <v>514</v>
      </c>
      <c r="B151" s="4" t="s">
        <v>143</v>
      </c>
      <c r="C151" s="4" t="s">
        <v>158</v>
      </c>
      <c r="D151" s="4"/>
      <c r="F151" s="10">
        <v>2023</v>
      </c>
      <c r="G151" s="160">
        <v>970510.77</v>
      </c>
      <c r="H151" s="88"/>
      <c r="I151" s="8"/>
    </row>
    <row r="152" spans="1:9" ht="15" customHeight="1">
      <c r="A152" s="39" t="s">
        <v>514</v>
      </c>
      <c r="B152" s="4" t="s">
        <v>143</v>
      </c>
      <c r="C152" s="4" t="s">
        <v>159</v>
      </c>
      <c r="D152" s="4"/>
      <c r="F152" s="10">
        <v>2018</v>
      </c>
      <c r="G152" s="160">
        <v>1116963.9099999999</v>
      </c>
      <c r="H152" s="88"/>
      <c r="I152" s="8"/>
    </row>
    <row r="153" spans="1:9" ht="15" customHeight="1">
      <c r="A153" s="39" t="s">
        <v>514</v>
      </c>
      <c r="B153" s="4" t="s">
        <v>143</v>
      </c>
      <c r="C153" s="4" t="s">
        <v>159</v>
      </c>
      <c r="D153" s="4"/>
      <c r="F153" s="10">
        <v>2019</v>
      </c>
      <c r="G153" s="160">
        <v>2707.39</v>
      </c>
      <c r="H153" s="88"/>
      <c r="I153" s="8"/>
    </row>
    <row r="154" spans="1:9" ht="15" customHeight="1">
      <c r="A154" s="39" t="s">
        <v>514</v>
      </c>
      <c r="B154" s="4" t="s">
        <v>143</v>
      </c>
      <c r="C154" s="4" t="s">
        <v>159</v>
      </c>
      <c r="D154" s="4"/>
      <c r="F154" s="10">
        <v>2020</v>
      </c>
      <c r="G154" s="160">
        <v>2822237</v>
      </c>
      <c r="H154" s="88"/>
      <c r="I154" s="8"/>
    </row>
    <row r="155" spans="1:9" ht="15" customHeight="1">
      <c r="A155" s="39" t="s">
        <v>514</v>
      </c>
      <c r="B155" s="4" t="s">
        <v>143</v>
      </c>
      <c r="C155" s="4" t="s">
        <v>159</v>
      </c>
      <c r="D155" s="4"/>
      <c r="F155" s="10">
        <v>2021</v>
      </c>
      <c r="G155" s="160">
        <v>0</v>
      </c>
      <c r="H155" s="88"/>
      <c r="I155" s="8"/>
    </row>
    <row r="156" spans="1:9" ht="15" customHeight="1">
      <c r="A156" s="39" t="s">
        <v>514</v>
      </c>
      <c r="B156" s="4" t="s">
        <v>143</v>
      </c>
      <c r="C156" s="4" t="s">
        <v>159</v>
      </c>
      <c r="D156" s="4"/>
      <c r="F156" s="10">
        <v>2022</v>
      </c>
      <c r="G156" s="160">
        <v>0</v>
      </c>
      <c r="H156" s="88"/>
      <c r="I156" s="8"/>
    </row>
    <row r="157" spans="1:9" ht="15" customHeight="1">
      <c r="A157" s="39" t="s">
        <v>514</v>
      </c>
      <c r="B157" s="4" t="s">
        <v>143</v>
      </c>
      <c r="C157" s="4" t="s">
        <v>159</v>
      </c>
      <c r="D157" s="4"/>
      <c r="F157" s="10">
        <v>2023</v>
      </c>
      <c r="G157" s="160">
        <v>719523</v>
      </c>
      <c r="H157" s="88"/>
      <c r="I157" s="8"/>
    </row>
    <row r="158" spans="1:9" ht="15" customHeight="1">
      <c r="A158" s="39" t="s">
        <v>514</v>
      </c>
      <c r="B158" s="4" t="s">
        <v>160</v>
      </c>
      <c r="C158" s="4" t="s">
        <v>161</v>
      </c>
      <c r="D158" s="4"/>
      <c r="F158" s="10">
        <v>2018</v>
      </c>
      <c r="G158" s="73">
        <v>468542.01</v>
      </c>
      <c r="I158" s="4" t="s">
        <v>495</v>
      </c>
    </row>
    <row r="159" spans="1:9" ht="15" customHeight="1">
      <c r="A159" s="39" t="s">
        <v>514</v>
      </c>
      <c r="B159" s="4" t="s">
        <v>160</v>
      </c>
      <c r="C159" s="4" t="s">
        <v>161</v>
      </c>
      <c r="D159" s="4"/>
      <c r="F159" s="10">
        <v>2019</v>
      </c>
      <c r="G159" s="73">
        <v>565253.56000000006</v>
      </c>
    </row>
    <row r="160" spans="1:9" ht="15" customHeight="1">
      <c r="A160" s="39" t="s">
        <v>514</v>
      </c>
      <c r="B160" s="4" t="s">
        <v>160</v>
      </c>
      <c r="C160" s="4" t="s">
        <v>161</v>
      </c>
      <c r="D160" s="4"/>
      <c r="F160" s="10">
        <v>2020</v>
      </c>
      <c r="G160" s="73">
        <v>573262.06000000006</v>
      </c>
    </row>
    <row r="161" spans="1:11" ht="15" customHeight="1">
      <c r="A161" s="39" t="s">
        <v>514</v>
      </c>
      <c r="B161" s="4" t="s">
        <v>160</v>
      </c>
      <c r="C161" s="4" t="s">
        <v>161</v>
      </c>
      <c r="D161" s="4"/>
      <c r="F161" s="10">
        <v>2021</v>
      </c>
      <c r="G161" s="73">
        <v>565317.18000000005</v>
      </c>
    </row>
    <row r="162" spans="1:11" ht="15" customHeight="1">
      <c r="A162" s="39" t="s">
        <v>514</v>
      </c>
      <c r="B162" s="4" t="s">
        <v>160</v>
      </c>
      <c r="C162" s="4" t="s">
        <v>161</v>
      </c>
      <c r="D162" s="4"/>
      <c r="F162" s="10">
        <v>2022</v>
      </c>
      <c r="G162" s="73">
        <v>624786</v>
      </c>
    </row>
    <row r="163" spans="1:11" ht="15" customHeight="1">
      <c r="A163" s="39" t="s">
        <v>514</v>
      </c>
      <c r="B163" s="4" t="s">
        <v>160</v>
      </c>
      <c r="C163" s="4" t="s">
        <v>161</v>
      </c>
      <c r="D163" s="4"/>
      <c r="F163" s="10">
        <v>2023</v>
      </c>
      <c r="G163" s="73">
        <v>963177.81</v>
      </c>
    </row>
    <row r="164" spans="1:11" ht="15" customHeight="1">
      <c r="A164" s="39" t="s">
        <v>514</v>
      </c>
      <c r="B164" s="4" t="s">
        <v>160</v>
      </c>
      <c r="C164" s="4" t="s">
        <v>194</v>
      </c>
      <c r="D164" s="4"/>
      <c r="F164" s="10">
        <v>2018</v>
      </c>
      <c r="G164" s="160">
        <v>0</v>
      </c>
      <c r="H164" s="88"/>
      <c r="K164" s="4"/>
    </row>
    <row r="165" spans="1:11" ht="15" customHeight="1">
      <c r="A165" s="39" t="s">
        <v>514</v>
      </c>
      <c r="B165" s="4" t="s">
        <v>160</v>
      </c>
      <c r="C165" s="4" t="s">
        <v>194</v>
      </c>
      <c r="D165" s="4"/>
      <c r="F165" s="10">
        <v>2019</v>
      </c>
      <c r="G165" s="160">
        <v>0</v>
      </c>
      <c r="H165" s="88"/>
    </row>
    <row r="166" spans="1:11" ht="15" customHeight="1">
      <c r="A166" s="39" t="s">
        <v>514</v>
      </c>
      <c r="B166" s="4" t="s">
        <v>160</v>
      </c>
      <c r="C166" s="4" t="s">
        <v>194</v>
      </c>
      <c r="D166" s="4"/>
      <c r="F166" s="10">
        <v>2020</v>
      </c>
      <c r="G166" s="160">
        <v>0</v>
      </c>
      <c r="H166" s="88"/>
    </row>
    <row r="167" spans="1:11" ht="15" customHeight="1">
      <c r="A167" s="39" t="s">
        <v>514</v>
      </c>
      <c r="B167" s="4" t="s">
        <v>160</v>
      </c>
      <c r="C167" s="4" t="s">
        <v>194</v>
      </c>
      <c r="D167" s="4"/>
      <c r="F167" s="10">
        <v>2021</v>
      </c>
      <c r="G167" s="160">
        <v>0</v>
      </c>
      <c r="H167" s="88"/>
    </row>
    <row r="168" spans="1:11" ht="15" customHeight="1">
      <c r="A168" s="39" t="s">
        <v>514</v>
      </c>
      <c r="B168" s="4" t="s">
        <v>160</v>
      </c>
      <c r="C168" s="4" t="s">
        <v>194</v>
      </c>
      <c r="D168" s="4"/>
      <c r="F168" s="10">
        <v>2022</v>
      </c>
      <c r="G168" s="160">
        <v>0</v>
      </c>
      <c r="H168" s="88"/>
    </row>
    <row r="169" spans="1:11" ht="15" customHeight="1">
      <c r="A169" s="39" t="s">
        <v>514</v>
      </c>
      <c r="B169" s="4" t="s">
        <v>160</v>
      </c>
      <c r="C169" s="4" t="s">
        <v>194</v>
      </c>
      <c r="D169" s="4"/>
      <c r="F169" s="10">
        <v>2023</v>
      </c>
      <c r="G169" s="160">
        <v>0</v>
      </c>
      <c r="H169" s="88"/>
    </row>
    <row r="170" spans="1:11" ht="15" customHeight="1">
      <c r="A170" s="39" t="s">
        <v>514</v>
      </c>
      <c r="B170" s="4" t="s">
        <v>160</v>
      </c>
      <c r="C170" s="4" t="s">
        <v>195</v>
      </c>
      <c r="D170" s="4"/>
      <c r="F170" s="10">
        <v>2018</v>
      </c>
      <c r="G170" s="160">
        <v>0</v>
      </c>
    </row>
    <row r="171" spans="1:11" ht="15" customHeight="1">
      <c r="A171" s="39" t="s">
        <v>514</v>
      </c>
      <c r="B171" s="4" t="s">
        <v>160</v>
      </c>
      <c r="C171" s="4" t="s">
        <v>195</v>
      </c>
      <c r="D171" s="4"/>
      <c r="F171" s="10">
        <v>2019</v>
      </c>
      <c r="G171" s="160">
        <v>0</v>
      </c>
    </row>
    <row r="172" spans="1:11" ht="15" customHeight="1">
      <c r="A172" s="39" t="s">
        <v>514</v>
      </c>
      <c r="B172" s="4" t="s">
        <v>160</v>
      </c>
      <c r="C172" s="4" t="s">
        <v>195</v>
      </c>
      <c r="D172" s="4"/>
      <c r="F172" s="10">
        <v>2020</v>
      </c>
      <c r="G172" s="160">
        <v>0</v>
      </c>
    </row>
    <row r="173" spans="1:11" ht="15" customHeight="1">
      <c r="A173" s="39" t="s">
        <v>514</v>
      </c>
      <c r="B173" s="4" t="s">
        <v>160</v>
      </c>
      <c r="C173" s="4" t="s">
        <v>195</v>
      </c>
      <c r="D173" s="4"/>
      <c r="F173" s="10">
        <v>2021</v>
      </c>
      <c r="G173" s="160">
        <v>0</v>
      </c>
    </row>
    <row r="174" spans="1:11" ht="15" customHeight="1">
      <c r="A174" s="39" t="s">
        <v>514</v>
      </c>
      <c r="B174" s="4" t="s">
        <v>160</v>
      </c>
      <c r="C174" s="4" t="s">
        <v>195</v>
      </c>
      <c r="D174" s="4"/>
      <c r="F174" s="10">
        <v>2022</v>
      </c>
      <c r="G174" s="160">
        <v>0</v>
      </c>
    </row>
    <row r="175" spans="1:11" ht="15" customHeight="1">
      <c r="A175" s="39" t="s">
        <v>514</v>
      </c>
      <c r="B175" s="4" t="s">
        <v>160</v>
      </c>
      <c r="C175" s="4" t="s">
        <v>195</v>
      </c>
      <c r="D175" s="4"/>
      <c r="F175" s="10">
        <v>2023</v>
      </c>
      <c r="G175" s="160">
        <v>0</v>
      </c>
    </row>
    <row r="176" spans="1:11" ht="15" customHeight="1">
      <c r="A176" s="39" t="s">
        <v>514</v>
      </c>
      <c r="B176" s="4" t="s">
        <v>160</v>
      </c>
      <c r="C176" s="4" t="s">
        <v>196</v>
      </c>
      <c r="D176" s="4"/>
      <c r="F176" s="10">
        <v>2018</v>
      </c>
      <c r="G176" s="160">
        <v>0</v>
      </c>
    </row>
    <row r="177" spans="1:7" ht="15" customHeight="1">
      <c r="A177" s="39" t="s">
        <v>514</v>
      </c>
      <c r="B177" s="4" t="s">
        <v>160</v>
      </c>
      <c r="C177" s="4" t="s">
        <v>196</v>
      </c>
      <c r="D177" s="4"/>
      <c r="F177" s="10">
        <v>2019</v>
      </c>
      <c r="G177" s="160">
        <v>0</v>
      </c>
    </row>
    <row r="178" spans="1:7" ht="15" customHeight="1">
      <c r="A178" s="39" t="s">
        <v>514</v>
      </c>
      <c r="B178" s="4" t="s">
        <v>160</v>
      </c>
      <c r="C178" s="4" t="s">
        <v>196</v>
      </c>
      <c r="D178" s="4"/>
      <c r="F178" s="10">
        <v>2020</v>
      </c>
      <c r="G178" s="160">
        <v>0</v>
      </c>
    </row>
    <row r="179" spans="1:7" ht="15" customHeight="1">
      <c r="A179" s="39" t="s">
        <v>514</v>
      </c>
      <c r="B179" s="4" t="s">
        <v>160</v>
      </c>
      <c r="C179" s="4" t="s">
        <v>196</v>
      </c>
      <c r="D179" s="4"/>
      <c r="F179" s="10">
        <v>2021</v>
      </c>
      <c r="G179" s="160">
        <v>0</v>
      </c>
    </row>
    <row r="180" spans="1:7" ht="15" customHeight="1">
      <c r="A180" s="39" t="s">
        <v>514</v>
      </c>
      <c r="B180" s="4" t="s">
        <v>160</v>
      </c>
      <c r="C180" s="4" t="s">
        <v>196</v>
      </c>
      <c r="D180" s="4"/>
      <c r="F180" s="10">
        <v>2022</v>
      </c>
      <c r="G180" s="160">
        <v>0</v>
      </c>
    </row>
    <row r="181" spans="1:7" ht="15" customHeight="1">
      <c r="A181" s="39" t="s">
        <v>514</v>
      </c>
      <c r="B181" s="4" t="s">
        <v>160</v>
      </c>
      <c r="C181" s="4" t="s">
        <v>196</v>
      </c>
      <c r="D181" s="4"/>
      <c r="F181" s="10">
        <v>2023</v>
      </c>
      <c r="G181" s="160">
        <v>0</v>
      </c>
    </row>
    <row r="182" spans="1:7" ht="15" customHeight="1">
      <c r="A182" s="39" t="s">
        <v>514</v>
      </c>
      <c r="B182" s="4" t="s">
        <v>160</v>
      </c>
      <c r="C182" s="4" t="s">
        <v>197</v>
      </c>
      <c r="D182" s="4"/>
      <c r="F182" s="10">
        <v>2018</v>
      </c>
      <c r="G182" s="160">
        <v>0</v>
      </c>
    </row>
    <row r="183" spans="1:7" ht="15" customHeight="1">
      <c r="A183" s="39" t="s">
        <v>514</v>
      </c>
      <c r="B183" s="4" t="s">
        <v>160</v>
      </c>
      <c r="C183" s="4" t="s">
        <v>197</v>
      </c>
      <c r="D183" s="4"/>
      <c r="F183" s="10">
        <v>2019</v>
      </c>
      <c r="G183" s="160">
        <v>0</v>
      </c>
    </row>
    <row r="184" spans="1:7" ht="15" customHeight="1">
      <c r="A184" s="39" t="s">
        <v>514</v>
      </c>
      <c r="B184" s="4" t="s">
        <v>160</v>
      </c>
      <c r="C184" s="4" t="s">
        <v>197</v>
      </c>
      <c r="D184" s="4"/>
      <c r="F184" s="10">
        <v>2020</v>
      </c>
      <c r="G184" s="160">
        <v>0</v>
      </c>
    </row>
    <row r="185" spans="1:7" ht="15" customHeight="1">
      <c r="A185" s="39" t="s">
        <v>514</v>
      </c>
      <c r="B185" s="4" t="s">
        <v>160</v>
      </c>
      <c r="C185" s="4" t="s">
        <v>197</v>
      </c>
      <c r="D185" s="4"/>
      <c r="F185" s="10">
        <v>2021</v>
      </c>
      <c r="G185" s="160">
        <v>0</v>
      </c>
    </row>
    <row r="186" spans="1:7" ht="15" customHeight="1">
      <c r="A186" s="39" t="s">
        <v>514</v>
      </c>
      <c r="B186" s="4" t="s">
        <v>160</v>
      </c>
      <c r="C186" s="4" t="s">
        <v>197</v>
      </c>
      <c r="D186" s="4"/>
      <c r="F186" s="10">
        <v>2022</v>
      </c>
      <c r="G186" s="160">
        <v>0</v>
      </c>
    </row>
    <row r="187" spans="1:7" ht="15" customHeight="1">
      <c r="A187" s="39" t="s">
        <v>514</v>
      </c>
      <c r="B187" s="4" t="s">
        <v>160</v>
      </c>
      <c r="C187" s="4" t="s">
        <v>197</v>
      </c>
      <c r="D187" s="4"/>
      <c r="F187" s="10">
        <v>2023</v>
      </c>
      <c r="G187" s="160">
        <v>0</v>
      </c>
    </row>
    <row r="188" spans="1:7" ht="15" customHeight="1">
      <c r="A188" s="39" t="s">
        <v>514</v>
      </c>
      <c r="B188" s="4" t="s">
        <v>160</v>
      </c>
      <c r="C188" s="4" t="s">
        <v>198</v>
      </c>
      <c r="D188" s="4"/>
      <c r="F188" s="10">
        <v>2018</v>
      </c>
      <c r="G188" s="160">
        <v>428338.52</v>
      </c>
    </row>
    <row r="189" spans="1:7" ht="15" customHeight="1">
      <c r="A189" s="39" t="s">
        <v>514</v>
      </c>
      <c r="B189" s="4" t="s">
        <v>160</v>
      </c>
      <c r="C189" s="4" t="s">
        <v>198</v>
      </c>
      <c r="D189" s="4"/>
      <c r="F189" s="10">
        <v>2019</v>
      </c>
      <c r="G189" s="160">
        <v>160326.95000000001</v>
      </c>
    </row>
    <row r="190" spans="1:7" ht="15" customHeight="1">
      <c r="A190" s="39" t="s">
        <v>514</v>
      </c>
      <c r="B190" s="4" t="s">
        <v>160</v>
      </c>
      <c r="C190" s="4" t="s">
        <v>198</v>
      </c>
      <c r="D190" s="4"/>
      <c r="F190" s="10">
        <v>2020</v>
      </c>
      <c r="G190" s="160">
        <v>484463.02</v>
      </c>
    </row>
    <row r="191" spans="1:7" ht="15" customHeight="1">
      <c r="A191" s="39" t="s">
        <v>514</v>
      </c>
      <c r="B191" s="4" t="s">
        <v>160</v>
      </c>
      <c r="C191" s="4" t="s">
        <v>198</v>
      </c>
      <c r="D191" s="4"/>
      <c r="F191" s="10">
        <v>2021</v>
      </c>
      <c r="G191" s="160">
        <v>66420</v>
      </c>
    </row>
    <row r="192" spans="1:7" ht="15" customHeight="1">
      <c r="A192" s="39" t="s">
        <v>514</v>
      </c>
      <c r="B192" s="4" t="s">
        <v>160</v>
      </c>
      <c r="C192" s="4" t="s">
        <v>198</v>
      </c>
      <c r="D192" s="4"/>
      <c r="F192" s="10">
        <v>2022</v>
      </c>
      <c r="G192" s="160">
        <v>2639057.2999999998</v>
      </c>
    </row>
    <row r="193" spans="1:7" ht="15" customHeight="1">
      <c r="A193" s="39" t="s">
        <v>514</v>
      </c>
      <c r="B193" s="4" t="s">
        <v>160</v>
      </c>
      <c r="C193" s="4" t="s">
        <v>198</v>
      </c>
      <c r="D193" s="4"/>
      <c r="F193" s="10">
        <v>2023</v>
      </c>
      <c r="G193" s="160">
        <v>5409478.3700000001</v>
      </c>
    </row>
    <row r="194" spans="1:7" ht="15" customHeight="1">
      <c r="A194" s="39" t="s">
        <v>514</v>
      </c>
      <c r="B194" s="4" t="s">
        <v>160</v>
      </c>
      <c r="C194" s="4" t="s">
        <v>199</v>
      </c>
      <c r="D194" s="4"/>
      <c r="F194" s="10">
        <v>2018</v>
      </c>
      <c r="G194" s="160">
        <v>0</v>
      </c>
    </row>
    <row r="195" spans="1:7" ht="15" customHeight="1">
      <c r="A195" s="39" t="s">
        <v>514</v>
      </c>
      <c r="B195" s="4" t="s">
        <v>160</v>
      </c>
      <c r="C195" s="4" t="s">
        <v>199</v>
      </c>
      <c r="D195" s="4"/>
      <c r="F195" s="10">
        <v>2019</v>
      </c>
      <c r="G195" s="160">
        <v>0</v>
      </c>
    </row>
    <row r="196" spans="1:7" ht="15" customHeight="1">
      <c r="A196" s="39" t="s">
        <v>514</v>
      </c>
      <c r="B196" s="4" t="s">
        <v>160</v>
      </c>
      <c r="C196" s="4" t="s">
        <v>199</v>
      </c>
      <c r="D196" s="4"/>
      <c r="F196" s="10">
        <v>2020</v>
      </c>
      <c r="G196" s="160">
        <v>0</v>
      </c>
    </row>
    <row r="197" spans="1:7" ht="15" customHeight="1">
      <c r="A197" s="39" t="s">
        <v>514</v>
      </c>
      <c r="B197" s="4" t="s">
        <v>160</v>
      </c>
      <c r="C197" s="4" t="s">
        <v>199</v>
      </c>
      <c r="D197" s="4"/>
      <c r="F197" s="10">
        <v>2021</v>
      </c>
      <c r="G197" s="160">
        <v>0</v>
      </c>
    </row>
    <row r="198" spans="1:7" ht="15" customHeight="1">
      <c r="A198" s="39" t="s">
        <v>514</v>
      </c>
      <c r="B198" s="4" t="s">
        <v>160</v>
      </c>
      <c r="C198" s="4" t="s">
        <v>199</v>
      </c>
      <c r="D198" s="4"/>
      <c r="F198" s="10">
        <v>2022</v>
      </c>
      <c r="G198" s="160">
        <v>0</v>
      </c>
    </row>
    <row r="199" spans="1:7" ht="15" customHeight="1">
      <c r="A199" s="39" t="s">
        <v>514</v>
      </c>
      <c r="B199" s="4" t="s">
        <v>160</v>
      </c>
      <c r="C199" s="4" t="s">
        <v>199</v>
      </c>
      <c r="D199" s="4"/>
      <c r="F199" s="10">
        <v>2023</v>
      </c>
      <c r="G199" s="160">
        <v>0</v>
      </c>
    </row>
    <row r="200" spans="1:7" ht="15" customHeight="1">
      <c r="A200" s="39" t="s">
        <v>514</v>
      </c>
      <c r="B200" s="4" t="s">
        <v>160</v>
      </c>
      <c r="C200" s="4" t="s">
        <v>200</v>
      </c>
      <c r="D200" s="4"/>
      <c r="F200" s="10">
        <v>2018</v>
      </c>
      <c r="G200" s="160">
        <v>0</v>
      </c>
    </row>
    <row r="201" spans="1:7" ht="15" customHeight="1">
      <c r="A201" s="39" t="s">
        <v>514</v>
      </c>
      <c r="B201" s="4" t="s">
        <v>160</v>
      </c>
      <c r="C201" s="4" t="s">
        <v>200</v>
      </c>
      <c r="D201" s="4"/>
      <c r="F201" s="10">
        <v>2019</v>
      </c>
      <c r="G201" s="160">
        <v>0</v>
      </c>
    </row>
    <row r="202" spans="1:7" ht="15" customHeight="1">
      <c r="A202" s="39" t="s">
        <v>514</v>
      </c>
      <c r="B202" s="4" t="s">
        <v>160</v>
      </c>
      <c r="C202" s="4" t="s">
        <v>200</v>
      </c>
      <c r="D202" s="4"/>
      <c r="F202" s="10">
        <v>2020</v>
      </c>
      <c r="G202" s="160">
        <v>0</v>
      </c>
    </row>
    <row r="203" spans="1:7" ht="15" customHeight="1">
      <c r="A203" s="39" t="s">
        <v>514</v>
      </c>
      <c r="B203" s="4" t="s">
        <v>160</v>
      </c>
      <c r="C203" s="4" t="s">
        <v>200</v>
      </c>
      <c r="D203" s="4"/>
      <c r="F203" s="10">
        <v>2021</v>
      </c>
      <c r="G203" s="160">
        <v>0</v>
      </c>
    </row>
    <row r="204" spans="1:7" ht="15" customHeight="1">
      <c r="A204" s="39" t="s">
        <v>514</v>
      </c>
      <c r="B204" s="4" t="s">
        <v>160</v>
      </c>
      <c r="C204" s="4" t="s">
        <v>200</v>
      </c>
      <c r="D204" s="4"/>
      <c r="F204" s="10">
        <v>2022</v>
      </c>
      <c r="G204" s="160">
        <v>0</v>
      </c>
    </row>
    <row r="205" spans="1:7" ht="15" customHeight="1">
      <c r="A205" s="39" t="s">
        <v>514</v>
      </c>
      <c r="B205" s="4" t="s">
        <v>160</v>
      </c>
      <c r="C205" s="4" t="s">
        <v>200</v>
      </c>
      <c r="D205" s="4"/>
      <c r="F205" s="10">
        <v>2023</v>
      </c>
      <c r="G205" s="160">
        <v>0</v>
      </c>
    </row>
    <row r="206" spans="1:7" ht="15" customHeight="1">
      <c r="A206" s="39" t="s">
        <v>514</v>
      </c>
      <c r="B206" s="4" t="s">
        <v>160</v>
      </c>
      <c r="C206" s="4" t="s">
        <v>162</v>
      </c>
      <c r="D206" s="4"/>
      <c r="F206" s="10">
        <v>2018</v>
      </c>
      <c r="G206" s="73">
        <v>5331999.37</v>
      </c>
    </row>
    <row r="207" spans="1:7" ht="15" customHeight="1">
      <c r="A207" s="39" t="s">
        <v>514</v>
      </c>
      <c r="B207" s="4" t="s">
        <v>160</v>
      </c>
      <c r="C207" s="4" t="s">
        <v>162</v>
      </c>
      <c r="D207" s="4"/>
      <c r="F207" s="10">
        <v>2019</v>
      </c>
      <c r="G207" s="73">
        <v>3788890.92</v>
      </c>
    </row>
    <row r="208" spans="1:7" ht="15" customHeight="1">
      <c r="A208" s="39" t="s">
        <v>514</v>
      </c>
      <c r="B208" s="4" t="s">
        <v>160</v>
      </c>
      <c r="C208" s="4" t="s">
        <v>162</v>
      </c>
      <c r="D208" s="4"/>
      <c r="F208" s="10">
        <v>2020</v>
      </c>
      <c r="G208" s="73">
        <v>6836927.1299999999</v>
      </c>
    </row>
    <row r="209" spans="1:8" ht="15" customHeight="1">
      <c r="A209" s="39" t="s">
        <v>514</v>
      </c>
      <c r="B209" s="4" t="s">
        <v>160</v>
      </c>
      <c r="C209" s="4" t="s">
        <v>162</v>
      </c>
      <c r="D209" s="4"/>
      <c r="F209" s="10">
        <v>2021</v>
      </c>
      <c r="G209" s="73">
        <v>6247781.8099999996</v>
      </c>
    </row>
    <row r="210" spans="1:8" ht="15" customHeight="1">
      <c r="A210" s="39" t="s">
        <v>514</v>
      </c>
      <c r="B210" s="4" t="s">
        <v>160</v>
      </c>
      <c r="C210" s="4" t="s">
        <v>162</v>
      </c>
      <c r="D210" s="4"/>
      <c r="F210" s="10">
        <v>2022</v>
      </c>
      <c r="G210" s="73">
        <v>4551176.5</v>
      </c>
    </row>
    <row r="211" spans="1:8" ht="15" customHeight="1">
      <c r="A211" s="39" t="s">
        <v>514</v>
      </c>
      <c r="B211" s="4" t="s">
        <v>160</v>
      </c>
      <c r="C211" s="4" t="s">
        <v>162</v>
      </c>
      <c r="D211" s="4"/>
      <c r="F211" s="10">
        <v>2023</v>
      </c>
      <c r="G211" s="73">
        <v>13842895.470000001</v>
      </c>
      <c r="H211" s="25">
        <f>G211/G13</f>
        <v>0.14050389809998656</v>
      </c>
    </row>
    <row r="212" spans="1:8" ht="15" customHeight="1">
      <c r="A212" s="39" t="s">
        <v>514</v>
      </c>
      <c r="B212" s="4" t="s">
        <v>160</v>
      </c>
      <c r="C212" s="4" t="s">
        <v>201</v>
      </c>
      <c r="D212" s="4"/>
      <c r="F212" s="10">
        <v>2018</v>
      </c>
      <c r="G212" s="160">
        <v>0</v>
      </c>
    </row>
    <row r="213" spans="1:8" ht="15" customHeight="1">
      <c r="A213" s="39" t="s">
        <v>514</v>
      </c>
      <c r="B213" s="4" t="s">
        <v>160</v>
      </c>
      <c r="C213" s="4" t="s">
        <v>201</v>
      </c>
      <c r="D213" s="4"/>
      <c r="F213" s="10">
        <v>2019</v>
      </c>
      <c r="G213" s="160">
        <v>0</v>
      </c>
    </row>
    <row r="214" spans="1:8" ht="15" customHeight="1">
      <c r="A214" s="39" t="s">
        <v>514</v>
      </c>
      <c r="B214" s="4" t="s">
        <v>160</v>
      </c>
      <c r="C214" s="4" t="s">
        <v>201</v>
      </c>
      <c r="D214" s="4"/>
      <c r="F214" s="10">
        <v>2020</v>
      </c>
      <c r="G214" s="160">
        <v>0</v>
      </c>
    </row>
    <row r="215" spans="1:8" ht="15" customHeight="1">
      <c r="A215" s="39" t="s">
        <v>514</v>
      </c>
      <c r="B215" s="4" t="s">
        <v>160</v>
      </c>
      <c r="C215" s="4" t="s">
        <v>201</v>
      </c>
      <c r="D215" s="4"/>
      <c r="F215" s="10">
        <v>2021</v>
      </c>
      <c r="G215" s="160">
        <v>0</v>
      </c>
    </row>
    <row r="216" spans="1:8" ht="15" customHeight="1">
      <c r="A216" s="39" t="s">
        <v>514</v>
      </c>
      <c r="B216" s="4" t="s">
        <v>160</v>
      </c>
      <c r="C216" s="4" t="s">
        <v>201</v>
      </c>
      <c r="D216" s="4"/>
      <c r="F216" s="10">
        <v>2022</v>
      </c>
      <c r="G216" s="160">
        <v>0</v>
      </c>
    </row>
    <row r="217" spans="1:8" ht="15" customHeight="1">
      <c r="A217" s="39" t="s">
        <v>514</v>
      </c>
      <c r="B217" s="4" t="s">
        <v>160</v>
      </c>
      <c r="C217" s="4" t="s">
        <v>201</v>
      </c>
      <c r="D217" s="4"/>
      <c r="F217" s="10">
        <v>2023</v>
      </c>
      <c r="G217" s="160">
        <v>0</v>
      </c>
    </row>
    <row r="218" spans="1:8" ht="15" customHeight="1">
      <c r="A218" s="39" t="s">
        <v>514</v>
      </c>
      <c r="B218" s="4" t="s">
        <v>160</v>
      </c>
      <c r="C218" s="4" t="s">
        <v>163</v>
      </c>
      <c r="D218" s="4"/>
      <c r="F218" s="10">
        <v>2018</v>
      </c>
      <c r="G218" s="161">
        <v>276396.86</v>
      </c>
    </row>
    <row r="219" spans="1:8" ht="15" customHeight="1">
      <c r="A219" s="39" t="s">
        <v>514</v>
      </c>
      <c r="B219" s="4" t="s">
        <v>160</v>
      </c>
      <c r="C219" s="4" t="s">
        <v>163</v>
      </c>
      <c r="D219" s="4"/>
      <c r="F219" s="10">
        <v>2019</v>
      </c>
      <c r="G219" s="161">
        <v>756255.47</v>
      </c>
    </row>
    <row r="220" spans="1:8" ht="15" customHeight="1">
      <c r="A220" s="39" t="s">
        <v>514</v>
      </c>
      <c r="B220" s="4" t="s">
        <v>160</v>
      </c>
      <c r="C220" s="4" t="s">
        <v>163</v>
      </c>
      <c r="D220" s="4"/>
      <c r="F220" s="10">
        <v>2020</v>
      </c>
      <c r="G220" s="161">
        <v>808311.33</v>
      </c>
    </row>
    <row r="221" spans="1:8" ht="15" customHeight="1">
      <c r="A221" s="39" t="s">
        <v>514</v>
      </c>
      <c r="B221" s="4" t="s">
        <v>160</v>
      </c>
      <c r="C221" s="4" t="s">
        <v>163</v>
      </c>
      <c r="D221" s="4"/>
      <c r="F221" s="10">
        <v>2021</v>
      </c>
      <c r="G221" s="161">
        <v>586183.72</v>
      </c>
    </row>
    <row r="222" spans="1:8" ht="15" customHeight="1">
      <c r="A222" s="39" t="s">
        <v>514</v>
      </c>
      <c r="B222" s="4" t="s">
        <v>160</v>
      </c>
      <c r="C222" s="4" t="s">
        <v>163</v>
      </c>
      <c r="D222" s="4"/>
      <c r="F222" s="10">
        <v>2022</v>
      </c>
      <c r="G222" s="161">
        <v>3437473.43</v>
      </c>
    </row>
    <row r="223" spans="1:8" ht="15" customHeight="1">
      <c r="A223" s="39" t="s">
        <v>514</v>
      </c>
      <c r="B223" s="4" t="s">
        <v>160</v>
      </c>
      <c r="C223" s="4" t="s">
        <v>163</v>
      </c>
      <c r="D223" s="4"/>
      <c r="F223" s="10">
        <v>2023</v>
      </c>
      <c r="G223" s="161">
        <v>4981334.6500000004</v>
      </c>
    </row>
    <row r="224" spans="1:8" ht="15" customHeight="1">
      <c r="A224" s="39" t="s">
        <v>514</v>
      </c>
      <c r="B224" s="4" t="s">
        <v>160</v>
      </c>
      <c r="C224" s="4" t="s">
        <v>164</v>
      </c>
      <c r="D224" s="4"/>
      <c r="F224" s="10">
        <v>2018</v>
      </c>
      <c r="G224" s="160">
        <v>80643.429999999993</v>
      </c>
      <c r="H224" s="88"/>
    </row>
    <row r="225" spans="1:9" ht="15" customHeight="1">
      <c r="A225" s="39" t="s">
        <v>514</v>
      </c>
      <c r="B225" s="4" t="s">
        <v>160</v>
      </c>
      <c r="C225" s="4" t="s">
        <v>164</v>
      </c>
      <c r="D225" s="4"/>
      <c r="F225" s="10">
        <v>2019</v>
      </c>
      <c r="G225" s="160">
        <v>81401.58</v>
      </c>
      <c r="H225" s="88"/>
    </row>
    <row r="226" spans="1:9" ht="15" customHeight="1">
      <c r="A226" s="39" t="s">
        <v>514</v>
      </c>
      <c r="B226" s="4" t="s">
        <v>160</v>
      </c>
      <c r="C226" s="4" t="s">
        <v>164</v>
      </c>
      <c r="D226" s="4"/>
      <c r="F226" s="10">
        <v>2020</v>
      </c>
      <c r="G226" s="160">
        <v>115953.09</v>
      </c>
      <c r="H226" s="88"/>
    </row>
    <row r="227" spans="1:9" ht="15" customHeight="1">
      <c r="A227" s="39" t="s">
        <v>514</v>
      </c>
      <c r="B227" s="4" t="s">
        <v>160</v>
      </c>
      <c r="C227" s="4" t="s">
        <v>164</v>
      </c>
      <c r="D227" s="4"/>
      <c r="F227" s="10">
        <v>2021</v>
      </c>
      <c r="G227" s="160">
        <v>169198.78</v>
      </c>
      <c r="H227" s="88"/>
    </row>
    <row r="228" spans="1:9" ht="15" customHeight="1">
      <c r="A228" s="39" t="s">
        <v>514</v>
      </c>
      <c r="B228" s="4" t="s">
        <v>160</v>
      </c>
      <c r="C228" s="4" t="s">
        <v>164</v>
      </c>
      <c r="D228" s="4"/>
      <c r="F228" s="10">
        <v>2022</v>
      </c>
      <c r="G228" s="160">
        <v>124212.84</v>
      </c>
      <c r="H228" s="88"/>
    </row>
    <row r="229" spans="1:9" ht="15" customHeight="1">
      <c r="A229" s="39" t="s">
        <v>514</v>
      </c>
      <c r="B229" s="4" t="s">
        <v>160</v>
      </c>
      <c r="C229" s="4" t="s">
        <v>164</v>
      </c>
      <c r="D229" s="4"/>
      <c r="F229" s="10">
        <v>2023</v>
      </c>
      <c r="G229" s="160">
        <v>128848.35</v>
      </c>
      <c r="H229" s="88"/>
    </row>
    <row r="230" spans="1:9" ht="15" customHeight="1">
      <c r="A230" s="39" t="s">
        <v>514</v>
      </c>
      <c r="B230" s="4" t="s">
        <v>160</v>
      </c>
      <c r="C230" s="4" t="s">
        <v>202</v>
      </c>
      <c r="D230" s="4"/>
      <c r="F230" s="10">
        <v>2018</v>
      </c>
      <c r="G230" s="160">
        <v>0</v>
      </c>
    </row>
    <row r="231" spans="1:9" ht="15" customHeight="1">
      <c r="A231" s="39" t="s">
        <v>514</v>
      </c>
      <c r="B231" s="4" t="s">
        <v>160</v>
      </c>
      <c r="C231" s="4" t="s">
        <v>202</v>
      </c>
      <c r="D231" s="4"/>
      <c r="F231" s="10">
        <v>2019</v>
      </c>
      <c r="G231" s="160">
        <v>93743.38</v>
      </c>
    </row>
    <row r="232" spans="1:9" ht="15" customHeight="1">
      <c r="A232" s="39" t="s">
        <v>514</v>
      </c>
      <c r="B232" s="4" t="s">
        <v>160</v>
      </c>
      <c r="C232" s="4" t="s">
        <v>202</v>
      </c>
      <c r="D232" s="4"/>
      <c r="F232" s="10">
        <v>2020</v>
      </c>
      <c r="G232" s="160">
        <v>2996.62</v>
      </c>
    </row>
    <row r="233" spans="1:9" ht="15" customHeight="1">
      <c r="A233" s="39" t="s">
        <v>514</v>
      </c>
      <c r="B233" s="4" t="s">
        <v>160</v>
      </c>
      <c r="C233" s="4" t="s">
        <v>202</v>
      </c>
      <c r="D233" s="4"/>
      <c r="F233" s="10">
        <v>2021</v>
      </c>
      <c r="G233" s="160">
        <v>0</v>
      </c>
    </row>
    <row r="234" spans="1:9" ht="15" customHeight="1">
      <c r="A234" s="39" t="s">
        <v>514</v>
      </c>
      <c r="B234" s="4" t="s">
        <v>160</v>
      </c>
      <c r="C234" s="4" t="s">
        <v>202</v>
      </c>
      <c r="D234" s="4"/>
      <c r="F234" s="10">
        <v>2022</v>
      </c>
      <c r="G234" s="160">
        <v>0</v>
      </c>
    </row>
    <row r="235" spans="1:9" ht="15" customHeight="1">
      <c r="A235" s="39" t="s">
        <v>514</v>
      </c>
      <c r="B235" s="4" t="s">
        <v>160</v>
      </c>
      <c r="C235" s="4" t="s">
        <v>202</v>
      </c>
      <c r="D235" s="4"/>
      <c r="F235" s="10">
        <v>2023</v>
      </c>
      <c r="G235" s="160">
        <v>513519.66</v>
      </c>
    </row>
    <row r="236" spans="1:9" ht="15" customHeight="1">
      <c r="A236" s="39" t="s">
        <v>514</v>
      </c>
      <c r="B236" s="4" t="s">
        <v>160</v>
      </c>
      <c r="C236" s="4" t="s">
        <v>203</v>
      </c>
      <c r="D236" s="4"/>
      <c r="F236" s="10">
        <v>2018</v>
      </c>
      <c r="G236" s="160">
        <v>0</v>
      </c>
    </row>
    <row r="237" spans="1:9" ht="15" customHeight="1">
      <c r="A237" s="39" t="s">
        <v>514</v>
      </c>
      <c r="B237" s="4" t="s">
        <v>160</v>
      </c>
      <c r="C237" s="4" t="s">
        <v>203</v>
      </c>
      <c r="D237" s="4"/>
      <c r="F237" s="10">
        <v>2019</v>
      </c>
      <c r="G237" s="63" t="s">
        <v>530</v>
      </c>
    </row>
    <row r="238" spans="1:9" ht="15" customHeight="1">
      <c r="A238" s="39" t="s">
        <v>514</v>
      </c>
      <c r="B238" s="4" t="s">
        <v>160</v>
      </c>
      <c r="C238" s="4" t="s">
        <v>203</v>
      </c>
      <c r="D238" s="4"/>
      <c r="F238" s="10">
        <v>2020</v>
      </c>
      <c r="G238" s="63" t="s">
        <v>530</v>
      </c>
    </row>
    <row r="239" spans="1:9" ht="15" customHeight="1">
      <c r="A239" s="39" t="s">
        <v>514</v>
      </c>
      <c r="B239" s="4" t="s">
        <v>160</v>
      </c>
      <c r="C239" s="4" t="s">
        <v>203</v>
      </c>
      <c r="D239" s="4"/>
      <c r="F239" s="10">
        <v>2021</v>
      </c>
      <c r="G239" s="63" t="s">
        <v>530</v>
      </c>
      <c r="I239" s="8"/>
    </row>
    <row r="240" spans="1:9" ht="15" customHeight="1">
      <c r="A240" s="39" t="s">
        <v>514</v>
      </c>
      <c r="B240" s="4" t="s">
        <v>160</v>
      </c>
      <c r="C240" s="4" t="s">
        <v>203</v>
      </c>
      <c r="D240" s="4"/>
      <c r="F240" s="10">
        <v>2022</v>
      </c>
      <c r="G240" s="63" t="s">
        <v>530</v>
      </c>
      <c r="I240" s="8"/>
    </row>
    <row r="241" spans="1:9" ht="15" customHeight="1">
      <c r="A241" s="39" t="s">
        <v>514</v>
      </c>
      <c r="B241" s="4" t="s">
        <v>160</v>
      </c>
      <c r="C241" s="4" t="s">
        <v>203</v>
      </c>
      <c r="D241" s="4"/>
      <c r="F241" s="10">
        <v>2023</v>
      </c>
      <c r="G241" s="63" t="s">
        <v>530</v>
      </c>
      <c r="I241" s="8"/>
    </row>
    <row r="242" spans="1:9" ht="15" customHeight="1">
      <c r="A242" s="39" t="s">
        <v>514</v>
      </c>
      <c r="B242" s="4" t="s">
        <v>160</v>
      </c>
      <c r="C242" s="4" t="s">
        <v>204</v>
      </c>
      <c r="D242" s="4"/>
      <c r="F242" s="10">
        <v>2018</v>
      </c>
      <c r="G242" s="63" t="s">
        <v>530</v>
      </c>
      <c r="I242" s="8"/>
    </row>
    <row r="243" spans="1:9" ht="15" customHeight="1">
      <c r="A243" s="39" t="s">
        <v>514</v>
      </c>
      <c r="B243" s="4" t="s">
        <v>160</v>
      </c>
      <c r="C243" s="4" t="s">
        <v>204</v>
      </c>
      <c r="D243" s="4"/>
      <c r="F243" s="10">
        <v>2019</v>
      </c>
      <c r="G243" s="160">
        <v>0</v>
      </c>
      <c r="I243" s="8"/>
    </row>
    <row r="244" spans="1:9" ht="15" customHeight="1">
      <c r="A244" s="39" t="s">
        <v>514</v>
      </c>
      <c r="B244" s="4" t="s">
        <v>160</v>
      </c>
      <c r="C244" s="4" t="s">
        <v>204</v>
      </c>
      <c r="D244" s="4"/>
      <c r="F244" s="10">
        <v>2020</v>
      </c>
      <c r="G244" s="160">
        <v>0</v>
      </c>
      <c r="I244" s="8"/>
    </row>
    <row r="245" spans="1:9" ht="15" customHeight="1">
      <c r="A245" s="39" t="s">
        <v>514</v>
      </c>
      <c r="B245" s="4" t="s">
        <v>160</v>
      </c>
      <c r="C245" s="4" t="s">
        <v>204</v>
      </c>
      <c r="D245" s="4"/>
      <c r="F245" s="10">
        <v>2021</v>
      </c>
      <c r="G245" s="160">
        <v>0</v>
      </c>
      <c r="I245" s="8"/>
    </row>
    <row r="246" spans="1:9" ht="15" customHeight="1">
      <c r="A246" s="39" t="s">
        <v>514</v>
      </c>
      <c r="B246" s="4" t="s">
        <v>160</v>
      </c>
      <c r="C246" s="4" t="s">
        <v>204</v>
      </c>
      <c r="D246" s="4"/>
      <c r="F246" s="10">
        <v>2022</v>
      </c>
      <c r="G246" s="160">
        <v>0</v>
      </c>
      <c r="I246" s="8"/>
    </row>
    <row r="247" spans="1:9" ht="15" customHeight="1">
      <c r="A247" s="39" t="s">
        <v>514</v>
      </c>
      <c r="B247" s="4" t="s">
        <v>160</v>
      </c>
      <c r="C247" s="4" t="s">
        <v>204</v>
      </c>
      <c r="D247" s="4"/>
      <c r="F247" s="10">
        <v>2023</v>
      </c>
      <c r="G247" s="160">
        <v>0</v>
      </c>
      <c r="I247" s="8"/>
    </row>
    <row r="248" spans="1:9" ht="15" customHeight="1">
      <c r="A248" s="39" t="s">
        <v>514</v>
      </c>
      <c r="B248" s="4" t="s">
        <v>160</v>
      </c>
      <c r="C248" s="4" t="s">
        <v>165</v>
      </c>
      <c r="D248" s="4"/>
      <c r="F248" s="10">
        <v>2018</v>
      </c>
      <c r="G248" s="161">
        <v>4180444.07</v>
      </c>
      <c r="I248" s="8"/>
    </row>
    <row r="249" spans="1:9" ht="15" customHeight="1">
      <c r="A249" s="39" t="s">
        <v>514</v>
      </c>
      <c r="B249" s="4" t="s">
        <v>160</v>
      </c>
      <c r="C249" s="4" t="s">
        <v>165</v>
      </c>
      <c r="D249" s="4"/>
      <c r="F249" s="10">
        <v>2019</v>
      </c>
      <c r="G249" s="161">
        <v>4569878.07</v>
      </c>
      <c r="I249" s="8"/>
    </row>
    <row r="250" spans="1:9" ht="15" customHeight="1">
      <c r="A250" s="39" t="s">
        <v>514</v>
      </c>
      <c r="B250" s="4" t="s">
        <v>160</v>
      </c>
      <c r="C250" s="4" t="s">
        <v>165</v>
      </c>
      <c r="D250" s="4"/>
      <c r="F250" s="10">
        <v>2020</v>
      </c>
      <c r="G250" s="161">
        <v>5001475.7</v>
      </c>
      <c r="I250" s="8"/>
    </row>
    <row r="251" spans="1:9" ht="15" customHeight="1">
      <c r="A251" s="39" t="s">
        <v>514</v>
      </c>
      <c r="B251" s="4" t="s">
        <v>160</v>
      </c>
      <c r="C251" s="4" t="s">
        <v>165</v>
      </c>
      <c r="D251" s="4"/>
      <c r="F251" s="10">
        <v>2021</v>
      </c>
      <c r="G251" s="161">
        <v>5124434.68</v>
      </c>
      <c r="I251" s="8"/>
    </row>
    <row r="252" spans="1:9" ht="15" customHeight="1">
      <c r="A252" s="39" t="s">
        <v>514</v>
      </c>
      <c r="B252" s="4" t="s">
        <v>160</v>
      </c>
      <c r="C252" s="4" t="s">
        <v>165</v>
      </c>
      <c r="D252" s="4"/>
      <c r="F252" s="10">
        <v>2022</v>
      </c>
      <c r="G252" s="161">
        <v>5995168.3099999996</v>
      </c>
      <c r="I252" s="8"/>
    </row>
    <row r="253" spans="1:9" ht="15" customHeight="1">
      <c r="A253" s="39" t="s">
        <v>514</v>
      </c>
      <c r="B253" s="4" t="s">
        <v>160</v>
      </c>
      <c r="C253" s="4" t="s">
        <v>165</v>
      </c>
      <c r="D253" s="4"/>
      <c r="F253" s="10">
        <v>2023</v>
      </c>
      <c r="G253" s="161">
        <v>6588116.9299999997</v>
      </c>
      <c r="H253" s="25">
        <f>G253/G13</f>
        <v>6.6868677279950328E-2</v>
      </c>
      <c r="I253" s="8"/>
    </row>
    <row r="254" spans="1:9" ht="15" customHeight="1">
      <c r="A254" s="39" t="s">
        <v>514</v>
      </c>
      <c r="B254" s="4" t="s">
        <v>160</v>
      </c>
      <c r="C254" s="4" t="s">
        <v>166</v>
      </c>
      <c r="D254" s="4"/>
      <c r="F254" s="10">
        <v>2018</v>
      </c>
      <c r="G254" s="161">
        <v>137556.17000000001</v>
      </c>
      <c r="I254" s="8"/>
    </row>
    <row r="255" spans="1:9" ht="15" customHeight="1">
      <c r="A255" s="39" t="s">
        <v>514</v>
      </c>
      <c r="B255" s="4" t="s">
        <v>160</v>
      </c>
      <c r="C255" s="4" t="s">
        <v>166</v>
      </c>
      <c r="D255" s="4"/>
      <c r="F255" s="10">
        <v>2019</v>
      </c>
      <c r="G255" s="161">
        <v>136485</v>
      </c>
      <c r="I255" s="8"/>
    </row>
    <row r="256" spans="1:9" ht="15" customHeight="1">
      <c r="A256" s="39" t="s">
        <v>514</v>
      </c>
      <c r="B256" s="4" t="s">
        <v>160</v>
      </c>
      <c r="C256" s="4" t="s">
        <v>166</v>
      </c>
      <c r="D256" s="4"/>
      <c r="F256" s="10">
        <v>2020</v>
      </c>
      <c r="G256" s="161">
        <v>138827</v>
      </c>
      <c r="I256" s="8"/>
    </row>
    <row r="257" spans="1:9" ht="15" customHeight="1">
      <c r="A257" s="39" t="s">
        <v>514</v>
      </c>
      <c r="B257" s="4" t="s">
        <v>160</v>
      </c>
      <c r="C257" s="4" t="s">
        <v>166</v>
      </c>
      <c r="D257" s="4"/>
      <c r="F257" s="10">
        <v>2021</v>
      </c>
      <c r="G257" s="161">
        <v>2841</v>
      </c>
      <c r="I257" s="8"/>
    </row>
    <row r="258" spans="1:9" ht="15" customHeight="1">
      <c r="A258" s="39" t="s">
        <v>514</v>
      </c>
      <c r="B258" s="4" t="s">
        <v>160</v>
      </c>
      <c r="C258" s="4" t="s">
        <v>166</v>
      </c>
      <c r="D258" s="4"/>
      <c r="F258" s="10">
        <v>2022</v>
      </c>
      <c r="G258" s="161">
        <v>2886</v>
      </c>
      <c r="I258" s="8"/>
    </row>
    <row r="259" spans="1:9" ht="15" customHeight="1">
      <c r="A259" s="39" t="s">
        <v>514</v>
      </c>
      <c r="B259" s="4" t="s">
        <v>160</v>
      </c>
      <c r="C259" s="4" t="s">
        <v>166</v>
      </c>
      <c r="D259" s="4"/>
      <c r="F259" s="10">
        <v>2023</v>
      </c>
      <c r="G259" s="161">
        <v>120305.42</v>
      </c>
      <c r="I259" s="8"/>
    </row>
    <row r="260" spans="1:9" ht="15" customHeight="1">
      <c r="A260" s="39" t="s">
        <v>514</v>
      </c>
      <c r="B260" s="4" t="s">
        <v>160</v>
      </c>
      <c r="C260" s="4" t="s">
        <v>205</v>
      </c>
      <c r="D260" s="4"/>
      <c r="F260" s="10">
        <v>2018</v>
      </c>
      <c r="G260" s="160">
        <v>0</v>
      </c>
      <c r="I260" s="8"/>
    </row>
    <row r="261" spans="1:9" ht="15" customHeight="1">
      <c r="A261" s="39" t="s">
        <v>514</v>
      </c>
      <c r="B261" s="4" t="s">
        <v>160</v>
      </c>
      <c r="C261" s="4" t="s">
        <v>205</v>
      </c>
      <c r="D261" s="4"/>
      <c r="F261" s="10">
        <v>2019</v>
      </c>
      <c r="G261" s="160">
        <v>0</v>
      </c>
      <c r="I261" s="8"/>
    </row>
    <row r="262" spans="1:9" ht="15" customHeight="1">
      <c r="A262" s="39" t="s">
        <v>514</v>
      </c>
      <c r="B262" s="4" t="s">
        <v>160</v>
      </c>
      <c r="C262" s="4" t="s">
        <v>205</v>
      </c>
      <c r="D262" s="4"/>
      <c r="F262" s="10">
        <v>2020</v>
      </c>
      <c r="G262" s="160">
        <v>0</v>
      </c>
      <c r="I262" s="8"/>
    </row>
    <row r="263" spans="1:9" ht="15" customHeight="1">
      <c r="A263" s="39" t="s">
        <v>514</v>
      </c>
      <c r="B263" s="4" t="s">
        <v>160</v>
      </c>
      <c r="C263" s="4" t="s">
        <v>205</v>
      </c>
      <c r="D263" s="4"/>
      <c r="F263" s="10">
        <v>2021</v>
      </c>
      <c r="G263" s="160">
        <v>0</v>
      </c>
      <c r="I263" s="8"/>
    </row>
    <row r="264" spans="1:9" ht="15" customHeight="1">
      <c r="A264" s="39" t="s">
        <v>514</v>
      </c>
      <c r="B264" s="4" t="s">
        <v>160</v>
      </c>
      <c r="C264" s="4" t="s">
        <v>205</v>
      </c>
      <c r="D264" s="4"/>
      <c r="F264" s="10">
        <v>2022</v>
      </c>
      <c r="G264" s="160">
        <v>0</v>
      </c>
      <c r="I264" s="8"/>
    </row>
    <row r="265" spans="1:9" ht="15" customHeight="1">
      <c r="A265" s="39" t="s">
        <v>514</v>
      </c>
      <c r="B265" s="4" t="s">
        <v>160</v>
      </c>
      <c r="C265" s="4" t="s">
        <v>205</v>
      </c>
      <c r="D265" s="4"/>
      <c r="F265" s="10">
        <v>2023</v>
      </c>
      <c r="G265" s="160">
        <v>0</v>
      </c>
      <c r="I265" s="8"/>
    </row>
    <row r="266" spans="1:9" ht="15" customHeight="1">
      <c r="A266" s="39" t="s">
        <v>514</v>
      </c>
      <c r="B266" s="4" t="s">
        <v>160</v>
      </c>
      <c r="C266" s="4" t="s">
        <v>167</v>
      </c>
      <c r="D266" s="4"/>
      <c r="F266" s="10">
        <v>2018</v>
      </c>
      <c r="G266" s="161">
        <v>404525.72</v>
      </c>
      <c r="I266" s="8"/>
    </row>
    <row r="267" spans="1:9" ht="15" customHeight="1">
      <c r="A267" s="39" t="s">
        <v>514</v>
      </c>
      <c r="B267" s="4" t="s">
        <v>160</v>
      </c>
      <c r="C267" s="4" t="s">
        <v>167</v>
      </c>
      <c r="D267" s="4"/>
      <c r="F267" s="10">
        <v>2019</v>
      </c>
      <c r="G267" s="161">
        <v>418352.96</v>
      </c>
      <c r="I267" s="8"/>
    </row>
    <row r="268" spans="1:9" ht="15" customHeight="1">
      <c r="A268" s="39" t="s">
        <v>514</v>
      </c>
      <c r="B268" s="4" t="s">
        <v>160</v>
      </c>
      <c r="C268" s="4" t="s">
        <v>167</v>
      </c>
      <c r="D268" s="4"/>
      <c r="F268" s="10">
        <v>2020</v>
      </c>
      <c r="G268" s="161">
        <v>535029.16</v>
      </c>
      <c r="I268" s="8"/>
    </row>
    <row r="269" spans="1:9" ht="15" customHeight="1">
      <c r="A269" s="39" t="s">
        <v>514</v>
      </c>
      <c r="B269" s="4" t="s">
        <v>160</v>
      </c>
      <c r="C269" s="4" t="s">
        <v>167</v>
      </c>
      <c r="D269" s="4"/>
      <c r="F269" s="10">
        <v>2021</v>
      </c>
      <c r="G269" s="161">
        <v>352222.66</v>
      </c>
      <c r="I269" s="8"/>
    </row>
    <row r="270" spans="1:9" ht="15" customHeight="1">
      <c r="A270" s="39" t="s">
        <v>514</v>
      </c>
      <c r="B270" s="4" t="s">
        <v>160</v>
      </c>
      <c r="C270" s="4" t="s">
        <v>167</v>
      </c>
      <c r="D270" s="4"/>
      <c r="F270" s="10">
        <v>2022</v>
      </c>
      <c r="G270" s="161">
        <v>824263.85</v>
      </c>
      <c r="I270" s="8"/>
    </row>
    <row r="271" spans="1:9" ht="15" customHeight="1">
      <c r="A271" s="39" t="s">
        <v>514</v>
      </c>
      <c r="B271" s="4" t="s">
        <v>160</v>
      </c>
      <c r="C271" s="4" t="s">
        <v>167</v>
      </c>
      <c r="D271" s="4"/>
      <c r="F271" s="10">
        <v>2023</v>
      </c>
      <c r="G271" s="161">
        <v>537269.49</v>
      </c>
      <c r="I271" s="8"/>
    </row>
    <row r="272" spans="1:9" ht="15" customHeight="1">
      <c r="A272" s="39" t="s">
        <v>514</v>
      </c>
      <c r="B272" s="4" t="s">
        <v>160</v>
      </c>
      <c r="C272" s="4" t="s">
        <v>206</v>
      </c>
      <c r="D272" s="4"/>
      <c r="F272" s="10">
        <v>2018</v>
      </c>
      <c r="G272" s="160">
        <v>0</v>
      </c>
      <c r="I272" s="8"/>
    </row>
    <row r="273" spans="1:18" ht="15" customHeight="1">
      <c r="A273" s="39" t="s">
        <v>514</v>
      </c>
      <c r="B273" s="4" t="s">
        <v>160</v>
      </c>
      <c r="C273" s="4" t="s">
        <v>206</v>
      </c>
      <c r="D273" s="4"/>
      <c r="F273" s="10">
        <v>2019</v>
      </c>
      <c r="G273" s="160">
        <v>0</v>
      </c>
      <c r="I273" s="8"/>
    </row>
    <row r="274" spans="1:18" ht="15" customHeight="1">
      <c r="A274" s="39" t="s">
        <v>514</v>
      </c>
      <c r="B274" s="4" t="s">
        <v>160</v>
      </c>
      <c r="C274" s="4" t="s">
        <v>206</v>
      </c>
      <c r="D274" s="4"/>
      <c r="F274" s="10">
        <v>2020</v>
      </c>
      <c r="G274" s="160">
        <v>0</v>
      </c>
      <c r="I274" s="8"/>
    </row>
    <row r="275" spans="1:18" ht="15" customHeight="1">
      <c r="A275" s="39" t="s">
        <v>514</v>
      </c>
      <c r="B275" s="4" t="s">
        <v>160</v>
      </c>
      <c r="C275" s="4" t="s">
        <v>206</v>
      </c>
      <c r="D275" s="4"/>
      <c r="F275" s="10">
        <v>2021</v>
      </c>
      <c r="G275" s="160">
        <v>0</v>
      </c>
      <c r="I275" s="8"/>
    </row>
    <row r="276" spans="1:18" ht="15" customHeight="1">
      <c r="A276" s="39" t="s">
        <v>514</v>
      </c>
      <c r="B276" s="4" t="s">
        <v>160</v>
      </c>
      <c r="C276" s="4" t="s">
        <v>206</v>
      </c>
      <c r="D276" s="4"/>
      <c r="F276" s="10">
        <v>2022</v>
      </c>
      <c r="G276" s="160">
        <v>0</v>
      </c>
      <c r="I276" s="8"/>
    </row>
    <row r="277" spans="1:18" ht="15" customHeight="1">
      <c r="A277" s="39" t="s">
        <v>514</v>
      </c>
      <c r="B277" s="4" t="s">
        <v>160</v>
      </c>
      <c r="C277" s="4" t="s">
        <v>206</v>
      </c>
      <c r="D277" s="4"/>
      <c r="F277" s="10">
        <v>2023</v>
      </c>
      <c r="G277" s="160">
        <v>0</v>
      </c>
      <c r="I277" s="8"/>
    </row>
    <row r="278" spans="1:18" ht="15" customHeight="1">
      <c r="A278" s="39" t="s">
        <v>514</v>
      </c>
      <c r="B278" s="4" t="s">
        <v>160</v>
      </c>
      <c r="C278" s="4" t="s">
        <v>186</v>
      </c>
      <c r="D278" s="4"/>
      <c r="F278" s="10">
        <v>2018</v>
      </c>
      <c r="G278" s="160">
        <v>0</v>
      </c>
      <c r="H278" s="88"/>
      <c r="I278" s="8"/>
      <c r="N278" s="89"/>
      <c r="O278" s="89"/>
      <c r="P278" s="89"/>
      <c r="Q278" s="89"/>
      <c r="R278" s="89"/>
    </row>
    <row r="279" spans="1:18" ht="15" customHeight="1">
      <c r="A279" s="39" t="s">
        <v>514</v>
      </c>
      <c r="B279" s="4" t="s">
        <v>160</v>
      </c>
      <c r="C279" s="4" t="s">
        <v>186</v>
      </c>
      <c r="D279" s="4"/>
      <c r="F279" s="10">
        <v>2019</v>
      </c>
      <c r="G279" s="160">
        <v>0</v>
      </c>
      <c r="H279" s="88"/>
      <c r="I279" s="8"/>
    </row>
    <row r="280" spans="1:18" ht="15" customHeight="1">
      <c r="A280" s="39" t="s">
        <v>514</v>
      </c>
      <c r="B280" s="4" t="s">
        <v>160</v>
      </c>
      <c r="C280" s="4" t="s">
        <v>186</v>
      </c>
      <c r="D280" s="4"/>
      <c r="F280" s="10">
        <v>2020</v>
      </c>
      <c r="G280" s="160">
        <v>0</v>
      </c>
      <c r="H280" s="88"/>
      <c r="I280" s="8"/>
    </row>
    <row r="281" spans="1:18" ht="15" customHeight="1">
      <c r="A281" s="39" t="s">
        <v>514</v>
      </c>
      <c r="B281" s="4" t="s">
        <v>160</v>
      </c>
      <c r="C281" s="4" t="s">
        <v>186</v>
      </c>
      <c r="D281" s="4"/>
      <c r="F281" s="10">
        <v>2021</v>
      </c>
      <c r="G281" s="160">
        <v>0</v>
      </c>
      <c r="H281" s="88"/>
      <c r="I281" s="8"/>
    </row>
    <row r="282" spans="1:18" ht="15" customHeight="1">
      <c r="A282" s="39" t="s">
        <v>514</v>
      </c>
      <c r="B282" s="4" t="s">
        <v>160</v>
      </c>
      <c r="C282" s="4" t="s">
        <v>186</v>
      </c>
      <c r="D282" s="4"/>
      <c r="F282" s="10">
        <v>2022</v>
      </c>
      <c r="G282" s="160">
        <v>0</v>
      </c>
      <c r="H282" s="88"/>
      <c r="I282" s="8"/>
    </row>
    <row r="283" spans="1:18" ht="15" customHeight="1">
      <c r="A283" s="39" t="s">
        <v>514</v>
      </c>
      <c r="B283" s="4" t="s">
        <v>160</v>
      </c>
      <c r="C283" s="4" t="s">
        <v>186</v>
      </c>
      <c r="D283" s="4"/>
      <c r="F283" s="10">
        <v>2023</v>
      </c>
      <c r="G283" s="160">
        <v>0</v>
      </c>
      <c r="H283" s="88"/>
      <c r="I283" s="8"/>
    </row>
    <row r="284" spans="1:18" ht="15" customHeight="1">
      <c r="A284" s="39" t="s">
        <v>514</v>
      </c>
      <c r="B284" s="4" t="s">
        <v>160</v>
      </c>
      <c r="C284" s="4" t="s">
        <v>168</v>
      </c>
      <c r="D284" s="4"/>
      <c r="F284" s="10">
        <v>2018</v>
      </c>
      <c r="G284" s="160">
        <v>42691.39</v>
      </c>
      <c r="I284" s="8"/>
    </row>
    <row r="285" spans="1:18" ht="15" customHeight="1">
      <c r="A285" s="39" t="s">
        <v>514</v>
      </c>
      <c r="B285" s="4" t="s">
        <v>160</v>
      </c>
      <c r="C285" s="4" t="s">
        <v>168</v>
      </c>
      <c r="D285" s="4"/>
      <c r="F285" s="10">
        <v>2019</v>
      </c>
      <c r="G285" s="160">
        <v>180293.77</v>
      </c>
      <c r="I285" s="8"/>
    </row>
    <row r="286" spans="1:18" ht="15" customHeight="1">
      <c r="A286" s="39" t="s">
        <v>514</v>
      </c>
      <c r="B286" s="4" t="s">
        <v>160</v>
      </c>
      <c r="C286" s="4" t="s">
        <v>168</v>
      </c>
      <c r="D286" s="4"/>
      <c r="F286" s="10">
        <v>2020</v>
      </c>
      <c r="G286" s="160">
        <v>166048.47</v>
      </c>
      <c r="I286" s="8"/>
    </row>
    <row r="287" spans="1:18" ht="15" customHeight="1">
      <c r="A287" s="39" t="s">
        <v>514</v>
      </c>
      <c r="B287" s="4" t="s">
        <v>160</v>
      </c>
      <c r="C287" s="4" t="s">
        <v>168</v>
      </c>
      <c r="D287" s="4"/>
      <c r="F287" s="10">
        <v>2021</v>
      </c>
      <c r="G287" s="160">
        <v>130313.49</v>
      </c>
      <c r="I287" s="8"/>
    </row>
    <row r="288" spans="1:18" ht="15" customHeight="1">
      <c r="A288" s="39" t="s">
        <v>514</v>
      </c>
      <c r="B288" s="4" t="s">
        <v>160</v>
      </c>
      <c r="C288" s="4" t="s">
        <v>168</v>
      </c>
      <c r="D288" s="4"/>
      <c r="F288" s="10">
        <v>2022</v>
      </c>
      <c r="G288" s="160">
        <v>565592.49</v>
      </c>
      <c r="I288" s="8"/>
    </row>
    <row r="289" spans="1:9" ht="15" customHeight="1">
      <c r="A289" s="39" t="s">
        <v>514</v>
      </c>
      <c r="B289" s="4" t="s">
        <v>160</v>
      </c>
      <c r="C289" s="4" t="s">
        <v>168</v>
      </c>
      <c r="D289" s="4"/>
      <c r="F289" s="10">
        <v>2023</v>
      </c>
      <c r="G289" s="160">
        <v>589699.06999999995</v>
      </c>
      <c r="I289" s="8"/>
    </row>
    <row r="290" spans="1:9" ht="15" customHeight="1">
      <c r="A290" s="39" t="s">
        <v>514</v>
      </c>
      <c r="B290" s="4" t="s">
        <v>160</v>
      </c>
      <c r="C290" s="4" t="s">
        <v>181</v>
      </c>
      <c r="D290" s="4"/>
      <c r="F290" s="10">
        <v>2018</v>
      </c>
      <c r="G290" s="160">
        <v>1785</v>
      </c>
      <c r="I290" s="8"/>
    </row>
    <row r="291" spans="1:9" ht="15" customHeight="1">
      <c r="A291" s="39" t="s">
        <v>514</v>
      </c>
      <c r="B291" s="4" t="s">
        <v>160</v>
      </c>
      <c r="C291" s="4" t="s">
        <v>181</v>
      </c>
      <c r="D291" s="4"/>
      <c r="F291" s="10">
        <v>2019</v>
      </c>
      <c r="G291" s="160">
        <v>0</v>
      </c>
      <c r="I291" s="8"/>
    </row>
    <row r="292" spans="1:9" ht="15" customHeight="1">
      <c r="A292" s="39" t="s">
        <v>514</v>
      </c>
      <c r="B292" s="4" t="s">
        <v>160</v>
      </c>
      <c r="C292" s="4" t="s">
        <v>181</v>
      </c>
      <c r="D292" s="4"/>
      <c r="F292" s="10">
        <v>2020</v>
      </c>
      <c r="G292" s="160">
        <v>0</v>
      </c>
      <c r="I292" s="8"/>
    </row>
    <row r="293" spans="1:9" ht="15" customHeight="1">
      <c r="A293" s="39" t="s">
        <v>514</v>
      </c>
      <c r="B293" s="4" t="s">
        <v>160</v>
      </c>
      <c r="C293" s="4" t="s">
        <v>181</v>
      </c>
      <c r="D293" s="4"/>
      <c r="F293" s="10">
        <v>2021</v>
      </c>
      <c r="G293" s="160">
        <v>0</v>
      </c>
      <c r="I293" s="8"/>
    </row>
    <row r="294" spans="1:9" ht="15" customHeight="1">
      <c r="A294" s="39" t="s">
        <v>514</v>
      </c>
      <c r="B294" s="4" t="s">
        <v>160</v>
      </c>
      <c r="C294" s="4" t="s">
        <v>181</v>
      </c>
      <c r="D294" s="4"/>
      <c r="F294" s="10">
        <v>2022</v>
      </c>
      <c r="G294" s="160">
        <v>0</v>
      </c>
      <c r="I294" s="8"/>
    </row>
    <row r="295" spans="1:9" ht="15" customHeight="1">
      <c r="A295" s="39" t="s">
        <v>514</v>
      </c>
      <c r="B295" s="4" t="s">
        <v>160</v>
      </c>
      <c r="C295" s="4" t="s">
        <v>181</v>
      </c>
      <c r="D295" s="4"/>
      <c r="F295" s="10">
        <v>2023</v>
      </c>
      <c r="G295" s="160">
        <v>0</v>
      </c>
      <c r="I295" s="8"/>
    </row>
    <row r="296" spans="1:9" ht="15" customHeight="1">
      <c r="A296" s="39" t="s">
        <v>514</v>
      </c>
      <c r="B296" s="4" t="s">
        <v>160</v>
      </c>
      <c r="C296" s="4" t="s">
        <v>169</v>
      </c>
      <c r="D296" s="4"/>
      <c r="F296" s="10">
        <v>2018</v>
      </c>
      <c r="G296" s="161">
        <v>22727069.350000001</v>
      </c>
      <c r="I296" s="8"/>
    </row>
    <row r="297" spans="1:9" ht="15" customHeight="1">
      <c r="A297" s="39" t="s">
        <v>514</v>
      </c>
      <c r="B297" s="4" t="s">
        <v>160</v>
      </c>
      <c r="C297" s="4" t="s">
        <v>169</v>
      </c>
      <c r="D297" s="4"/>
      <c r="F297" s="10">
        <v>2019</v>
      </c>
      <c r="G297" s="161">
        <v>24800412.23</v>
      </c>
      <c r="I297" s="8"/>
    </row>
    <row r="298" spans="1:9" ht="15" customHeight="1">
      <c r="A298" s="39" t="s">
        <v>514</v>
      </c>
      <c r="B298" s="4" t="s">
        <v>160</v>
      </c>
      <c r="C298" s="4" t="s">
        <v>169</v>
      </c>
      <c r="D298" s="4"/>
      <c r="F298" s="10">
        <v>2020</v>
      </c>
      <c r="G298" s="161">
        <v>25457715.129999999</v>
      </c>
      <c r="I298" s="8"/>
    </row>
    <row r="299" spans="1:9" ht="15" customHeight="1">
      <c r="A299" s="39" t="s">
        <v>514</v>
      </c>
      <c r="B299" s="4" t="s">
        <v>160</v>
      </c>
      <c r="C299" s="4" t="s">
        <v>169</v>
      </c>
      <c r="D299" s="4"/>
      <c r="F299" s="10">
        <v>2021</v>
      </c>
      <c r="G299" s="161">
        <v>27780234.489999998</v>
      </c>
      <c r="I299" s="8"/>
    </row>
    <row r="300" spans="1:9" ht="15" customHeight="1">
      <c r="A300" s="39" t="s">
        <v>514</v>
      </c>
      <c r="B300" s="4" t="s">
        <v>160</v>
      </c>
      <c r="C300" s="4" t="s">
        <v>169</v>
      </c>
      <c r="D300" s="4"/>
      <c r="F300" s="10">
        <v>2022</v>
      </c>
      <c r="G300" s="161">
        <v>31069485.25</v>
      </c>
      <c r="I300" s="8"/>
    </row>
    <row r="301" spans="1:9" ht="15" customHeight="1">
      <c r="A301" s="39" t="s">
        <v>514</v>
      </c>
      <c r="B301" s="4" t="s">
        <v>160</v>
      </c>
      <c r="C301" s="4" t="s">
        <v>169</v>
      </c>
      <c r="D301" s="4"/>
      <c r="F301" s="10">
        <v>2023</v>
      </c>
      <c r="G301" s="161">
        <v>36440792.82</v>
      </c>
      <c r="H301" s="25">
        <f>G301/G13</f>
        <v>0.3698701223425479</v>
      </c>
      <c r="I301" s="8"/>
    </row>
    <row r="302" spans="1:9" ht="15" customHeight="1">
      <c r="A302" s="39" t="s">
        <v>514</v>
      </c>
      <c r="B302" s="4" t="s">
        <v>160</v>
      </c>
      <c r="C302" s="4" t="s">
        <v>187</v>
      </c>
      <c r="D302" s="4"/>
      <c r="F302" s="10">
        <v>2018</v>
      </c>
      <c r="G302" s="160">
        <v>0</v>
      </c>
      <c r="I302" s="8"/>
    </row>
    <row r="303" spans="1:9" ht="15" customHeight="1">
      <c r="A303" s="39" t="s">
        <v>514</v>
      </c>
      <c r="B303" s="4" t="s">
        <v>160</v>
      </c>
      <c r="C303" s="4" t="s">
        <v>187</v>
      </c>
      <c r="D303" s="4"/>
      <c r="F303" s="10">
        <v>2019</v>
      </c>
      <c r="G303" s="63" t="s">
        <v>530</v>
      </c>
      <c r="I303" s="8"/>
    </row>
    <row r="304" spans="1:9" ht="15" customHeight="1">
      <c r="A304" s="39" t="s">
        <v>514</v>
      </c>
      <c r="B304" s="4" t="s">
        <v>160</v>
      </c>
      <c r="C304" s="4" t="s">
        <v>187</v>
      </c>
      <c r="D304" s="4"/>
      <c r="F304" s="10">
        <v>2020</v>
      </c>
      <c r="G304" s="63" t="s">
        <v>530</v>
      </c>
      <c r="I304" s="8"/>
    </row>
    <row r="305" spans="1:9" ht="15" customHeight="1">
      <c r="A305" s="39" t="s">
        <v>514</v>
      </c>
      <c r="B305" s="4" t="s">
        <v>160</v>
      </c>
      <c r="C305" s="4" t="s">
        <v>187</v>
      </c>
      <c r="D305" s="4"/>
      <c r="F305" s="10">
        <v>2021</v>
      </c>
      <c r="G305" s="63" t="s">
        <v>530</v>
      </c>
      <c r="I305" s="8"/>
    </row>
    <row r="306" spans="1:9" ht="15" customHeight="1">
      <c r="A306" s="39" t="s">
        <v>514</v>
      </c>
      <c r="B306" s="4" t="s">
        <v>160</v>
      </c>
      <c r="C306" s="4" t="s">
        <v>187</v>
      </c>
      <c r="D306" s="4"/>
      <c r="F306" s="10">
        <v>2022</v>
      </c>
      <c r="G306" s="63" t="s">
        <v>530</v>
      </c>
      <c r="I306" s="8"/>
    </row>
    <row r="307" spans="1:9" ht="15" customHeight="1">
      <c r="A307" s="39" t="s">
        <v>514</v>
      </c>
      <c r="B307" s="4" t="s">
        <v>160</v>
      </c>
      <c r="C307" s="4" t="s">
        <v>187</v>
      </c>
      <c r="D307" s="4"/>
      <c r="F307" s="10">
        <v>2023</v>
      </c>
      <c r="G307" s="63" t="s">
        <v>530</v>
      </c>
      <c r="I307" s="8"/>
    </row>
    <row r="308" spans="1:9" ht="15" customHeight="1">
      <c r="A308" s="39" t="s">
        <v>514</v>
      </c>
      <c r="B308" s="4" t="s">
        <v>160</v>
      </c>
      <c r="C308" s="4" t="s">
        <v>170</v>
      </c>
      <c r="D308" s="4"/>
      <c r="F308" s="10">
        <v>2018</v>
      </c>
      <c r="G308" s="161">
        <v>153632.63</v>
      </c>
      <c r="I308" s="8"/>
    </row>
    <row r="309" spans="1:9" ht="15" customHeight="1">
      <c r="A309" s="39" t="s">
        <v>514</v>
      </c>
      <c r="B309" s="4" t="s">
        <v>160</v>
      </c>
      <c r="C309" s="4" t="s">
        <v>170</v>
      </c>
      <c r="D309" s="4"/>
      <c r="F309" s="10">
        <v>2019</v>
      </c>
      <c r="G309" s="161">
        <v>148795.07999999999</v>
      </c>
      <c r="I309" s="8"/>
    </row>
    <row r="310" spans="1:9" ht="15" customHeight="1">
      <c r="A310" s="39" t="s">
        <v>514</v>
      </c>
      <c r="B310" s="4" t="s">
        <v>160</v>
      </c>
      <c r="C310" s="4" t="s">
        <v>170</v>
      </c>
      <c r="D310" s="4"/>
      <c r="F310" s="10">
        <v>2020</v>
      </c>
      <c r="G310" s="161">
        <v>147177.5</v>
      </c>
      <c r="I310" s="8"/>
    </row>
    <row r="311" spans="1:9" ht="15" customHeight="1">
      <c r="A311" s="39" t="s">
        <v>514</v>
      </c>
      <c r="B311" s="4" t="s">
        <v>160</v>
      </c>
      <c r="C311" s="4" t="s">
        <v>170</v>
      </c>
      <c r="D311" s="4"/>
      <c r="F311" s="10">
        <v>2021</v>
      </c>
      <c r="G311" s="161">
        <v>233420.63</v>
      </c>
      <c r="I311" s="8"/>
    </row>
    <row r="312" spans="1:9" ht="15" customHeight="1">
      <c r="A312" s="39" t="s">
        <v>514</v>
      </c>
      <c r="B312" s="4" t="s">
        <v>160</v>
      </c>
      <c r="C312" s="4" t="s">
        <v>170</v>
      </c>
      <c r="D312" s="4"/>
      <c r="F312" s="10">
        <v>2022</v>
      </c>
      <c r="G312" s="161">
        <v>170921.09</v>
      </c>
      <c r="I312" s="8"/>
    </row>
    <row r="313" spans="1:9" ht="15" customHeight="1">
      <c r="A313" s="39" t="s">
        <v>514</v>
      </c>
      <c r="B313" s="4" t="s">
        <v>160</v>
      </c>
      <c r="C313" s="4" t="s">
        <v>170</v>
      </c>
      <c r="D313" s="4"/>
      <c r="F313" s="10">
        <v>2023</v>
      </c>
      <c r="G313" s="161">
        <v>371425.17</v>
      </c>
      <c r="I313" s="8"/>
    </row>
    <row r="314" spans="1:9" ht="15" customHeight="1">
      <c r="A314" s="39" t="s">
        <v>514</v>
      </c>
      <c r="B314" s="4" t="s">
        <v>160</v>
      </c>
      <c r="C314" s="4" t="s">
        <v>171</v>
      </c>
      <c r="D314" s="4"/>
      <c r="F314" s="10">
        <v>2018</v>
      </c>
      <c r="G314" s="160">
        <v>3024367.2</v>
      </c>
      <c r="H314" s="88"/>
      <c r="I314" s="8"/>
    </row>
    <row r="315" spans="1:9" ht="15" customHeight="1">
      <c r="A315" s="39" t="s">
        <v>514</v>
      </c>
      <c r="B315" s="4" t="s">
        <v>160</v>
      </c>
      <c r="C315" s="4" t="s">
        <v>171</v>
      </c>
      <c r="D315" s="4"/>
      <c r="F315" s="10">
        <v>2019</v>
      </c>
      <c r="G315" s="160">
        <v>3268000.21</v>
      </c>
      <c r="H315" s="88"/>
      <c r="I315" s="8"/>
    </row>
    <row r="316" spans="1:9" ht="15" customHeight="1">
      <c r="A316" s="39" t="s">
        <v>514</v>
      </c>
      <c r="B316" s="4" t="s">
        <v>160</v>
      </c>
      <c r="C316" s="4" t="s">
        <v>171</v>
      </c>
      <c r="D316" s="4"/>
      <c r="F316" s="10">
        <v>2020</v>
      </c>
      <c r="G316" s="160">
        <v>3279917.23</v>
      </c>
      <c r="H316" s="88"/>
      <c r="I316" s="8"/>
    </row>
    <row r="317" spans="1:9" ht="15" customHeight="1">
      <c r="A317" s="39" t="s">
        <v>514</v>
      </c>
      <c r="B317" s="4" t="s">
        <v>160</v>
      </c>
      <c r="C317" s="4" t="s">
        <v>171</v>
      </c>
      <c r="D317" s="4"/>
      <c r="F317" s="10">
        <v>2021</v>
      </c>
      <c r="G317" s="160">
        <v>3402473.67</v>
      </c>
      <c r="H317" s="88"/>
      <c r="I317" s="8"/>
    </row>
    <row r="318" spans="1:9" ht="15" customHeight="1">
      <c r="A318" s="39" t="s">
        <v>514</v>
      </c>
      <c r="B318" s="4" t="s">
        <v>160</v>
      </c>
      <c r="C318" s="4" t="s">
        <v>171</v>
      </c>
      <c r="D318" s="4"/>
      <c r="F318" s="10">
        <v>2022</v>
      </c>
      <c r="G318" s="160">
        <v>5540280.9500000002</v>
      </c>
      <c r="H318" s="88"/>
      <c r="I318" s="8"/>
    </row>
    <row r="319" spans="1:9" ht="15" customHeight="1">
      <c r="A319" s="39" t="s">
        <v>514</v>
      </c>
      <c r="B319" s="4" t="s">
        <v>160</v>
      </c>
      <c r="C319" s="4" t="s">
        <v>171</v>
      </c>
      <c r="D319" s="4"/>
      <c r="F319" s="10">
        <v>2023</v>
      </c>
      <c r="G319" s="160">
        <v>4511381.32</v>
      </c>
      <c r="H319" s="88"/>
      <c r="I319" s="8"/>
    </row>
    <row r="320" spans="1:9" ht="15" customHeight="1">
      <c r="A320" s="39" t="s">
        <v>514</v>
      </c>
      <c r="B320" s="4" t="s">
        <v>160</v>
      </c>
      <c r="C320" s="4" t="s">
        <v>172</v>
      </c>
      <c r="D320" s="4"/>
      <c r="F320" s="10">
        <v>2018</v>
      </c>
      <c r="G320" s="160">
        <v>0</v>
      </c>
      <c r="I320" s="8"/>
    </row>
    <row r="321" spans="1:9" ht="15" customHeight="1">
      <c r="A321" s="39" t="s">
        <v>514</v>
      </c>
      <c r="B321" s="4" t="s">
        <v>160</v>
      </c>
      <c r="C321" s="4" t="s">
        <v>172</v>
      </c>
      <c r="D321" s="4"/>
      <c r="F321" s="10">
        <v>2019</v>
      </c>
      <c r="G321" s="160">
        <v>0</v>
      </c>
      <c r="I321" s="8"/>
    </row>
    <row r="322" spans="1:9" ht="15" customHeight="1">
      <c r="A322" s="39" t="s">
        <v>514</v>
      </c>
      <c r="B322" s="4" t="s">
        <v>160</v>
      </c>
      <c r="C322" s="4" t="s">
        <v>172</v>
      </c>
      <c r="D322" s="4"/>
      <c r="F322" s="10">
        <v>2020</v>
      </c>
      <c r="G322" s="160">
        <v>0</v>
      </c>
      <c r="I322" s="8"/>
    </row>
    <row r="323" spans="1:9" ht="15" customHeight="1">
      <c r="A323" s="39" t="s">
        <v>514</v>
      </c>
      <c r="B323" s="4" t="s">
        <v>160</v>
      </c>
      <c r="C323" s="4" t="s">
        <v>172</v>
      </c>
      <c r="D323" s="4"/>
      <c r="F323" s="10">
        <v>2021</v>
      </c>
      <c r="G323" s="160">
        <v>0</v>
      </c>
      <c r="I323" s="8"/>
    </row>
    <row r="324" spans="1:9" ht="15" customHeight="1">
      <c r="A324" s="39" t="s">
        <v>514</v>
      </c>
      <c r="B324" s="4" t="s">
        <v>160</v>
      </c>
      <c r="C324" s="4" t="s">
        <v>172</v>
      </c>
      <c r="D324" s="4"/>
      <c r="F324" s="10">
        <v>2022</v>
      </c>
      <c r="G324" s="160">
        <v>7969442.6900000004</v>
      </c>
      <c r="I324" s="8"/>
    </row>
    <row r="325" spans="1:9" ht="15" customHeight="1">
      <c r="A325" s="39" t="s">
        <v>514</v>
      </c>
      <c r="B325" s="4" t="s">
        <v>160</v>
      </c>
      <c r="C325" s="4" t="s">
        <v>172</v>
      </c>
      <c r="D325" s="4"/>
      <c r="F325" s="10">
        <v>2023</v>
      </c>
      <c r="G325" s="160">
        <v>85785.73</v>
      </c>
      <c r="I325" s="8"/>
    </row>
    <row r="326" spans="1:9" ht="15" customHeight="1">
      <c r="A326" s="39" t="s">
        <v>514</v>
      </c>
      <c r="B326" s="4" t="s">
        <v>160</v>
      </c>
      <c r="C326" s="4" t="s">
        <v>173</v>
      </c>
      <c r="D326" s="4"/>
      <c r="F326" s="10">
        <v>2018</v>
      </c>
      <c r="G326" s="160">
        <v>472527.62</v>
      </c>
      <c r="I326" s="8"/>
    </row>
    <row r="327" spans="1:9" ht="15" customHeight="1">
      <c r="A327" s="39" t="s">
        <v>514</v>
      </c>
      <c r="B327" s="4" t="s">
        <v>160</v>
      </c>
      <c r="C327" s="4" t="s">
        <v>173</v>
      </c>
      <c r="D327" s="4"/>
      <c r="F327" s="10">
        <v>2019</v>
      </c>
      <c r="G327" s="160">
        <v>332788.84000000003</v>
      </c>
      <c r="I327" s="8"/>
    </row>
    <row r="328" spans="1:9" ht="15" customHeight="1">
      <c r="A328" s="39" t="s">
        <v>514</v>
      </c>
      <c r="B328" s="4" t="s">
        <v>160</v>
      </c>
      <c r="C328" s="4" t="s">
        <v>173</v>
      </c>
      <c r="D328" s="4"/>
      <c r="F328" s="10">
        <v>2020</v>
      </c>
      <c r="G328" s="160">
        <v>183119.77</v>
      </c>
      <c r="I328" s="8"/>
    </row>
    <row r="329" spans="1:9" ht="15" customHeight="1">
      <c r="A329" s="39" t="s">
        <v>514</v>
      </c>
      <c r="B329" s="4" t="s">
        <v>160</v>
      </c>
      <c r="C329" s="4" t="s">
        <v>173</v>
      </c>
      <c r="D329" s="4"/>
      <c r="F329" s="10">
        <v>2021</v>
      </c>
      <c r="G329" s="160">
        <v>246637.96</v>
      </c>
      <c r="I329" s="8"/>
    </row>
    <row r="330" spans="1:9" ht="15" customHeight="1">
      <c r="A330" s="39" t="s">
        <v>514</v>
      </c>
      <c r="B330" s="4" t="s">
        <v>160</v>
      </c>
      <c r="C330" s="4" t="s">
        <v>173</v>
      </c>
      <c r="D330" s="4"/>
      <c r="F330" s="10">
        <v>2022</v>
      </c>
      <c r="G330" s="160">
        <v>40934.089999999997</v>
      </c>
      <c r="I330" s="8"/>
    </row>
    <row r="331" spans="1:9" ht="15" customHeight="1">
      <c r="A331" s="39" t="s">
        <v>514</v>
      </c>
      <c r="B331" s="4" t="s">
        <v>160</v>
      </c>
      <c r="C331" s="4" t="s">
        <v>173</v>
      </c>
      <c r="D331" s="4"/>
      <c r="F331" s="10">
        <v>2023</v>
      </c>
      <c r="G331" s="160">
        <v>55666.9</v>
      </c>
      <c r="I331" s="8"/>
    </row>
    <row r="332" spans="1:9" ht="15" customHeight="1">
      <c r="A332" s="39" t="s">
        <v>514</v>
      </c>
      <c r="B332" s="4" t="s">
        <v>160</v>
      </c>
      <c r="C332" s="4" t="s">
        <v>174</v>
      </c>
      <c r="D332" s="4"/>
      <c r="F332" s="10">
        <v>2018</v>
      </c>
      <c r="G332" s="161">
        <v>19340929.809999999</v>
      </c>
      <c r="I332" s="8"/>
    </row>
    <row r="333" spans="1:9" ht="15" customHeight="1">
      <c r="A333" s="39" t="s">
        <v>514</v>
      </c>
      <c r="B333" s="4" t="s">
        <v>160</v>
      </c>
      <c r="C333" s="4" t="s">
        <v>174</v>
      </c>
      <c r="D333" s="4"/>
      <c r="F333" s="10">
        <v>2019</v>
      </c>
      <c r="G333" s="161">
        <v>22041129.210000001</v>
      </c>
      <c r="I333" s="8"/>
    </row>
    <row r="334" spans="1:9" ht="15" customHeight="1">
      <c r="A334" s="39" t="s">
        <v>514</v>
      </c>
      <c r="B334" s="4" t="s">
        <v>160</v>
      </c>
      <c r="C334" s="4" t="s">
        <v>174</v>
      </c>
      <c r="D334" s="4"/>
      <c r="F334" s="10">
        <v>2020</v>
      </c>
      <c r="G334" s="161">
        <v>25823945.41</v>
      </c>
      <c r="I334" s="8"/>
    </row>
    <row r="335" spans="1:9" ht="15" customHeight="1">
      <c r="A335" s="39" t="s">
        <v>514</v>
      </c>
      <c r="B335" s="4" t="s">
        <v>160</v>
      </c>
      <c r="C335" s="4" t="s">
        <v>174</v>
      </c>
      <c r="D335" s="4"/>
      <c r="F335" s="10">
        <v>2021</v>
      </c>
      <c r="G335" s="161">
        <v>25184710.170000002</v>
      </c>
      <c r="I335" s="8"/>
    </row>
    <row r="336" spans="1:9" ht="15" customHeight="1">
      <c r="A336" s="39" t="s">
        <v>514</v>
      </c>
      <c r="B336" s="4" t="s">
        <v>160</v>
      </c>
      <c r="C336" s="4" t="s">
        <v>174</v>
      </c>
      <c r="D336" s="4"/>
      <c r="F336" s="10">
        <v>2022</v>
      </c>
      <c r="G336" s="161">
        <v>15799360.02</v>
      </c>
      <c r="I336" s="8"/>
    </row>
    <row r="337" spans="1:9" ht="15" customHeight="1">
      <c r="A337" s="39" t="s">
        <v>514</v>
      </c>
      <c r="B337" s="4" t="s">
        <v>160</v>
      </c>
      <c r="C337" s="4" t="s">
        <v>174</v>
      </c>
      <c r="D337" s="4"/>
      <c r="F337" s="10">
        <v>2023</v>
      </c>
      <c r="G337" s="161">
        <v>10215520.57</v>
      </c>
      <c r="H337" s="25">
        <f>G337/G13</f>
        <v>0.10368643354392076</v>
      </c>
      <c r="I337" s="8"/>
    </row>
    <row r="338" spans="1:9" ht="15" customHeight="1">
      <c r="A338" s="39" t="s">
        <v>514</v>
      </c>
      <c r="B338" s="4" t="s">
        <v>160</v>
      </c>
      <c r="C338" s="4" t="s">
        <v>175</v>
      </c>
      <c r="D338" s="4"/>
      <c r="F338" s="10">
        <v>2018</v>
      </c>
      <c r="G338" s="161">
        <v>11888666.880000001</v>
      </c>
      <c r="I338" s="8"/>
    </row>
    <row r="339" spans="1:9" ht="15" customHeight="1">
      <c r="A339" s="39" t="s">
        <v>514</v>
      </c>
      <c r="B339" s="4" t="s">
        <v>160</v>
      </c>
      <c r="C339" s="4" t="s">
        <v>175</v>
      </c>
      <c r="D339" s="4"/>
      <c r="F339" s="10">
        <v>2019</v>
      </c>
      <c r="G339" s="161">
        <v>18561468.469999999</v>
      </c>
      <c r="I339" s="8"/>
    </row>
    <row r="340" spans="1:9" ht="15" customHeight="1">
      <c r="A340" s="39" t="s">
        <v>514</v>
      </c>
      <c r="B340" s="4" t="s">
        <v>160</v>
      </c>
      <c r="C340" s="4" t="s">
        <v>175</v>
      </c>
      <c r="D340" s="4"/>
      <c r="F340" s="10">
        <v>2020</v>
      </c>
      <c r="G340" s="161">
        <v>14802174.199999999</v>
      </c>
      <c r="I340" s="8"/>
    </row>
    <row r="341" spans="1:9" ht="15" customHeight="1">
      <c r="A341" s="39" t="s">
        <v>514</v>
      </c>
      <c r="B341" s="4" t="s">
        <v>160</v>
      </c>
      <c r="C341" s="4" t="s">
        <v>175</v>
      </c>
      <c r="D341" s="4"/>
      <c r="F341" s="10">
        <v>2021</v>
      </c>
      <c r="G341" s="161">
        <v>5078568.43</v>
      </c>
      <c r="I341" s="8"/>
    </row>
    <row r="342" spans="1:9" ht="15" customHeight="1">
      <c r="A342" s="39" t="s">
        <v>514</v>
      </c>
      <c r="B342" s="4" t="s">
        <v>160</v>
      </c>
      <c r="C342" s="4" t="s">
        <v>175</v>
      </c>
      <c r="D342" s="4"/>
      <c r="F342" s="10">
        <v>2022</v>
      </c>
      <c r="G342" s="161">
        <v>10712467.199999999</v>
      </c>
      <c r="I342" s="8"/>
    </row>
    <row r="343" spans="1:9" ht="15" customHeight="1">
      <c r="A343" s="39" t="s">
        <v>514</v>
      </c>
      <c r="B343" s="4" t="s">
        <v>160</v>
      </c>
      <c r="C343" s="4" t="s">
        <v>175</v>
      </c>
      <c r="D343" s="4"/>
      <c r="F343" s="10">
        <v>2023</v>
      </c>
      <c r="G343" s="161">
        <v>4903233.92</v>
      </c>
      <c r="I343" s="8"/>
    </row>
    <row r="344" spans="1:9" ht="15" customHeight="1">
      <c r="A344" s="39" t="s">
        <v>514</v>
      </c>
      <c r="B344" s="4" t="s">
        <v>160</v>
      </c>
      <c r="C344" s="4" t="s">
        <v>176</v>
      </c>
      <c r="D344" s="4"/>
      <c r="F344" s="10">
        <v>2018</v>
      </c>
      <c r="G344" s="161">
        <v>1243871.19</v>
      </c>
      <c r="I344" s="8"/>
    </row>
    <row r="345" spans="1:9" ht="15" customHeight="1">
      <c r="A345" s="39" t="s">
        <v>514</v>
      </c>
      <c r="B345" s="4" t="s">
        <v>160</v>
      </c>
      <c r="C345" s="4" t="s">
        <v>176</v>
      </c>
      <c r="D345" s="4"/>
      <c r="F345" s="10">
        <v>2019</v>
      </c>
      <c r="G345" s="161">
        <v>960511.48</v>
      </c>
      <c r="I345" s="8"/>
    </row>
    <row r="346" spans="1:9" ht="15" customHeight="1">
      <c r="A346" s="39" t="s">
        <v>514</v>
      </c>
      <c r="B346" s="4" t="s">
        <v>160</v>
      </c>
      <c r="C346" s="4" t="s">
        <v>176</v>
      </c>
      <c r="D346" s="4"/>
      <c r="F346" s="10">
        <v>2020</v>
      </c>
      <c r="G346" s="161">
        <v>978794.53</v>
      </c>
      <c r="I346" s="8"/>
    </row>
    <row r="347" spans="1:9" ht="15" customHeight="1">
      <c r="A347" s="39" t="s">
        <v>514</v>
      </c>
      <c r="B347" s="4" t="s">
        <v>160</v>
      </c>
      <c r="C347" s="4" t="s">
        <v>176</v>
      </c>
      <c r="D347" s="4"/>
      <c r="F347" s="10">
        <v>2021</v>
      </c>
      <c r="G347" s="161">
        <v>1222301.4099999999</v>
      </c>
      <c r="I347" s="8"/>
    </row>
    <row r="348" spans="1:9" ht="15" customHeight="1">
      <c r="A348" s="39" t="s">
        <v>514</v>
      </c>
      <c r="B348" s="4" t="s">
        <v>160</v>
      </c>
      <c r="C348" s="4" t="s">
        <v>176</v>
      </c>
      <c r="D348" s="4"/>
      <c r="F348" s="10">
        <v>2022</v>
      </c>
      <c r="G348" s="161">
        <v>1141369.3</v>
      </c>
      <c r="I348" s="8"/>
    </row>
    <row r="349" spans="1:9" ht="15" customHeight="1">
      <c r="A349" s="39" t="s">
        <v>514</v>
      </c>
      <c r="B349" s="4" t="s">
        <v>160</v>
      </c>
      <c r="C349" s="4" t="s">
        <v>176</v>
      </c>
      <c r="D349" s="4"/>
      <c r="F349" s="10">
        <v>2023</v>
      </c>
      <c r="G349" s="161">
        <v>1923630.79</v>
      </c>
      <c r="I349" s="8"/>
    </row>
    <row r="350" spans="1:9" ht="15" customHeight="1">
      <c r="A350" s="39" t="s">
        <v>514</v>
      </c>
      <c r="B350" s="4" t="s">
        <v>160</v>
      </c>
      <c r="C350" s="4" t="s">
        <v>177</v>
      </c>
      <c r="D350" s="4"/>
      <c r="F350" s="10">
        <v>2018</v>
      </c>
      <c r="G350" s="161">
        <v>1346061.78</v>
      </c>
      <c r="I350" s="8"/>
    </row>
    <row r="351" spans="1:9" ht="15" customHeight="1">
      <c r="A351" s="39" t="s">
        <v>514</v>
      </c>
      <c r="B351" s="4" t="s">
        <v>160</v>
      </c>
      <c r="C351" s="4" t="s">
        <v>177</v>
      </c>
      <c r="D351" s="4"/>
      <c r="F351" s="10">
        <v>2019</v>
      </c>
      <c r="G351" s="161">
        <v>647615.64</v>
      </c>
      <c r="I351" s="8"/>
    </row>
    <row r="352" spans="1:9" ht="15" customHeight="1">
      <c r="A352" s="39" t="s">
        <v>514</v>
      </c>
      <c r="B352" s="4" t="s">
        <v>160</v>
      </c>
      <c r="C352" s="4" t="s">
        <v>177</v>
      </c>
      <c r="D352" s="4"/>
      <c r="F352" s="10">
        <v>2020</v>
      </c>
      <c r="G352" s="161">
        <v>626256.18000000005</v>
      </c>
      <c r="I352" s="8"/>
    </row>
    <row r="353" spans="1:9" ht="15" customHeight="1">
      <c r="A353" s="39" t="s">
        <v>514</v>
      </c>
      <c r="B353" s="4" t="s">
        <v>160</v>
      </c>
      <c r="C353" s="4" t="s">
        <v>177</v>
      </c>
      <c r="D353" s="4"/>
      <c r="F353" s="10">
        <v>2021</v>
      </c>
      <c r="G353" s="161">
        <v>761260.28</v>
      </c>
      <c r="I353" s="8"/>
    </row>
    <row r="354" spans="1:9" ht="15" customHeight="1">
      <c r="A354" s="39" t="s">
        <v>514</v>
      </c>
      <c r="B354" s="4" t="s">
        <v>160</v>
      </c>
      <c r="C354" s="4" t="s">
        <v>177</v>
      </c>
      <c r="D354" s="4"/>
      <c r="F354" s="10">
        <v>2022</v>
      </c>
      <c r="G354" s="161">
        <v>1215849.25</v>
      </c>
      <c r="I354" s="8"/>
    </row>
    <row r="355" spans="1:9" ht="15" customHeight="1">
      <c r="A355" s="39" t="s">
        <v>514</v>
      </c>
      <c r="B355" s="4" t="s">
        <v>160</v>
      </c>
      <c r="C355" s="4" t="s">
        <v>177</v>
      </c>
      <c r="D355" s="4"/>
      <c r="F355" s="10">
        <v>2023</v>
      </c>
      <c r="G355" s="161">
        <v>6338930.4900000002</v>
      </c>
      <c r="I355" s="8"/>
    </row>
    <row r="356" spans="1:9" ht="15" customHeight="1">
      <c r="A356" s="39" t="s">
        <v>514</v>
      </c>
      <c r="B356" s="4" t="s">
        <v>366</v>
      </c>
      <c r="D356" s="4"/>
      <c r="F356" s="23">
        <v>2018</v>
      </c>
      <c r="G356" s="87">
        <v>5036.25</v>
      </c>
      <c r="I356" s="88" t="s">
        <v>494</v>
      </c>
    </row>
    <row r="357" spans="1:9" ht="15" customHeight="1">
      <c r="A357" s="39" t="s">
        <v>514</v>
      </c>
      <c r="B357" s="4" t="s">
        <v>366</v>
      </c>
      <c r="D357" s="4"/>
      <c r="F357" s="23">
        <v>2019</v>
      </c>
      <c r="G357" s="87">
        <v>5720.51</v>
      </c>
      <c r="H357" s="88"/>
    </row>
    <row r="358" spans="1:9" ht="15" customHeight="1">
      <c r="A358" s="39" t="s">
        <v>514</v>
      </c>
      <c r="B358" s="4" t="s">
        <v>366</v>
      </c>
      <c r="D358" s="4"/>
      <c r="F358" s="23">
        <v>2020</v>
      </c>
      <c r="G358" s="87">
        <v>6037.21</v>
      </c>
      <c r="H358" s="88"/>
    </row>
    <row r="359" spans="1:9" ht="15" customHeight="1">
      <c r="A359" s="39" t="s">
        <v>514</v>
      </c>
      <c r="B359" s="4" t="s">
        <v>366</v>
      </c>
      <c r="D359" s="4"/>
      <c r="F359" s="23">
        <v>2021</v>
      </c>
      <c r="G359" s="87">
        <v>5425</v>
      </c>
      <c r="H359" s="88"/>
    </row>
    <row r="360" spans="1:9" ht="15" customHeight="1">
      <c r="A360" s="39" t="s">
        <v>514</v>
      </c>
      <c r="B360" s="4" t="s">
        <v>366</v>
      </c>
      <c r="D360" s="4"/>
      <c r="F360" s="23">
        <v>2022</v>
      </c>
      <c r="G360" s="87">
        <v>6500.09</v>
      </c>
      <c r="H360" s="88"/>
      <c r="I360" s="25"/>
    </row>
    <row r="361" spans="1:9" ht="15" customHeight="1">
      <c r="A361" s="39" t="s">
        <v>514</v>
      </c>
      <c r="B361" s="4" t="s">
        <v>366</v>
      </c>
      <c r="D361" s="4"/>
      <c r="F361" s="23">
        <v>2023</v>
      </c>
      <c r="G361" s="87">
        <v>6908.58</v>
      </c>
      <c r="H361" s="88"/>
      <c r="I361" s="25"/>
    </row>
    <row r="362" spans="1:9" ht="15" customHeight="1">
      <c r="A362" s="39" t="s">
        <v>514</v>
      </c>
      <c r="B362" s="4" t="s">
        <v>387</v>
      </c>
      <c r="D362" s="4"/>
      <c r="F362" s="23">
        <v>2018</v>
      </c>
      <c r="G362" s="87">
        <v>15173476.720000001</v>
      </c>
      <c r="I362" s="88" t="s">
        <v>490</v>
      </c>
    </row>
    <row r="363" spans="1:9" ht="15" customHeight="1">
      <c r="A363" s="39" t="s">
        <v>514</v>
      </c>
      <c r="B363" s="4" t="s">
        <v>387</v>
      </c>
      <c r="D363" s="4"/>
      <c r="F363" s="23">
        <v>2019</v>
      </c>
      <c r="G363" s="87">
        <v>18634919.379999999</v>
      </c>
      <c r="H363" s="88"/>
      <c r="I363" s="25"/>
    </row>
    <row r="364" spans="1:9" ht="15" customHeight="1">
      <c r="A364" s="39" t="s">
        <v>514</v>
      </c>
      <c r="B364" s="4" t="s">
        <v>387</v>
      </c>
      <c r="D364" s="4"/>
      <c r="F364" s="23">
        <v>2020</v>
      </c>
      <c r="G364" s="87">
        <v>17332938.170000002</v>
      </c>
      <c r="H364" s="88"/>
      <c r="I364" s="25"/>
    </row>
    <row r="365" spans="1:9" ht="15" customHeight="1">
      <c r="A365" s="39" t="s">
        <v>514</v>
      </c>
      <c r="B365" s="4" t="s">
        <v>387</v>
      </c>
      <c r="D365" s="4"/>
      <c r="F365" s="23">
        <v>2021</v>
      </c>
      <c r="G365" s="87">
        <v>6109399.2999999998</v>
      </c>
      <c r="H365" s="88"/>
      <c r="I365" s="25"/>
    </row>
    <row r="366" spans="1:9" ht="15" customHeight="1">
      <c r="A366" s="39" t="s">
        <v>514</v>
      </c>
      <c r="B366" s="4" t="s">
        <v>387</v>
      </c>
      <c r="D366" s="4"/>
      <c r="F366" s="23">
        <v>2022</v>
      </c>
      <c r="G366" s="87">
        <v>15904012.33</v>
      </c>
      <c r="H366" s="88"/>
      <c r="I366" s="25"/>
    </row>
    <row r="367" spans="1:9" ht="15" customHeight="1">
      <c r="A367" s="39" t="s">
        <v>514</v>
      </c>
      <c r="B367" s="4" t="s">
        <v>387</v>
      </c>
      <c r="D367" s="4"/>
      <c r="F367" s="23">
        <v>2023</v>
      </c>
      <c r="G367" s="87">
        <v>28727289.77</v>
      </c>
      <c r="H367" s="88"/>
      <c r="I367" s="25"/>
    </row>
    <row r="368" spans="1:9" ht="15" customHeight="1">
      <c r="A368" s="39" t="s">
        <v>514</v>
      </c>
      <c r="B368" s="4" t="s">
        <v>219</v>
      </c>
      <c r="D368" s="4"/>
      <c r="F368" s="10">
        <v>2018</v>
      </c>
      <c r="G368" s="64">
        <f t="shared" ref="G368:G373" si="4">G362/G8*100</f>
        <v>21.206801297927832</v>
      </c>
      <c r="H368" s="7" t="s">
        <v>334</v>
      </c>
    </row>
    <row r="369" spans="1:21" ht="15" customHeight="1">
      <c r="A369" s="39" t="s">
        <v>514</v>
      </c>
      <c r="B369" s="4" t="s">
        <v>219</v>
      </c>
      <c r="D369" s="4"/>
      <c r="F369" s="10">
        <v>2019</v>
      </c>
      <c r="G369" s="64">
        <f t="shared" si="4"/>
        <v>22.861677031613546</v>
      </c>
      <c r="H369" s="7" t="s">
        <v>334</v>
      </c>
      <c r="J369" s="11"/>
    </row>
    <row r="370" spans="1:21" ht="15" customHeight="1">
      <c r="A370" s="39" t="s">
        <v>514</v>
      </c>
      <c r="B370" s="4" t="s">
        <v>219</v>
      </c>
      <c r="D370" s="4"/>
      <c r="F370" s="10">
        <v>2020</v>
      </c>
      <c r="G370" s="64">
        <f t="shared" si="4"/>
        <v>20.163044574000232</v>
      </c>
      <c r="H370" s="7" t="s">
        <v>334</v>
      </c>
    </row>
    <row r="371" spans="1:21" ht="15" customHeight="1">
      <c r="A371" s="39" t="s">
        <v>514</v>
      </c>
      <c r="B371" s="4" t="s">
        <v>219</v>
      </c>
      <c r="D371" s="4"/>
      <c r="F371" s="10">
        <v>2021</v>
      </c>
      <c r="G371" s="64">
        <f t="shared" si="4"/>
        <v>7.9184150304139873</v>
      </c>
      <c r="H371" s="7" t="s">
        <v>334</v>
      </c>
    </row>
    <row r="372" spans="1:21" ht="15" customHeight="1">
      <c r="A372" s="39" t="s">
        <v>514</v>
      </c>
      <c r="B372" s="4" t="s">
        <v>219</v>
      </c>
      <c r="D372" s="4"/>
      <c r="F372" s="10">
        <v>2022</v>
      </c>
      <c r="G372" s="64">
        <f t="shared" si="4"/>
        <v>17.207529761719641</v>
      </c>
      <c r="H372" s="7" t="s">
        <v>334</v>
      </c>
      <c r="J372" s="11"/>
    </row>
    <row r="373" spans="1:21" ht="15" customHeight="1">
      <c r="A373" s="39" t="s">
        <v>514</v>
      </c>
      <c r="B373" s="4" t="s">
        <v>219</v>
      </c>
      <c r="F373" s="1">
        <v>2023</v>
      </c>
      <c r="G373" s="64">
        <f t="shared" si="4"/>
        <v>29.157889715198916</v>
      </c>
      <c r="H373" s="7" t="s">
        <v>334</v>
      </c>
      <c r="R373" s="39"/>
      <c r="T373" s="11"/>
    </row>
    <row r="374" spans="1:21" ht="15" customHeight="1">
      <c r="A374" s="39" t="s">
        <v>278</v>
      </c>
      <c r="B374" s="4" t="s">
        <v>277</v>
      </c>
      <c r="F374" s="10">
        <v>2018</v>
      </c>
      <c r="G374" s="65">
        <v>1668.68</v>
      </c>
      <c r="H374" s="131"/>
      <c r="I374" s="131" t="s">
        <v>496</v>
      </c>
      <c r="R374" s="39"/>
      <c r="T374" s="11"/>
    </row>
    <row r="375" spans="1:21" ht="15" customHeight="1">
      <c r="A375" s="39" t="s">
        <v>278</v>
      </c>
      <c r="B375" s="4" t="s">
        <v>277</v>
      </c>
      <c r="F375" s="10">
        <v>2019</v>
      </c>
      <c r="G375" s="65">
        <v>1790.33</v>
      </c>
      <c r="H375" s="40"/>
      <c r="I375" s="165" t="s">
        <v>276</v>
      </c>
      <c r="J375" s="165"/>
      <c r="K375" s="165"/>
      <c r="L375" s="165"/>
      <c r="M375" s="165"/>
      <c r="N375" s="165"/>
      <c r="O375" s="165"/>
      <c r="P375" s="165"/>
      <c r="Q375" s="165"/>
      <c r="R375" s="39"/>
      <c r="T375" s="11"/>
    </row>
    <row r="376" spans="1:21" ht="15" customHeight="1">
      <c r="A376" s="39" t="s">
        <v>278</v>
      </c>
      <c r="B376" s="4" t="s">
        <v>277</v>
      </c>
      <c r="F376" s="10">
        <v>2020</v>
      </c>
      <c r="G376" s="65">
        <v>1956.15</v>
      </c>
      <c r="H376" s="26"/>
      <c r="I376" s="165"/>
      <c r="J376" s="165"/>
      <c r="K376" s="165"/>
      <c r="L376" s="165"/>
      <c r="M376" s="165"/>
      <c r="N376" s="165"/>
      <c r="O376" s="165"/>
      <c r="P376" s="165"/>
      <c r="Q376" s="165"/>
      <c r="R376" s="39"/>
      <c r="T376" s="11"/>
    </row>
    <row r="377" spans="1:21" ht="15" customHeight="1">
      <c r="A377" s="39" t="s">
        <v>278</v>
      </c>
      <c r="B377" s="4" t="s">
        <v>277</v>
      </c>
      <c r="F377" s="10">
        <v>2021</v>
      </c>
      <c r="G377" s="65">
        <v>2098.2199999999998</v>
      </c>
      <c r="H377" s="26"/>
      <c r="I377" s="165"/>
      <c r="J377" s="165"/>
      <c r="K377" s="165"/>
      <c r="L377" s="165"/>
      <c r="M377" s="165"/>
      <c r="N377" s="165"/>
      <c r="O377" s="165"/>
      <c r="P377" s="165"/>
      <c r="Q377" s="165"/>
      <c r="R377" s="39"/>
      <c r="T377" s="11"/>
    </row>
    <row r="378" spans="1:21" ht="15" customHeight="1">
      <c r="A378" s="39" t="s">
        <v>278</v>
      </c>
      <c r="B378" s="4" t="s">
        <v>277</v>
      </c>
      <c r="F378" s="10">
        <v>2022</v>
      </c>
      <c r="G378" s="65">
        <v>2122.33</v>
      </c>
      <c r="H378" s="26"/>
      <c r="I378" s="165"/>
      <c r="J378" s="165"/>
      <c r="K378" s="165"/>
      <c r="L378" s="165"/>
      <c r="M378" s="165"/>
      <c r="N378" s="165"/>
      <c r="O378" s="165"/>
      <c r="P378" s="165"/>
      <c r="Q378" s="165"/>
      <c r="R378" s="39"/>
      <c r="T378" s="11"/>
    </row>
    <row r="379" spans="1:21" ht="15" customHeight="1">
      <c r="A379" s="39" t="s">
        <v>278</v>
      </c>
      <c r="B379" s="4" t="s">
        <v>277</v>
      </c>
      <c r="F379" s="1">
        <v>2023</v>
      </c>
      <c r="G379" s="65">
        <v>2246.66</v>
      </c>
      <c r="I379" s="164" t="s">
        <v>279</v>
      </c>
      <c r="J379" s="164"/>
      <c r="K379" s="164"/>
      <c r="L379" s="164"/>
      <c r="M379" s="164"/>
      <c r="N379" s="164"/>
      <c r="O379" s="164"/>
      <c r="P379" s="164"/>
      <c r="Q379" s="164"/>
      <c r="R379" s="39"/>
    </row>
    <row r="380" spans="1:21" ht="15" customHeight="1">
      <c r="A380" s="39" t="s">
        <v>514</v>
      </c>
      <c r="B380" s="4" t="s">
        <v>277</v>
      </c>
      <c r="F380" s="10">
        <v>2018</v>
      </c>
      <c r="G380" s="53">
        <v>932.04</v>
      </c>
      <c r="I380" s="164"/>
      <c r="J380" s="164"/>
      <c r="K380" s="164"/>
      <c r="L380" s="164"/>
      <c r="M380" s="164"/>
      <c r="N380" s="164"/>
      <c r="O380" s="164"/>
      <c r="P380" s="164"/>
      <c r="Q380" s="164"/>
      <c r="R380" s="39"/>
    </row>
    <row r="381" spans="1:21" ht="15" customHeight="1">
      <c r="A381" s="39" t="s">
        <v>514</v>
      </c>
      <c r="B381" s="4" t="s">
        <v>277</v>
      </c>
      <c r="F381" s="10">
        <v>2019</v>
      </c>
      <c r="G381" s="53">
        <v>977.32</v>
      </c>
      <c r="I381" s="164"/>
      <c r="J381" s="164"/>
      <c r="K381" s="164"/>
      <c r="L381" s="164"/>
      <c r="M381" s="164"/>
      <c r="N381" s="164"/>
      <c r="O381" s="164"/>
      <c r="P381" s="164"/>
      <c r="Q381" s="164"/>
      <c r="R381" s="39"/>
      <c r="U381" s="8"/>
    </row>
    <row r="382" spans="1:21" ht="15" customHeight="1">
      <c r="A382" s="39" t="s">
        <v>514</v>
      </c>
      <c r="B382" s="4" t="s">
        <v>277</v>
      </c>
      <c r="F382" s="10">
        <v>2020</v>
      </c>
      <c r="G382" s="53">
        <v>1087.8699999999999</v>
      </c>
      <c r="I382" s="164"/>
      <c r="J382" s="164"/>
      <c r="K382" s="164"/>
      <c r="L382" s="164"/>
      <c r="M382" s="164"/>
      <c r="N382" s="164"/>
      <c r="O382" s="164"/>
      <c r="P382" s="164"/>
      <c r="Q382" s="164"/>
      <c r="R382" s="39"/>
      <c r="U382" s="8"/>
    </row>
    <row r="383" spans="1:21" ht="15" customHeight="1">
      <c r="A383" s="39" t="s">
        <v>514</v>
      </c>
      <c r="B383" s="4" t="s">
        <v>277</v>
      </c>
      <c r="F383" s="10">
        <v>2021</v>
      </c>
      <c r="G383" s="53">
        <v>1171.53</v>
      </c>
      <c r="I383" s="164"/>
      <c r="J383" s="164"/>
      <c r="K383" s="164"/>
      <c r="L383" s="164"/>
      <c r="M383" s="164"/>
      <c r="N383" s="164"/>
      <c r="O383" s="164"/>
      <c r="P383" s="164"/>
      <c r="Q383" s="164"/>
      <c r="R383" s="39"/>
      <c r="U383" s="8"/>
    </row>
    <row r="384" spans="1:21" ht="15" customHeight="1">
      <c r="A384" s="39" t="s">
        <v>514</v>
      </c>
      <c r="B384" s="4" t="s">
        <v>277</v>
      </c>
      <c r="F384" s="10">
        <v>2022</v>
      </c>
      <c r="G384" s="53">
        <v>1198.93</v>
      </c>
      <c r="R384" s="39"/>
      <c r="U384" s="8"/>
    </row>
    <row r="385" spans="1:21" ht="15" customHeight="1">
      <c r="A385" s="39" t="s">
        <v>514</v>
      </c>
      <c r="B385" s="4" t="s">
        <v>277</v>
      </c>
      <c r="F385" s="1">
        <v>2023</v>
      </c>
      <c r="G385" s="53">
        <v>1287.23</v>
      </c>
      <c r="R385" s="39"/>
      <c r="U385" s="8"/>
    </row>
    <row r="386" spans="1:21" ht="15" customHeight="1">
      <c r="A386" s="39" t="s">
        <v>514</v>
      </c>
      <c r="B386" s="4" t="s">
        <v>178</v>
      </c>
      <c r="D386" s="4"/>
      <c r="F386" s="23">
        <v>2018</v>
      </c>
      <c r="G386" s="87">
        <v>4819.93</v>
      </c>
      <c r="I386" s="4" t="s">
        <v>497</v>
      </c>
      <c r="R386" s="39"/>
      <c r="U386" s="8"/>
    </row>
    <row r="387" spans="1:21" ht="15" customHeight="1">
      <c r="A387" s="39" t="s">
        <v>514</v>
      </c>
      <c r="B387" s="4" t="s">
        <v>178</v>
      </c>
      <c r="D387" s="4"/>
      <c r="F387" s="23">
        <v>2019</v>
      </c>
      <c r="G387" s="87">
        <v>5513.08</v>
      </c>
    </row>
    <row r="388" spans="1:21" ht="15" customHeight="1">
      <c r="A388" s="39" t="s">
        <v>514</v>
      </c>
      <c r="B388" s="4" t="s">
        <v>178</v>
      </c>
      <c r="D388" s="4"/>
      <c r="F388" s="23">
        <v>2020</v>
      </c>
      <c r="G388" s="87">
        <v>6078.47</v>
      </c>
    </row>
    <row r="389" spans="1:21" ht="15" customHeight="1">
      <c r="A389" s="39" t="s">
        <v>514</v>
      </c>
      <c r="B389" s="4" t="s">
        <v>178</v>
      </c>
      <c r="D389" s="4"/>
      <c r="F389" s="23">
        <v>2021</v>
      </c>
      <c r="G389" s="87">
        <v>5939.75</v>
      </c>
    </row>
    <row r="390" spans="1:21" ht="15" customHeight="1">
      <c r="A390" s="39" t="s">
        <v>514</v>
      </c>
      <c r="B390" s="4" t="s">
        <v>178</v>
      </c>
      <c r="D390" s="4"/>
      <c r="F390" s="23">
        <v>2022</v>
      </c>
      <c r="G390" s="87">
        <v>6085.15</v>
      </c>
    </row>
    <row r="391" spans="1:21" ht="15" customHeight="1">
      <c r="A391" s="39" t="s">
        <v>514</v>
      </c>
      <c r="B391" s="4" t="s">
        <v>178</v>
      </c>
      <c r="D391" s="4"/>
      <c r="F391" s="23">
        <v>2023</v>
      </c>
      <c r="G391" s="87">
        <v>6924.83</v>
      </c>
    </row>
    <row r="392" spans="1:21" ht="15" customHeight="1">
      <c r="A392" s="39" t="s">
        <v>514</v>
      </c>
      <c r="B392" s="4" t="s">
        <v>423</v>
      </c>
      <c r="C392" s="4" t="s">
        <v>424</v>
      </c>
      <c r="D392" s="4" t="s">
        <v>427</v>
      </c>
      <c r="F392" s="1">
        <v>2023</v>
      </c>
      <c r="G392" s="13">
        <v>403</v>
      </c>
      <c r="H392" s="103" t="s">
        <v>430</v>
      </c>
      <c r="M392" s="1" t="s">
        <v>432</v>
      </c>
    </row>
    <row r="393" spans="1:21" ht="15" customHeight="1">
      <c r="A393" s="39" t="s">
        <v>514</v>
      </c>
      <c r="B393" s="4" t="s">
        <v>423</v>
      </c>
      <c r="C393" s="4" t="s">
        <v>425</v>
      </c>
      <c r="D393" s="4" t="s">
        <v>427</v>
      </c>
      <c r="F393" s="1">
        <v>2023</v>
      </c>
      <c r="G393" s="13">
        <v>1004</v>
      </c>
      <c r="H393" s="4" t="s">
        <v>431</v>
      </c>
    </row>
    <row r="394" spans="1:21" ht="15" customHeight="1">
      <c r="A394" s="39" t="s">
        <v>514</v>
      </c>
      <c r="B394" s="4" t="s">
        <v>423</v>
      </c>
      <c r="C394" s="4" t="s">
        <v>426</v>
      </c>
      <c r="D394" s="4" t="s">
        <v>427</v>
      </c>
      <c r="F394" s="1">
        <v>2023</v>
      </c>
      <c r="G394" s="13">
        <v>133</v>
      </c>
    </row>
    <row r="395" spans="1:21" ht="15" customHeight="1">
      <c r="A395" s="39" t="s">
        <v>514</v>
      </c>
      <c r="B395" s="4" t="s">
        <v>423</v>
      </c>
      <c r="C395" s="4" t="s">
        <v>435</v>
      </c>
      <c r="D395" s="4" t="s">
        <v>427</v>
      </c>
      <c r="F395" s="1">
        <v>2023</v>
      </c>
      <c r="G395" s="13">
        <v>6839</v>
      </c>
    </row>
    <row r="396" spans="1:21" ht="15" customHeight="1">
      <c r="A396" s="39" t="s">
        <v>514</v>
      </c>
      <c r="B396" s="4" t="s">
        <v>423</v>
      </c>
      <c r="C396" s="4" t="s">
        <v>436</v>
      </c>
      <c r="D396" s="4" t="s">
        <v>427</v>
      </c>
      <c r="F396" s="1">
        <v>2023</v>
      </c>
      <c r="G396" s="13">
        <v>68</v>
      </c>
    </row>
    <row r="397" spans="1:21" ht="15" customHeight="1">
      <c r="A397" s="39" t="s">
        <v>514</v>
      </c>
      <c r="B397" s="4" t="s">
        <v>423</v>
      </c>
      <c r="C397" s="4" t="s">
        <v>531</v>
      </c>
      <c r="D397" s="4" t="s">
        <v>427</v>
      </c>
      <c r="F397" s="1">
        <v>2023</v>
      </c>
      <c r="G397" s="13">
        <v>9</v>
      </c>
    </row>
    <row r="398" spans="1:21" ht="15" customHeight="1">
      <c r="A398" s="39" t="s">
        <v>514</v>
      </c>
      <c r="B398" s="4" t="s">
        <v>423</v>
      </c>
      <c r="C398" s="4" t="s">
        <v>437</v>
      </c>
      <c r="D398" s="4" t="s">
        <v>427</v>
      </c>
      <c r="F398" s="1">
        <v>2023</v>
      </c>
      <c r="G398" s="13">
        <v>141</v>
      </c>
    </row>
    <row r="399" spans="1:21" ht="15" customHeight="1">
      <c r="A399" s="39" t="s">
        <v>514</v>
      </c>
      <c r="B399" s="4" t="s">
        <v>423</v>
      </c>
      <c r="C399" s="4" t="s">
        <v>424</v>
      </c>
      <c r="D399" s="4" t="s">
        <v>428</v>
      </c>
      <c r="F399" s="1">
        <v>2023</v>
      </c>
      <c r="G399" s="13">
        <v>56919</v>
      </c>
    </row>
    <row r="400" spans="1:21" ht="15" customHeight="1">
      <c r="A400" s="39" t="s">
        <v>514</v>
      </c>
      <c r="B400" s="4" t="s">
        <v>423</v>
      </c>
      <c r="C400" s="4" t="s">
        <v>425</v>
      </c>
      <c r="D400" s="4" t="s">
        <v>428</v>
      </c>
      <c r="F400" s="1">
        <v>2023</v>
      </c>
      <c r="G400" s="13">
        <v>166853</v>
      </c>
    </row>
    <row r="401" spans="1:7" ht="15" customHeight="1">
      <c r="A401" s="39" t="s">
        <v>514</v>
      </c>
      <c r="B401" s="4" t="s">
        <v>423</v>
      </c>
      <c r="C401" s="4" t="s">
        <v>426</v>
      </c>
      <c r="D401" s="4" t="s">
        <v>428</v>
      </c>
      <c r="F401" s="1">
        <v>2023</v>
      </c>
      <c r="G401" s="13">
        <v>433554</v>
      </c>
    </row>
    <row r="402" spans="1:7" ht="15" customHeight="1">
      <c r="A402" s="39" t="s">
        <v>514</v>
      </c>
      <c r="B402" s="4" t="s">
        <v>423</v>
      </c>
      <c r="C402" s="4" t="s">
        <v>435</v>
      </c>
      <c r="D402" s="4" t="s">
        <v>428</v>
      </c>
      <c r="F402" s="1">
        <v>2023</v>
      </c>
      <c r="G402" s="13">
        <v>301022</v>
      </c>
    </row>
    <row r="403" spans="1:7" ht="15" customHeight="1">
      <c r="A403" s="39" t="s">
        <v>514</v>
      </c>
      <c r="B403" s="4" t="s">
        <v>423</v>
      </c>
      <c r="C403" s="4" t="s">
        <v>436</v>
      </c>
      <c r="D403" s="4" t="s">
        <v>428</v>
      </c>
      <c r="F403" s="1">
        <v>2023</v>
      </c>
      <c r="G403" s="13">
        <v>3418</v>
      </c>
    </row>
    <row r="404" spans="1:7" ht="15" customHeight="1">
      <c r="A404" s="39" t="s">
        <v>514</v>
      </c>
      <c r="B404" s="4" t="s">
        <v>423</v>
      </c>
      <c r="C404" s="4" t="s">
        <v>531</v>
      </c>
      <c r="D404" s="4" t="s">
        <v>428</v>
      </c>
      <c r="F404" s="1">
        <v>2023</v>
      </c>
      <c r="G404" s="13">
        <v>1083</v>
      </c>
    </row>
    <row r="405" spans="1:7" ht="15" customHeight="1">
      <c r="A405" s="39" t="s">
        <v>514</v>
      </c>
      <c r="B405" s="4" t="s">
        <v>423</v>
      </c>
      <c r="C405" s="4" t="s">
        <v>437</v>
      </c>
      <c r="D405" s="4" t="s">
        <v>428</v>
      </c>
      <c r="F405" s="1">
        <v>2023</v>
      </c>
      <c r="G405" s="13">
        <v>6230</v>
      </c>
    </row>
    <row r="406" spans="1:7" ht="15" customHeight="1">
      <c r="A406" s="39" t="s">
        <v>514</v>
      </c>
      <c r="B406" s="4" t="s">
        <v>423</v>
      </c>
      <c r="C406" s="4" t="s">
        <v>424</v>
      </c>
      <c r="D406" s="4" t="s">
        <v>429</v>
      </c>
      <c r="F406" s="1">
        <v>2023</v>
      </c>
      <c r="G406" s="13">
        <v>3503</v>
      </c>
    </row>
    <row r="407" spans="1:7" ht="15" customHeight="1">
      <c r="A407" s="39" t="s">
        <v>514</v>
      </c>
      <c r="B407" s="4" t="s">
        <v>423</v>
      </c>
      <c r="C407" s="4" t="s">
        <v>425</v>
      </c>
      <c r="D407" s="4" t="s">
        <v>429</v>
      </c>
      <c r="F407" s="1">
        <v>2023</v>
      </c>
      <c r="G407" s="13">
        <v>1840</v>
      </c>
    </row>
    <row r="408" spans="1:7" ht="15" customHeight="1">
      <c r="A408" s="39" t="s">
        <v>514</v>
      </c>
      <c r="B408" s="4" t="s">
        <v>423</v>
      </c>
      <c r="C408" s="4" t="s">
        <v>426</v>
      </c>
      <c r="D408" s="4" t="s">
        <v>429</v>
      </c>
      <c r="F408" s="1">
        <v>2023</v>
      </c>
      <c r="G408" s="13">
        <v>8301</v>
      </c>
    </row>
    <row r="409" spans="1:7" ht="15" customHeight="1">
      <c r="A409" s="39" t="s">
        <v>514</v>
      </c>
      <c r="B409" s="4" t="s">
        <v>423</v>
      </c>
      <c r="C409" s="4" t="s">
        <v>435</v>
      </c>
      <c r="D409" s="4" t="s">
        <v>429</v>
      </c>
      <c r="F409" s="1">
        <v>2023</v>
      </c>
      <c r="G409" s="13">
        <v>9465</v>
      </c>
    </row>
    <row r="410" spans="1:7" ht="15" customHeight="1">
      <c r="A410" s="39" t="s">
        <v>514</v>
      </c>
      <c r="B410" s="4" t="s">
        <v>423</v>
      </c>
      <c r="C410" s="4" t="s">
        <v>436</v>
      </c>
      <c r="D410" s="4" t="s">
        <v>429</v>
      </c>
      <c r="F410" s="1">
        <v>2023</v>
      </c>
      <c r="G410" s="13">
        <v>52</v>
      </c>
    </row>
    <row r="411" spans="1:7" ht="15" customHeight="1">
      <c r="A411" s="39" t="s">
        <v>514</v>
      </c>
      <c r="B411" s="4" t="s">
        <v>423</v>
      </c>
      <c r="C411" s="4" t="s">
        <v>531</v>
      </c>
      <c r="D411" s="4" t="s">
        <v>429</v>
      </c>
      <c r="F411" s="1">
        <v>2023</v>
      </c>
      <c r="G411" s="13">
        <v>5</v>
      </c>
    </row>
    <row r="412" spans="1:7" ht="15" customHeight="1">
      <c r="A412" s="39" t="s">
        <v>514</v>
      </c>
      <c r="B412" s="4" t="s">
        <v>423</v>
      </c>
      <c r="C412" s="4" t="s">
        <v>437</v>
      </c>
      <c r="D412" s="4" t="s">
        <v>429</v>
      </c>
      <c r="F412" s="1">
        <v>2023</v>
      </c>
      <c r="G412" s="13">
        <v>255</v>
      </c>
    </row>
  </sheetData>
  <autoFilter ref="A1:G372" xr:uid="{00000000-0009-0000-0000-000009000000}"/>
  <mergeCells count="2">
    <mergeCell ref="I379:Q383"/>
    <mergeCell ref="I375:Q378"/>
  </mergeCells>
  <phoneticPr fontId="10" type="noConversion"/>
  <conditionalFormatting sqref="F1 F373 F392:F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:F35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6:F3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8:F37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4:F3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0:F3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6:F39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2:F41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H392" r:id="rId1" xr:uid="{00000000-0004-0000-0900-000000000000}"/>
    <hyperlink ref="I374" r:id="rId2" display="https://www.gov.pl/web/finanse/wskazniki-dochodow-podatkowych-gmin-powiatow-i-wojewodztw-na-2024-r" xr:uid="{00000000-0004-0000-09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7F7-A8B5-4B8F-9695-130BED8552D0}">
  <dimension ref="B4:E9"/>
  <sheetViews>
    <sheetView workbookViewId="0">
      <selection activeCell="E8" sqref="E8"/>
    </sheetView>
  </sheetViews>
  <sheetFormatPr defaultRowHeight="15"/>
  <cols>
    <col min="3" max="3" width="14.5703125" customWidth="1"/>
    <col min="4" max="4" width="17.140625" customWidth="1"/>
  </cols>
  <sheetData>
    <row r="4" spans="2:5">
      <c r="C4" t="s">
        <v>563</v>
      </c>
      <c r="D4" t="s">
        <v>564</v>
      </c>
    </row>
    <row r="5" spans="2:5">
      <c r="B5">
        <v>2019</v>
      </c>
      <c r="C5" s="162">
        <v>24320948</v>
      </c>
      <c r="D5" s="162">
        <v>18634919.379999999</v>
      </c>
      <c r="E5" s="126">
        <f>D5/C5</f>
        <v>0.76620859433604316</v>
      </c>
    </row>
    <row r="6" spans="2:5">
      <c r="B6">
        <v>2020</v>
      </c>
      <c r="C6" s="162">
        <v>21963934</v>
      </c>
      <c r="D6" s="162">
        <v>17332938.170000002</v>
      </c>
      <c r="E6" s="126">
        <f t="shared" ref="E6:E9" si="0">D6/C6</f>
        <v>0.78915453716078376</v>
      </c>
    </row>
    <row r="7" spans="2:5">
      <c r="B7">
        <v>2021</v>
      </c>
      <c r="C7" s="162">
        <v>10203800</v>
      </c>
      <c r="D7" s="162">
        <v>6109399.2999999998</v>
      </c>
      <c r="E7" s="126">
        <f t="shared" si="0"/>
        <v>0.59873765655932099</v>
      </c>
    </row>
    <row r="8" spans="2:5">
      <c r="B8">
        <v>2022</v>
      </c>
      <c r="C8" s="162">
        <v>17754717</v>
      </c>
      <c r="D8" s="162">
        <v>15904012.33</v>
      </c>
      <c r="E8" s="126">
        <f t="shared" si="0"/>
        <v>0.8957626488780418</v>
      </c>
    </row>
    <row r="9" spans="2:5">
      <c r="B9">
        <v>2023</v>
      </c>
      <c r="C9" s="162">
        <v>30797097.34</v>
      </c>
      <c r="D9" s="162">
        <v>28727289.77</v>
      </c>
      <c r="E9" s="126">
        <f t="shared" si="0"/>
        <v>0.93279212170064851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J338"/>
  <sheetViews>
    <sheetView zoomScale="69" zoomScaleNormal="69" workbookViewId="0">
      <selection activeCell="G20" sqref="G20:G37"/>
    </sheetView>
  </sheetViews>
  <sheetFormatPr defaultColWidth="9.42578125" defaultRowHeight="15" customHeight="1"/>
  <cols>
    <col min="1" max="1" width="25.42578125" style="1" customWidth="1"/>
    <col min="2" max="2" width="61.28515625" style="4" customWidth="1"/>
    <col min="3" max="3" width="49.28515625" style="4" customWidth="1"/>
    <col min="4" max="4" width="7.140625" style="1" customWidth="1"/>
    <col min="5" max="5" width="11.5703125" style="1" customWidth="1"/>
    <col min="6" max="6" width="9.5703125" style="1" customWidth="1"/>
    <col min="7" max="7" width="12.42578125" style="1" customWidth="1"/>
    <col min="8" max="8" width="21" style="1" customWidth="1"/>
    <col min="9" max="9" width="19.5703125" style="1" customWidth="1"/>
    <col min="10" max="16384" width="9.42578125" style="1"/>
  </cols>
  <sheetData>
    <row r="1" spans="1:9" s="2" customFormat="1" ht="15" customHeight="1">
      <c r="A1" s="2" t="s">
        <v>8</v>
      </c>
      <c r="B1" s="2" t="s">
        <v>0</v>
      </c>
      <c r="C1" s="3" t="s">
        <v>9</v>
      </c>
      <c r="D1" s="2" t="s">
        <v>10</v>
      </c>
      <c r="E1" s="2" t="s">
        <v>11</v>
      </c>
      <c r="F1" s="5" t="s">
        <v>12</v>
      </c>
      <c r="G1" s="2" t="s">
        <v>13</v>
      </c>
    </row>
    <row r="2" spans="1:9" ht="15" customHeight="1">
      <c r="A2" s="1" t="s">
        <v>518</v>
      </c>
      <c r="B2" s="4" t="s">
        <v>101</v>
      </c>
      <c r="F2" s="23">
        <v>2018</v>
      </c>
      <c r="G2" s="81">
        <v>132.4</v>
      </c>
      <c r="H2" s="4"/>
      <c r="I2" s="4" t="s">
        <v>498</v>
      </c>
    </row>
    <row r="3" spans="1:9" ht="15" customHeight="1">
      <c r="A3" s="1" t="s">
        <v>518</v>
      </c>
      <c r="B3" s="4" t="s">
        <v>101</v>
      </c>
      <c r="F3" s="23">
        <v>2019</v>
      </c>
      <c r="G3" s="81">
        <v>133.30000000000001</v>
      </c>
    </row>
    <row r="4" spans="1:9" ht="15" customHeight="1">
      <c r="A4" s="1" t="s">
        <v>518</v>
      </c>
      <c r="B4" s="4" t="s">
        <v>101</v>
      </c>
      <c r="F4" s="23">
        <v>2020</v>
      </c>
      <c r="G4" s="81">
        <v>116.9</v>
      </c>
    </row>
    <row r="5" spans="1:9" ht="15" customHeight="1">
      <c r="A5" s="1" t="s">
        <v>518</v>
      </c>
      <c r="B5" s="4" t="s">
        <v>101</v>
      </c>
      <c r="F5" s="23">
        <v>2021</v>
      </c>
      <c r="G5" s="81">
        <v>117.3</v>
      </c>
    </row>
    <row r="6" spans="1:9" ht="15" customHeight="1">
      <c r="A6" s="1" t="s">
        <v>518</v>
      </c>
      <c r="B6" s="4" t="s">
        <v>101</v>
      </c>
      <c r="F6" s="23">
        <v>2022</v>
      </c>
      <c r="G6" s="81">
        <v>114.1</v>
      </c>
      <c r="H6" s="25"/>
    </row>
    <row r="7" spans="1:9" ht="15" customHeight="1">
      <c r="A7" s="1" t="s">
        <v>518</v>
      </c>
      <c r="B7" s="4" t="s">
        <v>101</v>
      </c>
      <c r="F7" s="23">
        <v>2023</v>
      </c>
      <c r="G7" s="81">
        <v>115.3</v>
      </c>
      <c r="H7" s="25"/>
    </row>
    <row r="8" spans="1:9" ht="15" customHeight="1">
      <c r="A8" s="1" t="s">
        <v>519</v>
      </c>
      <c r="B8" s="4" t="s">
        <v>101</v>
      </c>
      <c r="F8" s="23">
        <v>2018</v>
      </c>
      <c r="G8" s="81">
        <v>174.2</v>
      </c>
    </row>
    <row r="9" spans="1:9" ht="15" customHeight="1">
      <c r="A9" s="1" t="s">
        <v>519</v>
      </c>
      <c r="B9" s="4" t="s">
        <v>101</v>
      </c>
      <c r="F9" s="23">
        <v>2019</v>
      </c>
      <c r="G9" s="81">
        <v>167.4</v>
      </c>
    </row>
    <row r="10" spans="1:9" ht="15" customHeight="1">
      <c r="A10" s="1" t="s">
        <v>519</v>
      </c>
      <c r="B10" s="4" t="s">
        <v>101</v>
      </c>
      <c r="F10" s="23">
        <v>2020</v>
      </c>
      <c r="G10" s="81">
        <v>135.9</v>
      </c>
    </row>
    <row r="11" spans="1:9" ht="15" customHeight="1">
      <c r="A11" s="1" t="s">
        <v>519</v>
      </c>
      <c r="B11" s="4" t="s">
        <v>101</v>
      </c>
      <c r="F11" s="23">
        <v>2021</v>
      </c>
      <c r="G11" s="81">
        <v>124.3</v>
      </c>
    </row>
    <row r="12" spans="1:9" ht="15" customHeight="1">
      <c r="A12" s="1" t="s">
        <v>519</v>
      </c>
      <c r="B12" s="4" t="s">
        <v>101</v>
      </c>
      <c r="F12" s="23">
        <v>2022</v>
      </c>
      <c r="G12" s="81">
        <v>123.3</v>
      </c>
    </row>
    <row r="13" spans="1:9" ht="15" customHeight="1">
      <c r="A13" s="1" t="s">
        <v>519</v>
      </c>
      <c r="B13" s="4" t="s">
        <v>101</v>
      </c>
      <c r="F13" s="23">
        <v>2023</v>
      </c>
      <c r="G13" s="81">
        <v>130.69999999999999</v>
      </c>
    </row>
    <row r="14" spans="1:9" ht="15" customHeight="1">
      <c r="A14" s="1" t="s">
        <v>514</v>
      </c>
      <c r="B14" s="4" t="s">
        <v>101</v>
      </c>
      <c r="F14" s="23">
        <v>2018</v>
      </c>
      <c r="G14" s="81">
        <v>114.9</v>
      </c>
    </row>
    <row r="15" spans="1:9" ht="15" customHeight="1">
      <c r="A15" s="1" t="s">
        <v>514</v>
      </c>
      <c r="B15" s="4" t="s">
        <v>101</v>
      </c>
      <c r="F15" s="23">
        <v>2019</v>
      </c>
      <c r="G15" s="81">
        <v>113.2</v>
      </c>
    </row>
    <row r="16" spans="1:9" ht="15" customHeight="1">
      <c r="A16" s="1" t="s">
        <v>514</v>
      </c>
      <c r="B16" s="4" t="s">
        <v>101</v>
      </c>
      <c r="F16" s="23">
        <v>2020</v>
      </c>
      <c r="G16" s="81">
        <v>104.7</v>
      </c>
    </row>
    <row r="17" spans="1:9" ht="15" customHeight="1">
      <c r="A17" s="1" t="s">
        <v>514</v>
      </c>
      <c r="B17" s="4" t="s">
        <v>101</v>
      </c>
      <c r="F17" s="23">
        <v>2021</v>
      </c>
      <c r="G17" s="81">
        <v>123.4</v>
      </c>
    </row>
    <row r="18" spans="1:9" ht="15" customHeight="1">
      <c r="A18" s="1" t="s">
        <v>514</v>
      </c>
      <c r="B18" s="4" t="s">
        <v>101</v>
      </c>
      <c r="F18" s="23">
        <v>2022</v>
      </c>
      <c r="G18" s="81">
        <v>178.8</v>
      </c>
    </row>
    <row r="19" spans="1:9" ht="15" customHeight="1">
      <c r="A19" s="1" t="s">
        <v>514</v>
      </c>
      <c r="B19" s="4" t="s">
        <v>101</v>
      </c>
      <c r="F19" s="23">
        <v>2023</v>
      </c>
      <c r="G19" s="81">
        <v>163.80000000000001</v>
      </c>
    </row>
    <row r="20" spans="1:9" ht="15" customHeight="1">
      <c r="A20" s="1" t="s">
        <v>518</v>
      </c>
      <c r="B20" s="4" t="s">
        <v>365</v>
      </c>
      <c r="E20" s="1" t="s">
        <v>334</v>
      </c>
      <c r="F20" s="10">
        <v>2018</v>
      </c>
      <c r="G20" s="85">
        <v>30.5</v>
      </c>
      <c r="I20" s="4" t="s">
        <v>499</v>
      </c>
    </row>
    <row r="21" spans="1:9" ht="15" customHeight="1">
      <c r="A21" s="1" t="s">
        <v>518</v>
      </c>
      <c r="B21" s="4" t="s">
        <v>365</v>
      </c>
      <c r="E21" s="1" t="s">
        <v>334</v>
      </c>
      <c r="F21" s="10">
        <v>2019</v>
      </c>
      <c r="G21" s="85">
        <v>32.1</v>
      </c>
    </row>
    <row r="22" spans="1:9" ht="15" customHeight="1">
      <c r="A22" s="1" t="s">
        <v>518</v>
      </c>
      <c r="B22" s="4" t="s">
        <v>365</v>
      </c>
      <c r="E22" s="1" t="s">
        <v>334</v>
      </c>
      <c r="F22" s="10">
        <v>2020</v>
      </c>
      <c r="G22" s="85">
        <v>40</v>
      </c>
    </row>
    <row r="23" spans="1:9" ht="15" customHeight="1">
      <c r="A23" s="1" t="s">
        <v>518</v>
      </c>
      <c r="B23" s="4" t="s">
        <v>365</v>
      </c>
      <c r="E23" s="1" t="s">
        <v>334</v>
      </c>
      <c r="F23" s="10">
        <v>2021</v>
      </c>
      <c r="G23" s="85">
        <v>43.1</v>
      </c>
    </row>
    <row r="24" spans="1:9" ht="15" customHeight="1">
      <c r="A24" s="1" t="s">
        <v>518</v>
      </c>
      <c r="B24" s="4" t="s">
        <v>365</v>
      </c>
      <c r="E24" s="1" t="s">
        <v>334</v>
      </c>
      <c r="F24" s="10">
        <v>2022</v>
      </c>
      <c r="G24" s="85">
        <v>42.6</v>
      </c>
    </row>
    <row r="25" spans="1:9" ht="15" customHeight="1">
      <c r="A25" s="1" t="s">
        <v>518</v>
      </c>
      <c r="B25" s="4" t="s">
        <v>365</v>
      </c>
      <c r="E25" s="1" t="s">
        <v>334</v>
      </c>
      <c r="F25" s="10">
        <v>2023</v>
      </c>
      <c r="G25" s="85">
        <v>43</v>
      </c>
    </row>
    <row r="26" spans="1:9" ht="15" customHeight="1">
      <c r="A26" s="1" t="s">
        <v>519</v>
      </c>
      <c r="B26" s="4" t="s">
        <v>365</v>
      </c>
      <c r="E26" s="1" t="s">
        <v>334</v>
      </c>
      <c r="F26" s="10">
        <v>2018</v>
      </c>
      <c r="G26" s="85">
        <v>19.100000000000001</v>
      </c>
    </row>
    <row r="27" spans="1:9" ht="15" customHeight="1">
      <c r="A27" s="1" t="s">
        <v>519</v>
      </c>
      <c r="B27" s="4" t="s">
        <v>365</v>
      </c>
      <c r="E27" s="1" t="s">
        <v>334</v>
      </c>
      <c r="F27" s="10">
        <v>2019</v>
      </c>
      <c r="G27" s="85">
        <v>25.9</v>
      </c>
    </row>
    <row r="28" spans="1:9" ht="15" customHeight="1">
      <c r="A28" s="1" t="s">
        <v>519</v>
      </c>
      <c r="B28" s="4" t="s">
        <v>365</v>
      </c>
      <c r="E28" s="1" t="s">
        <v>334</v>
      </c>
      <c r="F28" s="10">
        <v>2020</v>
      </c>
      <c r="G28" s="85">
        <v>37.4</v>
      </c>
    </row>
    <row r="29" spans="1:9" ht="15" customHeight="1">
      <c r="A29" s="1" t="s">
        <v>519</v>
      </c>
      <c r="B29" s="4" t="s">
        <v>365</v>
      </c>
      <c r="E29" s="1" t="s">
        <v>334</v>
      </c>
      <c r="F29" s="10">
        <v>2021</v>
      </c>
      <c r="G29" s="85">
        <v>42.4</v>
      </c>
    </row>
    <row r="30" spans="1:9" ht="15" customHeight="1">
      <c r="A30" s="1" t="s">
        <v>519</v>
      </c>
      <c r="B30" s="4" t="s">
        <v>365</v>
      </c>
      <c r="E30" s="1" t="s">
        <v>334</v>
      </c>
      <c r="F30" s="10">
        <v>2022</v>
      </c>
      <c r="G30" s="85">
        <v>39.1</v>
      </c>
    </row>
    <row r="31" spans="1:9" ht="15" customHeight="1">
      <c r="A31" s="1" t="s">
        <v>519</v>
      </c>
      <c r="B31" s="4" t="s">
        <v>365</v>
      </c>
      <c r="E31" s="1" t="s">
        <v>334</v>
      </c>
      <c r="F31" s="10">
        <v>2023</v>
      </c>
      <c r="G31" s="85">
        <v>38.700000000000003</v>
      </c>
    </row>
    <row r="32" spans="1:9" ht="15" customHeight="1">
      <c r="A32" s="1" t="s">
        <v>514</v>
      </c>
      <c r="B32" s="4" t="s">
        <v>365</v>
      </c>
      <c r="E32" s="1" t="s">
        <v>334</v>
      </c>
      <c r="F32" s="10">
        <v>2018</v>
      </c>
      <c r="G32" s="85">
        <v>19.899999999999999</v>
      </c>
    </row>
    <row r="33" spans="1:9" ht="15" customHeight="1">
      <c r="A33" s="1" t="s">
        <v>514</v>
      </c>
      <c r="B33" s="4" t="s">
        <v>365</v>
      </c>
      <c r="E33" s="1" t="s">
        <v>334</v>
      </c>
      <c r="F33" s="10">
        <v>2019</v>
      </c>
      <c r="G33" s="85">
        <v>23.6</v>
      </c>
    </row>
    <row r="34" spans="1:9" ht="15" customHeight="1">
      <c r="A34" s="1" t="s">
        <v>514</v>
      </c>
      <c r="B34" s="4" t="s">
        <v>365</v>
      </c>
      <c r="E34" s="1" t="s">
        <v>334</v>
      </c>
      <c r="F34" s="10">
        <v>2020</v>
      </c>
      <c r="G34" s="85">
        <v>27.6</v>
      </c>
    </row>
    <row r="35" spans="1:9" ht="15" customHeight="1">
      <c r="A35" s="1" t="s">
        <v>514</v>
      </c>
      <c r="B35" s="4" t="s">
        <v>365</v>
      </c>
      <c r="E35" s="1" t="s">
        <v>334</v>
      </c>
      <c r="F35" s="10">
        <v>2021</v>
      </c>
      <c r="G35" s="85">
        <v>28.8</v>
      </c>
    </row>
    <row r="36" spans="1:9" ht="15" customHeight="1">
      <c r="A36" s="1" t="s">
        <v>514</v>
      </c>
      <c r="B36" s="4" t="s">
        <v>365</v>
      </c>
      <c r="E36" s="1" t="s">
        <v>334</v>
      </c>
      <c r="F36" s="10">
        <v>2022</v>
      </c>
      <c r="G36" s="85">
        <v>23.2</v>
      </c>
    </row>
    <row r="37" spans="1:9" ht="15" customHeight="1">
      <c r="A37" s="1" t="s">
        <v>514</v>
      </c>
      <c r="B37" s="4" t="s">
        <v>365</v>
      </c>
      <c r="E37" s="1" t="s">
        <v>334</v>
      </c>
      <c r="F37" s="10">
        <v>2023</v>
      </c>
      <c r="G37" s="85">
        <v>25.6</v>
      </c>
    </row>
    <row r="38" spans="1:9" ht="15" customHeight="1">
      <c r="A38" s="1" t="s">
        <v>518</v>
      </c>
      <c r="B38" s="4" t="s">
        <v>501</v>
      </c>
      <c r="E38" s="1" t="s">
        <v>320</v>
      </c>
      <c r="F38" s="10">
        <v>2018</v>
      </c>
      <c r="G38" s="85">
        <v>123857.46</v>
      </c>
    </row>
    <row r="39" spans="1:9" ht="15" customHeight="1">
      <c r="A39" s="1" t="s">
        <v>518</v>
      </c>
      <c r="B39" s="4" t="s">
        <v>501</v>
      </c>
      <c r="E39" s="1" t="s">
        <v>320</v>
      </c>
      <c r="F39" s="10">
        <v>2019</v>
      </c>
      <c r="G39" s="85">
        <v>134351.60999999999</v>
      </c>
      <c r="I39" s="4" t="s">
        <v>500</v>
      </c>
    </row>
    <row r="40" spans="1:9" ht="15" customHeight="1">
      <c r="A40" s="1" t="s">
        <v>518</v>
      </c>
      <c r="B40" s="4" t="s">
        <v>501</v>
      </c>
      <c r="E40" s="1" t="s">
        <v>320</v>
      </c>
      <c r="F40" s="10">
        <v>2020</v>
      </c>
      <c r="G40" s="85">
        <v>163869.20000000001</v>
      </c>
    </row>
    <row r="41" spans="1:9" ht="15" customHeight="1">
      <c r="A41" s="1" t="s">
        <v>518</v>
      </c>
      <c r="B41" s="4" t="s">
        <v>501</v>
      </c>
      <c r="E41" s="1" t="s">
        <v>320</v>
      </c>
      <c r="F41" s="10">
        <v>2021</v>
      </c>
      <c r="G41" s="85">
        <v>185574.96</v>
      </c>
    </row>
    <row r="42" spans="1:9" ht="15" customHeight="1">
      <c r="A42" s="1" t="s">
        <v>518</v>
      </c>
      <c r="B42" s="4" t="s">
        <v>501</v>
      </c>
      <c r="E42" s="6" t="s">
        <v>320</v>
      </c>
      <c r="F42" s="10">
        <v>2022</v>
      </c>
      <c r="G42" s="85">
        <v>176038.66</v>
      </c>
    </row>
    <row r="43" spans="1:9" ht="15" customHeight="1">
      <c r="A43" s="1" t="s">
        <v>518</v>
      </c>
      <c r="B43" s="4" t="s">
        <v>501</v>
      </c>
      <c r="E43" s="6" t="s">
        <v>320</v>
      </c>
      <c r="F43" s="10">
        <v>2023</v>
      </c>
      <c r="G43" s="85">
        <v>180312.72</v>
      </c>
    </row>
    <row r="44" spans="1:9" ht="15" customHeight="1">
      <c r="A44" s="1" t="s">
        <v>519</v>
      </c>
      <c r="B44" s="4" t="s">
        <v>501</v>
      </c>
      <c r="E44" s="6" t="s">
        <v>320</v>
      </c>
      <c r="F44" s="10">
        <v>2018</v>
      </c>
      <c r="G44" s="85">
        <v>5607.2</v>
      </c>
    </row>
    <row r="45" spans="1:9" ht="15" customHeight="1">
      <c r="A45" s="1" t="s">
        <v>519</v>
      </c>
      <c r="B45" s="4" t="s">
        <v>501</v>
      </c>
      <c r="E45" s="6" t="s">
        <v>320</v>
      </c>
      <c r="F45" s="10">
        <v>2019</v>
      </c>
      <c r="G45" s="85">
        <v>7983.48</v>
      </c>
    </row>
    <row r="46" spans="1:9" ht="15" customHeight="1">
      <c r="A46" s="1" t="s">
        <v>519</v>
      </c>
      <c r="B46" s="4" t="s">
        <v>501</v>
      </c>
      <c r="E46" s="6" t="s">
        <v>320</v>
      </c>
      <c r="F46" s="10">
        <v>2020</v>
      </c>
      <c r="G46" s="85">
        <v>10926.05</v>
      </c>
    </row>
    <row r="47" spans="1:9" ht="15" customHeight="1">
      <c r="A47" s="1" t="s">
        <v>519</v>
      </c>
      <c r="B47" s="4" t="s">
        <v>501</v>
      </c>
      <c r="E47" s="6" t="s">
        <v>320</v>
      </c>
      <c r="F47" s="10">
        <v>2021</v>
      </c>
      <c r="G47" s="85">
        <v>12276.9</v>
      </c>
    </row>
    <row r="48" spans="1:9" ht="15" customHeight="1">
      <c r="A48" s="1" t="s">
        <v>519</v>
      </c>
      <c r="B48" s="4" t="s">
        <v>501</v>
      </c>
      <c r="E48" s="6" t="s">
        <v>320</v>
      </c>
      <c r="F48" s="10">
        <v>2022</v>
      </c>
      <c r="G48" s="85">
        <v>10586.15</v>
      </c>
    </row>
    <row r="49" spans="1:9" ht="15" customHeight="1">
      <c r="A49" s="1" t="s">
        <v>519</v>
      </c>
      <c r="B49" s="4" t="s">
        <v>501</v>
      </c>
      <c r="E49" s="6" t="s">
        <v>320</v>
      </c>
      <c r="F49" s="10">
        <v>2023</v>
      </c>
      <c r="G49" s="85">
        <v>11012.46</v>
      </c>
    </row>
    <row r="50" spans="1:9" ht="15" customHeight="1">
      <c r="A50" s="1" t="s">
        <v>514</v>
      </c>
      <c r="B50" s="4" t="s">
        <v>501</v>
      </c>
      <c r="E50" s="6" t="s">
        <v>320</v>
      </c>
      <c r="F50" s="10">
        <v>2018</v>
      </c>
      <c r="G50" s="85">
        <v>406.83</v>
      </c>
    </row>
    <row r="51" spans="1:9" ht="15" customHeight="1">
      <c r="A51" s="1" t="s">
        <v>514</v>
      </c>
      <c r="B51" s="4" t="s">
        <v>501</v>
      </c>
      <c r="E51" s="6" t="s">
        <v>320</v>
      </c>
      <c r="F51" s="10">
        <v>2019</v>
      </c>
      <c r="G51" s="85">
        <v>499.44</v>
      </c>
    </row>
    <row r="52" spans="1:9" ht="15" customHeight="1">
      <c r="A52" s="1" t="s">
        <v>514</v>
      </c>
      <c r="B52" s="4" t="s">
        <v>501</v>
      </c>
      <c r="E52" s="6" t="s">
        <v>320</v>
      </c>
      <c r="F52" s="10">
        <v>2020</v>
      </c>
      <c r="G52" s="85">
        <v>568.15</v>
      </c>
    </row>
    <row r="53" spans="1:9" ht="15" customHeight="1">
      <c r="A53" s="1" t="s">
        <v>514</v>
      </c>
      <c r="B53" s="4" t="s">
        <v>501</v>
      </c>
      <c r="E53" s="6" t="s">
        <v>320</v>
      </c>
      <c r="F53" s="10">
        <v>2021</v>
      </c>
      <c r="G53" s="85">
        <v>711.38</v>
      </c>
    </row>
    <row r="54" spans="1:9" ht="15" customHeight="1">
      <c r="A54" s="1" t="s">
        <v>514</v>
      </c>
      <c r="B54" s="4" t="s">
        <v>501</v>
      </c>
      <c r="E54" s="6" t="s">
        <v>320</v>
      </c>
      <c r="F54" s="10">
        <v>2022</v>
      </c>
      <c r="G54" s="85">
        <v>769.18</v>
      </c>
    </row>
    <row r="55" spans="1:9" ht="15" customHeight="1">
      <c r="A55" s="1" t="s">
        <v>514</v>
      </c>
      <c r="B55" s="4" t="s">
        <v>501</v>
      </c>
      <c r="E55" s="6" t="s">
        <v>320</v>
      </c>
      <c r="F55" s="10">
        <v>2023</v>
      </c>
      <c r="G55" s="85">
        <v>803.54</v>
      </c>
    </row>
    <row r="56" spans="1:9" ht="15" customHeight="1">
      <c r="A56" s="1" t="s">
        <v>518</v>
      </c>
      <c r="B56" s="4" t="s">
        <v>102</v>
      </c>
      <c r="F56" s="10">
        <v>2018</v>
      </c>
      <c r="G56" s="81">
        <v>105.7</v>
      </c>
      <c r="I56" s="4" t="s">
        <v>502</v>
      </c>
    </row>
    <row r="57" spans="1:9" ht="15" customHeight="1">
      <c r="A57" s="1" t="s">
        <v>518</v>
      </c>
      <c r="B57" s="4" t="s">
        <v>102</v>
      </c>
      <c r="F57" s="10">
        <v>2019</v>
      </c>
      <c r="G57" s="81">
        <v>113.2</v>
      </c>
    </row>
    <row r="58" spans="1:9" ht="15" customHeight="1">
      <c r="A58" s="1" t="s">
        <v>518</v>
      </c>
      <c r="B58" s="4" t="s">
        <v>102</v>
      </c>
      <c r="F58" s="10">
        <v>2020</v>
      </c>
      <c r="G58" s="81">
        <v>106.4</v>
      </c>
    </row>
    <row r="59" spans="1:9" ht="15" customHeight="1">
      <c r="A59" s="1" t="s">
        <v>518</v>
      </c>
      <c r="B59" s="4" t="s">
        <v>102</v>
      </c>
      <c r="F59" s="10">
        <v>2021</v>
      </c>
      <c r="G59" s="81">
        <v>71.2</v>
      </c>
    </row>
    <row r="60" spans="1:9" ht="15" customHeight="1">
      <c r="A60" s="1" t="s">
        <v>518</v>
      </c>
      <c r="B60" s="4" t="s">
        <v>102</v>
      </c>
      <c r="F60" s="10">
        <v>2022</v>
      </c>
      <c r="G60" s="81">
        <v>94.1</v>
      </c>
      <c r="H60" s="31"/>
    </row>
    <row r="61" spans="1:9" ht="15" customHeight="1">
      <c r="A61" s="1" t="s">
        <v>518</v>
      </c>
      <c r="B61" s="4" t="s">
        <v>102</v>
      </c>
      <c r="F61" s="10">
        <v>2023</v>
      </c>
      <c r="G61" s="81">
        <v>103.5</v>
      </c>
      <c r="H61" s="31"/>
    </row>
    <row r="62" spans="1:9" ht="15" customHeight="1">
      <c r="A62" s="1" t="s">
        <v>519</v>
      </c>
      <c r="B62" s="4" t="s">
        <v>102</v>
      </c>
      <c r="F62" s="10">
        <v>2018</v>
      </c>
      <c r="G62" s="81">
        <v>70.099999999999994</v>
      </c>
    </row>
    <row r="63" spans="1:9" ht="15" customHeight="1">
      <c r="A63" s="1" t="s">
        <v>519</v>
      </c>
      <c r="B63" s="4" t="s">
        <v>102</v>
      </c>
      <c r="F63" s="10">
        <v>2019</v>
      </c>
      <c r="G63" s="81">
        <v>71.7</v>
      </c>
    </row>
    <row r="64" spans="1:9" ht="15" customHeight="1">
      <c r="A64" s="1" t="s">
        <v>519</v>
      </c>
      <c r="B64" s="4" t="s">
        <v>102</v>
      </c>
      <c r="F64" s="10">
        <v>2020</v>
      </c>
      <c r="G64" s="81">
        <v>73.900000000000006</v>
      </c>
    </row>
    <row r="65" spans="1:9" ht="15" customHeight="1">
      <c r="A65" s="1" t="s">
        <v>519</v>
      </c>
      <c r="B65" s="4" t="s">
        <v>102</v>
      </c>
      <c r="F65" s="10">
        <v>2021</v>
      </c>
      <c r="G65" s="81">
        <v>69.599999999999994</v>
      </c>
    </row>
    <row r="66" spans="1:9" ht="15" customHeight="1">
      <c r="A66" s="1" t="s">
        <v>519</v>
      </c>
      <c r="B66" s="4" t="s">
        <v>102</v>
      </c>
      <c r="F66" s="10">
        <v>2022</v>
      </c>
      <c r="G66" s="81">
        <v>73</v>
      </c>
    </row>
    <row r="67" spans="1:9" ht="15" customHeight="1">
      <c r="A67" s="1" t="s">
        <v>519</v>
      </c>
      <c r="B67" s="4" t="s">
        <v>102</v>
      </c>
      <c r="F67" s="10">
        <v>2023</v>
      </c>
      <c r="G67" s="81">
        <v>72.099999999999994</v>
      </c>
    </row>
    <row r="68" spans="1:9" ht="15" customHeight="1">
      <c r="A68" s="1" t="s">
        <v>514</v>
      </c>
      <c r="B68" s="4" t="s">
        <v>102</v>
      </c>
      <c r="F68" s="10">
        <v>2018</v>
      </c>
      <c r="G68" s="81">
        <v>75.400000000000006</v>
      </c>
    </row>
    <row r="69" spans="1:9" ht="15" customHeight="1">
      <c r="A69" s="1" t="s">
        <v>514</v>
      </c>
      <c r="B69" s="4" t="s">
        <v>102</v>
      </c>
      <c r="F69" s="10">
        <v>2019</v>
      </c>
      <c r="G69" s="81">
        <v>76.099999999999994</v>
      </c>
    </row>
    <row r="70" spans="1:9" ht="15" customHeight="1">
      <c r="A70" s="1" t="s">
        <v>514</v>
      </c>
      <c r="B70" s="4" t="s">
        <v>102</v>
      </c>
      <c r="F70" s="10">
        <v>2020</v>
      </c>
      <c r="G70" s="81">
        <v>77</v>
      </c>
    </row>
    <row r="71" spans="1:9" ht="15" customHeight="1">
      <c r="A71" s="1" t="s">
        <v>514</v>
      </c>
      <c r="B71" s="4" t="s">
        <v>102</v>
      </c>
      <c r="F71" s="10">
        <v>2021</v>
      </c>
      <c r="G71" s="81">
        <v>76.599999999999994</v>
      </c>
    </row>
    <row r="72" spans="1:9" ht="15" customHeight="1">
      <c r="A72" s="1" t="s">
        <v>514</v>
      </c>
      <c r="B72" s="4" t="s">
        <v>102</v>
      </c>
      <c r="F72" s="10">
        <v>2022</v>
      </c>
      <c r="G72" s="81">
        <v>78.5</v>
      </c>
    </row>
    <row r="73" spans="1:9" ht="15" customHeight="1">
      <c r="A73" s="1" t="s">
        <v>514</v>
      </c>
      <c r="B73" s="4" t="s">
        <v>102</v>
      </c>
      <c r="F73" s="10">
        <v>2023</v>
      </c>
      <c r="G73" s="81">
        <v>76.900000000000006</v>
      </c>
    </row>
    <row r="74" spans="1:9" ht="15" customHeight="1">
      <c r="A74" s="1" t="s">
        <v>518</v>
      </c>
      <c r="B74" s="4" t="s">
        <v>103</v>
      </c>
      <c r="C74" s="4" t="s">
        <v>104</v>
      </c>
      <c r="F74" s="1">
        <v>2018</v>
      </c>
      <c r="G74" s="92">
        <v>81</v>
      </c>
      <c r="I74" s="4" t="s">
        <v>503</v>
      </c>
    </row>
    <row r="75" spans="1:9" ht="15" customHeight="1">
      <c r="A75" s="1" t="s">
        <v>518</v>
      </c>
      <c r="B75" s="4" t="s">
        <v>103</v>
      </c>
      <c r="C75" s="4" t="s">
        <v>104</v>
      </c>
      <c r="F75" s="1">
        <v>2019</v>
      </c>
      <c r="G75" s="92">
        <v>81.2</v>
      </c>
    </row>
    <row r="76" spans="1:9" ht="15" customHeight="1">
      <c r="A76" s="1" t="s">
        <v>518</v>
      </c>
      <c r="B76" s="4" t="s">
        <v>103</v>
      </c>
      <c r="C76" s="4" t="s">
        <v>104</v>
      </c>
      <c r="F76" s="1">
        <v>2020</v>
      </c>
      <c r="G76" s="92">
        <v>81.2</v>
      </c>
    </row>
    <row r="77" spans="1:9" ht="15" customHeight="1">
      <c r="A77" s="1" t="s">
        <v>518</v>
      </c>
      <c r="B77" s="4" t="s">
        <v>103</v>
      </c>
      <c r="C77" s="4" t="s">
        <v>104</v>
      </c>
      <c r="F77" s="1">
        <v>2021</v>
      </c>
      <c r="G77" s="92">
        <v>81.400000000000006</v>
      </c>
    </row>
    <row r="78" spans="1:9" ht="15" customHeight="1">
      <c r="A78" s="1" t="s">
        <v>518</v>
      </c>
      <c r="B78" s="4" t="s">
        <v>103</v>
      </c>
      <c r="C78" s="4" t="s">
        <v>104</v>
      </c>
      <c r="F78" s="1">
        <v>2022</v>
      </c>
      <c r="G78" s="92">
        <v>81.7</v>
      </c>
      <c r="H78" s="19"/>
      <c r="I78" s="6"/>
    </row>
    <row r="79" spans="1:9" ht="15" customHeight="1">
      <c r="A79" s="1" t="s">
        <v>518</v>
      </c>
      <c r="B79" s="4" t="s">
        <v>103</v>
      </c>
      <c r="C79" s="4" t="s">
        <v>104</v>
      </c>
      <c r="F79" s="1">
        <v>2023</v>
      </c>
      <c r="G79" s="93">
        <v>81.900000000000006</v>
      </c>
      <c r="H79" s="19"/>
      <c r="I79" s="6"/>
    </row>
    <row r="80" spans="1:9" ht="15" customHeight="1">
      <c r="A80" s="1" t="s">
        <v>518</v>
      </c>
      <c r="B80" s="4" t="s">
        <v>103</v>
      </c>
      <c r="C80" s="4" t="s">
        <v>105</v>
      </c>
      <c r="F80" s="1">
        <v>2018</v>
      </c>
      <c r="G80" s="92">
        <v>70.400000000000006</v>
      </c>
    </row>
    <row r="81" spans="1:9" ht="15" customHeight="1">
      <c r="A81" s="1" t="s">
        <v>518</v>
      </c>
      <c r="B81" s="4" t="s">
        <v>103</v>
      </c>
      <c r="C81" s="4" t="s">
        <v>105</v>
      </c>
      <c r="F81" s="1">
        <v>2019</v>
      </c>
      <c r="G81" s="92">
        <v>71.099999999999994</v>
      </c>
    </row>
    <row r="82" spans="1:9" ht="15" customHeight="1">
      <c r="A82" s="1" t="s">
        <v>518</v>
      </c>
      <c r="B82" s="4" t="s">
        <v>103</v>
      </c>
      <c r="C82" s="4" t="s">
        <v>105</v>
      </c>
      <c r="F82" s="1">
        <v>2020</v>
      </c>
      <c r="G82" s="92">
        <v>71.8</v>
      </c>
    </row>
    <row r="83" spans="1:9" ht="15" customHeight="1">
      <c r="A83" s="1" t="s">
        <v>518</v>
      </c>
      <c r="B83" s="4" t="s">
        <v>103</v>
      </c>
      <c r="C83" s="4" t="s">
        <v>105</v>
      </c>
      <c r="F83" s="1">
        <v>2021</v>
      </c>
      <c r="G83" s="92">
        <v>72.400000000000006</v>
      </c>
    </row>
    <row r="84" spans="1:9" ht="15" customHeight="1">
      <c r="A84" s="1" t="s">
        <v>518</v>
      </c>
      <c r="B84" s="4" t="s">
        <v>103</v>
      </c>
      <c r="C84" s="4" t="s">
        <v>105</v>
      </c>
      <c r="F84" s="1">
        <v>2022</v>
      </c>
      <c r="G84" s="92">
        <v>72.900000000000006</v>
      </c>
      <c r="H84" s="19"/>
      <c r="I84" s="6"/>
    </row>
    <row r="85" spans="1:9" ht="15" customHeight="1">
      <c r="A85" s="1" t="s">
        <v>518</v>
      </c>
      <c r="B85" s="4" t="s">
        <v>103</v>
      </c>
      <c r="C85" s="4" t="s">
        <v>105</v>
      </c>
      <c r="F85" s="1">
        <v>2023</v>
      </c>
      <c r="G85" s="93">
        <v>73.5</v>
      </c>
      <c r="H85" s="19"/>
      <c r="I85" s="6"/>
    </row>
    <row r="86" spans="1:9" ht="15" customHeight="1">
      <c r="A86" s="1" t="s">
        <v>518</v>
      </c>
      <c r="B86" s="4" t="s">
        <v>103</v>
      </c>
      <c r="C86" s="4" t="s">
        <v>106</v>
      </c>
      <c r="F86" s="1">
        <v>2018</v>
      </c>
      <c r="G86" s="92">
        <v>72.5</v>
      </c>
    </row>
    <row r="87" spans="1:9" ht="15" customHeight="1">
      <c r="A87" s="1" t="s">
        <v>518</v>
      </c>
      <c r="B87" s="4" t="s">
        <v>103</v>
      </c>
      <c r="C87" s="4" t="s">
        <v>106</v>
      </c>
      <c r="F87" s="1">
        <v>2019</v>
      </c>
      <c r="G87" s="92">
        <v>72.7</v>
      </c>
    </row>
    <row r="88" spans="1:9" ht="15" customHeight="1">
      <c r="A88" s="1" t="s">
        <v>518</v>
      </c>
      <c r="B88" s="4" t="s">
        <v>103</v>
      </c>
      <c r="C88" s="4" t="s">
        <v>106</v>
      </c>
      <c r="F88" s="1">
        <v>2020</v>
      </c>
      <c r="G88" s="92">
        <v>76.5</v>
      </c>
    </row>
    <row r="89" spans="1:9" ht="15" customHeight="1">
      <c r="A89" s="1" t="s">
        <v>518</v>
      </c>
      <c r="B89" s="4" t="s">
        <v>103</v>
      </c>
      <c r="C89" s="4" t="s">
        <v>106</v>
      </c>
      <c r="F89" s="1">
        <v>2021</v>
      </c>
      <c r="G89" s="92">
        <v>77.599999999999994</v>
      </c>
    </row>
    <row r="90" spans="1:9" ht="15" customHeight="1">
      <c r="A90" s="1" t="s">
        <v>518</v>
      </c>
      <c r="B90" s="4" t="s">
        <v>103</v>
      </c>
      <c r="C90" s="4" t="s">
        <v>106</v>
      </c>
      <c r="F90" s="1">
        <v>2022</v>
      </c>
      <c r="G90" s="92">
        <v>77.599999999999994</v>
      </c>
      <c r="H90" s="19"/>
    </row>
    <row r="91" spans="1:9" ht="15" customHeight="1">
      <c r="A91" s="1" t="s">
        <v>518</v>
      </c>
      <c r="B91" s="4" t="s">
        <v>103</v>
      </c>
      <c r="C91" s="4" t="s">
        <v>106</v>
      </c>
      <c r="F91" s="1">
        <v>2023</v>
      </c>
      <c r="G91" s="93">
        <v>78.5</v>
      </c>
      <c r="H91" s="19"/>
    </row>
    <row r="92" spans="1:9" ht="15" customHeight="1">
      <c r="A92" s="1" t="s">
        <v>519</v>
      </c>
      <c r="B92" s="4" t="s">
        <v>103</v>
      </c>
      <c r="C92" s="4" t="s">
        <v>104</v>
      </c>
      <c r="F92" s="1">
        <v>2018</v>
      </c>
      <c r="G92" s="92">
        <v>96.6</v>
      </c>
    </row>
    <row r="93" spans="1:9" ht="15" customHeight="1">
      <c r="A93" s="1" t="s">
        <v>519</v>
      </c>
      <c r="B93" s="4" t="s">
        <v>103</v>
      </c>
      <c r="C93" s="4" t="s">
        <v>104</v>
      </c>
      <c r="F93" s="1">
        <v>2019</v>
      </c>
      <c r="G93" s="92">
        <v>96.8</v>
      </c>
    </row>
    <row r="94" spans="1:9" ht="15" customHeight="1">
      <c r="A94" s="1" t="s">
        <v>519</v>
      </c>
      <c r="B94" s="4" t="s">
        <v>103</v>
      </c>
      <c r="C94" s="4" t="s">
        <v>104</v>
      </c>
      <c r="F94" s="1">
        <v>2020</v>
      </c>
      <c r="G94" s="92">
        <v>96.9</v>
      </c>
    </row>
    <row r="95" spans="1:9" ht="15" customHeight="1">
      <c r="A95" s="1" t="s">
        <v>519</v>
      </c>
      <c r="B95" s="4" t="s">
        <v>103</v>
      </c>
      <c r="C95" s="4" t="s">
        <v>104</v>
      </c>
      <c r="F95" s="1">
        <v>2021</v>
      </c>
      <c r="G95" s="92">
        <v>96.9</v>
      </c>
    </row>
    <row r="96" spans="1:9" ht="15" customHeight="1">
      <c r="A96" s="1" t="s">
        <v>519</v>
      </c>
      <c r="B96" s="4" t="s">
        <v>103</v>
      </c>
      <c r="C96" s="4" t="s">
        <v>104</v>
      </c>
      <c r="F96" s="1">
        <v>2022</v>
      </c>
      <c r="G96" s="92">
        <v>97</v>
      </c>
      <c r="H96" s="19"/>
    </row>
    <row r="97" spans="1:8" ht="15" customHeight="1">
      <c r="A97" s="1" t="s">
        <v>519</v>
      </c>
      <c r="B97" s="4" t="s">
        <v>103</v>
      </c>
      <c r="C97" s="4" t="s">
        <v>104</v>
      </c>
      <c r="F97" s="1">
        <v>2023</v>
      </c>
      <c r="G97" s="93">
        <v>97</v>
      </c>
      <c r="H97" s="19"/>
    </row>
    <row r="98" spans="1:8" ht="15" customHeight="1">
      <c r="A98" s="1" t="s">
        <v>519</v>
      </c>
      <c r="B98" s="4" t="s">
        <v>103</v>
      </c>
      <c r="C98" s="4" t="s">
        <v>105</v>
      </c>
      <c r="F98" s="1">
        <v>2018</v>
      </c>
      <c r="G98" s="92">
        <v>65.599999999999994</v>
      </c>
    </row>
    <row r="99" spans="1:8" ht="15" customHeight="1">
      <c r="A99" s="1" t="s">
        <v>519</v>
      </c>
      <c r="B99" s="4" t="s">
        <v>103</v>
      </c>
      <c r="C99" s="4" t="s">
        <v>105</v>
      </c>
      <c r="F99" s="1">
        <v>2019</v>
      </c>
      <c r="G99" s="92">
        <v>66.8</v>
      </c>
    </row>
    <row r="100" spans="1:8" ht="15" customHeight="1">
      <c r="A100" s="1" t="s">
        <v>519</v>
      </c>
      <c r="B100" s="4" t="s">
        <v>103</v>
      </c>
      <c r="C100" s="4" t="s">
        <v>105</v>
      </c>
      <c r="F100" s="1">
        <v>2020</v>
      </c>
      <c r="G100" s="92">
        <v>67.2</v>
      </c>
    </row>
    <row r="101" spans="1:8" ht="15" customHeight="1">
      <c r="A101" s="1" t="s">
        <v>519</v>
      </c>
      <c r="B101" s="4" t="s">
        <v>103</v>
      </c>
      <c r="C101" s="4" t="s">
        <v>105</v>
      </c>
      <c r="F101" s="1">
        <v>2021</v>
      </c>
      <c r="G101" s="92">
        <v>68</v>
      </c>
    </row>
    <row r="102" spans="1:8" ht="15" customHeight="1">
      <c r="A102" s="1" t="s">
        <v>519</v>
      </c>
      <c r="B102" s="4" t="s">
        <v>103</v>
      </c>
      <c r="C102" s="4" t="s">
        <v>105</v>
      </c>
      <c r="F102" s="1">
        <v>2022</v>
      </c>
      <c r="G102" s="92">
        <v>68.400000000000006</v>
      </c>
      <c r="H102" s="19"/>
    </row>
    <row r="103" spans="1:8" ht="15" customHeight="1">
      <c r="A103" s="1" t="s">
        <v>519</v>
      </c>
      <c r="B103" s="4" t="s">
        <v>103</v>
      </c>
      <c r="C103" s="4" t="s">
        <v>105</v>
      </c>
      <c r="F103" s="1">
        <v>2023</v>
      </c>
      <c r="G103" s="93">
        <v>68.8</v>
      </c>
      <c r="H103" s="19"/>
    </row>
    <row r="104" spans="1:8" ht="15" customHeight="1">
      <c r="A104" s="1" t="s">
        <v>519</v>
      </c>
      <c r="B104" s="4" t="s">
        <v>103</v>
      </c>
      <c r="C104" s="4" t="s">
        <v>106</v>
      </c>
      <c r="F104" s="1">
        <v>2018</v>
      </c>
      <c r="G104" s="92">
        <v>68</v>
      </c>
    </row>
    <row r="105" spans="1:8" ht="15" customHeight="1">
      <c r="A105" s="1" t="s">
        <v>519</v>
      </c>
      <c r="B105" s="4" t="s">
        <v>103</v>
      </c>
      <c r="C105" s="4" t="s">
        <v>106</v>
      </c>
      <c r="F105" s="1">
        <v>2019</v>
      </c>
      <c r="G105" s="92">
        <v>68.7</v>
      </c>
    </row>
    <row r="106" spans="1:8" ht="15" customHeight="1">
      <c r="A106" s="1" t="s">
        <v>519</v>
      </c>
      <c r="B106" s="4" t="s">
        <v>103</v>
      </c>
      <c r="C106" s="4" t="s">
        <v>106</v>
      </c>
      <c r="F106" s="1">
        <v>2020</v>
      </c>
      <c r="G106" s="92">
        <v>72.8</v>
      </c>
    </row>
    <row r="107" spans="1:8" ht="15" customHeight="1">
      <c r="A107" s="1" t="s">
        <v>519</v>
      </c>
      <c r="B107" s="4" t="s">
        <v>103</v>
      </c>
      <c r="C107" s="4" t="s">
        <v>106</v>
      </c>
      <c r="F107" s="1">
        <v>2021</v>
      </c>
      <c r="G107" s="92">
        <v>73.900000000000006</v>
      </c>
    </row>
    <row r="108" spans="1:8" ht="15" customHeight="1">
      <c r="A108" s="1" t="s">
        <v>519</v>
      </c>
      <c r="B108" s="4" t="s">
        <v>103</v>
      </c>
      <c r="C108" s="4" t="s">
        <v>106</v>
      </c>
      <c r="F108" s="1">
        <v>2022</v>
      </c>
      <c r="G108" s="92">
        <v>74.099999999999994</v>
      </c>
      <c r="H108" s="19"/>
    </row>
    <row r="109" spans="1:8" ht="15" customHeight="1">
      <c r="A109" s="1" t="s">
        <v>519</v>
      </c>
      <c r="B109" s="4" t="s">
        <v>103</v>
      </c>
      <c r="C109" s="4" t="s">
        <v>106</v>
      </c>
      <c r="F109" s="1">
        <v>2023</v>
      </c>
      <c r="G109" s="93">
        <v>75.3</v>
      </c>
      <c r="H109" s="19"/>
    </row>
    <row r="110" spans="1:8" ht="15" customHeight="1">
      <c r="A110" s="1" t="s">
        <v>514</v>
      </c>
      <c r="B110" s="4" t="s">
        <v>103</v>
      </c>
      <c r="C110" s="4" t="s">
        <v>104</v>
      </c>
      <c r="F110" s="1">
        <v>2018</v>
      </c>
      <c r="G110" s="92">
        <v>89.9</v>
      </c>
    </row>
    <row r="111" spans="1:8" ht="15" customHeight="1">
      <c r="A111" s="1" t="s">
        <v>514</v>
      </c>
      <c r="B111" s="4" t="s">
        <v>103</v>
      </c>
      <c r="C111" s="4" t="s">
        <v>104</v>
      </c>
      <c r="F111" s="1">
        <v>2019</v>
      </c>
      <c r="G111" s="92">
        <v>90.2</v>
      </c>
    </row>
    <row r="112" spans="1:8" ht="15" customHeight="1">
      <c r="A112" s="1" t="s">
        <v>514</v>
      </c>
      <c r="B112" s="4" t="s">
        <v>103</v>
      </c>
      <c r="C112" s="4" t="s">
        <v>104</v>
      </c>
      <c r="F112" s="1">
        <v>2020</v>
      </c>
      <c r="G112" s="92">
        <v>90.5</v>
      </c>
    </row>
    <row r="113" spans="1:9" ht="15" customHeight="1">
      <c r="A113" s="1" t="s">
        <v>514</v>
      </c>
      <c r="B113" s="4" t="s">
        <v>103</v>
      </c>
      <c r="C113" s="4" t="s">
        <v>104</v>
      </c>
      <c r="F113" s="1">
        <v>2021</v>
      </c>
      <c r="G113" s="92">
        <v>90.7</v>
      </c>
    </row>
    <row r="114" spans="1:9" ht="15" customHeight="1">
      <c r="A114" s="1" t="s">
        <v>514</v>
      </c>
      <c r="B114" s="4" t="s">
        <v>103</v>
      </c>
      <c r="C114" s="4" t="s">
        <v>104</v>
      </c>
      <c r="F114" s="1">
        <v>2022</v>
      </c>
      <c r="G114" s="92">
        <v>90.8</v>
      </c>
      <c r="H114" s="19"/>
    </row>
    <row r="115" spans="1:9" ht="15" customHeight="1">
      <c r="A115" s="1" t="s">
        <v>514</v>
      </c>
      <c r="B115" s="4" t="s">
        <v>103</v>
      </c>
      <c r="C115" s="4" t="s">
        <v>104</v>
      </c>
      <c r="F115" s="1">
        <v>2023</v>
      </c>
      <c r="G115" s="92">
        <v>91</v>
      </c>
      <c r="H115" s="19"/>
    </row>
    <row r="116" spans="1:9" ht="15" customHeight="1">
      <c r="A116" s="1" t="s">
        <v>514</v>
      </c>
      <c r="B116" s="4" t="s">
        <v>103</v>
      </c>
      <c r="C116" s="4" t="s">
        <v>105</v>
      </c>
      <c r="F116" s="1">
        <v>2018</v>
      </c>
      <c r="G116" s="92">
        <v>39.4</v>
      </c>
    </row>
    <row r="117" spans="1:9" ht="15" customHeight="1">
      <c r="A117" s="1" t="s">
        <v>514</v>
      </c>
      <c r="B117" s="4" t="s">
        <v>103</v>
      </c>
      <c r="C117" s="4" t="s">
        <v>105</v>
      </c>
      <c r="F117" s="1">
        <v>2019</v>
      </c>
      <c r="G117" s="92">
        <v>41.1</v>
      </c>
    </row>
    <row r="118" spans="1:9" ht="15" customHeight="1">
      <c r="A118" s="1" t="s">
        <v>514</v>
      </c>
      <c r="B118" s="4" t="s">
        <v>103</v>
      </c>
      <c r="C118" s="4" t="s">
        <v>105</v>
      </c>
      <c r="F118" s="1">
        <v>2020</v>
      </c>
      <c r="G118" s="92">
        <v>45.4</v>
      </c>
    </row>
    <row r="119" spans="1:9" ht="15" customHeight="1">
      <c r="A119" s="1" t="s">
        <v>514</v>
      </c>
      <c r="B119" s="4" t="s">
        <v>103</v>
      </c>
      <c r="C119" s="4" t="s">
        <v>105</v>
      </c>
      <c r="F119" s="1">
        <v>2021</v>
      </c>
      <c r="G119" s="92">
        <v>50.6</v>
      </c>
    </row>
    <row r="120" spans="1:9" ht="15" customHeight="1">
      <c r="A120" s="1" t="s">
        <v>514</v>
      </c>
      <c r="B120" s="4" t="s">
        <v>103</v>
      </c>
      <c r="C120" s="4" t="s">
        <v>105</v>
      </c>
      <c r="F120" s="1">
        <v>2022</v>
      </c>
      <c r="G120" s="92">
        <v>50.9</v>
      </c>
      <c r="H120" s="19"/>
    </row>
    <row r="121" spans="1:9" ht="15" customHeight="1">
      <c r="A121" s="1" t="s">
        <v>514</v>
      </c>
      <c r="B121" s="4" t="s">
        <v>103</v>
      </c>
      <c r="C121" s="4" t="s">
        <v>105</v>
      </c>
      <c r="F121" s="1">
        <v>2023</v>
      </c>
      <c r="G121" s="93">
        <v>51.9</v>
      </c>
      <c r="H121" s="19"/>
    </row>
    <row r="122" spans="1:9" ht="15" customHeight="1">
      <c r="A122" s="1" t="s">
        <v>514</v>
      </c>
      <c r="B122" s="4" t="s">
        <v>103</v>
      </c>
      <c r="C122" s="4" t="s">
        <v>106</v>
      </c>
      <c r="F122" s="1">
        <v>2018</v>
      </c>
      <c r="G122" s="92">
        <v>52.3</v>
      </c>
    </row>
    <row r="123" spans="1:9" ht="15" customHeight="1">
      <c r="A123" s="1" t="s">
        <v>514</v>
      </c>
      <c r="B123" s="4" t="s">
        <v>103</v>
      </c>
      <c r="C123" s="4" t="s">
        <v>106</v>
      </c>
      <c r="F123" s="1">
        <v>2019</v>
      </c>
      <c r="G123" s="92">
        <v>52.7</v>
      </c>
    </row>
    <row r="124" spans="1:9" ht="15" customHeight="1">
      <c r="A124" s="1" t="s">
        <v>514</v>
      </c>
      <c r="B124" s="4" t="s">
        <v>103</v>
      </c>
      <c r="C124" s="4" t="s">
        <v>106</v>
      </c>
      <c r="F124" s="1">
        <v>2020</v>
      </c>
      <c r="G124" s="92">
        <v>61.7</v>
      </c>
    </row>
    <row r="125" spans="1:9" ht="15" customHeight="1">
      <c r="A125" s="1" t="s">
        <v>514</v>
      </c>
      <c r="B125" s="4" t="s">
        <v>103</v>
      </c>
      <c r="C125" s="4" t="s">
        <v>106</v>
      </c>
      <c r="F125" s="1">
        <v>2021</v>
      </c>
      <c r="G125" s="92">
        <v>65</v>
      </c>
    </row>
    <row r="126" spans="1:9" ht="15" customHeight="1">
      <c r="A126" s="1" t="s">
        <v>514</v>
      </c>
      <c r="B126" s="4" t="s">
        <v>103</v>
      </c>
      <c r="C126" s="4" t="s">
        <v>106</v>
      </c>
      <c r="F126" s="1">
        <v>2022</v>
      </c>
      <c r="G126" s="92">
        <v>66.7</v>
      </c>
      <c r="H126" s="19"/>
    </row>
    <row r="127" spans="1:9" ht="15" customHeight="1">
      <c r="A127" s="1" t="s">
        <v>514</v>
      </c>
      <c r="B127" s="4" t="s">
        <v>103</v>
      </c>
      <c r="C127" s="4" t="s">
        <v>106</v>
      </c>
      <c r="F127" s="1">
        <v>2023</v>
      </c>
      <c r="G127" s="93">
        <v>69.099999999999994</v>
      </c>
      <c r="H127" s="19"/>
    </row>
    <row r="128" spans="1:9" ht="15" customHeight="1">
      <c r="A128" s="1" t="s">
        <v>514</v>
      </c>
      <c r="B128" s="4" t="s">
        <v>326</v>
      </c>
      <c r="C128" s="4" t="s">
        <v>327</v>
      </c>
      <c r="E128" s="1" t="s">
        <v>328</v>
      </c>
      <c r="F128" s="1">
        <v>2018</v>
      </c>
      <c r="G128" s="94" t="s">
        <v>530</v>
      </c>
      <c r="H128" s="27"/>
      <c r="I128" s="4" t="s">
        <v>504</v>
      </c>
    </row>
    <row r="129" spans="1:9" ht="15" customHeight="1">
      <c r="A129" s="1" t="s">
        <v>514</v>
      </c>
      <c r="B129" s="4" t="s">
        <v>326</v>
      </c>
      <c r="C129" s="4" t="s">
        <v>327</v>
      </c>
      <c r="E129" s="1" t="s">
        <v>328</v>
      </c>
      <c r="F129" s="1">
        <v>2019</v>
      </c>
      <c r="G129" s="94" t="s">
        <v>530</v>
      </c>
      <c r="H129" s="27"/>
    </row>
    <row r="130" spans="1:9" ht="15" customHeight="1">
      <c r="A130" s="1" t="s">
        <v>514</v>
      </c>
      <c r="B130" s="4" t="s">
        <v>326</v>
      </c>
      <c r="C130" s="4" t="s">
        <v>327</v>
      </c>
      <c r="E130" s="1" t="s">
        <v>328</v>
      </c>
      <c r="F130" s="1">
        <v>2020</v>
      </c>
      <c r="G130" s="64">
        <v>197.6</v>
      </c>
      <c r="H130" s="27"/>
    </row>
    <row r="131" spans="1:9" ht="15" customHeight="1">
      <c r="A131" s="1" t="s">
        <v>514</v>
      </c>
      <c r="B131" s="4" t="s">
        <v>326</v>
      </c>
      <c r="C131" s="4" t="s">
        <v>327</v>
      </c>
      <c r="E131" s="1" t="s">
        <v>328</v>
      </c>
      <c r="F131" s="1">
        <v>2021</v>
      </c>
      <c r="G131" s="64">
        <v>197.6</v>
      </c>
      <c r="H131" s="27"/>
    </row>
    <row r="132" spans="1:9" ht="15" customHeight="1">
      <c r="A132" s="1" t="s">
        <v>514</v>
      </c>
      <c r="B132" s="4" t="s">
        <v>326</v>
      </c>
      <c r="C132" s="4" t="s">
        <v>327</v>
      </c>
      <c r="E132" s="1" t="s">
        <v>328</v>
      </c>
      <c r="F132" s="1">
        <v>2022</v>
      </c>
      <c r="G132" s="64">
        <v>197.6</v>
      </c>
      <c r="H132" s="27"/>
    </row>
    <row r="133" spans="1:9" ht="15" customHeight="1">
      <c r="A133" s="1" t="s">
        <v>514</v>
      </c>
      <c r="B133" s="4" t="s">
        <v>326</v>
      </c>
      <c r="C133" s="4" t="s">
        <v>327</v>
      </c>
      <c r="E133" s="1" t="s">
        <v>328</v>
      </c>
      <c r="F133" s="1">
        <v>2023</v>
      </c>
      <c r="G133" s="64">
        <v>197.6</v>
      </c>
      <c r="H133" s="27"/>
    </row>
    <row r="134" spans="1:9" ht="15" customHeight="1">
      <c r="A134" s="1" t="s">
        <v>514</v>
      </c>
      <c r="B134" s="4" t="s">
        <v>326</v>
      </c>
      <c r="C134" s="4" t="s">
        <v>325</v>
      </c>
      <c r="F134" s="1">
        <v>2018</v>
      </c>
      <c r="G134" s="69">
        <v>3279</v>
      </c>
      <c r="H134" s="27"/>
    </row>
    <row r="135" spans="1:9" ht="15" customHeight="1">
      <c r="A135" s="1" t="s">
        <v>514</v>
      </c>
      <c r="B135" s="4" t="s">
        <v>326</v>
      </c>
      <c r="C135" s="4" t="s">
        <v>325</v>
      </c>
      <c r="F135" s="1">
        <v>2019</v>
      </c>
      <c r="G135" s="69">
        <v>3358</v>
      </c>
      <c r="H135" s="27"/>
    </row>
    <row r="136" spans="1:9" ht="15" customHeight="1">
      <c r="A136" s="1" t="s">
        <v>514</v>
      </c>
      <c r="B136" s="4" t="s">
        <v>326</v>
      </c>
      <c r="C136" s="4" t="s">
        <v>325</v>
      </c>
      <c r="F136" s="1">
        <v>2020</v>
      </c>
      <c r="G136" s="69">
        <v>3447</v>
      </c>
      <c r="H136" s="27"/>
    </row>
    <row r="137" spans="1:9" ht="15" customHeight="1">
      <c r="A137" s="1" t="s">
        <v>514</v>
      </c>
      <c r="B137" s="4" t="s">
        <v>326</v>
      </c>
      <c r="C137" s="4" t="s">
        <v>325</v>
      </c>
      <c r="F137" s="1">
        <v>2021</v>
      </c>
      <c r="G137" s="69">
        <v>3519</v>
      </c>
      <c r="H137" s="27"/>
    </row>
    <row r="138" spans="1:9" ht="15" customHeight="1">
      <c r="A138" s="1" t="s">
        <v>514</v>
      </c>
      <c r="B138" s="4" t="s">
        <v>326</v>
      </c>
      <c r="C138" s="4" t="s">
        <v>325</v>
      </c>
      <c r="F138" s="1">
        <v>2022</v>
      </c>
      <c r="G138" s="69">
        <v>3592</v>
      </c>
      <c r="H138" s="27"/>
    </row>
    <row r="139" spans="1:9" ht="15" customHeight="1">
      <c r="A139" s="1" t="s">
        <v>514</v>
      </c>
      <c r="B139" s="4" t="s">
        <v>326</v>
      </c>
      <c r="C139" s="4" t="s">
        <v>325</v>
      </c>
      <c r="F139" s="1">
        <v>2023</v>
      </c>
      <c r="G139" s="69">
        <v>3673</v>
      </c>
      <c r="H139" s="27"/>
    </row>
    <row r="140" spans="1:9" ht="15" customHeight="1">
      <c r="A140" s="1" t="s">
        <v>514</v>
      </c>
      <c r="B140" s="4" t="s">
        <v>324</v>
      </c>
      <c r="C140" s="4" t="s">
        <v>273</v>
      </c>
      <c r="E140" s="1" t="s">
        <v>328</v>
      </c>
      <c r="F140" s="1">
        <v>2018</v>
      </c>
      <c r="G140" s="64">
        <v>112</v>
      </c>
      <c r="H140" s="27"/>
      <c r="I140" s="4" t="s">
        <v>505</v>
      </c>
    </row>
    <row r="141" spans="1:9" ht="15" customHeight="1">
      <c r="A141" s="1" t="s">
        <v>514</v>
      </c>
      <c r="B141" s="4" t="s">
        <v>324</v>
      </c>
      <c r="C141" s="4" t="s">
        <v>273</v>
      </c>
      <c r="E141" s="1" t="s">
        <v>328</v>
      </c>
      <c r="F141" s="1">
        <v>2019</v>
      </c>
      <c r="G141" s="64">
        <v>112</v>
      </c>
      <c r="H141" s="27"/>
    </row>
    <row r="142" spans="1:9" ht="15" customHeight="1">
      <c r="A142" s="1" t="s">
        <v>514</v>
      </c>
      <c r="B142" s="4" t="s">
        <v>324</v>
      </c>
      <c r="C142" s="4" t="s">
        <v>273</v>
      </c>
      <c r="E142" s="1" t="s">
        <v>328</v>
      </c>
      <c r="F142" s="1">
        <v>2020</v>
      </c>
      <c r="G142" s="64">
        <v>121.4</v>
      </c>
      <c r="H142" s="27"/>
    </row>
    <row r="143" spans="1:9" ht="15" customHeight="1">
      <c r="A143" s="1" t="s">
        <v>514</v>
      </c>
      <c r="B143" s="4" t="s">
        <v>324</v>
      </c>
      <c r="C143" s="4" t="s">
        <v>273</v>
      </c>
      <c r="E143" s="1" t="s">
        <v>328</v>
      </c>
      <c r="F143" s="1">
        <v>2021</v>
      </c>
      <c r="G143" s="64">
        <v>121.4</v>
      </c>
      <c r="H143" s="27"/>
    </row>
    <row r="144" spans="1:9" ht="15" customHeight="1">
      <c r="A144" s="1" t="s">
        <v>514</v>
      </c>
      <c r="B144" s="4" t="s">
        <v>324</v>
      </c>
      <c r="C144" s="4" t="s">
        <v>273</v>
      </c>
      <c r="E144" s="1" t="s">
        <v>328</v>
      </c>
      <c r="F144" s="1">
        <v>2022</v>
      </c>
      <c r="G144" s="64">
        <v>121.4</v>
      </c>
      <c r="H144" s="27"/>
    </row>
    <row r="145" spans="1:9" ht="15" customHeight="1">
      <c r="A145" s="1" t="s">
        <v>514</v>
      </c>
      <c r="B145" s="4" t="s">
        <v>324</v>
      </c>
      <c r="C145" s="4" t="s">
        <v>273</v>
      </c>
      <c r="E145" s="1" t="s">
        <v>328</v>
      </c>
      <c r="F145" s="1">
        <v>2023</v>
      </c>
      <c r="G145" s="64">
        <v>121.4</v>
      </c>
      <c r="H145" s="27"/>
    </row>
    <row r="146" spans="1:9" ht="15" customHeight="1">
      <c r="A146" s="1" t="s">
        <v>514</v>
      </c>
      <c r="B146" s="4" t="s">
        <v>324</v>
      </c>
      <c r="C146" s="4" t="s">
        <v>325</v>
      </c>
      <c r="F146" s="1">
        <v>2018</v>
      </c>
      <c r="G146" s="69">
        <v>1425</v>
      </c>
      <c r="H146" s="27"/>
    </row>
    <row r="147" spans="1:9" ht="15" customHeight="1">
      <c r="A147" s="1" t="s">
        <v>514</v>
      </c>
      <c r="B147" s="4" t="s">
        <v>324</v>
      </c>
      <c r="C147" s="4" t="s">
        <v>325</v>
      </c>
      <c r="F147" s="1">
        <v>2019</v>
      </c>
      <c r="G147" s="69">
        <v>1557</v>
      </c>
      <c r="H147" s="27"/>
    </row>
    <row r="148" spans="1:9" ht="15" customHeight="1">
      <c r="A148" s="1" t="s">
        <v>514</v>
      </c>
      <c r="B148" s="4" t="s">
        <v>324</v>
      </c>
      <c r="C148" s="4" t="s">
        <v>325</v>
      </c>
      <c r="F148" s="1">
        <v>2020</v>
      </c>
      <c r="G148" s="69">
        <v>1772</v>
      </c>
      <c r="H148" s="27"/>
    </row>
    <row r="149" spans="1:9" ht="15" customHeight="1">
      <c r="A149" s="1" t="s">
        <v>514</v>
      </c>
      <c r="B149" s="4" t="s">
        <v>324</v>
      </c>
      <c r="C149" s="4" t="s">
        <v>325</v>
      </c>
      <c r="F149" s="1">
        <v>2021</v>
      </c>
      <c r="G149" s="69">
        <v>2091</v>
      </c>
      <c r="H149" s="27"/>
    </row>
    <row r="150" spans="1:9" ht="15" customHeight="1">
      <c r="A150" s="1" t="s">
        <v>514</v>
      </c>
      <c r="B150" s="4" t="s">
        <v>324</v>
      </c>
      <c r="C150" s="4" t="s">
        <v>325</v>
      </c>
      <c r="F150" s="1">
        <v>2022</v>
      </c>
      <c r="G150" s="69">
        <v>2119</v>
      </c>
      <c r="H150" s="27"/>
    </row>
    <row r="151" spans="1:9" ht="15" customHeight="1">
      <c r="A151" s="1" t="s">
        <v>514</v>
      </c>
      <c r="B151" s="4" t="s">
        <v>324</v>
      </c>
      <c r="C151" s="4" t="s">
        <v>325</v>
      </c>
      <c r="F151" s="1">
        <v>2023</v>
      </c>
      <c r="G151" s="69">
        <v>2200</v>
      </c>
      <c r="H151" s="27"/>
    </row>
    <row r="152" spans="1:9" ht="15" customHeight="1">
      <c r="A152" s="1" t="s">
        <v>514</v>
      </c>
      <c r="B152" s="4" t="s">
        <v>272</v>
      </c>
      <c r="C152" s="4" t="s">
        <v>273</v>
      </c>
      <c r="E152" s="1" t="s">
        <v>328</v>
      </c>
      <c r="F152" s="1">
        <v>2018</v>
      </c>
      <c r="G152" s="64">
        <v>223.21700000000001</v>
      </c>
      <c r="H152" s="27"/>
      <c r="I152" s="4" t="s">
        <v>506</v>
      </c>
    </row>
    <row r="153" spans="1:9" ht="15" customHeight="1">
      <c r="A153" s="1" t="s">
        <v>514</v>
      </c>
      <c r="B153" s="4" t="s">
        <v>272</v>
      </c>
      <c r="C153" s="4" t="s">
        <v>273</v>
      </c>
      <c r="E153" s="1" t="s">
        <v>328</v>
      </c>
      <c r="F153" s="1">
        <v>2019</v>
      </c>
      <c r="G153" s="64">
        <v>225.625</v>
      </c>
      <c r="H153" s="27"/>
    </row>
    <row r="154" spans="1:9" ht="15" customHeight="1">
      <c r="A154" s="1" t="s">
        <v>514</v>
      </c>
      <c r="B154" s="4" t="s">
        <v>272</v>
      </c>
      <c r="C154" s="4" t="s">
        <v>273</v>
      </c>
      <c r="E154" s="1" t="s">
        <v>328</v>
      </c>
      <c r="F154" s="1">
        <v>2020</v>
      </c>
      <c r="G154" s="64">
        <v>228.893</v>
      </c>
      <c r="H154" s="27"/>
    </row>
    <row r="155" spans="1:9" ht="15" customHeight="1">
      <c r="A155" s="1" t="s">
        <v>514</v>
      </c>
      <c r="B155" s="4" t="s">
        <v>272</v>
      </c>
      <c r="C155" s="4" t="s">
        <v>273</v>
      </c>
      <c r="E155" s="1" t="s">
        <v>328</v>
      </c>
      <c r="F155" s="1">
        <v>2021</v>
      </c>
      <c r="G155" s="64">
        <v>232.45099999999999</v>
      </c>
      <c r="H155" s="27"/>
    </row>
    <row r="156" spans="1:9" ht="15" customHeight="1">
      <c r="A156" s="1" t="s">
        <v>514</v>
      </c>
      <c r="B156" s="4" t="s">
        <v>272</v>
      </c>
      <c r="C156" s="4" t="s">
        <v>273</v>
      </c>
      <c r="E156" s="1" t="s">
        <v>328</v>
      </c>
      <c r="F156" s="1">
        <v>2022</v>
      </c>
      <c r="G156" s="64">
        <v>235.476</v>
      </c>
      <c r="H156" s="27"/>
    </row>
    <row r="157" spans="1:9" ht="15" customHeight="1">
      <c r="A157" s="1" t="s">
        <v>514</v>
      </c>
      <c r="B157" s="4" t="s">
        <v>272</v>
      </c>
      <c r="C157" s="4" t="s">
        <v>273</v>
      </c>
      <c r="F157" s="1">
        <v>2023</v>
      </c>
      <c r="G157" s="92">
        <v>236.84200000000001</v>
      </c>
      <c r="H157" s="27"/>
    </row>
    <row r="158" spans="1:9" ht="15" customHeight="1">
      <c r="A158" s="1" t="s">
        <v>514</v>
      </c>
      <c r="B158" s="4" t="s">
        <v>272</v>
      </c>
      <c r="C158" s="14" t="s">
        <v>274</v>
      </c>
      <c r="F158" s="1">
        <v>2018</v>
      </c>
      <c r="G158" s="70">
        <v>2681</v>
      </c>
      <c r="H158" s="27"/>
    </row>
    <row r="159" spans="1:9" ht="15" customHeight="1">
      <c r="A159" s="1" t="s">
        <v>514</v>
      </c>
      <c r="B159" s="4" t="s">
        <v>272</v>
      </c>
      <c r="C159" s="14" t="s">
        <v>274</v>
      </c>
      <c r="F159" s="1">
        <v>2019</v>
      </c>
      <c r="G159" s="70">
        <v>2752</v>
      </c>
      <c r="H159" s="27"/>
    </row>
    <row r="160" spans="1:9" ht="15" customHeight="1">
      <c r="A160" s="1" t="s">
        <v>514</v>
      </c>
      <c r="B160" s="4" t="s">
        <v>272</v>
      </c>
      <c r="C160" s="14" t="s">
        <v>274</v>
      </c>
      <c r="F160" s="1">
        <v>2020</v>
      </c>
      <c r="G160" s="70">
        <v>2852</v>
      </c>
      <c r="H160" s="27"/>
    </row>
    <row r="161" spans="1:9" ht="15" customHeight="1">
      <c r="A161" s="1" t="s">
        <v>514</v>
      </c>
      <c r="B161" s="4" t="s">
        <v>272</v>
      </c>
      <c r="C161" s="14" t="s">
        <v>274</v>
      </c>
      <c r="F161" s="1">
        <v>2021</v>
      </c>
      <c r="G161" s="70">
        <v>2963</v>
      </c>
      <c r="H161" s="27"/>
    </row>
    <row r="162" spans="1:9" ht="15" customHeight="1">
      <c r="A162" s="1" t="s">
        <v>514</v>
      </c>
      <c r="B162" s="4" t="s">
        <v>272</v>
      </c>
      <c r="C162" s="14" t="s">
        <v>274</v>
      </c>
      <c r="F162" s="1">
        <v>2022</v>
      </c>
      <c r="G162" s="70">
        <v>3029</v>
      </c>
      <c r="H162" s="27"/>
    </row>
    <row r="163" spans="1:9" ht="15" customHeight="1">
      <c r="A163" s="1" t="s">
        <v>514</v>
      </c>
      <c r="B163" s="4" t="s">
        <v>272</v>
      </c>
      <c r="C163" s="14" t="s">
        <v>274</v>
      </c>
      <c r="F163" s="1">
        <v>2023</v>
      </c>
      <c r="G163" s="93">
        <v>3056</v>
      </c>
      <c r="H163" s="27"/>
    </row>
    <row r="164" spans="1:9" ht="15" customHeight="1">
      <c r="A164" s="1" t="s">
        <v>518</v>
      </c>
      <c r="B164" s="4" t="s">
        <v>107</v>
      </c>
      <c r="C164" s="4" t="s">
        <v>104</v>
      </c>
      <c r="F164" s="1">
        <v>2018</v>
      </c>
      <c r="G164" s="81">
        <v>86.6</v>
      </c>
      <c r="I164" s="4" t="s">
        <v>507</v>
      </c>
    </row>
    <row r="165" spans="1:9" ht="15" customHeight="1">
      <c r="A165" s="1" t="s">
        <v>518</v>
      </c>
      <c r="B165" s="4" t="s">
        <v>107</v>
      </c>
      <c r="C165" s="4" t="s">
        <v>104</v>
      </c>
      <c r="F165" s="1">
        <v>2019</v>
      </c>
      <c r="G165" s="81">
        <v>87.9</v>
      </c>
    </row>
    <row r="166" spans="1:9" ht="15" customHeight="1">
      <c r="A166" s="1" t="s">
        <v>518</v>
      </c>
      <c r="B166" s="4" t="s">
        <v>107</v>
      </c>
      <c r="C166" s="4" t="s">
        <v>104</v>
      </c>
      <c r="F166" s="1">
        <v>2020</v>
      </c>
      <c r="G166" s="81">
        <v>89.2</v>
      </c>
    </row>
    <row r="167" spans="1:9" ht="15" customHeight="1">
      <c r="A167" s="1" t="s">
        <v>518</v>
      </c>
      <c r="B167" s="4" t="s">
        <v>107</v>
      </c>
      <c r="C167" s="4" t="s">
        <v>104</v>
      </c>
      <c r="F167" s="1">
        <v>2021</v>
      </c>
      <c r="G167" s="81">
        <v>91.2</v>
      </c>
    </row>
    <row r="168" spans="1:9" ht="15" customHeight="1">
      <c r="A168" s="1" t="s">
        <v>518</v>
      </c>
      <c r="B168" s="4" t="s">
        <v>107</v>
      </c>
      <c r="C168" s="4" t="s">
        <v>104</v>
      </c>
      <c r="F168" s="1">
        <v>2022</v>
      </c>
      <c r="G168" s="81">
        <v>100.5</v>
      </c>
      <c r="I168" s="18"/>
    </row>
    <row r="169" spans="1:9" ht="15" customHeight="1">
      <c r="A169" s="1" t="s">
        <v>518</v>
      </c>
      <c r="B169" s="4" t="s">
        <v>107</v>
      </c>
      <c r="C169" s="4" t="s">
        <v>104</v>
      </c>
      <c r="F169" s="1">
        <v>2023</v>
      </c>
      <c r="G169" s="55">
        <v>103.1</v>
      </c>
      <c r="I169" s="18"/>
    </row>
    <row r="170" spans="1:9" ht="15" customHeight="1">
      <c r="A170" s="1" t="s">
        <v>518</v>
      </c>
      <c r="B170" s="4" t="s">
        <v>107</v>
      </c>
      <c r="C170" s="4" t="s">
        <v>105</v>
      </c>
      <c r="F170" s="1">
        <v>2018</v>
      </c>
      <c r="G170" s="81">
        <v>95.9</v>
      </c>
    </row>
    <row r="171" spans="1:9" ht="15" customHeight="1">
      <c r="A171" s="1" t="s">
        <v>518</v>
      </c>
      <c r="B171" s="4" t="s">
        <v>107</v>
      </c>
      <c r="C171" s="4" t="s">
        <v>105</v>
      </c>
      <c r="F171" s="1">
        <v>2019</v>
      </c>
      <c r="G171" s="81">
        <v>99.3</v>
      </c>
    </row>
    <row r="172" spans="1:9" ht="15" customHeight="1">
      <c r="A172" s="1" t="s">
        <v>518</v>
      </c>
      <c r="B172" s="4" t="s">
        <v>107</v>
      </c>
      <c r="C172" s="4" t="s">
        <v>105</v>
      </c>
      <c r="F172" s="1">
        <v>2020</v>
      </c>
      <c r="G172" s="81">
        <v>102.9</v>
      </c>
    </row>
    <row r="173" spans="1:9" ht="15" customHeight="1">
      <c r="A173" s="1" t="s">
        <v>518</v>
      </c>
      <c r="B173" s="4" t="s">
        <v>107</v>
      </c>
      <c r="C173" s="4" t="s">
        <v>105</v>
      </c>
      <c r="F173" s="1">
        <v>2021</v>
      </c>
      <c r="G173" s="81">
        <v>106.1</v>
      </c>
    </row>
    <row r="174" spans="1:9" ht="15" customHeight="1">
      <c r="A174" s="1" t="s">
        <v>518</v>
      </c>
      <c r="B174" s="4" t="s">
        <v>107</v>
      </c>
      <c r="C174" s="4" t="s">
        <v>105</v>
      </c>
      <c r="F174" s="1">
        <v>2022</v>
      </c>
      <c r="G174" s="81">
        <v>109.5</v>
      </c>
      <c r="I174" s="18"/>
    </row>
    <row r="175" spans="1:9" ht="15" customHeight="1">
      <c r="A175" s="1" t="s">
        <v>518</v>
      </c>
      <c r="B175" s="4" t="s">
        <v>107</v>
      </c>
      <c r="C175" s="4" t="s">
        <v>105</v>
      </c>
      <c r="F175" s="1">
        <v>2023</v>
      </c>
      <c r="G175" s="55">
        <v>112.5</v>
      </c>
      <c r="I175" s="18"/>
    </row>
    <row r="176" spans="1:9" ht="15" customHeight="1">
      <c r="A176" s="1" t="s">
        <v>518</v>
      </c>
      <c r="B176" s="4" t="s">
        <v>107</v>
      </c>
      <c r="C176" s="4" t="s">
        <v>106</v>
      </c>
      <c r="F176" s="1">
        <v>2018</v>
      </c>
      <c r="G176" s="81">
        <v>102.4</v>
      </c>
    </row>
    <row r="177" spans="1:9" ht="15" customHeight="1">
      <c r="A177" s="1" t="s">
        <v>518</v>
      </c>
      <c r="B177" s="4" t="s">
        <v>107</v>
      </c>
      <c r="C177" s="4" t="s">
        <v>106</v>
      </c>
      <c r="F177" s="1">
        <v>2019</v>
      </c>
      <c r="G177" s="81">
        <v>103.7</v>
      </c>
    </row>
    <row r="178" spans="1:9" ht="15" customHeight="1">
      <c r="A178" s="1" t="s">
        <v>518</v>
      </c>
      <c r="B178" s="4" t="s">
        <v>107</v>
      </c>
      <c r="C178" s="4" t="s">
        <v>106</v>
      </c>
      <c r="F178" s="1">
        <v>2020</v>
      </c>
      <c r="G178" s="81">
        <v>105.6</v>
      </c>
    </row>
    <row r="179" spans="1:9" ht="15" customHeight="1">
      <c r="A179" s="1" t="s">
        <v>518</v>
      </c>
      <c r="B179" s="4" t="s">
        <v>107</v>
      </c>
      <c r="C179" s="4" t="s">
        <v>106</v>
      </c>
      <c r="F179" s="1">
        <v>2021</v>
      </c>
      <c r="G179" s="81">
        <v>109.8</v>
      </c>
    </row>
    <row r="180" spans="1:9" ht="15" customHeight="1">
      <c r="A180" s="1" t="s">
        <v>518</v>
      </c>
      <c r="B180" s="4" t="s">
        <v>107</v>
      </c>
      <c r="C180" s="4" t="s">
        <v>106</v>
      </c>
      <c r="F180" s="1">
        <v>2022</v>
      </c>
      <c r="G180" s="81">
        <v>111</v>
      </c>
      <c r="I180" s="20"/>
    </row>
    <row r="181" spans="1:9" ht="15" customHeight="1">
      <c r="A181" s="1" t="s">
        <v>518</v>
      </c>
      <c r="B181" s="4" t="s">
        <v>107</v>
      </c>
      <c r="C181" s="4" t="s">
        <v>106</v>
      </c>
      <c r="F181" s="1">
        <v>2023</v>
      </c>
      <c r="G181" s="55">
        <v>111.8</v>
      </c>
      <c r="I181" s="20"/>
    </row>
    <row r="182" spans="1:9" ht="15" customHeight="1">
      <c r="A182" s="1" t="s">
        <v>519</v>
      </c>
      <c r="B182" s="4" t="s">
        <v>107</v>
      </c>
      <c r="C182" s="4" t="s">
        <v>104</v>
      </c>
      <c r="F182" s="1">
        <v>2018</v>
      </c>
      <c r="G182" s="81">
        <v>154</v>
      </c>
    </row>
    <row r="183" spans="1:9" ht="15" customHeight="1">
      <c r="A183" s="1" t="s">
        <v>519</v>
      </c>
      <c r="B183" s="4" t="s">
        <v>107</v>
      </c>
      <c r="C183" s="4" t="s">
        <v>104</v>
      </c>
      <c r="F183" s="1">
        <v>2019</v>
      </c>
      <c r="G183" s="81">
        <v>155.30000000000001</v>
      </c>
    </row>
    <row r="184" spans="1:9" ht="15" customHeight="1">
      <c r="A184" s="1" t="s">
        <v>519</v>
      </c>
      <c r="B184" s="4" t="s">
        <v>107</v>
      </c>
      <c r="C184" s="4" t="s">
        <v>104</v>
      </c>
      <c r="F184" s="1">
        <v>2020</v>
      </c>
      <c r="G184" s="81">
        <v>156.5</v>
      </c>
    </row>
    <row r="185" spans="1:9" ht="15" customHeight="1">
      <c r="A185" s="1" t="s">
        <v>519</v>
      </c>
      <c r="B185" s="4" t="s">
        <v>107</v>
      </c>
      <c r="C185" s="4" t="s">
        <v>104</v>
      </c>
      <c r="F185" s="1">
        <v>2021</v>
      </c>
      <c r="G185" s="81">
        <v>159.69999999999999</v>
      </c>
    </row>
    <row r="186" spans="1:9" ht="15" customHeight="1">
      <c r="A186" s="1" t="s">
        <v>519</v>
      </c>
      <c r="B186" s="4" t="s">
        <v>107</v>
      </c>
      <c r="C186" s="4" t="s">
        <v>104</v>
      </c>
      <c r="F186" s="1">
        <v>2022</v>
      </c>
      <c r="G186" s="81">
        <v>167.5</v>
      </c>
      <c r="I186" s="18"/>
    </row>
    <row r="187" spans="1:9" ht="15" customHeight="1">
      <c r="A187" s="1" t="s">
        <v>519</v>
      </c>
      <c r="B187" s="4" t="s">
        <v>107</v>
      </c>
      <c r="C187" s="4" t="s">
        <v>104</v>
      </c>
      <c r="F187" s="1">
        <v>2023</v>
      </c>
      <c r="G187" s="55">
        <v>169.2</v>
      </c>
      <c r="I187" s="18"/>
    </row>
    <row r="188" spans="1:9" ht="15" customHeight="1">
      <c r="A188" s="1" t="s">
        <v>519</v>
      </c>
      <c r="B188" s="4" t="s">
        <v>107</v>
      </c>
      <c r="C188" s="4" t="s">
        <v>105</v>
      </c>
      <c r="F188" s="1">
        <v>2018</v>
      </c>
      <c r="G188" s="81">
        <v>93</v>
      </c>
    </row>
    <row r="189" spans="1:9" ht="15" customHeight="1">
      <c r="A189" s="1" t="s">
        <v>519</v>
      </c>
      <c r="B189" s="4" t="s">
        <v>107</v>
      </c>
      <c r="C189" s="4" t="s">
        <v>105</v>
      </c>
      <c r="F189" s="1">
        <v>2019</v>
      </c>
      <c r="G189" s="81">
        <v>94.8</v>
      </c>
    </row>
    <row r="190" spans="1:9" ht="15" customHeight="1">
      <c r="A190" s="1" t="s">
        <v>519</v>
      </c>
      <c r="B190" s="4" t="s">
        <v>107</v>
      </c>
      <c r="C190" s="4" t="s">
        <v>105</v>
      </c>
      <c r="F190" s="1">
        <v>2020</v>
      </c>
      <c r="G190" s="81">
        <v>98.8</v>
      </c>
    </row>
    <row r="191" spans="1:9" ht="15" customHeight="1">
      <c r="A191" s="1" t="s">
        <v>519</v>
      </c>
      <c r="B191" s="4" t="s">
        <v>107</v>
      </c>
      <c r="C191" s="4" t="s">
        <v>105</v>
      </c>
      <c r="F191" s="1">
        <v>2021</v>
      </c>
      <c r="G191" s="81">
        <v>100.9</v>
      </c>
    </row>
    <row r="192" spans="1:9" ht="15" customHeight="1">
      <c r="A192" s="1" t="s">
        <v>519</v>
      </c>
      <c r="B192" s="4" t="s">
        <v>107</v>
      </c>
      <c r="C192" s="4" t="s">
        <v>105</v>
      </c>
      <c r="F192" s="1">
        <v>2022</v>
      </c>
      <c r="G192" s="81">
        <v>104.4</v>
      </c>
      <c r="I192" s="18"/>
    </row>
    <row r="193" spans="1:9" ht="15" customHeight="1">
      <c r="A193" s="1" t="s">
        <v>519</v>
      </c>
      <c r="B193" s="4" t="s">
        <v>107</v>
      </c>
      <c r="C193" s="4" t="s">
        <v>105</v>
      </c>
      <c r="F193" s="1">
        <v>2023</v>
      </c>
      <c r="G193" s="55">
        <v>108.3</v>
      </c>
      <c r="I193" s="18"/>
    </row>
    <row r="194" spans="1:9" ht="15" customHeight="1">
      <c r="A194" s="1" t="s">
        <v>519</v>
      </c>
      <c r="B194" s="4" t="s">
        <v>107</v>
      </c>
      <c r="C194" s="4" t="s">
        <v>106</v>
      </c>
      <c r="F194" s="1">
        <v>2018</v>
      </c>
      <c r="G194" s="81">
        <v>117.3</v>
      </c>
    </row>
    <row r="195" spans="1:9" ht="15" customHeight="1">
      <c r="A195" s="1" t="s">
        <v>519</v>
      </c>
      <c r="B195" s="4" t="s">
        <v>107</v>
      </c>
      <c r="C195" s="4" t="s">
        <v>106</v>
      </c>
      <c r="F195" s="1">
        <v>2019</v>
      </c>
      <c r="G195" s="81">
        <v>118.5</v>
      </c>
    </row>
    <row r="196" spans="1:9" ht="15" customHeight="1">
      <c r="A196" s="1" t="s">
        <v>519</v>
      </c>
      <c r="B196" s="4" t="s">
        <v>107</v>
      </c>
      <c r="C196" s="4" t="s">
        <v>106</v>
      </c>
      <c r="F196" s="1">
        <v>2020</v>
      </c>
      <c r="G196" s="81">
        <v>121.2</v>
      </c>
    </row>
    <row r="197" spans="1:9" ht="15" customHeight="1">
      <c r="A197" s="1" t="s">
        <v>519</v>
      </c>
      <c r="B197" s="4" t="s">
        <v>107</v>
      </c>
      <c r="C197" s="4" t="s">
        <v>106</v>
      </c>
      <c r="F197" s="1">
        <v>2021</v>
      </c>
      <c r="G197" s="81">
        <v>127</v>
      </c>
    </row>
    <row r="198" spans="1:9" ht="15" customHeight="1">
      <c r="A198" s="1" t="s">
        <v>519</v>
      </c>
      <c r="B198" s="4" t="s">
        <v>107</v>
      </c>
      <c r="C198" s="4" t="s">
        <v>106</v>
      </c>
      <c r="F198" s="1">
        <v>2022</v>
      </c>
      <c r="G198" s="81">
        <v>129</v>
      </c>
      <c r="I198" s="20"/>
    </row>
    <row r="199" spans="1:9" ht="15" customHeight="1">
      <c r="A199" s="1" t="s">
        <v>519</v>
      </c>
      <c r="B199" s="4" t="s">
        <v>107</v>
      </c>
      <c r="C199" s="4" t="s">
        <v>106</v>
      </c>
      <c r="F199" s="1">
        <v>2023</v>
      </c>
      <c r="G199" s="55">
        <v>129.69999999999999</v>
      </c>
      <c r="I199" s="20"/>
    </row>
    <row r="200" spans="1:9" ht="15" customHeight="1">
      <c r="A200" s="1" t="s">
        <v>514</v>
      </c>
      <c r="B200" s="4" t="s">
        <v>107</v>
      </c>
      <c r="C200" s="4" t="s">
        <v>104</v>
      </c>
      <c r="F200" s="1">
        <v>2018</v>
      </c>
      <c r="G200" s="81">
        <v>122.4</v>
      </c>
    </row>
    <row r="201" spans="1:9" ht="15" customHeight="1">
      <c r="A201" s="1" t="s">
        <v>514</v>
      </c>
      <c r="B201" s="4" t="s">
        <v>107</v>
      </c>
      <c r="C201" s="4" t="s">
        <v>104</v>
      </c>
      <c r="F201" s="1">
        <v>2019</v>
      </c>
      <c r="G201" s="81">
        <v>122.4</v>
      </c>
    </row>
    <row r="202" spans="1:9" ht="15" customHeight="1">
      <c r="A202" s="1" t="s">
        <v>514</v>
      </c>
      <c r="B202" s="4" t="s">
        <v>107</v>
      </c>
      <c r="C202" s="4" t="s">
        <v>104</v>
      </c>
      <c r="F202" s="1">
        <v>2020</v>
      </c>
      <c r="G202" s="81">
        <v>122.4</v>
      </c>
    </row>
    <row r="203" spans="1:9" ht="15" customHeight="1">
      <c r="A203" s="1" t="s">
        <v>514</v>
      </c>
      <c r="B203" s="4" t="s">
        <v>107</v>
      </c>
      <c r="C203" s="4" t="s">
        <v>104</v>
      </c>
      <c r="F203" s="1">
        <v>2021</v>
      </c>
      <c r="G203" s="81">
        <v>122.4</v>
      </c>
    </row>
    <row r="204" spans="1:9" ht="15" customHeight="1">
      <c r="A204" s="1" t="s">
        <v>514</v>
      </c>
      <c r="B204" s="4" t="s">
        <v>107</v>
      </c>
      <c r="C204" s="4" t="s">
        <v>104</v>
      </c>
      <c r="F204" s="1">
        <v>2022</v>
      </c>
      <c r="G204" s="81">
        <v>123.7</v>
      </c>
      <c r="I204" s="18"/>
    </row>
    <row r="205" spans="1:9" ht="15" customHeight="1">
      <c r="A205" s="1" t="s">
        <v>514</v>
      </c>
      <c r="B205" s="4" t="s">
        <v>107</v>
      </c>
      <c r="C205" s="4" t="s">
        <v>104</v>
      </c>
      <c r="F205" s="1">
        <v>2023</v>
      </c>
      <c r="G205" s="55">
        <v>123.7</v>
      </c>
      <c r="I205" s="18"/>
    </row>
    <row r="206" spans="1:9" ht="15" customHeight="1">
      <c r="A206" s="1" t="s">
        <v>514</v>
      </c>
      <c r="B206" s="4" t="s">
        <v>107</v>
      </c>
      <c r="C206" s="4" t="s">
        <v>105</v>
      </c>
      <c r="F206" s="1">
        <v>2018</v>
      </c>
      <c r="G206" s="81">
        <v>70.099999999999994</v>
      </c>
    </row>
    <row r="207" spans="1:9" ht="15" customHeight="1">
      <c r="A207" s="1" t="s">
        <v>514</v>
      </c>
      <c r="B207" s="4" t="s">
        <v>107</v>
      </c>
      <c r="C207" s="4" t="s">
        <v>105</v>
      </c>
      <c r="F207" s="1">
        <v>2019</v>
      </c>
      <c r="G207" s="81">
        <v>70.099999999999994</v>
      </c>
    </row>
    <row r="208" spans="1:9" ht="15" customHeight="1">
      <c r="A208" s="1" t="s">
        <v>514</v>
      </c>
      <c r="B208" s="4" t="s">
        <v>107</v>
      </c>
      <c r="C208" s="4" t="s">
        <v>105</v>
      </c>
      <c r="F208" s="1">
        <v>2020</v>
      </c>
      <c r="G208" s="81">
        <v>76</v>
      </c>
    </row>
    <row r="209" spans="1:9" ht="15" customHeight="1">
      <c r="A209" s="1" t="s">
        <v>514</v>
      </c>
      <c r="B209" s="4" t="s">
        <v>107</v>
      </c>
      <c r="C209" s="4" t="s">
        <v>105</v>
      </c>
      <c r="F209" s="1">
        <v>2021</v>
      </c>
      <c r="G209" s="81">
        <v>76</v>
      </c>
    </row>
    <row r="210" spans="1:9" ht="15" customHeight="1">
      <c r="A210" s="1" t="s">
        <v>514</v>
      </c>
      <c r="B210" s="4" t="s">
        <v>107</v>
      </c>
      <c r="C210" s="4" t="s">
        <v>105</v>
      </c>
      <c r="F210" s="1">
        <v>2022</v>
      </c>
      <c r="G210" s="81">
        <v>76</v>
      </c>
      <c r="I210" s="18"/>
    </row>
    <row r="211" spans="1:9" ht="15" customHeight="1">
      <c r="A211" s="1" t="s">
        <v>514</v>
      </c>
      <c r="B211" s="4" t="s">
        <v>107</v>
      </c>
      <c r="C211" s="4" t="s">
        <v>105</v>
      </c>
      <c r="F211" s="1">
        <v>2023</v>
      </c>
      <c r="G211" s="55">
        <v>76</v>
      </c>
      <c r="I211" s="18"/>
    </row>
    <row r="212" spans="1:9" ht="15" customHeight="1">
      <c r="A212" s="1" t="s">
        <v>514</v>
      </c>
      <c r="B212" s="4" t="s">
        <v>107</v>
      </c>
      <c r="C212" s="4" t="s">
        <v>106</v>
      </c>
      <c r="F212" s="1">
        <v>2018</v>
      </c>
      <c r="G212" s="81">
        <v>138</v>
      </c>
    </row>
    <row r="213" spans="1:9" ht="15" customHeight="1">
      <c r="A213" s="1" t="s">
        <v>514</v>
      </c>
      <c r="B213" s="4" t="s">
        <v>107</v>
      </c>
      <c r="C213" s="4" t="s">
        <v>106</v>
      </c>
      <c r="F213" s="1">
        <v>2019</v>
      </c>
      <c r="G213" s="81">
        <v>139.5</v>
      </c>
    </row>
    <row r="214" spans="1:9" ht="15" customHeight="1">
      <c r="A214" s="1" t="s">
        <v>514</v>
      </c>
      <c r="B214" s="4" t="s">
        <v>107</v>
      </c>
      <c r="C214" s="4" t="s">
        <v>106</v>
      </c>
      <c r="F214" s="1">
        <v>2020</v>
      </c>
      <c r="G214" s="81">
        <v>141.5</v>
      </c>
    </row>
    <row r="215" spans="1:9" ht="15" customHeight="1">
      <c r="A215" s="1" t="s">
        <v>514</v>
      </c>
      <c r="B215" s="4" t="s">
        <v>107</v>
      </c>
      <c r="C215" s="4" t="s">
        <v>106</v>
      </c>
      <c r="F215" s="1">
        <v>2021</v>
      </c>
      <c r="G215" s="81">
        <v>145.5</v>
      </c>
    </row>
    <row r="216" spans="1:9" ht="15" customHeight="1">
      <c r="A216" s="1" t="s">
        <v>514</v>
      </c>
      <c r="B216" s="4" t="s">
        <v>107</v>
      </c>
      <c r="C216" s="4" t="s">
        <v>106</v>
      </c>
      <c r="F216" s="1">
        <v>2022</v>
      </c>
      <c r="G216" s="81">
        <v>147.4</v>
      </c>
      <c r="I216" s="20"/>
    </row>
    <row r="217" spans="1:9" ht="15" customHeight="1">
      <c r="A217" s="1" t="s">
        <v>514</v>
      </c>
      <c r="B217" s="4" t="s">
        <v>107</v>
      </c>
      <c r="C217" s="4" t="s">
        <v>106</v>
      </c>
      <c r="F217" s="1">
        <v>2023</v>
      </c>
      <c r="G217" s="55">
        <v>148.19999999999999</v>
      </c>
      <c r="I217" s="20"/>
    </row>
    <row r="218" spans="1:9" ht="15" customHeight="1">
      <c r="A218" s="1" t="s">
        <v>518</v>
      </c>
      <c r="B218" s="4" t="s">
        <v>188</v>
      </c>
      <c r="D218" s="1" t="s">
        <v>334</v>
      </c>
      <c r="F218" s="30">
        <v>2018</v>
      </c>
      <c r="G218" s="81">
        <v>38.299999999999997</v>
      </c>
      <c r="I218" s="4" t="s">
        <v>509</v>
      </c>
    </row>
    <row r="219" spans="1:9" ht="15" customHeight="1">
      <c r="A219" s="1" t="s">
        <v>518</v>
      </c>
      <c r="B219" s="4" t="s">
        <v>188</v>
      </c>
      <c r="D219" s="1" t="s">
        <v>334</v>
      </c>
      <c r="F219" s="30">
        <v>2019</v>
      </c>
      <c r="G219" s="81">
        <v>38.200000000000003</v>
      </c>
      <c r="I219" s="20"/>
    </row>
    <row r="220" spans="1:9" ht="15" customHeight="1">
      <c r="A220" s="1" t="s">
        <v>518</v>
      </c>
      <c r="B220" s="4" t="s">
        <v>188</v>
      </c>
      <c r="D220" s="1" t="s">
        <v>334</v>
      </c>
      <c r="F220" s="30">
        <v>2020</v>
      </c>
      <c r="G220" s="81">
        <v>38.200000000000003</v>
      </c>
      <c r="I220" s="20"/>
    </row>
    <row r="221" spans="1:9" ht="15" customHeight="1">
      <c r="A221" s="1" t="s">
        <v>518</v>
      </c>
      <c r="B221" s="4" t="s">
        <v>188</v>
      </c>
      <c r="D221" s="1" t="s">
        <v>334</v>
      </c>
      <c r="F221" s="30">
        <v>2021</v>
      </c>
      <c r="G221" s="81">
        <v>38.299999999999997</v>
      </c>
      <c r="I221" s="20"/>
    </row>
    <row r="222" spans="1:9" ht="15" customHeight="1">
      <c r="A222" s="1" t="s">
        <v>518</v>
      </c>
      <c r="B222" s="4" t="s">
        <v>188</v>
      </c>
      <c r="D222" s="1" t="s">
        <v>334</v>
      </c>
      <c r="F222" s="30">
        <v>2022</v>
      </c>
      <c r="G222" s="81">
        <v>38.299999999999997</v>
      </c>
      <c r="I222" s="20"/>
    </row>
    <row r="223" spans="1:9" ht="15" customHeight="1">
      <c r="A223" s="1" t="s">
        <v>518</v>
      </c>
      <c r="B223" s="4" t="s">
        <v>188</v>
      </c>
      <c r="D223" s="1" t="s">
        <v>334</v>
      </c>
      <c r="F223" s="30">
        <v>2023</v>
      </c>
      <c r="G223" s="81">
        <v>38.299999999999997</v>
      </c>
      <c r="I223" s="20"/>
    </row>
    <row r="224" spans="1:9" ht="15" customHeight="1">
      <c r="A224" s="1" t="s">
        <v>519</v>
      </c>
      <c r="B224" s="4" t="s">
        <v>188</v>
      </c>
      <c r="D224" s="1" t="s">
        <v>334</v>
      </c>
      <c r="F224" s="30">
        <v>2018</v>
      </c>
      <c r="G224" s="81">
        <v>24.3</v>
      </c>
      <c r="I224" s="20"/>
    </row>
    <row r="225" spans="1:9" ht="15" customHeight="1">
      <c r="A225" s="1" t="s">
        <v>519</v>
      </c>
      <c r="B225" s="4" t="s">
        <v>188</v>
      </c>
      <c r="D225" s="1" t="s">
        <v>334</v>
      </c>
      <c r="F225" s="30">
        <v>2019</v>
      </c>
      <c r="G225" s="81">
        <v>24.3</v>
      </c>
      <c r="I225" s="20"/>
    </row>
    <row r="226" spans="1:9" ht="15" customHeight="1">
      <c r="A226" s="1" t="s">
        <v>519</v>
      </c>
      <c r="B226" s="4" t="s">
        <v>188</v>
      </c>
      <c r="D226" s="1" t="s">
        <v>334</v>
      </c>
      <c r="F226" s="30">
        <v>2020</v>
      </c>
      <c r="G226" s="81">
        <v>24.3</v>
      </c>
      <c r="I226" s="20"/>
    </row>
    <row r="227" spans="1:9" ht="15" customHeight="1">
      <c r="A227" s="1" t="s">
        <v>519</v>
      </c>
      <c r="B227" s="4" t="s">
        <v>188</v>
      </c>
      <c r="D227" s="1" t="s">
        <v>334</v>
      </c>
      <c r="F227" s="30">
        <v>2021</v>
      </c>
      <c r="G227" s="81">
        <v>24.3</v>
      </c>
      <c r="I227" s="20"/>
    </row>
    <row r="228" spans="1:9" ht="15" customHeight="1">
      <c r="A228" s="1" t="s">
        <v>519</v>
      </c>
      <c r="B228" s="4" t="s">
        <v>188</v>
      </c>
      <c r="D228" s="1" t="s">
        <v>334</v>
      </c>
      <c r="F228" s="30">
        <v>2022</v>
      </c>
      <c r="G228" s="81">
        <v>24.4</v>
      </c>
      <c r="I228" s="20"/>
    </row>
    <row r="229" spans="1:9" ht="15" customHeight="1">
      <c r="A229" s="1" t="s">
        <v>519</v>
      </c>
      <c r="B229" s="4" t="s">
        <v>188</v>
      </c>
      <c r="D229" s="1" t="s">
        <v>334</v>
      </c>
      <c r="F229" s="30">
        <v>2023</v>
      </c>
      <c r="G229" s="81">
        <v>24.4</v>
      </c>
      <c r="I229" s="20"/>
    </row>
    <row r="230" spans="1:9" ht="15" customHeight="1">
      <c r="A230" s="1" t="s">
        <v>514</v>
      </c>
      <c r="B230" s="4" t="s">
        <v>188</v>
      </c>
      <c r="D230" s="1" t="s">
        <v>334</v>
      </c>
      <c r="F230" s="30">
        <v>2018</v>
      </c>
      <c r="G230" s="81">
        <v>24.8</v>
      </c>
      <c r="I230" s="20"/>
    </row>
    <row r="231" spans="1:9" ht="15" customHeight="1">
      <c r="A231" s="1" t="s">
        <v>514</v>
      </c>
      <c r="B231" s="4" t="s">
        <v>188</v>
      </c>
      <c r="D231" s="1" t="s">
        <v>334</v>
      </c>
      <c r="F231" s="30">
        <v>2019</v>
      </c>
      <c r="G231" s="81">
        <v>24.8</v>
      </c>
      <c r="I231" s="20"/>
    </row>
    <row r="232" spans="1:9" ht="15" customHeight="1">
      <c r="A232" s="1" t="s">
        <v>514</v>
      </c>
      <c r="B232" s="4" t="s">
        <v>188</v>
      </c>
      <c r="D232" s="1" t="s">
        <v>334</v>
      </c>
      <c r="F232" s="30">
        <v>2020</v>
      </c>
      <c r="G232" s="81">
        <v>24.8</v>
      </c>
      <c r="I232" s="20"/>
    </row>
    <row r="233" spans="1:9" ht="15" customHeight="1">
      <c r="A233" s="1" t="s">
        <v>514</v>
      </c>
      <c r="B233" s="4" t="s">
        <v>188</v>
      </c>
      <c r="D233" s="1" t="s">
        <v>334</v>
      </c>
      <c r="F233" s="30">
        <v>2021</v>
      </c>
      <c r="G233" s="81">
        <v>24.8</v>
      </c>
      <c r="I233" s="20"/>
    </row>
    <row r="234" spans="1:9" ht="15" customHeight="1">
      <c r="A234" s="1" t="s">
        <v>514</v>
      </c>
      <c r="B234" s="4" t="s">
        <v>188</v>
      </c>
      <c r="D234" s="1" t="s">
        <v>334</v>
      </c>
      <c r="F234" s="30">
        <v>2022</v>
      </c>
      <c r="G234" s="81">
        <v>24.8</v>
      </c>
      <c r="I234" s="20"/>
    </row>
    <row r="235" spans="1:9" ht="15" customHeight="1">
      <c r="A235" s="1" t="s">
        <v>514</v>
      </c>
      <c r="B235" s="4" t="s">
        <v>188</v>
      </c>
      <c r="D235" s="1" t="s">
        <v>334</v>
      </c>
      <c r="F235" s="30">
        <v>2023</v>
      </c>
      <c r="G235" s="81">
        <v>24.8</v>
      </c>
      <c r="I235" s="20"/>
    </row>
    <row r="236" spans="1:9" ht="15" customHeight="1">
      <c r="A236" s="1" t="s">
        <v>518</v>
      </c>
      <c r="B236" s="4" t="s">
        <v>338</v>
      </c>
      <c r="D236" s="1" t="s">
        <v>299</v>
      </c>
      <c r="F236" s="30">
        <v>2018</v>
      </c>
      <c r="G236" s="85">
        <v>683545.94</v>
      </c>
      <c r="I236" s="4" t="s">
        <v>508</v>
      </c>
    </row>
    <row r="237" spans="1:9" ht="15" customHeight="1">
      <c r="A237" s="1" t="s">
        <v>518</v>
      </c>
      <c r="B237" s="4" t="s">
        <v>338</v>
      </c>
      <c r="D237" s="1" t="s">
        <v>299</v>
      </c>
      <c r="F237" s="30">
        <v>2019</v>
      </c>
      <c r="G237" s="85">
        <v>682552.95</v>
      </c>
    </row>
    <row r="238" spans="1:9" ht="15" customHeight="1">
      <c r="A238" s="1" t="s">
        <v>518</v>
      </c>
      <c r="B238" s="4" t="s">
        <v>338</v>
      </c>
      <c r="D238" s="1" t="s">
        <v>299</v>
      </c>
      <c r="F238" s="30">
        <v>2020</v>
      </c>
      <c r="G238" s="85">
        <v>682094.57</v>
      </c>
    </row>
    <row r="239" spans="1:9" ht="15" customHeight="1">
      <c r="A239" s="1" t="s">
        <v>518</v>
      </c>
      <c r="B239" s="4" t="s">
        <v>338</v>
      </c>
      <c r="D239" s="1" t="s">
        <v>299</v>
      </c>
      <c r="F239" s="30">
        <v>2021</v>
      </c>
      <c r="G239" s="85">
        <v>682752.51</v>
      </c>
    </row>
    <row r="240" spans="1:9" ht="15" customHeight="1">
      <c r="A240" s="1" t="s">
        <v>518</v>
      </c>
      <c r="B240" s="4" t="s">
        <v>338</v>
      </c>
      <c r="D240" s="1" t="s">
        <v>299</v>
      </c>
      <c r="F240" s="30">
        <v>2022</v>
      </c>
      <c r="G240" s="85">
        <v>683858.58</v>
      </c>
    </row>
    <row r="241" spans="1:9" ht="15" customHeight="1">
      <c r="A241" s="1" t="s">
        <v>518</v>
      </c>
      <c r="B241" s="4" t="s">
        <v>338</v>
      </c>
      <c r="D241" s="1" t="s">
        <v>299</v>
      </c>
      <c r="F241" s="30">
        <v>2023</v>
      </c>
      <c r="G241" s="85">
        <v>683891.78</v>
      </c>
    </row>
    <row r="242" spans="1:9" ht="15" customHeight="1">
      <c r="A242" s="1" t="s">
        <v>519</v>
      </c>
      <c r="B242" s="4" t="s">
        <v>338</v>
      </c>
      <c r="D242" s="1" t="s">
        <v>299</v>
      </c>
      <c r="F242" s="30">
        <v>2018</v>
      </c>
      <c r="G242" s="85">
        <v>21364.240000000002</v>
      </c>
    </row>
    <row r="243" spans="1:9" ht="15" customHeight="1">
      <c r="A243" s="1" t="s">
        <v>519</v>
      </c>
      <c r="B243" s="4" t="s">
        <v>338</v>
      </c>
      <c r="D243" s="1" t="s">
        <v>299</v>
      </c>
      <c r="F243" s="30">
        <v>2019</v>
      </c>
      <c r="G243" s="85">
        <v>21382.37</v>
      </c>
    </row>
    <row r="244" spans="1:9" ht="15" customHeight="1">
      <c r="A244" s="1" t="s">
        <v>519</v>
      </c>
      <c r="B244" s="4" t="s">
        <v>338</v>
      </c>
      <c r="D244" s="1" t="s">
        <v>299</v>
      </c>
      <c r="F244" s="30">
        <v>2020</v>
      </c>
      <c r="G244" s="85">
        <v>21388.39</v>
      </c>
    </row>
    <row r="245" spans="1:9" ht="15" customHeight="1">
      <c r="A245" s="1" t="s">
        <v>519</v>
      </c>
      <c r="B245" s="4" t="s">
        <v>338</v>
      </c>
      <c r="D245" s="1" t="s">
        <v>299</v>
      </c>
      <c r="F245" s="30">
        <v>2021</v>
      </c>
      <c r="G245" s="85">
        <v>21399.43</v>
      </c>
    </row>
    <row r="246" spans="1:9" ht="15" customHeight="1">
      <c r="A246" s="1" t="s">
        <v>519</v>
      </c>
      <c r="B246" s="4" t="s">
        <v>338</v>
      </c>
      <c r="D246" s="1" t="s">
        <v>299</v>
      </c>
      <c r="F246" s="30">
        <v>2022</v>
      </c>
      <c r="G246" s="85">
        <v>21470.3</v>
      </c>
    </row>
    <row r="247" spans="1:9" ht="15" customHeight="1">
      <c r="A247" s="1" t="s">
        <v>519</v>
      </c>
      <c r="B247" s="4" t="s">
        <v>338</v>
      </c>
      <c r="D247" s="1" t="s">
        <v>299</v>
      </c>
      <c r="F247" s="30">
        <v>2023</v>
      </c>
      <c r="G247" s="85">
        <v>21492.92</v>
      </c>
    </row>
    <row r="248" spans="1:9" ht="15" customHeight="1">
      <c r="A248" s="1" t="s">
        <v>514</v>
      </c>
      <c r="B248" s="4" t="s">
        <v>338</v>
      </c>
      <c r="D248" s="1" t="s">
        <v>299</v>
      </c>
      <c r="F248" s="30">
        <v>2018</v>
      </c>
      <c r="G248" s="85">
        <v>3955.6</v>
      </c>
    </row>
    <row r="249" spans="1:9" ht="15" customHeight="1">
      <c r="A249" s="1" t="s">
        <v>514</v>
      </c>
      <c r="B249" s="4" t="s">
        <v>338</v>
      </c>
      <c r="D249" s="1" t="s">
        <v>299</v>
      </c>
      <c r="F249" s="30">
        <v>2019</v>
      </c>
      <c r="G249" s="85">
        <v>3958.82</v>
      </c>
    </row>
    <row r="250" spans="1:9" ht="15" customHeight="1">
      <c r="A250" s="1" t="s">
        <v>514</v>
      </c>
      <c r="B250" s="4" t="s">
        <v>338</v>
      </c>
      <c r="D250" s="1" t="s">
        <v>299</v>
      </c>
      <c r="F250" s="30">
        <v>2020</v>
      </c>
      <c r="G250" s="85">
        <v>3959.64</v>
      </c>
    </row>
    <row r="251" spans="1:9" ht="15" customHeight="1">
      <c r="A251" s="1" t="s">
        <v>514</v>
      </c>
      <c r="B251" s="4" t="s">
        <v>338</v>
      </c>
      <c r="D251" s="1" t="s">
        <v>299</v>
      </c>
      <c r="F251" s="30">
        <v>2021</v>
      </c>
      <c r="G251" s="85">
        <v>3960.75</v>
      </c>
    </row>
    <row r="252" spans="1:9" ht="15" customHeight="1">
      <c r="A252" s="1" t="s">
        <v>514</v>
      </c>
      <c r="B252" s="4" t="s">
        <v>338</v>
      </c>
      <c r="D252" s="1" t="s">
        <v>299</v>
      </c>
      <c r="F252" s="30">
        <v>2022</v>
      </c>
      <c r="G252" s="85">
        <v>3961.37</v>
      </c>
    </row>
    <row r="253" spans="1:9" ht="15" customHeight="1">
      <c r="A253" s="1" t="s">
        <v>514</v>
      </c>
      <c r="B253" s="4" t="s">
        <v>338</v>
      </c>
      <c r="D253" s="1" t="s">
        <v>299</v>
      </c>
      <c r="F253" s="30">
        <v>2023</v>
      </c>
      <c r="G253" s="85">
        <v>3961.95</v>
      </c>
    </row>
    <row r="254" spans="1:9" ht="15" customHeight="1">
      <c r="A254" s="1" t="s">
        <v>518</v>
      </c>
      <c r="B254" s="4" t="s">
        <v>183</v>
      </c>
      <c r="D254" s="23" t="s">
        <v>334</v>
      </c>
      <c r="E254" s="27"/>
      <c r="F254" s="30">
        <v>2018</v>
      </c>
      <c r="G254" s="81">
        <v>44.9</v>
      </c>
      <c r="H254" s="4"/>
      <c r="I254" s="4" t="s">
        <v>510</v>
      </c>
    </row>
    <row r="255" spans="1:9" ht="15" customHeight="1">
      <c r="A255" s="1" t="s">
        <v>518</v>
      </c>
      <c r="B255" s="4" t="s">
        <v>183</v>
      </c>
      <c r="D255" s="23" t="s">
        <v>334</v>
      </c>
      <c r="E255" s="27"/>
      <c r="F255" s="30">
        <v>2019</v>
      </c>
      <c r="G255" s="81">
        <v>44.9</v>
      </c>
    </row>
    <row r="256" spans="1:9" ht="15" customHeight="1">
      <c r="A256" s="1" t="s">
        <v>518</v>
      </c>
      <c r="B256" s="4" t="s">
        <v>183</v>
      </c>
      <c r="D256" s="23" t="s">
        <v>334</v>
      </c>
      <c r="E256" s="27"/>
      <c r="F256" s="30">
        <v>2020</v>
      </c>
      <c r="G256" s="81">
        <v>44.9</v>
      </c>
    </row>
    <row r="257" spans="1:10" ht="15" customHeight="1">
      <c r="A257" s="1" t="s">
        <v>518</v>
      </c>
      <c r="B257" s="4" t="s">
        <v>183</v>
      </c>
      <c r="D257" s="23" t="s">
        <v>334</v>
      </c>
      <c r="E257" s="27"/>
      <c r="F257" s="30">
        <v>2021</v>
      </c>
      <c r="G257" s="81">
        <v>44.9</v>
      </c>
    </row>
    <row r="258" spans="1:10" ht="15" customHeight="1">
      <c r="A258" s="1" t="s">
        <v>518</v>
      </c>
      <c r="B258" s="4" t="s">
        <v>183</v>
      </c>
      <c r="D258" s="23" t="s">
        <v>334</v>
      </c>
      <c r="E258" s="27"/>
      <c r="F258" s="30">
        <v>2022</v>
      </c>
      <c r="G258" s="81">
        <v>44.9</v>
      </c>
    </row>
    <row r="259" spans="1:10" ht="15" customHeight="1">
      <c r="A259" s="1" t="s">
        <v>518</v>
      </c>
      <c r="B259" s="4" t="s">
        <v>183</v>
      </c>
      <c r="D259" s="23" t="s">
        <v>334</v>
      </c>
      <c r="E259" s="27"/>
      <c r="F259" s="30">
        <v>2023</v>
      </c>
      <c r="G259" s="81">
        <v>44.9</v>
      </c>
    </row>
    <row r="260" spans="1:10" ht="15" customHeight="1">
      <c r="A260" s="1" t="s">
        <v>519</v>
      </c>
      <c r="B260" s="4" t="s">
        <v>183</v>
      </c>
      <c r="D260" s="23" t="s">
        <v>334</v>
      </c>
      <c r="E260" s="27"/>
      <c r="F260" s="30">
        <v>2018</v>
      </c>
      <c r="G260" s="81">
        <v>13.2</v>
      </c>
    </row>
    <row r="261" spans="1:10" ht="15" customHeight="1">
      <c r="A261" s="1" t="s">
        <v>519</v>
      </c>
      <c r="B261" s="4" t="s">
        <v>183</v>
      </c>
      <c r="D261" s="23" t="s">
        <v>334</v>
      </c>
      <c r="E261" s="27"/>
      <c r="F261" s="30">
        <v>2019</v>
      </c>
      <c r="G261" s="81">
        <v>13.2</v>
      </c>
    </row>
    <row r="262" spans="1:10" ht="15" customHeight="1">
      <c r="A262" s="1" t="s">
        <v>519</v>
      </c>
      <c r="B262" s="4" t="s">
        <v>183</v>
      </c>
      <c r="D262" s="23" t="s">
        <v>334</v>
      </c>
      <c r="E262" s="27"/>
      <c r="F262" s="30">
        <v>2020</v>
      </c>
      <c r="G262" s="81">
        <v>13.2</v>
      </c>
    </row>
    <row r="263" spans="1:10" ht="15" customHeight="1">
      <c r="A263" s="1" t="s">
        <v>519</v>
      </c>
      <c r="B263" s="4" t="s">
        <v>183</v>
      </c>
      <c r="D263" s="23" t="s">
        <v>334</v>
      </c>
      <c r="E263" s="27"/>
      <c r="F263" s="30">
        <v>2021</v>
      </c>
      <c r="G263" s="81">
        <v>13.2</v>
      </c>
    </row>
    <row r="264" spans="1:10" ht="15" customHeight="1">
      <c r="A264" s="1" t="s">
        <v>519</v>
      </c>
      <c r="B264" s="4" t="s">
        <v>183</v>
      </c>
      <c r="D264" s="23" t="s">
        <v>334</v>
      </c>
      <c r="E264" s="27"/>
      <c r="F264" s="30">
        <v>2022</v>
      </c>
      <c r="G264" s="81">
        <v>13.2</v>
      </c>
      <c r="J264" s="6"/>
    </row>
    <row r="265" spans="1:10" ht="15" customHeight="1">
      <c r="A265" s="1" t="s">
        <v>519</v>
      </c>
      <c r="B265" s="4" t="s">
        <v>183</v>
      </c>
      <c r="D265" s="23" t="s">
        <v>334</v>
      </c>
      <c r="E265" s="27"/>
      <c r="F265" s="30">
        <v>2023</v>
      </c>
      <c r="G265" s="81">
        <v>13.2</v>
      </c>
      <c r="J265" s="6"/>
    </row>
    <row r="266" spans="1:10" ht="15" customHeight="1">
      <c r="A266" s="129" t="s">
        <v>514</v>
      </c>
      <c r="B266" s="4" t="s">
        <v>183</v>
      </c>
      <c r="D266" s="23" t="s">
        <v>334</v>
      </c>
      <c r="E266" s="27"/>
      <c r="F266" s="30">
        <v>2018</v>
      </c>
      <c r="G266" s="81"/>
      <c r="J266" s="6"/>
    </row>
    <row r="267" spans="1:10" ht="15" customHeight="1">
      <c r="A267" s="129" t="s">
        <v>514</v>
      </c>
      <c r="B267" s="4" t="s">
        <v>183</v>
      </c>
      <c r="D267" s="23" t="s">
        <v>334</v>
      </c>
      <c r="E267" s="27"/>
      <c r="F267" s="30">
        <v>2019</v>
      </c>
      <c r="G267" s="81"/>
      <c r="J267" s="6"/>
    </row>
    <row r="268" spans="1:10" ht="15" customHeight="1">
      <c r="A268" s="129" t="s">
        <v>514</v>
      </c>
      <c r="B268" s="4" t="s">
        <v>183</v>
      </c>
      <c r="D268" s="23" t="s">
        <v>334</v>
      </c>
      <c r="E268" s="27"/>
      <c r="F268" s="30">
        <v>2020</v>
      </c>
      <c r="G268" s="81"/>
      <c r="J268" s="6"/>
    </row>
    <row r="269" spans="1:10" ht="15" customHeight="1">
      <c r="A269" s="129" t="s">
        <v>514</v>
      </c>
      <c r="B269" s="4" t="s">
        <v>183</v>
      </c>
      <c r="D269" s="23" t="s">
        <v>334</v>
      </c>
      <c r="E269" s="27"/>
      <c r="F269" s="30">
        <v>2021</v>
      </c>
      <c r="G269" s="81"/>
      <c r="J269" s="6"/>
    </row>
    <row r="270" spans="1:10" ht="15" customHeight="1">
      <c r="A270" s="129" t="s">
        <v>514</v>
      </c>
      <c r="B270" s="4" t="s">
        <v>183</v>
      </c>
      <c r="D270" s="23" t="s">
        <v>334</v>
      </c>
      <c r="E270" s="27"/>
      <c r="F270" s="30">
        <v>2022</v>
      </c>
      <c r="G270" s="81"/>
      <c r="J270" s="6"/>
    </row>
    <row r="271" spans="1:10" ht="15" customHeight="1">
      <c r="A271" s="129" t="s">
        <v>514</v>
      </c>
      <c r="B271" s="4" t="s">
        <v>183</v>
      </c>
      <c r="D271" s="23" t="s">
        <v>334</v>
      </c>
      <c r="E271" s="27"/>
      <c r="F271" s="30">
        <v>2023</v>
      </c>
      <c r="G271" s="81"/>
      <c r="J271" s="6"/>
    </row>
    <row r="272" spans="1:10" ht="15" customHeight="1">
      <c r="A272" s="1" t="s">
        <v>518</v>
      </c>
      <c r="B272" s="4" t="s">
        <v>244</v>
      </c>
      <c r="D272" s="27" t="s">
        <v>334</v>
      </c>
      <c r="F272" s="30">
        <v>2018</v>
      </c>
      <c r="G272" s="85">
        <v>1.81</v>
      </c>
      <c r="I272" s="4" t="s">
        <v>511</v>
      </c>
    </row>
    <row r="273" spans="1:7" ht="15" customHeight="1">
      <c r="A273" s="1" t="s">
        <v>518</v>
      </c>
      <c r="B273" s="4" t="s">
        <v>244</v>
      </c>
      <c r="D273" s="27" t="s">
        <v>334</v>
      </c>
      <c r="F273" s="30">
        <v>2019</v>
      </c>
      <c r="G273" s="85">
        <v>1.88</v>
      </c>
    </row>
    <row r="274" spans="1:7" ht="15" customHeight="1">
      <c r="A274" s="1" t="s">
        <v>518</v>
      </c>
      <c r="B274" s="4" t="s">
        <v>244</v>
      </c>
      <c r="D274" s="27" t="s">
        <v>334</v>
      </c>
      <c r="F274" s="30">
        <v>2020</v>
      </c>
      <c r="G274" s="85">
        <v>1.85</v>
      </c>
    </row>
    <row r="275" spans="1:7" ht="15" customHeight="1">
      <c r="A275" s="1" t="s">
        <v>518</v>
      </c>
      <c r="B275" s="4" t="s">
        <v>244</v>
      </c>
      <c r="D275" s="27" t="s">
        <v>334</v>
      </c>
      <c r="F275" s="30">
        <v>2021</v>
      </c>
      <c r="G275" s="85">
        <v>1.85</v>
      </c>
    </row>
    <row r="276" spans="1:7" ht="15" customHeight="1">
      <c r="A276" s="1" t="s">
        <v>518</v>
      </c>
      <c r="B276" s="4" t="s">
        <v>244</v>
      </c>
      <c r="D276" s="27" t="s">
        <v>334</v>
      </c>
      <c r="F276" s="30">
        <v>2022</v>
      </c>
      <c r="G276" s="85">
        <v>1.85</v>
      </c>
    </row>
    <row r="277" spans="1:7" ht="15" customHeight="1">
      <c r="A277" s="1" t="s">
        <v>518</v>
      </c>
      <c r="B277" s="4" t="s">
        <v>244</v>
      </c>
      <c r="D277" s="27" t="s">
        <v>334</v>
      </c>
      <c r="F277" s="30">
        <v>2023</v>
      </c>
      <c r="G277" s="85">
        <v>1.86</v>
      </c>
    </row>
    <row r="278" spans="1:7" ht="15" customHeight="1">
      <c r="A278" s="1" t="s">
        <v>519</v>
      </c>
      <c r="B278" s="4" t="s">
        <v>244</v>
      </c>
      <c r="D278" s="27" t="s">
        <v>334</v>
      </c>
      <c r="F278" s="30">
        <v>2018</v>
      </c>
      <c r="G278" s="85">
        <v>0.98</v>
      </c>
    </row>
    <row r="279" spans="1:7" ht="15" customHeight="1">
      <c r="A279" s="1" t="s">
        <v>519</v>
      </c>
      <c r="B279" s="4" t="s">
        <v>244</v>
      </c>
      <c r="D279" s="27" t="s">
        <v>334</v>
      </c>
      <c r="F279" s="30">
        <v>2019</v>
      </c>
      <c r="G279" s="85">
        <v>0.99</v>
      </c>
    </row>
    <row r="280" spans="1:7" ht="15" customHeight="1">
      <c r="A280" s="1" t="s">
        <v>519</v>
      </c>
      <c r="B280" s="4" t="s">
        <v>244</v>
      </c>
      <c r="D280" s="27" t="s">
        <v>334</v>
      </c>
      <c r="F280" s="30">
        <v>2020</v>
      </c>
      <c r="G280" s="85">
        <v>1.02</v>
      </c>
    </row>
    <row r="281" spans="1:7" ht="15" customHeight="1">
      <c r="A281" s="1" t="s">
        <v>519</v>
      </c>
      <c r="B281" s="4" t="s">
        <v>244</v>
      </c>
      <c r="D281" s="27" t="s">
        <v>334</v>
      </c>
      <c r="F281" s="30">
        <v>2021</v>
      </c>
      <c r="G281" s="85">
        <v>1.03</v>
      </c>
    </row>
    <row r="282" spans="1:7" ht="15" customHeight="1">
      <c r="A282" s="1" t="s">
        <v>519</v>
      </c>
      <c r="B282" s="4" t="s">
        <v>244</v>
      </c>
      <c r="D282" s="27" t="s">
        <v>334</v>
      </c>
      <c r="F282" s="30">
        <v>2022</v>
      </c>
      <c r="G282" s="85">
        <v>1.02</v>
      </c>
    </row>
    <row r="283" spans="1:7" ht="15" customHeight="1">
      <c r="A283" s="1" t="s">
        <v>519</v>
      </c>
      <c r="B283" s="4" t="s">
        <v>244</v>
      </c>
      <c r="D283" s="27" t="s">
        <v>334</v>
      </c>
      <c r="F283" s="30">
        <v>2023</v>
      </c>
      <c r="G283" s="85">
        <v>1.03</v>
      </c>
    </row>
    <row r="284" spans="1:7" ht="15" customHeight="1">
      <c r="A284" s="1" t="s">
        <v>514</v>
      </c>
      <c r="B284" s="4" t="s">
        <v>244</v>
      </c>
      <c r="D284" s="27" t="s">
        <v>334</v>
      </c>
      <c r="F284" s="30">
        <v>2018</v>
      </c>
      <c r="G284" s="85">
        <v>0.25</v>
      </c>
    </row>
    <row r="285" spans="1:7" ht="15" customHeight="1">
      <c r="A285" s="1" t="s">
        <v>514</v>
      </c>
      <c r="B285" s="4" t="s">
        <v>244</v>
      </c>
      <c r="D285" s="27" t="s">
        <v>334</v>
      </c>
      <c r="F285" s="30">
        <v>2019</v>
      </c>
      <c r="G285" s="85">
        <v>0.28000000000000003</v>
      </c>
    </row>
    <row r="286" spans="1:7" ht="15" customHeight="1">
      <c r="A286" s="1" t="s">
        <v>514</v>
      </c>
      <c r="B286" s="4" t="s">
        <v>244</v>
      </c>
      <c r="D286" s="27" t="s">
        <v>334</v>
      </c>
      <c r="F286" s="30">
        <v>2020</v>
      </c>
      <c r="G286" s="85">
        <v>0.28000000000000003</v>
      </c>
    </row>
    <row r="287" spans="1:7" ht="15" customHeight="1">
      <c r="A287" s="1" t="s">
        <v>514</v>
      </c>
      <c r="B287" s="4" t="s">
        <v>244</v>
      </c>
      <c r="D287" s="27" t="s">
        <v>334</v>
      </c>
      <c r="F287" s="30">
        <v>2021</v>
      </c>
      <c r="G287" s="85">
        <v>0.28000000000000003</v>
      </c>
    </row>
    <row r="288" spans="1:7" ht="15" customHeight="1">
      <c r="A288" s="1" t="s">
        <v>514</v>
      </c>
      <c r="B288" s="4" t="s">
        <v>244</v>
      </c>
      <c r="D288" s="27" t="s">
        <v>334</v>
      </c>
      <c r="F288" s="30">
        <v>2022</v>
      </c>
      <c r="G288" s="85">
        <v>0.28000000000000003</v>
      </c>
    </row>
    <row r="289" spans="1:9" ht="15" customHeight="1">
      <c r="A289" s="1" t="s">
        <v>514</v>
      </c>
      <c r="B289" s="4" t="s">
        <v>244</v>
      </c>
      <c r="D289" s="27" t="s">
        <v>334</v>
      </c>
      <c r="F289" s="30">
        <v>2023</v>
      </c>
      <c r="G289" s="85">
        <v>0.28000000000000003</v>
      </c>
    </row>
    <row r="290" spans="1:9" ht="15" customHeight="1">
      <c r="A290" s="1" t="s">
        <v>514</v>
      </c>
      <c r="B290" s="4" t="s">
        <v>237</v>
      </c>
      <c r="F290" s="30">
        <v>2018</v>
      </c>
      <c r="G290" s="81">
        <v>7</v>
      </c>
      <c r="H290" s="1" t="s">
        <v>339</v>
      </c>
      <c r="I290" s="4" t="s">
        <v>512</v>
      </c>
    </row>
    <row r="291" spans="1:9" ht="15" customHeight="1">
      <c r="A291" s="1" t="s">
        <v>514</v>
      </c>
      <c r="B291" s="4" t="s">
        <v>237</v>
      </c>
      <c r="F291" s="30">
        <v>2019</v>
      </c>
      <c r="G291" s="81">
        <v>2.2999999999999998</v>
      </c>
    </row>
    <row r="292" spans="1:9" ht="15" customHeight="1">
      <c r="A292" s="1" t="s">
        <v>514</v>
      </c>
      <c r="B292" s="4" t="s">
        <v>237</v>
      </c>
      <c r="F292" s="30">
        <v>2020</v>
      </c>
      <c r="G292" s="81">
        <v>2.2999999999999998</v>
      </c>
    </row>
    <row r="293" spans="1:9" ht="15" customHeight="1">
      <c r="A293" s="1" t="s">
        <v>514</v>
      </c>
      <c r="B293" s="4" t="s">
        <v>237</v>
      </c>
      <c r="F293" s="30">
        <v>2021</v>
      </c>
      <c r="G293" s="81">
        <v>2.2999999999999998</v>
      </c>
    </row>
    <row r="294" spans="1:9" ht="15" customHeight="1">
      <c r="A294" s="1" t="s">
        <v>514</v>
      </c>
      <c r="B294" s="4" t="s">
        <v>237</v>
      </c>
      <c r="F294" s="30">
        <v>2022</v>
      </c>
      <c r="G294" s="81">
        <v>2.2999999999999998</v>
      </c>
    </row>
    <row r="295" spans="1:9" ht="15" customHeight="1">
      <c r="A295" s="1" t="s">
        <v>514</v>
      </c>
      <c r="B295" s="4" t="s">
        <v>237</v>
      </c>
      <c r="F295" s="30">
        <v>2023</v>
      </c>
      <c r="G295" s="81">
        <v>2.2999999999999998</v>
      </c>
    </row>
    <row r="296" spans="1:9" ht="15" customHeight="1">
      <c r="A296" s="1" t="s">
        <v>518</v>
      </c>
      <c r="B296" s="4" t="s">
        <v>238</v>
      </c>
      <c r="F296" s="30">
        <v>2018</v>
      </c>
      <c r="G296" s="154">
        <v>3.45</v>
      </c>
    </row>
    <row r="297" spans="1:9" ht="15" customHeight="1">
      <c r="A297" s="1" t="s">
        <v>518</v>
      </c>
      <c r="B297" s="4" t="s">
        <v>238</v>
      </c>
      <c r="F297" s="30">
        <v>2019</v>
      </c>
      <c r="G297" s="154">
        <v>3.61</v>
      </c>
    </row>
    <row r="298" spans="1:9" ht="15" customHeight="1">
      <c r="A298" s="1" t="s">
        <v>518</v>
      </c>
      <c r="B298" s="4" t="s">
        <v>238</v>
      </c>
      <c r="F298" s="30">
        <v>2020</v>
      </c>
      <c r="G298" s="154">
        <v>3.79</v>
      </c>
    </row>
    <row r="299" spans="1:9" ht="15" customHeight="1">
      <c r="A299" s="1" t="s">
        <v>518</v>
      </c>
      <c r="B299" s="4" t="s">
        <v>238</v>
      </c>
      <c r="F299" s="30">
        <v>2021</v>
      </c>
      <c r="G299" s="154">
        <v>4.03</v>
      </c>
    </row>
    <row r="300" spans="1:9" ht="15" customHeight="1">
      <c r="A300" s="1" t="s">
        <v>518</v>
      </c>
      <c r="B300" s="4" t="s">
        <v>238</v>
      </c>
      <c r="F300" s="30">
        <v>2022</v>
      </c>
      <c r="G300" s="154">
        <v>4.18</v>
      </c>
    </row>
    <row r="301" spans="1:9" ht="15" customHeight="1">
      <c r="A301" s="1" t="s">
        <v>518</v>
      </c>
      <c r="B301" s="4" t="s">
        <v>238</v>
      </c>
      <c r="F301" s="30">
        <v>2023</v>
      </c>
      <c r="G301" s="154">
        <v>4.53</v>
      </c>
    </row>
    <row r="302" spans="1:9" ht="15" customHeight="1">
      <c r="A302" s="1" t="s">
        <v>519</v>
      </c>
      <c r="B302" s="4" t="s">
        <v>238</v>
      </c>
      <c r="F302" s="30">
        <v>2018</v>
      </c>
      <c r="G302" s="154">
        <v>9.18</v>
      </c>
    </row>
    <row r="303" spans="1:9" ht="15" customHeight="1">
      <c r="A303" s="1" t="s">
        <v>519</v>
      </c>
      <c r="B303" s="4" t="s">
        <v>238</v>
      </c>
      <c r="F303" s="30">
        <v>2019</v>
      </c>
      <c r="G303" s="154">
        <v>8.64</v>
      </c>
    </row>
    <row r="304" spans="1:9" ht="15" customHeight="1">
      <c r="A304" s="1" t="s">
        <v>519</v>
      </c>
      <c r="B304" s="4" t="s">
        <v>238</v>
      </c>
      <c r="F304" s="30">
        <v>2020</v>
      </c>
      <c r="G304" s="154">
        <v>8.64</v>
      </c>
    </row>
    <row r="305" spans="1:9" ht="15" customHeight="1">
      <c r="A305" s="1" t="s">
        <v>519</v>
      </c>
      <c r="B305" s="4" t="s">
        <v>238</v>
      </c>
      <c r="F305" s="30">
        <v>2021</v>
      </c>
      <c r="G305" s="154">
        <v>8.68</v>
      </c>
    </row>
    <row r="306" spans="1:9" ht="15" customHeight="1">
      <c r="A306" s="1" t="s">
        <v>519</v>
      </c>
      <c r="B306" s="4" t="s">
        <v>238</v>
      </c>
      <c r="F306" s="30">
        <v>2022</v>
      </c>
      <c r="G306" s="154">
        <v>8.57</v>
      </c>
    </row>
    <row r="307" spans="1:9" ht="15" customHeight="1">
      <c r="A307" s="1" t="s">
        <v>519</v>
      </c>
      <c r="B307" s="4" t="s">
        <v>238</v>
      </c>
      <c r="F307" s="30">
        <v>2023</v>
      </c>
      <c r="G307" s="154">
        <v>8.57</v>
      </c>
    </row>
    <row r="308" spans="1:9" ht="15" customHeight="1">
      <c r="A308" s="1" t="s">
        <v>514</v>
      </c>
      <c r="B308" s="4" t="s">
        <v>238</v>
      </c>
      <c r="F308" s="30">
        <v>2018</v>
      </c>
      <c r="G308" s="154">
        <v>4.38</v>
      </c>
    </row>
    <row r="309" spans="1:9" ht="15" customHeight="1">
      <c r="A309" s="1" t="s">
        <v>514</v>
      </c>
      <c r="B309" s="4" t="s">
        <v>238</v>
      </c>
      <c r="F309" s="30">
        <v>2019</v>
      </c>
      <c r="G309" s="154">
        <v>1.44</v>
      </c>
    </row>
    <row r="310" spans="1:9" ht="15" customHeight="1">
      <c r="A310" s="1" t="s">
        <v>514</v>
      </c>
      <c r="B310" s="4" t="s">
        <v>238</v>
      </c>
      <c r="F310" s="30">
        <v>2020</v>
      </c>
      <c r="G310" s="154">
        <v>1.44</v>
      </c>
    </row>
    <row r="311" spans="1:9" ht="15" customHeight="1">
      <c r="A311" s="1" t="s">
        <v>514</v>
      </c>
      <c r="B311" s="4" t="s">
        <v>238</v>
      </c>
      <c r="F311" s="30">
        <v>2021</v>
      </c>
      <c r="G311" s="154">
        <v>1.44</v>
      </c>
    </row>
    <row r="312" spans="1:9" ht="15" customHeight="1">
      <c r="A312" s="1" t="s">
        <v>514</v>
      </c>
      <c r="B312" s="4" t="s">
        <v>238</v>
      </c>
      <c r="F312" s="30">
        <v>2022</v>
      </c>
      <c r="G312" s="154">
        <v>1.44</v>
      </c>
    </row>
    <row r="313" spans="1:9" ht="15" customHeight="1">
      <c r="A313" s="1" t="s">
        <v>514</v>
      </c>
      <c r="B313" s="4" t="s">
        <v>238</v>
      </c>
      <c r="F313" s="30">
        <v>2023</v>
      </c>
      <c r="G313" s="154">
        <v>1.44</v>
      </c>
    </row>
    <row r="314" spans="1:9" ht="15" customHeight="1">
      <c r="A314" s="1" t="s">
        <v>514</v>
      </c>
      <c r="B314" s="4" t="s">
        <v>245</v>
      </c>
      <c r="C314" s="4" t="s">
        <v>5</v>
      </c>
      <c r="E314" s="1" t="s">
        <v>320</v>
      </c>
      <c r="F314" s="30">
        <v>2018</v>
      </c>
      <c r="G314" s="73">
        <v>2300.7800000000002</v>
      </c>
      <c r="I314" s="4" t="s">
        <v>513</v>
      </c>
    </row>
    <row r="315" spans="1:9" ht="15" customHeight="1">
      <c r="A315" s="1" t="s">
        <v>514</v>
      </c>
      <c r="B315" s="4" t="s">
        <v>245</v>
      </c>
      <c r="C315" s="4" t="s">
        <v>5</v>
      </c>
      <c r="E315" s="1" t="s">
        <v>320</v>
      </c>
      <c r="F315" s="30">
        <v>2019</v>
      </c>
      <c r="G315" s="73">
        <v>2400.33</v>
      </c>
    </row>
    <row r="316" spans="1:9" ht="15" customHeight="1">
      <c r="A316" s="1" t="s">
        <v>514</v>
      </c>
      <c r="B316" s="4" t="s">
        <v>245</v>
      </c>
      <c r="C316" s="4" t="s">
        <v>5</v>
      </c>
      <c r="E316" s="1" t="s">
        <v>320</v>
      </c>
      <c r="F316" s="30">
        <v>2020</v>
      </c>
      <c r="G316" s="73">
        <v>2478.4499999999998</v>
      </c>
    </row>
    <row r="317" spans="1:9" ht="15" customHeight="1">
      <c r="A317" s="1" t="s">
        <v>514</v>
      </c>
      <c r="B317" s="4" t="s">
        <v>245</v>
      </c>
      <c r="C317" s="4" t="s">
        <v>5</v>
      </c>
      <c r="E317" s="1" t="s">
        <v>320</v>
      </c>
      <c r="F317" s="30">
        <v>2021</v>
      </c>
      <c r="G317" s="73">
        <v>3010.71</v>
      </c>
    </row>
    <row r="318" spans="1:9" ht="15" customHeight="1">
      <c r="A318" s="1" t="s">
        <v>514</v>
      </c>
      <c r="B318" s="4" t="s">
        <v>245</v>
      </c>
      <c r="C318" s="4" t="s">
        <v>5</v>
      </c>
      <c r="E318" s="1" t="s">
        <v>320</v>
      </c>
      <c r="F318" s="30">
        <v>2022</v>
      </c>
      <c r="G318" s="73">
        <v>3469.8</v>
      </c>
      <c r="H318" s="25"/>
    </row>
    <row r="319" spans="1:9" ht="15" customHeight="1">
      <c r="A319" s="1" t="s">
        <v>514</v>
      </c>
      <c r="B319" s="4" t="s">
        <v>245</v>
      </c>
      <c r="C319" s="4" t="s">
        <v>5</v>
      </c>
      <c r="E319" s="1" t="s">
        <v>320</v>
      </c>
      <c r="F319" s="30">
        <v>2023</v>
      </c>
      <c r="G319" s="73">
        <v>3138.95</v>
      </c>
      <c r="H319" s="25"/>
    </row>
    <row r="320" spans="1:9" ht="15" customHeight="1">
      <c r="A320" s="1" t="s">
        <v>514</v>
      </c>
      <c r="B320" s="4" t="s">
        <v>245</v>
      </c>
      <c r="C320" s="4" t="s">
        <v>246</v>
      </c>
      <c r="E320" s="1" t="s">
        <v>320</v>
      </c>
      <c r="F320" s="30">
        <v>2018</v>
      </c>
      <c r="G320" s="73">
        <v>2039.33</v>
      </c>
    </row>
    <row r="321" spans="1:8" ht="15" customHeight="1">
      <c r="A321" s="1" t="s">
        <v>514</v>
      </c>
      <c r="B321" s="4" t="s">
        <v>245</v>
      </c>
      <c r="C321" s="4" t="s">
        <v>246</v>
      </c>
      <c r="E321" s="1" t="s">
        <v>320</v>
      </c>
      <c r="F321" s="30">
        <v>2019</v>
      </c>
      <c r="G321" s="73">
        <v>2112.36</v>
      </c>
    </row>
    <row r="322" spans="1:8" ht="15" customHeight="1">
      <c r="A322" s="1" t="s">
        <v>514</v>
      </c>
      <c r="B322" s="4" t="s">
        <v>245</v>
      </c>
      <c r="C322" s="4" t="s">
        <v>246</v>
      </c>
      <c r="E322" s="1" t="s">
        <v>320</v>
      </c>
      <c r="F322" s="30">
        <v>2020</v>
      </c>
      <c r="G322" s="73">
        <v>2059.41</v>
      </c>
    </row>
    <row r="323" spans="1:8" ht="15" customHeight="1">
      <c r="A323" s="1" t="s">
        <v>514</v>
      </c>
      <c r="B323" s="4" t="s">
        <v>245</v>
      </c>
      <c r="C323" s="4" t="s">
        <v>246</v>
      </c>
      <c r="E323" s="1" t="s">
        <v>320</v>
      </c>
      <c r="F323" s="30">
        <v>2021</v>
      </c>
      <c r="G323" s="73">
        <v>2466.21</v>
      </c>
    </row>
    <row r="324" spans="1:8" ht="15" customHeight="1">
      <c r="A324" s="1" t="s">
        <v>514</v>
      </c>
      <c r="B324" s="4" t="s">
        <v>245</v>
      </c>
      <c r="C324" s="4" t="s">
        <v>246</v>
      </c>
      <c r="E324" s="1" t="s">
        <v>320</v>
      </c>
      <c r="F324" s="30">
        <v>2022</v>
      </c>
      <c r="G324" s="73">
        <v>3311.73</v>
      </c>
    </row>
    <row r="325" spans="1:8" ht="15" customHeight="1">
      <c r="A325" s="1" t="s">
        <v>514</v>
      </c>
      <c r="B325" s="4" t="s">
        <v>245</v>
      </c>
      <c r="C325" s="4" t="s">
        <v>246</v>
      </c>
      <c r="E325" s="1" t="s">
        <v>320</v>
      </c>
      <c r="F325" s="30">
        <v>2023</v>
      </c>
      <c r="G325" s="73">
        <v>3138.95</v>
      </c>
    </row>
    <row r="326" spans="1:8" ht="15" customHeight="1">
      <c r="F326" s="30"/>
      <c r="G326" s="6"/>
    </row>
    <row r="327" spans="1:8" ht="15" customHeight="1">
      <c r="F327" s="30"/>
    </row>
    <row r="328" spans="1:8" ht="15" customHeight="1">
      <c r="F328" s="30"/>
    </row>
    <row r="329" spans="1:8" ht="15" customHeight="1">
      <c r="F329" s="30"/>
    </row>
    <row r="330" spans="1:8" ht="15" customHeight="1">
      <c r="F330" s="30"/>
    </row>
    <row r="331" spans="1:8" ht="15" customHeight="1">
      <c r="F331" s="30"/>
    </row>
    <row r="332" spans="1:8" ht="15" customHeight="1">
      <c r="F332" s="30"/>
    </row>
    <row r="333" spans="1:8" ht="15" customHeight="1">
      <c r="F333" s="30"/>
      <c r="H333" s="4"/>
    </row>
    <row r="334" spans="1:8" ht="15" customHeight="1">
      <c r="F334" s="30"/>
    </row>
    <row r="335" spans="1:8" ht="15" customHeight="1">
      <c r="F335" s="30"/>
    </row>
    <row r="336" spans="1:8" ht="15" customHeight="1">
      <c r="G336" s="33"/>
      <c r="H336" s="6"/>
    </row>
    <row r="337" spans="7:8" ht="15" customHeight="1">
      <c r="H337" s="25"/>
    </row>
    <row r="338" spans="7:8" ht="15" customHeight="1">
      <c r="G338" s="34"/>
    </row>
  </sheetData>
  <autoFilter ref="A1:G206" xr:uid="{00000000-0009-0000-0000-00000A000000}"/>
  <phoneticPr fontId="10" type="noConversion"/>
  <conditionalFormatting sqref="F20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1048576 F1:F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theme="4" tint="-0.499984740745262"/>
        <color theme="4" tint="0.79998168889431442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9B1F0"/>
  </sheetPr>
  <dimension ref="A1:L144"/>
  <sheetViews>
    <sheetView tabSelected="1" topLeftCell="C13" workbookViewId="0">
      <selection activeCell="D67" sqref="D67:D68"/>
    </sheetView>
  </sheetViews>
  <sheetFormatPr defaultColWidth="9.140625" defaultRowHeight="15" customHeight="1"/>
  <cols>
    <col min="1" max="1" width="31.5703125" style="14" customWidth="1"/>
    <col min="2" max="2" width="57.5703125" style="14" customWidth="1"/>
    <col min="3" max="3" width="51.5703125" style="14" customWidth="1"/>
    <col min="4" max="4" width="16" style="14" customWidth="1"/>
    <col min="5" max="5" width="20.85546875" style="30" customWidth="1"/>
    <col min="6" max="6" width="18" style="14" customWidth="1"/>
    <col min="7" max="7" width="9.140625" style="14"/>
    <col min="8" max="8" width="16.140625" style="14" customWidth="1"/>
    <col min="9" max="16384" width="9.140625" style="14"/>
  </cols>
  <sheetData>
    <row r="1" spans="1:11" ht="15" customHeight="1">
      <c r="A1" s="2" t="s">
        <v>8</v>
      </c>
      <c r="B1" s="3" t="s">
        <v>0</v>
      </c>
      <c r="C1" s="3" t="s">
        <v>9</v>
      </c>
      <c r="D1" s="5" t="s">
        <v>12</v>
      </c>
      <c r="E1" s="2" t="s">
        <v>13</v>
      </c>
    </row>
    <row r="2" spans="1:11" ht="15" customHeight="1">
      <c r="A2" s="1" t="s">
        <v>514</v>
      </c>
      <c r="B2" s="14" t="s">
        <v>270</v>
      </c>
      <c r="C2" s="113" t="s">
        <v>255</v>
      </c>
      <c r="D2" s="23">
        <v>2018</v>
      </c>
      <c r="E2" s="69"/>
      <c r="F2" s="14" t="s">
        <v>386</v>
      </c>
      <c r="G2" s="14" t="s">
        <v>433</v>
      </c>
    </row>
    <row r="3" spans="1:11" ht="15" customHeight="1">
      <c r="A3" s="1" t="s">
        <v>514</v>
      </c>
      <c r="B3" s="14" t="s">
        <v>270</v>
      </c>
      <c r="C3" s="113" t="s">
        <v>255</v>
      </c>
      <c r="D3" s="23">
        <v>2019</v>
      </c>
      <c r="E3" s="69"/>
    </row>
    <row r="4" spans="1:11" ht="15" customHeight="1">
      <c r="A4" s="1" t="s">
        <v>514</v>
      </c>
      <c r="B4" s="14" t="s">
        <v>270</v>
      </c>
      <c r="C4" s="113" t="s">
        <v>255</v>
      </c>
      <c r="D4" s="23">
        <v>2020</v>
      </c>
      <c r="E4" s="94"/>
    </row>
    <row r="5" spans="1:11" ht="15" customHeight="1">
      <c r="A5" s="1" t="s">
        <v>514</v>
      </c>
      <c r="B5" s="14" t="s">
        <v>270</v>
      </c>
      <c r="C5" s="113" t="s">
        <v>255</v>
      </c>
      <c r="D5" s="23">
        <v>2021</v>
      </c>
      <c r="E5" s="94"/>
      <c r="F5" s="79"/>
      <c r="H5" s="95"/>
    </row>
    <row r="6" spans="1:11" ht="15" customHeight="1">
      <c r="A6" s="1" t="s">
        <v>514</v>
      </c>
      <c r="B6" s="14" t="s">
        <v>270</v>
      </c>
      <c r="C6" s="113" t="s">
        <v>255</v>
      </c>
      <c r="D6" s="23">
        <v>2022</v>
      </c>
      <c r="E6" s="94"/>
      <c r="H6" s="95"/>
      <c r="J6" s="79"/>
    </row>
    <row r="7" spans="1:11" ht="15" customHeight="1">
      <c r="A7" s="1" t="s">
        <v>514</v>
      </c>
      <c r="B7" s="14" t="s">
        <v>270</v>
      </c>
      <c r="C7" s="113" t="s">
        <v>255</v>
      </c>
      <c r="D7" s="23">
        <v>2023</v>
      </c>
      <c r="E7" s="94"/>
      <c r="H7" s="96"/>
      <c r="I7" s="80"/>
      <c r="J7" s="79"/>
      <c r="K7" s="21"/>
    </row>
    <row r="8" spans="1:11" ht="15" customHeight="1">
      <c r="A8" s="1" t="s">
        <v>514</v>
      </c>
      <c r="B8" s="14" t="s">
        <v>270</v>
      </c>
      <c r="C8" s="113" t="s">
        <v>254</v>
      </c>
      <c r="D8" s="23">
        <v>2018</v>
      </c>
      <c r="E8" s="163"/>
      <c r="G8" s="83"/>
      <c r="I8" s="95"/>
      <c r="J8" s="79"/>
      <c r="K8" s="42"/>
    </row>
    <row r="9" spans="1:11" ht="15" customHeight="1">
      <c r="A9" s="1" t="s">
        <v>514</v>
      </c>
      <c r="B9" s="14" t="s">
        <v>270</v>
      </c>
      <c r="C9" s="113" t="s">
        <v>254</v>
      </c>
      <c r="D9" s="23">
        <v>2019</v>
      </c>
      <c r="E9" s="163"/>
      <c r="G9" s="83"/>
      <c r="H9" s="96"/>
      <c r="J9" s="79"/>
      <c r="K9" s="42"/>
    </row>
    <row r="10" spans="1:11" ht="15" customHeight="1">
      <c r="A10" s="1" t="s">
        <v>514</v>
      </c>
      <c r="B10" s="14" t="s">
        <v>270</v>
      </c>
      <c r="C10" s="113" t="s">
        <v>254</v>
      </c>
      <c r="D10" s="23">
        <v>2020</v>
      </c>
      <c r="E10" s="163"/>
      <c r="G10" s="83"/>
      <c r="I10" s="79"/>
      <c r="J10" s="79"/>
      <c r="K10" s="42"/>
    </row>
    <row r="11" spans="1:11" ht="15" customHeight="1">
      <c r="A11" s="1" t="s">
        <v>514</v>
      </c>
      <c r="B11" s="14" t="s">
        <v>270</v>
      </c>
      <c r="C11" s="113" t="s">
        <v>254</v>
      </c>
      <c r="D11" s="23">
        <v>2021</v>
      </c>
      <c r="E11" s="163"/>
      <c r="G11" s="83"/>
      <c r="J11" s="79"/>
      <c r="K11" s="42"/>
    </row>
    <row r="12" spans="1:11" ht="15" customHeight="1">
      <c r="A12" s="1" t="s">
        <v>514</v>
      </c>
      <c r="B12" s="14" t="s">
        <v>270</v>
      </c>
      <c r="C12" s="113" t="s">
        <v>254</v>
      </c>
      <c r="D12" s="23">
        <v>2022</v>
      </c>
      <c r="E12" s="163"/>
      <c r="H12" s="95"/>
      <c r="J12" s="79"/>
      <c r="K12" s="42"/>
    </row>
    <row r="13" spans="1:11" ht="15" customHeight="1">
      <c r="A13" s="1" t="s">
        <v>514</v>
      </c>
      <c r="B13" s="14" t="s">
        <v>270</v>
      </c>
      <c r="C13" s="113" t="s">
        <v>254</v>
      </c>
      <c r="D13" s="23">
        <v>2023</v>
      </c>
      <c r="E13" s="163"/>
      <c r="J13" s="79"/>
      <c r="K13" s="42"/>
    </row>
    <row r="14" spans="1:11" ht="15" customHeight="1">
      <c r="A14" s="1" t="s">
        <v>514</v>
      </c>
      <c r="B14" s="14" t="s">
        <v>270</v>
      </c>
      <c r="C14" s="4" t="s">
        <v>565</v>
      </c>
      <c r="D14" s="23">
        <v>2019</v>
      </c>
      <c r="E14" s="163">
        <v>929</v>
      </c>
      <c r="F14" s="14" t="s">
        <v>566</v>
      </c>
      <c r="J14" s="79"/>
      <c r="K14" s="42"/>
    </row>
    <row r="15" spans="1:11" ht="15" customHeight="1">
      <c r="A15" s="1" t="s">
        <v>514</v>
      </c>
      <c r="B15" s="14" t="s">
        <v>270</v>
      </c>
      <c r="C15" s="4" t="s">
        <v>565</v>
      </c>
      <c r="D15" s="23">
        <v>2020</v>
      </c>
      <c r="E15" s="163">
        <v>504</v>
      </c>
      <c r="J15" s="79"/>
      <c r="K15" s="42"/>
    </row>
    <row r="16" spans="1:11" ht="15" customHeight="1">
      <c r="A16" s="1" t="s">
        <v>514</v>
      </c>
      <c r="B16" s="14" t="s">
        <v>270</v>
      </c>
      <c r="C16" s="4" t="s">
        <v>565</v>
      </c>
      <c r="D16" s="23">
        <v>2021</v>
      </c>
      <c r="E16" s="163">
        <v>931</v>
      </c>
      <c r="J16" s="79"/>
      <c r="K16" s="42"/>
    </row>
    <row r="17" spans="1:12" ht="15" customHeight="1">
      <c r="A17" s="1" t="s">
        <v>514</v>
      </c>
      <c r="B17" s="14" t="s">
        <v>270</v>
      </c>
      <c r="C17" s="4" t="s">
        <v>565</v>
      </c>
      <c r="D17" s="23">
        <v>2022</v>
      </c>
      <c r="E17" s="163">
        <v>1752</v>
      </c>
      <c r="J17" s="79"/>
      <c r="K17" s="42"/>
    </row>
    <row r="18" spans="1:12" ht="15" customHeight="1">
      <c r="A18" s="1" t="s">
        <v>514</v>
      </c>
      <c r="B18" s="14" t="s">
        <v>270</v>
      </c>
      <c r="C18" s="4" t="s">
        <v>565</v>
      </c>
      <c r="D18" s="23">
        <v>2023</v>
      </c>
      <c r="E18" s="163">
        <v>1570</v>
      </c>
      <c r="J18" s="79"/>
      <c r="K18" s="42"/>
    </row>
    <row r="19" spans="1:12" ht="15" customHeight="1">
      <c r="A19" s="1" t="s">
        <v>514</v>
      </c>
      <c r="B19" s="14" t="s">
        <v>270</v>
      </c>
      <c r="C19" s="4" t="s">
        <v>567</v>
      </c>
      <c r="D19" s="23">
        <v>2018</v>
      </c>
      <c r="E19" s="93"/>
      <c r="K19" s="97"/>
    </row>
    <row r="20" spans="1:12" ht="15" customHeight="1">
      <c r="A20" s="1" t="s">
        <v>514</v>
      </c>
      <c r="B20" s="14" t="s">
        <v>270</v>
      </c>
      <c r="C20" s="4" t="s">
        <v>567</v>
      </c>
      <c r="D20" s="23">
        <v>2019</v>
      </c>
      <c r="E20" s="93">
        <v>202</v>
      </c>
      <c r="K20" s="97"/>
    </row>
    <row r="21" spans="1:12" ht="15" customHeight="1">
      <c r="A21" s="1" t="s">
        <v>514</v>
      </c>
      <c r="B21" s="14" t="s">
        <v>270</v>
      </c>
      <c r="C21" s="4" t="s">
        <v>567</v>
      </c>
      <c r="D21" s="23">
        <v>2020</v>
      </c>
      <c r="E21" s="93">
        <v>173</v>
      </c>
      <c r="K21" s="97"/>
    </row>
    <row r="22" spans="1:12" ht="15" customHeight="1">
      <c r="A22" s="1" t="s">
        <v>514</v>
      </c>
      <c r="B22" s="14" t="s">
        <v>270</v>
      </c>
      <c r="C22" s="4" t="s">
        <v>567</v>
      </c>
      <c r="D22" s="23">
        <v>2021</v>
      </c>
      <c r="E22" s="93">
        <v>216</v>
      </c>
      <c r="K22" s="97"/>
    </row>
    <row r="23" spans="1:12" ht="15" customHeight="1">
      <c r="A23" s="1" t="s">
        <v>514</v>
      </c>
      <c r="B23" s="14" t="s">
        <v>270</v>
      </c>
      <c r="C23" s="4" t="s">
        <v>567</v>
      </c>
      <c r="D23" s="23">
        <v>2022</v>
      </c>
      <c r="E23" s="93">
        <v>517</v>
      </c>
      <c r="K23" s="97"/>
    </row>
    <row r="24" spans="1:12" ht="15" customHeight="1">
      <c r="A24" s="1" t="s">
        <v>514</v>
      </c>
      <c r="B24" s="14" t="s">
        <v>270</v>
      </c>
      <c r="C24" s="4" t="s">
        <v>567</v>
      </c>
      <c r="D24" s="23">
        <v>2023</v>
      </c>
      <c r="E24" s="54">
        <v>557</v>
      </c>
      <c r="F24" s="79">
        <f>E24/E20-1</f>
        <v>1.7574257425742572</v>
      </c>
      <c r="K24" s="97"/>
    </row>
    <row r="25" spans="1:12" ht="15" customHeight="1">
      <c r="A25" s="1" t="s">
        <v>514</v>
      </c>
      <c r="B25" s="14" t="s">
        <v>270</v>
      </c>
      <c r="C25" s="7" t="s">
        <v>342</v>
      </c>
      <c r="D25" s="23">
        <v>2018</v>
      </c>
      <c r="E25" s="54"/>
      <c r="K25" s="97"/>
    </row>
    <row r="26" spans="1:12" ht="15" customHeight="1">
      <c r="A26" s="1" t="s">
        <v>514</v>
      </c>
      <c r="B26" s="14" t="s">
        <v>270</v>
      </c>
      <c r="C26" s="7" t="s">
        <v>342</v>
      </c>
      <c r="D26" s="23">
        <v>2019</v>
      </c>
      <c r="E26" s="54">
        <v>37</v>
      </c>
      <c r="K26" s="97"/>
    </row>
    <row r="27" spans="1:12" ht="15" customHeight="1">
      <c r="A27" s="1" t="s">
        <v>514</v>
      </c>
      <c r="B27" s="14" t="s">
        <v>270</v>
      </c>
      <c r="C27" s="7" t="s">
        <v>342</v>
      </c>
      <c r="D27" s="23">
        <v>2020</v>
      </c>
      <c r="E27" s="54">
        <v>26</v>
      </c>
      <c r="K27" s="97"/>
    </row>
    <row r="28" spans="1:12" ht="15" customHeight="1">
      <c r="A28" s="1" t="s">
        <v>514</v>
      </c>
      <c r="B28" s="14" t="s">
        <v>270</v>
      </c>
      <c r="C28" s="7" t="s">
        <v>342</v>
      </c>
      <c r="D28" s="23">
        <v>2021</v>
      </c>
      <c r="E28" s="54">
        <v>29</v>
      </c>
      <c r="F28" s="23"/>
      <c r="K28" s="97"/>
      <c r="L28" s="23"/>
    </row>
    <row r="29" spans="1:12" ht="15" customHeight="1">
      <c r="A29" s="1" t="s">
        <v>514</v>
      </c>
      <c r="B29" s="14" t="s">
        <v>270</v>
      </c>
      <c r="C29" s="7" t="s">
        <v>342</v>
      </c>
      <c r="D29" s="23">
        <v>2022</v>
      </c>
      <c r="E29" s="54">
        <v>24</v>
      </c>
      <c r="F29" s="23"/>
      <c r="K29" s="97"/>
      <c r="L29" s="23"/>
    </row>
    <row r="30" spans="1:12" ht="15" customHeight="1">
      <c r="A30" s="1" t="s">
        <v>514</v>
      </c>
      <c r="B30" s="14" t="s">
        <v>270</v>
      </c>
      <c r="C30" s="7" t="s">
        <v>342</v>
      </c>
      <c r="D30" s="23">
        <v>2023</v>
      </c>
      <c r="E30" s="54">
        <v>24</v>
      </c>
      <c r="F30" s="23"/>
      <c r="K30" s="97"/>
      <c r="L30" s="23"/>
    </row>
    <row r="31" spans="1:12" ht="15" customHeight="1">
      <c r="A31" s="1" t="s">
        <v>514</v>
      </c>
      <c r="B31" s="14" t="s">
        <v>271</v>
      </c>
      <c r="C31" s="43" t="s">
        <v>343</v>
      </c>
      <c r="D31" s="23">
        <v>2018</v>
      </c>
      <c r="E31" s="54"/>
      <c r="F31" s="23"/>
      <c r="K31" s="97"/>
      <c r="L31" s="23"/>
    </row>
    <row r="32" spans="1:12" ht="15" customHeight="1">
      <c r="A32" s="1" t="s">
        <v>514</v>
      </c>
      <c r="B32" s="14" t="s">
        <v>271</v>
      </c>
      <c r="C32" s="43" t="s">
        <v>343</v>
      </c>
      <c r="D32" s="23">
        <v>2019</v>
      </c>
      <c r="E32" s="54"/>
      <c r="F32" s="23"/>
      <c r="K32" s="97"/>
      <c r="L32" s="23"/>
    </row>
    <row r="33" spans="1:12" ht="15" customHeight="1">
      <c r="A33" s="1" t="s">
        <v>514</v>
      </c>
      <c r="B33" s="14" t="s">
        <v>271</v>
      </c>
      <c r="C33" s="43" t="s">
        <v>343</v>
      </c>
      <c r="D33" s="23">
        <v>2020</v>
      </c>
      <c r="E33" s="54"/>
      <c r="F33" s="23"/>
      <c r="K33" s="97"/>
      <c r="L33" s="23"/>
    </row>
    <row r="34" spans="1:12" ht="15" customHeight="1">
      <c r="A34" s="1" t="s">
        <v>514</v>
      </c>
      <c r="B34" s="14" t="s">
        <v>271</v>
      </c>
      <c r="C34" s="43" t="s">
        <v>343</v>
      </c>
      <c r="D34" s="23">
        <v>2021</v>
      </c>
      <c r="E34" s="54"/>
      <c r="F34" s="23"/>
      <c r="K34" s="97"/>
      <c r="L34" s="23"/>
    </row>
    <row r="35" spans="1:12" ht="15" customHeight="1">
      <c r="A35" s="1" t="s">
        <v>514</v>
      </c>
      <c r="B35" s="14" t="s">
        <v>271</v>
      </c>
      <c r="C35" s="43" t="s">
        <v>367</v>
      </c>
      <c r="D35" s="23">
        <v>2022</v>
      </c>
      <c r="E35" s="54"/>
      <c r="F35" s="23"/>
      <c r="K35" s="97"/>
      <c r="L35" s="23"/>
    </row>
    <row r="36" spans="1:12" ht="15" customHeight="1">
      <c r="A36" s="1" t="s">
        <v>514</v>
      </c>
      <c r="B36" s="14" t="s">
        <v>271</v>
      </c>
      <c r="C36" s="43" t="s">
        <v>343</v>
      </c>
      <c r="D36" s="23">
        <v>2023</v>
      </c>
      <c r="E36" s="54"/>
      <c r="F36" s="23"/>
      <c r="K36" s="97"/>
      <c r="L36" s="23"/>
    </row>
    <row r="37" spans="1:12" ht="15" customHeight="1">
      <c r="A37" s="1" t="s">
        <v>514</v>
      </c>
      <c r="B37" s="14" t="s">
        <v>271</v>
      </c>
      <c r="C37" s="43" t="s">
        <v>344</v>
      </c>
      <c r="D37" s="23">
        <v>2018</v>
      </c>
      <c r="E37" s="54"/>
    </row>
    <row r="38" spans="1:12" ht="15" customHeight="1">
      <c r="A38" s="1" t="s">
        <v>514</v>
      </c>
      <c r="B38" s="14" t="s">
        <v>271</v>
      </c>
      <c r="C38" s="43" t="s">
        <v>344</v>
      </c>
      <c r="D38" s="23">
        <v>2019</v>
      </c>
      <c r="E38" s="54"/>
    </row>
    <row r="39" spans="1:12" ht="15" customHeight="1">
      <c r="A39" s="1" t="s">
        <v>514</v>
      </c>
      <c r="B39" s="14" t="s">
        <v>271</v>
      </c>
      <c r="C39" s="43" t="s">
        <v>344</v>
      </c>
      <c r="D39" s="23">
        <v>2020</v>
      </c>
      <c r="E39" s="54"/>
    </row>
    <row r="40" spans="1:12" ht="15" customHeight="1">
      <c r="A40" s="1" t="s">
        <v>514</v>
      </c>
      <c r="B40" s="14" t="s">
        <v>271</v>
      </c>
      <c r="C40" s="43" t="s">
        <v>344</v>
      </c>
      <c r="D40" s="23">
        <v>2021</v>
      </c>
      <c r="E40" s="54"/>
    </row>
    <row r="41" spans="1:12" ht="15" customHeight="1">
      <c r="A41" s="1" t="s">
        <v>514</v>
      </c>
      <c r="B41" s="14" t="s">
        <v>271</v>
      </c>
      <c r="C41" s="43" t="s">
        <v>344</v>
      </c>
      <c r="D41" s="23">
        <v>2022</v>
      </c>
      <c r="E41" s="54"/>
    </row>
    <row r="42" spans="1:12" ht="15" customHeight="1">
      <c r="A42" s="1" t="s">
        <v>514</v>
      </c>
      <c r="B42" s="14" t="s">
        <v>271</v>
      </c>
      <c r="C42" s="43" t="s">
        <v>344</v>
      </c>
      <c r="D42" s="23">
        <v>2023</v>
      </c>
      <c r="E42" s="54"/>
    </row>
    <row r="43" spans="1:12" ht="15" customHeight="1">
      <c r="A43" s="1" t="s">
        <v>514</v>
      </c>
      <c r="B43" s="14" t="s">
        <v>271</v>
      </c>
      <c r="C43" s="43" t="s">
        <v>345</v>
      </c>
      <c r="D43" s="23">
        <v>2018</v>
      </c>
      <c r="E43" s="54"/>
    </row>
    <row r="44" spans="1:12" ht="15" customHeight="1">
      <c r="A44" s="1" t="s">
        <v>514</v>
      </c>
      <c r="B44" s="14" t="s">
        <v>271</v>
      </c>
      <c r="C44" s="43" t="s">
        <v>345</v>
      </c>
      <c r="D44" s="23">
        <v>2019</v>
      </c>
      <c r="E44" s="54"/>
    </row>
    <row r="45" spans="1:12" ht="15" customHeight="1">
      <c r="A45" s="1" t="s">
        <v>514</v>
      </c>
      <c r="B45" s="14" t="s">
        <v>271</v>
      </c>
      <c r="C45" s="43" t="s">
        <v>345</v>
      </c>
      <c r="D45" s="23">
        <v>2020</v>
      </c>
      <c r="E45" s="54"/>
    </row>
    <row r="46" spans="1:12" ht="15" customHeight="1">
      <c r="A46" s="1" t="s">
        <v>514</v>
      </c>
      <c r="B46" s="14" t="s">
        <v>271</v>
      </c>
      <c r="C46" s="43" t="s">
        <v>345</v>
      </c>
      <c r="D46" s="23">
        <v>2021</v>
      </c>
      <c r="E46" s="54"/>
    </row>
    <row r="47" spans="1:12" ht="15" customHeight="1">
      <c r="A47" s="1" t="s">
        <v>514</v>
      </c>
      <c r="B47" s="14" t="s">
        <v>271</v>
      </c>
      <c r="C47" s="43" t="s">
        <v>345</v>
      </c>
      <c r="D47" s="23">
        <v>2022</v>
      </c>
      <c r="E47" s="54"/>
    </row>
    <row r="48" spans="1:12" ht="15" customHeight="1">
      <c r="A48" s="1" t="s">
        <v>514</v>
      </c>
      <c r="B48" s="14" t="s">
        <v>271</v>
      </c>
      <c r="C48" s="43" t="s">
        <v>345</v>
      </c>
      <c r="D48" s="23">
        <v>2023</v>
      </c>
      <c r="E48" s="54"/>
    </row>
    <row r="49" spans="1:6" ht="15" customHeight="1">
      <c r="A49" s="1" t="s">
        <v>514</v>
      </c>
      <c r="B49" s="14" t="s">
        <v>349</v>
      </c>
      <c r="C49" s="43" t="s">
        <v>346</v>
      </c>
      <c r="D49" s="23">
        <v>2018</v>
      </c>
      <c r="E49" s="54"/>
      <c r="F49" s="14" t="s">
        <v>357</v>
      </c>
    </row>
    <row r="50" spans="1:6" ht="15" customHeight="1">
      <c r="A50" s="1" t="s">
        <v>514</v>
      </c>
      <c r="B50" s="14" t="s">
        <v>349</v>
      </c>
      <c r="C50" s="43" t="s">
        <v>346</v>
      </c>
      <c r="D50" s="23">
        <v>2019</v>
      </c>
      <c r="E50" s="54"/>
      <c r="F50" s="14" t="s">
        <v>357</v>
      </c>
    </row>
    <row r="51" spans="1:6" ht="15" customHeight="1">
      <c r="A51" s="1" t="s">
        <v>514</v>
      </c>
      <c r="B51" s="14" t="s">
        <v>349</v>
      </c>
      <c r="C51" s="43" t="s">
        <v>346</v>
      </c>
      <c r="D51" s="23">
        <v>2020</v>
      </c>
      <c r="E51" s="54"/>
      <c r="F51" s="14" t="s">
        <v>357</v>
      </c>
    </row>
    <row r="52" spans="1:6" ht="15" customHeight="1">
      <c r="A52" s="1" t="s">
        <v>514</v>
      </c>
      <c r="B52" s="14" t="s">
        <v>349</v>
      </c>
      <c r="C52" s="43" t="s">
        <v>346</v>
      </c>
      <c r="D52" s="23">
        <v>2021</v>
      </c>
      <c r="E52" s="54"/>
      <c r="F52" s="14" t="s">
        <v>357</v>
      </c>
    </row>
    <row r="53" spans="1:6" ht="15" customHeight="1">
      <c r="A53" s="1" t="s">
        <v>514</v>
      </c>
      <c r="B53" s="14" t="s">
        <v>349</v>
      </c>
      <c r="C53" s="43" t="s">
        <v>346</v>
      </c>
      <c r="D53" s="23">
        <v>2022</v>
      </c>
      <c r="E53" s="54"/>
      <c r="F53" s="14" t="s">
        <v>357</v>
      </c>
    </row>
    <row r="54" spans="1:6" ht="15" customHeight="1">
      <c r="A54" s="1" t="s">
        <v>514</v>
      </c>
      <c r="B54" s="14" t="s">
        <v>349</v>
      </c>
      <c r="C54" s="43" t="s">
        <v>346</v>
      </c>
      <c r="D54" s="23">
        <v>2023</v>
      </c>
      <c r="E54" s="54"/>
      <c r="F54" s="14" t="s">
        <v>357</v>
      </c>
    </row>
    <row r="55" spans="1:6" ht="15" customHeight="1">
      <c r="A55" s="1" t="s">
        <v>514</v>
      </c>
      <c r="B55" s="14" t="s">
        <v>349</v>
      </c>
      <c r="C55" s="43" t="s">
        <v>347</v>
      </c>
      <c r="D55" s="23">
        <v>2018</v>
      </c>
      <c r="E55" s="54"/>
      <c r="F55" s="14" t="s">
        <v>357</v>
      </c>
    </row>
    <row r="56" spans="1:6" ht="15" customHeight="1">
      <c r="A56" s="1" t="s">
        <v>514</v>
      </c>
      <c r="B56" s="14" t="s">
        <v>349</v>
      </c>
      <c r="C56" s="43" t="s">
        <v>347</v>
      </c>
      <c r="D56" s="23">
        <v>2019</v>
      </c>
      <c r="E56" s="54"/>
      <c r="F56" s="14" t="s">
        <v>357</v>
      </c>
    </row>
    <row r="57" spans="1:6" ht="15" customHeight="1">
      <c r="A57" s="1" t="s">
        <v>514</v>
      </c>
      <c r="B57" s="14" t="s">
        <v>349</v>
      </c>
      <c r="C57" s="43" t="s">
        <v>347</v>
      </c>
      <c r="D57" s="23">
        <v>2020</v>
      </c>
      <c r="E57" s="54"/>
      <c r="F57" s="14" t="s">
        <v>357</v>
      </c>
    </row>
    <row r="58" spans="1:6" ht="15" customHeight="1">
      <c r="A58" s="1" t="s">
        <v>514</v>
      </c>
      <c r="B58" s="14" t="s">
        <v>349</v>
      </c>
      <c r="C58" s="43" t="s">
        <v>347</v>
      </c>
      <c r="D58" s="23">
        <v>2021</v>
      </c>
      <c r="E58" s="54"/>
      <c r="F58" s="14" t="s">
        <v>357</v>
      </c>
    </row>
    <row r="59" spans="1:6" ht="15" customHeight="1">
      <c r="A59" s="1" t="s">
        <v>514</v>
      </c>
      <c r="B59" s="14" t="s">
        <v>349</v>
      </c>
      <c r="C59" s="43" t="s">
        <v>347</v>
      </c>
      <c r="D59" s="23">
        <v>2022</v>
      </c>
      <c r="E59" s="54"/>
      <c r="F59" s="14" t="s">
        <v>357</v>
      </c>
    </row>
    <row r="60" spans="1:6" ht="15" customHeight="1">
      <c r="A60" s="1" t="s">
        <v>514</v>
      </c>
      <c r="B60" s="14" t="s">
        <v>349</v>
      </c>
      <c r="C60" s="43" t="s">
        <v>347</v>
      </c>
      <c r="D60" s="23">
        <v>2023</v>
      </c>
      <c r="E60" s="54"/>
      <c r="F60" s="14" t="s">
        <v>357</v>
      </c>
    </row>
    <row r="61" spans="1:6" ht="15" customHeight="1">
      <c r="A61" s="1" t="s">
        <v>514</v>
      </c>
      <c r="B61" s="14" t="s">
        <v>349</v>
      </c>
      <c r="C61" s="43" t="s">
        <v>348</v>
      </c>
      <c r="D61" s="23">
        <v>2018</v>
      </c>
      <c r="E61" s="54"/>
      <c r="F61" s="14" t="s">
        <v>357</v>
      </c>
    </row>
    <row r="62" spans="1:6" ht="15" customHeight="1">
      <c r="A62" s="1" t="s">
        <v>514</v>
      </c>
      <c r="B62" s="14" t="s">
        <v>349</v>
      </c>
      <c r="C62" s="43" t="s">
        <v>348</v>
      </c>
      <c r="D62" s="23">
        <v>2019</v>
      </c>
      <c r="E62" s="54"/>
      <c r="F62" s="14" t="s">
        <v>357</v>
      </c>
    </row>
    <row r="63" spans="1:6" ht="15" customHeight="1">
      <c r="A63" s="1" t="s">
        <v>514</v>
      </c>
      <c r="B63" s="14" t="s">
        <v>349</v>
      </c>
      <c r="C63" s="43" t="s">
        <v>348</v>
      </c>
      <c r="D63" s="23">
        <v>2020</v>
      </c>
      <c r="E63" s="54"/>
      <c r="F63" s="14" t="s">
        <v>357</v>
      </c>
    </row>
    <row r="64" spans="1:6" ht="15" customHeight="1">
      <c r="A64" s="1" t="s">
        <v>514</v>
      </c>
      <c r="B64" s="14" t="s">
        <v>349</v>
      </c>
      <c r="C64" s="43" t="s">
        <v>348</v>
      </c>
      <c r="D64" s="23">
        <v>2021</v>
      </c>
      <c r="E64" s="54"/>
      <c r="F64" s="14" t="s">
        <v>357</v>
      </c>
    </row>
    <row r="65" spans="1:6" ht="15" customHeight="1">
      <c r="A65" s="1" t="s">
        <v>514</v>
      </c>
      <c r="B65" s="14" t="s">
        <v>349</v>
      </c>
      <c r="C65" s="43" t="s">
        <v>348</v>
      </c>
      <c r="D65" s="23">
        <v>2022</v>
      </c>
      <c r="E65" s="54"/>
      <c r="F65" s="14" t="s">
        <v>357</v>
      </c>
    </row>
    <row r="66" spans="1:6" ht="15" customHeight="1">
      <c r="A66" s="1" t="s">
        <v>514</v>
      </c>
      <c r="B66" s="14" t="s">
        <v>349</v>
      </c>
      <c r="C66" s="43" t="s">
        <v>348</v>
      </c>
      <c r="D66" s="23">
        <v>2023</v>
      </c>
      <c r="E66" s="54"/>
      <c r="F66" s="14" t="s">
        <v>357</v>
      </c>
    </row>
    <row r="67" spans="1:6" ht="15" customHeight="1">
      <c r="A67" s="1" t="s">
        <v>514</v>
      </c>
      <c r="B67" s="4" t="s">
        <v>260</v>
      </c>
      <c r="C67" s="99" t="s">
        <v>256</v>
      </c>
      <c r="D67" s="23">
        <v>2018</v>
      </c>
      <c r="E67" s="69"/>
    </row>
    <row r="68" spans="1:6" ht="15" customHeight="1">
      <c r="A68" s="1" t="s">
        <v>514</v>
      </c>
      <c r="B68" s="4" t="s">
        <v>260</v>
      </c>
      <c r="C68" s="99" t="s">
        <v>256</v>
      </c>
      <c r="D68" s="23">
        <v>2019</v>
      </c>
      <c r="E68" s="69">
        <v>191</v>
      </c>
    </row>
    <row r="69" spans="1:6" ht="15" customHeight="1">
      <c r="A69" s="1" t="s">
        <v>514</v>
      </c>
      <c r="B69" s="4" t="s">
        <v>260</v>
      </c>
      <c r="C69" s="99" t="s">
        <v>256</v>
      </c>
      <c r="D69" s="23">
        <v>2020</v>
      </c>
      <c r="E69" s="69">
        <v>114</v>
      </c>
    </row>
    <row r="70" spans="1:6" ht="15" customHeight="1">
      <c r="A70" s="1" t="s">
        <v>514</v>
      </c>
      <c r="B70" s="4" t="s">
        <v>260</v>
      </c>
      <c r="C70" s="99" t="s">
        <v>256</v>
      </c>
      <c r="D70" s="23">
        <v>2021</v>
      </c>
      <c r="E70" s="69">
        <v>174</v>
      </c>
    </row>
    <row r="71" spans="1:6" ht="15" customHeight="1">
      <c r="A71" s="1" t="s">
        <v>514</v>
      </c>
      <c r="B71" s="4" t="s">
        <v>260</v>
      </c>
      <c r="C71" s="99" t="s">
        <v>256</v>
      </c>
      <c r="D71" s="23">
        <v>2022</v>
      </c>
      <c r="E71" s="69">
        <v>143</v>
      </c>
      <c r="F71" s="79"/>
    </row>
    <row r="72" spans="1:6" ht="15" customHeight="1">
      <c r="A72" s="1" t="s">
        <v>514</v>
      </c>
      <c r="B72" s="4" t="s">
        <v>260</v>
      </c>
      <c r="C72" s="99" t="s">
        <v>256</v>
      </c>
      <c r="D72" s="23">
        <v>2023</v>
      </c>
      <c r="E72" s="69">
        <v>162</v>
      </c>
      <c r="F72" s="79"/>
    </row>
    <row r="73" spans="1:6" ht="15" customHeight="1">
      <c r="A73" s="1" t="s">
        <v>514</v>
      </c>
      <c r="B73" s="4" t="s">
        <v>260</v>
      </c>
      <c r="C73" s="99" t="s">
        <v>257</v>
      </c>
      <c r="D73" s="23">
        <v>2018</v>
      </c>
      <c r="E73" s="14"/>
    </row>
    <row r="74" spans="1:6" ht="15" customHeight="1">
      <c r="A74" s="1" t="s">
        <v>514</v>
      </c>
      <c r="B74" s="4" t="s">
        <v>260</v>
      </c>
      <c r="C74" s="99" t="s">
        <v>257</v>
      </c>
      <c r="D74" s="23">
        <v>2019</v>
      </c>
      <c r="E74" s="69">
        <v>31</v>
      </c>
    </row>
    <row r="75" spans="1:6" ht="15" customHeight="1">
      <c r="A75" s="1" t="s">
        <v>514</v>
      </c>
      <c r="B75" s="4" t="s">
        <v>260</v>
      </c>
      <c r="C75" s="99" t="s">
        <v>257</v>
      </c>
      <c r="D75" s="23">
        <v>2020</v>
      </c>
      <c r="E75" s="69">
        <v>33</v>
      </c>
    </row>
    <row r="76" spans="1:6" ht="15" customHeight="1">
      <c r="A76" s="1" t="s">
        <v>514</v>
      </c>
      <c r="B76" s="4" t="s">
        <v>260</v>
      </c>
      <c r="C76" s="99" t="s">
        <v>257</v>
      </c>
      <c r="D76" s="23">
        <v>2021</v>
      </c>
      <c r="E76" s="69">
        <v>27</v>
      </c>
    </row>
    <row r="77" spans="1:6" ht="15" customHeight="1">
      <c r="A77" s="1" t="s">
        <v>514</v>
      </c>
      <c r="B77" s="4" t="s">
        <v>260</v>
      </c>
      <c r="C77" s="99" t="s">
        <v>257</v>
      </c>
      <c r="D77" s="23">
        <v>2022</v>
      </c>
      <c r="E77" s="69">
        <v>53</v>
      </c>
      <c r="F77" s="79"/>
    </row>
    <row r="78" spans="1:6" ht="15" customHeight="1">
      <c r="A78" s="1" t="s">
        <v>514</v>
      </c>
      <c r="B78" s="4" t="s">
        <v>260</v>
      </c>
      <c r="C78" s="99" t="s">
        <v>257</v>
      </c>
      <c r="D78" s="23">
        <v>2023</v>
      </c>
      <c r="E78" s="69">
        <v>19</v>
      </c>
      <c r="F78" s="79">
        <f>E78/E72</f>
        <v>0.11728395061728394</v>
      </c>
    </row>
    <row r="79" spans="1:6" ht="15" customHeight="1">
      <c r="A79" s="1" t="s">
        <v>514</v>
      </c>
      <c r="B79" s="4" t="s">
        <v>260</v>
      </c>
      <c r="C79" s="99" t="s">
        <v>258</v>
      </c>
      <c r="D79" s="23">
        <v>2018</v>
      </c>
      <c r="E79" s="14"/>
    </row>
    <row r="80" spans="1:6" ht="15" customHeight="1">
      <c r="A80" s="1" t="s">
        <v>514</v>
      </c>
      <c r="B80" s="4" t="s">
        <v>260</v>
      </c>
      <c r="C80" s="99" t="s">
        <v>258</v>
      </c>
      <c r="D80" s="23">
        <v>2019</v>
      </c>
      <c r="E80" s="69">
        <v>155</v>
      </c>
    </row>
    <row r="81" spans="1:8" ht="15" customHeight="1">
      <c r="A81" s="1" t="s">
        <v>514</v>
      </c>
      <c r="B81" s="4" t="s">
        <v>260</v>
      </c>
      <c r="C81" s="99" t="s">
        <v>258</v>
      </c>
      <c r="D81" s="23">
        <v>2020</v>
      </c>
      <c r="E81" s="69">
        <v>81</v>
      </c>
    </row>
    <row r="82" spans="1:8" ht="15" customHeight="1">
      <c r="A82" s="1" t="s">
        <v>514</v>
      </c>
      <c r="B82" s="4" t="s">
        <v>260</v>
      </c>
      <c r="C82" s="99" t="s">
        <v>258</v>
      </c>
      <c r="D82" s="23">
        <v>2021</v>
      </c>
      <c r="E82" s="69">
        <v>143</v>
      </c>
    </row>
    <row r="83" spans="1:8" ht="15" customHeight="1">
      <c r="A83" s="1" t="s">
        <v>514</v>
      </c>
      <c r="B83" s="4" t="s">
        <v>260</v>
      </c>
      <c r="C83" s="99" t="s">
        <v>258</v>
      </c>
      <c r="D83" s="23">
        <v>2022</v>
      </c>
      <c r="E83" s="69">
        <v>84</v>
      </c>
      <c r="F83" s="79"/>
    </row>
    <row r="84" spans="1:8" ht="15" customHeight="1">
      <c r="A84" s="1" t="s">
        <v>514</v>
      </c>
      <c r="B84" s="4" t="s">
        <v>260</v>
      </c>
      <c r="C84" s="99" t="s">
        <v>258</v>
      </c>
      <c r="D84" s="23">
        <v>2023</v>
      </c>
      <c r="E84" s="69">
        <v>137</v>
      </c>
      <c r="F84" s="79">
        <f>E84/E72</f>
        <v>0.84567901234567899</v>
      </c>
    </row>
    <row r="85" spans="1:8" ht="15" customHeight="1">
      <c r="A85" s="1" t="s">
        <v>514</v>
      </c>
      <c r="B85" s="4" t="s">
        <v>260</v>
      </c>
      <c r="C85" s="99" t="s">
        <v>259</v>
      </c>
      <c r="D85" s="23">
        <v>2018</v>
      </c>
      <c r="E85" s="14"/>
    </row>
    <row r="86" spans="1:8" ht="15" customHeight="1">
      <c r="A86" s="1" t="s">
        <v>514</v>
      </c>
      <c r="B86" s="4" t="s">
        <v>260</v>
      </c>
      <c r="C86" s="99" t="s">
        <v>259</v>
      </c>
      <c r="D86" s="23">
        <v>2019</v>
      </c>
      <c r="E86" s="69">
        <v>5</v>
      </c>
    </row>
    <row r="87" spans="1:8" ht="15" customHeight="1">
      <c r="A87" s="1" t="s">
        <v>514</v>
      </c>
      <c r="B87" s="4" t="s">
        <v>260</v>
      </c>
      <c r="C87" s="99" t="s">
        <v>259</v>
      </c>
      <c r="D87" s="23">
        <v>2020</v>
      </c>
      <c r="E87" s="69">
        <v>0</v>
      </c>
    </row>
    <row r="88" spans="1:8" ht="15" customHeight="1">
      <c r="A88" s="1" t="s">
        <v>514</v>
      </c>
      <c r="B88" s="4" t="s">
        <v>260</v>
      </c>
      <c r="C88" s="99" t="s">
        <v>259</v>
      </c>
      <c r="D88" s="23">
        <v>2021</v>
      </c>
      <c r="E88" s="69">
        <v>4</v>
      </c>
    </row>
    <row r="89" spans="1:8" ht="15" customHeight="1">
      <c r="A89" s="1" t="s">
        <v>514</v>
      </c>
      <c r="B89" s="4" t="s">
        <v>260</v>
      </c>
      <c r="C89" s="99" t="s">
        <v>259</v>
      </c>
      <c r="D89" s="23">
        <v>2022</v>
      </c>
      <c r="E89" s="69">
        <v>6</v>
      </c>
    </row>
    <row r="90" spans="1:8" ht="15" customHeight="1">
      <c r="A90" s="1" t="s">
        <v>514</v>
      </c>
      <c r="B90" s="4" t="s">
        <v>260</v>
      </c>
      <c r="C90" s="99" t="s">
        <v>259</v>
      </c>
      <c r="D90" s="23">
        <v>2023</v>
      </c>
      <c r="E90" s="69">
        <v>6</v>
      </c>
      <c r="F90" s="79">
        <f>E90/E72</f>
        <v>3.7037037037037035E-2</v>
      </c>
    </row>
    <row r="91" spans="1:8" ht="15" customHeight="1">
      <c r="A91" s="1" t="s">
        <v>514</v>
      </c>
      <c r="B91" s="4" t="s">
        <v>264</v>
      </c>
      <c r="C91" s="99" t="s">
        <v>268</v>
      </c>
      <c r="D91" s="23">
        <v>2018</v>
      </c>
      <c r="E91" s="100"/>
      <c r="G91" s="101"/>
    </row>
    <row r="92" spans="1:8" ht="15" customHeight="1">
      <c r="A92" s="1" t="s">
        <v>514</v>
      </c>
      <c r="B92" s="4" t="s">
        <v>264</v>
      </c>
      <c r="C92" s="99" t="s">
        <v>261</v>
      </c>
      <c r="D92" s="23">
        <v>2018</v>
      </c>
      <c r="E92" s="100"/>
      <c r="G92" s="101"/>
    </row>
    <row r="93" spans="1:8" ht="15" customHeight="1">
      <c r="A93" s="1" t="s">
        <v>514</v>
      </c>
      <c r="B93" s="4" t="s">
        <v>264</v>
      </c>
      <c r="C93" s="14" t="s">
        <v>265</v>
      </c>
      <c r="D93" s="23">
        <v>2018</v>
      </c>
      <c r="E93" s="100"/>
      <c r="G93" s="101"/>
    </row>
    <row r="94" spans="1:8" ht="15" customHeight="1">
      <c r="A94" s="1" t="s">
        <v>514</v>
      </c>
      <c r="B94" s="4" t="s">
        <v>264</v>
      </c>
      <c r="C94" s="99" t="s">
        <v>266</v>
      </c>
      <c r="D94" s="23">
        <v>2018</v>
      </c>
      <c r="E94" s="100"/>
      <c r="G94" s="101"/>
    </row>
    <row r="95" spans="1:8" ht="15" customHeight="1">
      <c r="A95" s="1" t="s">
        <v>514</v>
      </c>
      <c r="B95" s="4" t="s">
        <v>264</v>
      </c>
      <c r="C95" s="99" t="s">
        <v>331</v>
      </c>
      <c r="D95" s="23">
        <v>2018</v>
      </c>
      <c r="E95" s="100"/>
      <c r="G95" s="101"/>
    </row>
    <row r="96" spans="1:8" ht="15" customHeight="1">
      <c r="A96" s="1" t="s">
        <v>514</v>
      </c>
      <c r="B96" s="4" t="s">
        <v>264</v>
      </c>
      <c r="C96" s="14" t="s">
        <v>267</v>
      </c>
      <c r="D96" s="23">
        <v>2018</v>
      </c>
      <c r="E96" s="100"/>
      <c r="G96" s="101"/>
      <c r="H96" s="102"/>
    </row>
    <row r="97" spans="1:7" ht="15" customHeight="1">
      <c r="A97" s="1" t="s">
        <v>514</v>
      </c>
      <c r="B97" s="4" t="s">
        <v>264</v>
      </c>
      <c r="C97" s="99" t="s">
        <v>269</v>
      </c>
      <c r="D97" s="23">
        <v>2018</v>
      </c>
      <c r="E97" s="100"/>
      <c r="G97" s="101"/>
    </row>
    <row r="98" spans="1:7" ht="15" customHeight="1">
      <c r="A98" s="1" t="s">
        <v>514</v>
      </c>
      <c r="B98" s="4" t="s">
        <v>264</v>
      </c>
      <c r="C98" s="99" t="s">
        <v>262</v>
      </c>
      <c r="D98" s="23">
        <v>2018</v>
      </c>
      <c r="E98" s="100"/>
      <c r="G98" s="101"/>
    </row>
    <row r="99" spans="1:7" ht="15" customHeight="1">
      <c r="A99" s="1" t="s">
        <v>514</v>
      </c>
      <c r="B99" s="4" t="s">
        <v>264</v>
      </c>
      <c r="C99" s="99" t="s">
        <v>263</v>
      </c>
      <c r="D99" s="23">
        <v>2018</v>
      </c>
      <c r="E99" s="100"/>
      <c r="G99" s="101"/>
    </row>
    <row r="100" spans="1:7" ht="15" customHeight="1">
      <c r="A100" s="1" t="s">
        <v>514</v>
      </c>
      <c r="B100" s="4" t="s">
        <v>264</v>
      </c>
      <c r="C100" s="99" t="s">
        <v>268</v>
      </c>
      <c r="D100" s="23">
        <v>2019</v>
      </c>
      <c r="E100" s="100"/>
    </row>
    <row r="101" spans="1:7" ht="15" customHeight="1">
      <c r="A101" s="1" t="s">
        <v>514</v>
      </c>
      <c r="B101" s="4" t="s">
        <v>264</v>
      </c>
      <c r="C101" s="99" t="s">
        <v>261</v>
      </c>
      <c r="D101" s="23">
        <v>2019</v>
      </c>
      <c r="E101" s="100"/>
      <c r="F101" s="79"/>
    </row>
    <row r="102" spans="1:7" ht="15" customHeight="1">
      <c r="A102" s="1" t="s">
        <v>514</v>
      </c>
      <c r="B102" s="4" t="s">
        <v>264</v>
      </c>
      <c r="C102" s="14" t="s">
        <v>265</v>
      </c>
      <c r="D102" s="23">
        <v>2019</v>
      </c>
      <c r="E102" s="100"/>
      <c r="F102" s="79"/>
    </row>
    <row r="103" spans="1:7" ht="15" customHeight="1">
      <c r="A103" s="1" t="s">
        <v>514</v>
      </c>
      <c r="B103" s="4" t="s">
        <v>264</v>
      </c>
      <c r="C103" s="99" t="s">
        <v>266</v>
      </c>
      <c r="D103" s="23">
        <v>2019</v>
      </c>
      <c r="E103" s="100"/>
    </row>
    <row r="104" spans="1:7" ht="15" customHeight="1">
      <c r="A104" s="1" t="s">
        <v>514</v>
      </c>
      <c r="B104" s="4" t="s">
        <v>264</v>
      </c>
      <c r="C104" s="99" t="s">
        <v>331</v>
      </c>
      <c r="D104" s="23">
        <v>2019</v>
      </c>
      <c r="E104" s="100"/>
    </row>
    <row r="105" spans="1:7" ht="15" customHeight="1">
      <c r="A105" s="1" t="s">
        <v>514</v>
      </c>
      <c r="B105" s="4" t="s">
        <v>264</v>
      </c>
      <c r="C105" s="14" t="s">
        <v>267</v>
      </c>
      <c r="D105" s="23">
        <v>2019</v>
      </c>
      <c r="E105" s="100"/>
    </row>
    <row r="106" spans="1:7" ht="15" customHeight="1">
      <c r="A106" s="1" t="s">
        <v>514</v>
      </c>
      <c r="B106" s="4" t="s">
        <v>264</v>
      </c>
      <c r="C106" s="99" t="s">
        <v>269</v>
      </c>
      <c r="D106" s="23">
        <v>2019</v>
      </c>
      <c r="E106" s="100"/>
    </row>
    <row r="107" spans="1:7" ht="15" customHeight="1">
      <c r="A107" s="1" t="s">
        <v>514</v>
      </c>
      <c r="B107" s="4" t="s">
        <v>264</v>
      </c>
      <c r="C107" s="99" t="s">
        <v>262</v>
      </c>
      <c r="D107" s="23">
        <v>2019</v>
      </c>
      <c r="E107" s="100"/>
    </row>
    <row r="108" spans="1:7" ht="15" customHeight="1">
      <c r="A108" s="1" t="s">
        <v>514</v>
      </c>
      <c r="B108" s="4" t="s">
        <v>264</v>
      </c>
      <c r="C108" s="99" t="s">
        <v>263</v>
      </c>
      <c r="D108" s="23">
        <v>2019</v>
      </c>
      <c r="E108" s="100"/>
    </row>
    <row r="109" spans="1:7" ht="15" customHeight="1">
      <c r="A109" s="1" t="s">
        <v>514</v>
      </c>
      <c r="B109" s="4" t="s">
        <v>264</v>
      </c>
      <c r="C109" s="99" t="s">
        <v>268</v>
      </c>
      <c r="D109" s="23">
        <v>2020</v>
      </c>
      <c r="E109" s="100"/>
    </row>
    <row r="110" spans="1:7" ht="15" customHeight="1">
      <c r="A110" s="1" t="s">
        <v>514</v>
      </c>
      <c r="B110" s="4" t="s">
        <v>264</v>
      </c>
      <c r="C110" s="99" t="s">
        <v>261</v>
      </c>
      <c r="D110" s="23">
        <v>2020</v>
      </c>
      <c r="E110" s="100"/>
    </row>
    <row r="111" spans="1:7" ht="15" customHeight="1">
      <c r="A111" s="1" t="s">
        <v>514</v>
      </c>
      <c r="B111" s="4" t="s">
        <v>264</v>
      </c>
      <c r="C111" s="14" t="s">
        <v>265</v>
      </c>
      <c r="D111" s="23">
        <v>2020</v>
      </c>
      <c r="E111" s="100"/>
    </row>
    <row r="112" spans="1:7" ht="15" customHeight="1">
      <c r="A112" s="1" t="s">
        <v>514</v>
      </c>
      <c r="B112" s="4" t="s">
        <v>264</v>
      </c>
      <c r="C112" s="99" t="s">
        <v>266</v>
      </c>
      <c r="D112" s="23">
        <v>2020</v>
      </c>
      <c r="E112" s="100"/>
    </row>
    <row r="113" spans="1:5" ht="15" customHeight="1">
      <c r="A113" s="1" t="s">
        <v>514</v>
      </c>
      <c r="B113" s="4" t="s">
        <v>264</v>
      </c>
      <c r="C113" s="99" t="s">
        <v>331</v>
      </c>
      <c r="D113" s="23">
        <v>2020</v>
      </c>
      <c r="E113" s="100"/>
    </row>
    <row r="114" spans="1:5" ht="15" customHeight="1">
      <c r="A114" s="1" t="s">
        <v>514</v>
      </c>
      <c r="B114" s="4" t="s">
        <v>264</v>
      </c>
      <c r="C114" s="14" t="s">
        <v>267</v>
      </c>
      <c r="D114" s="23">
        <v>2020</v>
      </c>
      <c r="E114" s="100"/>
    </row>
    <row r="115" spans="1:5" ht="15" customHeight="1">
      <c r="A115" s="1" t="s">
        <v>514</v>
      </c>
      <c r="B115" s="4" t="s">
        <v>264</v>
      </c>
      <c r="C115" s="99" t="s">
        <v>269</v>
      </c>
      <c r="D115" s="23">
        <v>2020</v>
      </c>
      <c r="E115" s="100"/>
    </row>
    <row r="116" spans="1:5" ht="15" customHeight="1">
      <c r="A116" s="1" t="s">
        <v>514</v>
      </c>
      <c r="B116" s="4" t="s">
        <v>264</v>
      </c>
      <c r="C116" s="99" t="s">
        <v>262</v>
      </c>
      <c r="D116" s="23">
        <v>2020</v>
      </c>
      <c r="E116" s="100"/>
    </row>
    <row r="117" spans="1:5" ht="15" customHeight="1">
      <c r="A117" s="1" t="s">
        <v>514</v>
      </c>
      <c r="B117" s="4" t="s">
        <v>264</v>
      </c>
      <c r="C117" s="99" t="s">
        <v>263</v>
      </c>
      <c r="D117" s="23">
        <v>2020</v>
      </c>
      <c r="E117" s="100"/>
    </row>
    <row r="118" spans="1:5" ht="15" customHeight="1">
      <c r="A118" s="1" t="s">
        <v>514</v>
      </c>
      <c r="B118" s="4" t="s">
        <v>264</v>
      </c>
      <c r="C118" s="99" t="s">
        <v>268</v>
      </c>
      <c r="D118" s="23">
        <v>2021</v>
      </c>
      <c r="E118" s="100"/>
    </row>
    <row r="119" spans="1:5" ht="15" customHeight="1">
      <c r="A119" s="1" t="s">
        <v>514</v>
      </c>
      <c r="B119" s="4" t="s">
        <v>264</v>
      </c>
      <c r="C119" s="99" t="s">
        <v>261</v>
      </c>
      <c r="D119" s="23">
        <v>2021</v>
      </c>
      <c r="E119" s="100"/>
    </row>
    <row r="120" spans="1:5" ht="15" customHeight="1">
      <c r="A120" s="1" t="s">
        <v>514</v>
      </c>
      <c r="B120" s="4" t="s">
        <v>264</v>
      </c>
      <c r="C120" s="14" t="s">
        <v>265</v>
      </c>
      <c r="D120" s="23">
        <v>2021</v>
      </c>
      <c r="E120" s="100"/>
    </row>
    <row r="121" spans="1:5" ht="15" customHeight="1">
      <c r="A121" s="1" t="s">
        <v>514</v>
      </c>
      <c r="B121" s="4" t="s">
        <v>264</v>
      </c>
      <c r="C121" s="99" t="s">
        <v>266</v>
      </c>
      <c r="D121" s="23">
        <v>2021</v>
      </c>
      <c r="E121" s="100"/>
    </row>
    <row r="122" spans="1:5" ht="15" customHeight="1">
      <c r="A122" s="1" t="s">
        <v>514</v>
      </c>
      <c r="B122" s="4" t="s">
        <v>264</v>
      </c>
      <c r="C122" s="99" t="s">
        <v>331</v>
      </c>
      <c r="D122" s="23">
        <v>2021</v>
      </c>
      <c r="E122" s="100"/>
    </row>
    <row r="123" spans="1:5" ht="15" customHeight="1">
      <c r="A123" s="1" t="s">
        <v>514</v>
      </c>
      <c r="B123" s="4" t="s">
        <v>264</v>
      </c>
      <c r="C123" s="14" t="s">
        <v>267</v>
      </c>
      <c r="D123" s="23">
        <v>2021</v>
      </c>
      <c r="E123" s="100"/>
    </row>
    <row r="124" spans="1:5" ht="15" customHeight="1">
      <c r="A124" s="1" t="s">
        <v>514</v>
      </c>
      <c r="B124" s="4" t="s">
        <v>264</v>
      </c>
      <c r="C124" s="99" t="s">
        <v>269</v>
      </c>
      <c r="D124" s="23">
        <v>2021</v>
      </c>
      <c r="E124" s="100"/>
    </row>
    <row r="125" spans="1:5" ht="15" customHeight="1">
      <c r="A125" s="1" t="s">
        <v>514</v>
      </c>
      <c r="B125" s="4" t="s">
        <v>264</v>
      </c>
      <c r="C125" s="99" t="s">
        <v>262</v>
      </c>
      <c r="D125" s="23">
        <v>2021</v>
      </c>
      <c r="E125" s="100"/>
    </row>
    <row r="126" spans="1:5" ht="15" customHeight="1">
      <c r="A126" s="1" t="s">
        <v>514</v>
      </c>
      <c r="B126" s="4" t="s">
        <v>264</v>
      </c>
      <c r="C126" s="99" t="s">
        <v>263</v>
      </c>
      <c r="D126" s="23">
        <v>2021</v>
      </c>
      <c r="E126" s="100"/>
    </row>
    <row r="127" spans="1:5" ht="15" customHeight="1">
      <c r="A127" s="1" t="s">
        <v>514</v>
      </c>
      <c r="B127" s="4" t="s">
        <v>264</v>
      </c>
      <c r="C127" s="99" t="s">
        <v>268</v>
      </c>
      <c r="D127" s="23">
        <v>2022</v>
      </c>
      <c r="E127" s="100"/>
    </row>
    <row r="128" spans="1:5" ht="15" customHeight="1">
      <c r="A128" s="1" t="s">
        <v>514</v>
      </c>
      <c r="B128" s="4" t="s">
        <v>264</v>
      </c>
      <c r="C128" s="99" t="s">
        <v>261</v>
      </c>
      <c r="D128" s="23">
        <v>2022</v>
      </c>
      <c r="E128" s="100"/>
    </row>
    <row r="129" spans="1:5" ht="15" customHeight="1">
      <c r="A129" s="1" t="s">
        <v>514</v>
      </c>
      <c r="B129" s="4" t="s">
        <v>264</v>
      </c>
      <c r="C129" s="14" t="s">
        <v>265</v>
      </c>
      <c r="D129" s="23">
        <v>2022</v>
      </c>
      <c r="E129" s="100"/>
    </row>
    <row r="130" spans="1:5" ht="15" customHeight="1">
      <c r="A130" s="1" t="s">
        <v>514</v>
      </c>
      <c r="B130" s="4" t="s">
        <v>264</v>
      </c>
      <c r="C130" s="99" t="s">
        <v>266</v>
      </c>
      <c r="D130" s="23">
        <v>2022</v>
      </c>
      <c r="E130" s="100"/>
    </row>
    <row r="131" spans="1:5" ht="15" customHeight="1">
      <c r="A131" s="1" t="s">
        <v>514</v>
      </c>
      <c r="B131" s="4" t="s">
        <v>264</v>
      </c>
      <c r="C131" s="99" t="s">
        <v>331</v>
      </c>
      <c r="D131" s="23">
        <v>2022</v>
      </c>
      <c r="E131" s="100"/>
    </row>
    <row r="132" spans="1:5" ht="15" customHeight="1">
      <c r="A132" s="1" t="s">
        <v>514</v>
      </c>
      <c r="B132" s="4" t="s">
        <v>264</v>
      </c>
      <c r="C132" s="14" t="s">
        <v>267</v>
      </c>
      <c r="D132" s="23">
        <v>2022</v>
      </c>
      <c r="E132" s="100"/>
    </row>
    <row r="133" spans="1:5" ht="15" customHeight="1">
      <c r="A133" s="1" t="s">
        <v>514</v>
      </c>
      <c r="B133" s="4" t="s">
        <v>264</v>
      </c>
      <c r="C133" s="99" t="s">
        <v>269</v>
      </c>
      <c r="D133" s="23">
        <v>2022</v>
      </c>
      <c r="E133" s="100"/>
    </row>
    <row r="134" spans="1:5" ht="15" customHeight="1">
      <c r="A134" s="1" t="s">
        <v>514</v>
      </c>
      <c r="B134" s="4" t="s">
        <v>264</v>
      </c>
      <c r="C134" s="99" t="s">
        <v>262</v>
      </c>
      <c r="D134" s="23">
        <v>2022</v>
      </c>
      <c r="E134" s="100"/>
    </row>
    <row r="135" spans="1:5" ht="15" customHeight="1">
      <c r="A135" s="1" t="s">
        <v>514</v>
      </c>
      <c r="B135" s="4" t="s">
        <v>264</v>
      </c>
      <c r="C135" s="99" t="s">
        <v>263</v>
      </c>
      <c r="D135" s="23">
        <v>2022</v>
      </c>
      <c r="E135" s="100"/>
    </row>
    <row r="136" spans="1:5" ht="15" customHeight="1">
      <c r="A136" s="1" t="s">
        <v>514</v>
      </c>
      <c r="B136" s="4" t="s">
        <v>264</v>
      </c>
      <c r="C136" s="99" t="s">
        <v>268</v>
      </c>
      <c r="D136" s="23">
        <v>2023</v>
      </c>
      <c r="E136" s="100"/>
    </row>
    <row r="137" spans="1:5" ht="15" customHeight="1">
      <c r="A137" s="1" t="s">
        <v>514</v>
      </c>
      <c r="B137" s="4" t="s">
        <v>264</v>
      </c>
      <c r="C137" s="99" t="s">
        <v>261</v>
      </c>
      <c r="D137" s="23">
        <v>2023</v>
      </c>
      <c r="E137" s="100"/>
    </row>
    <row r="138" spans="1:5" ht="15" customHeight="1">
      <c r="A138" s="1" t="s">
        <v>514</v>
      </c>
      <c r="B138" s="4" t="s">
        <v>264</v>
      </c>
      <c r="C138" s="14" t="s">
        <v>265</v>
      </c>
      <c r="D138" s="23">
        <v>2023</v>
      </c>
      <c r="E138" s="100"/>
    </row>
    <row r="139" spans="1:5" ht="15" customHeight="1">
      <c r="A139" s="1" t="s">
        <v>514</v>
      </c>
      <c r="B139" s="4" t="s">
        <v>264</v>
      </c>
      <c r="C139" s="99" t="s">
        <v>266</v>
      </c>
      <c r="D139" s="23">
        <v>2023</v>
      </c>
      <c r="E139" s="100"/>
    </row>
    <row r="140" spans="1:5" ht="15" customHeight="1">
      <c r="A140" s="1" t="s">
        <v>514</v>
      </c>
      <c r="B140" s="4" t="s">
        <v>264</v>
      </c>
      <c r="C140" s="99" t="s">
        <v>331</v>
      </c>
      <c r="D140" s="23">
        <v>2023</v>
      </c>
      <c r="E140" s="100"/>
    </row>
    <row r="141" spans="1:5" ht="15" customHeight="1">
      <c r="A141" s="1" t="s">
        <v>514</v>
      </c>
      <c r="B141" s="4" t="s">
        <v>264</v>
      </c>
      <c r="C141" s="14" t="s">
        <v>267</v>
      </c>
      <c r="D141" s="23">
        <v>2023</v>
      </c>
      <c r="E141" s="100"/>
    </row>
    <row r="142" spans="1:5" ht="15" customHeight="1">
      <c r="A142" s="1" t="s">
        <v>514</v>
      </c>
      <c r="B142" s="4" t="s">
        <v>264</v>
      </c>
      <c r="C142" s="99" t="s">
        <v>269</v>
      </c>
      <c r="D142" s="23">
        <v>2023</v>
      </c>
      <c r="E142" s="100"/>
    </row>
    <row r="143" spans="1:5" ht="15" customHeight="1">
      <c r="A143" s="1" t="s">
        <v>514</v>
      </c>
      <c r="B143" s="4" t="s">
        <v>264</v>
      </c>
      <c r="C143" s="99" t="s">
        <v>262</v>
      </c>
      <c r="D143" s="23">
        <v>2023</v>
      </c>
      <c r="E143" s="100"/>
    </row>
    <row r="144" spans="1:5" ht="15" customHeight="1">
      <c r="A144" s="1" t="s">
        <v>514</v>
      </c>
      <c r="B144" s="4" t="s">
        <v>264</v>
      </c>
      <c r="C144" s="99" t="s">
        <v>263</v>
      </c>
      <c r="D144" s="23">
        <v>2023</v>
      </c>
      <c r="E144" s="100"/>
    </row>
  </sheetData>
  <autoFilter ref="A1:E1" xr:uid="{00000000-0009-0000-0000-00000B000000}"/>
  <conditionalFormatting sqref="D2:D90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D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L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8"/>
  <sheetViews>
    <sheetView topLeftCell="B13" workbookViewId="0">
      <selection activeCell="G37" sqref="G37"/>
    </sheetView>
  </sheetViews>
  <sheetFormatPr defaultRowHeight="15"/>
  <cols>
    <col min="2" max="2" width="17" customWidth="1"/>
    <col min="3" max="3" width="39.5703125" customWidth="1"/>
    <col min="5" max="5" width="10.42578125" customWidth="1"/>
    <col min="12" max="12" width="11.85546875" customWidth="1"/>
    <col min="14" max="14" width="22.28515625" customWidth="1"/>
    <col min="15" max="15" width="11" customWidth="1"/>
  </cols>
  <sheetData>
    <row r="2" spans="2:10">
      <c r="B2" s="131" t="s">
        <v>400</v>
      </c>
      <c r="D2" t="s">
        <v>401</v>
      </c>
      <c r="F2" s="111" t="s">
        <v>438</v>
      </c>
      <c r="G2" t="s">
        <v>402</v>
      </c>
    </row>
    <row r="5" spans="2:10">
      <c r="B5" s="108" t="s">
        <v>396</v>
      </c>
      <c r="C5" s="109" t="s">
        <v>394</v>
      </c>
      <c r="D5" s="108" t="s">
        <v>395</v>
      </c>
      <c r="E5" s="108"/>
    </row>
    <row r="6" spans="2:10">
      <c r="C6" t="s">
        <v>38</v>
      </c>
      <c r="D6">
        <v>2019</v>
      </c>
      <c r="E6">
        <v>2020</v>
      </c>
      <c r="F6">
        <v>2021</v>
      </c>
      <c r="G6">
        <v>2022</v>
      </c>
      <c r="H6">
        <v>2023</v>
      </c>
    </row>
    <row r="7" spans="2:10">
      <c r="C7" t="s">
        <v>515</v>
      </c>
      <c r="J7" s="134"/>
    </row>
    <row r="8" spans="2:10">
      <c r="C8" t="s">
        <v>534</v>
      </c>
      <c r="D8">
        <v>21</v>
      </c>
      <c r="E8">
        <v>31</v>
      </c>
      <c r="F8">
        <v>14</v>
      </c>
      <c r="G8">
        <v>14</v>
      </c>
      <c r="H8">
        <v>23</v>
      </c>
      <c r="I8">
        <f>SUM(D8:H8)</f>
        <v>103</v>
      </c>
    </row>
    <row r="9" spans="2:10">
      <c r="C9" t="s">
        <v>521</v>
      </c>
      <c r="D9">
        <v>8</v>
      </c>
      <c r="E9">
        <v>9</v>
      </c>
      <c r="F9">
        <v>13</v>
      </c>
      <c r="G9">
        <v>4</v>
      </c>
      <c r="H9">
        <v>6</v>
      </c>
      <c r="I9">
        <f t="shared" ref="I9:I19" si="0">SUM(D9:H9)</f>
        <v>40</v>
      </c>
    </row>
    <row r="10" spans="2:10">
      <c r="C10" s="139" t="s">
        <v>524</v>
      </c>
      <c r="D10">
        <v>0</v>
      </c>
      <c r="E10">
        <v>18</v>
      </c>
      <c r="F10">
        <v>4</v>
      </c>
      <c r="G10">
        <v>8</v>
      </c>
      <c r="H10">
        <v>0</v>
      </c>
      <c r="I10">
        <f t="shared" si="0"/>
        <v>30</v>
      </c>
    </row>
    <row r="11" spans="2:10">
      <c r="C11" t="s">
        <v>520</v>
      </c>
      <c r="D11">
        <v>7</v>
      </c>
      <c r="E11">
        <v>7</v>
      </c>
      <c r="F11">
        <v>7</v>
      </c>
      <c r="G11">
        <v>0</v>
      </c>
      <c r="H11">
        <v>8</v>
      </c>
      <c r="I11">
        <f t="shared" si="0"/>
        <v>29</v>
      </c>
    </row>
    <row r="12" spans="2:10">
      <c r="C12" t="s">
        <v>523</v>
      </c>
      <c r="D12">
        <v>4</v>
      </c>
      <c r="E12">
        <v>10</v>
      </c>
      <c r="F12">
        <v>0</v>
      </c>
      <c r="G12">
        <v>3</v>
      </c>
      <c r="H12">
        <v>0</v>
      </c>
      <c r="I12">
        <f t="shared" si="0"/>
        <v>17</v>
      </c>
    </row>
    <row r="14" spans="2:10">
      <c r="C14" t="s">
        <v>516</v>
      </c>
    </row>
    <row r="15" spans="2:10">
      <c r="C15" t="s">
        <v>534</v>
      </c>
      <c r="D15">
        <v>33</v>
      </c>
      <c r="E15">
        <v>11</v>
      </c>
      <c r="F15">
        <v>21</v>
      </c>
      <c r="G15">
        <v>23</v>
      </c>
      <c r="H15">
        <v>18</v>
      </c>
      <c r="I15">
        <f t="shared" si="0"/>
        <v>106</v>
      </c>
    </row>
    <row r="16" spans="2:10">
      <c r="C16" t="s">
        <v>521</v>
      </c>
      <c r="D16">
        <v>10</v>
      </c>
      <c r="E16">
        <v>11</v>
      </c>
      <c r="F16">
        <v>23</v>
      </c>
      <c r="G16">
        <v>5</v>
      </c>
      <c r="H16">
        <v>3</v>
      </c>
      <c r="I16">
        <f t="shared" si="0"/>
        <v>52</v>
      </c>
    </row>
    <row r="17" spans="2:9">
      <c r="C17" t="s">
        <v>524</v>
      </c>
      <c r="D17">
        <v>9</v>
      </c>
      <c r="E17">
        <v>4</v>
      </c>
      <c r="F17">
        <v>3</v>
      </c>
      <c r="G17">
        <v>4</v>
      </c>
      <c r="H17">
        <v>15</v>
      </c>
      <c r="I17">
        <f t="shared" si="0"/>
        <v>35</v>
      </c>
    </row>
    <row r="18" spans="2:9">
      <c r="C18" t="s">
        <v>535</v>
      </c>
      <c r="D18">
        <v>9</v>
      </c>
      <c r="E18">
        <v>3</v>
      </c>
      <c r="F18">
        <v>3</v>
      </c>
      <c r="G18">
        <v>13</v>
      </c>
      <c r="H18">
        <v>0</v>
      </c>
      <c r="I18">
        <f t="shared" si="0"/>
        <v>28</v>
      </c>
    </row>
    <row r="19" spans="2:9">
      <c r="C19" t="s">
        <v>523</v>
      </c>
      <c r="D19">
        <v>9</v>
      </c>
      <c r="E19">
        <v>0</v>
      </c>
      <c r="F19">
        <v>4</v>
      </c>
      <c r="G19">
        <v>4</v>
      </c>
      <c r="H19">
        <v>4</v>
      </c>
      <c r="I19">
        <f t="shared" si="0"/>
        <v>21</v>
      </c>
    </row>
    <row r="21" spans="2:9">
      <c r="B21" s="131" t="s">
        <v>399</v>
      </c>
    </row>
    <row r="24" spans="2:9">
      <c r="B24">
        <v>2021</v>
      </c>
      <c r="C24" s="110" t="s">
        <v>397</v>
      </c>
      <c r="D24" t="s">
        <v>398</v>
      </c>
    </row>
    <row r="25" spans="2:9">
      <c r="D25" t="s">
        <v>38</v>
      </c>
    </row>
    <row r="26" spans="2:9">
      <c r="C26" t="s">
        <v>517</v>
      </c>
    </row>
    <row r="27" spans="2:9">
      <c r="C27" t="s">
        <v>521</v>
      </c>
      <c r="D27">
        <v>199</v>
      </c>
    </row>
    <row r="28" spans="2:9">
      <c r="C28" t="s">
        <v>561</v>
      </c>
      <c r="D28">
        <v>92</v>
      </c>
    </row>
    <row r="29" spans="2:9">
      <c r="C29" t="s">
        <v>524</v>
      </c>
      <c r="D29">
        <v>73</v>
      </c>
    </row>
    <row r="30" spans="2:9">
      <c r="C30" t="s">
        <v>525</v>
      </c>
      <c r="D30">
        <v>67</v>
      </c>
    </row>
    <row r="31" spans="2:9">
      <c r="C31" t="s">
        <v>523</v>
      </c>
      <c r="D31">
        <v>59</v>
      </c>
    </row>
    <row r="34" spans="3:5">
      <c r="C34" t="s">
        <v>515</v>
      </c>
    </row>
    <row r="35" spans="3:5">
      <c r="C35" t="s">
        <v>561</v>
      </c>
      <c r="D35">
        <v>1242</v>
      </c>
    </row>
    <row r="36" spans="3:5">
      <c r="C36" t="s">
        <v>521</v>
      </c>
      <c r="D36">
        <v>226</v>
      </c>
    </row>
    <row r="37" spans="3:5">
      <c r="C37" t="s">
        <v>562</v>
      </c>
      <c r="D37">
        <v>123</v>
      </c>
    </row>
    <row r="38" spans="3:5">
      <c r="C38" t="s">
        <v>522</v>
      </c>
      <c r="D38">
        <v>67</v>
      </c>
    </row>
    <row r="39" spans="3:5">
      <c r="C39" t="s">
        <v>529</v>
      </c>
      <c r="D39">
        <v>48</v>
      </c>
    </row>
    <row r="44" spans="3:5">
      <c r="C44" t="s">
        <v>548</v>
      </c>
    </row>
    <row r="46" spans="3:5">
      <c r="C46" t="s">
        <v>549</v>
      </c>
      <c r="E46">
        <v>1243</v>
      </c>
    </row>
    <row r="47" spans="3:5">
      <c r="C47" t="s">
        <v>550</v>
      </c>
      <c r="E47">
        <v>1107</v>
      </c>
    </row>
    <row r="48" spans="3:5">
      <c r="C48" t="s">
        <v>551</v>
      </c>
      <c r="E48">
        <v>2003</v>
      </c>
    </row>
    <row r="49" spans="3:5">
      <c r="C49" t="s">
        <v>552</v>
      </c>
      <c r="E49">
        <v>2488</v>
      </c>
    </row>
    <row r="50" spans="3:5">
      <c r="C50" t="s">
        <v>553</v>
      </c>
      <c r="E50">
        <v>880</v>
      </c>
    </row>
    <row r="51" spans="3:5">
      <c r="C51" t="s">
        <v>554</v>
      </c>
      <c r="E51">
        <v>886</v>
      </c>
    </row>
    <row r="52" spans="3:5">
      <c r="C52" t="s">
        <v>555</v>
      </c>
      <c r="E52">
        <v>197</v>
      </c>
    </row>
    <row r="53" spans="3:5">
      <c r="C53" t="s">
        <v>556</v>
      </c>
      <c r="E53">
        <v>1267</v>
      </c>
    </row>
    <row r="54" spans="3:5">
      <c r="C54" t="s">
        <v>514</v>
      </c>
      <c r="E54">
        <v>879</v>
      </c>
    </row>
    <row r="55" spans="3:5">
      <c r="C55" t="s">
        <v>557</v>
      </c>
      <c r="E55">
        <v>2403</v>
      </c>
    </row>
    <row r="56" spans="3:5">
      <c r="C56" t="s">
        <v>558</v>
      </c>
      <c r="E56">
        <v>957</v>
      </c>
    </row>
    <row r="57" spans="3:5">
      <c r="C57" t="s">
        <v>559</v>
      </c>
      <c r="E57">
        <v>386</v>
      </c>
    </row>
    <row r="58" spans="3:5">
      <c r="C58" t="s">
        <v>560</v>
      </c>
      <c r="E58">
        <v>128</v>
      </c>
    </row>
  </sheetData>
  <sortState xmlns:xlrd2="http://schemas.microsoft.com/office/spreadsheetml/2017/richdata2" ref="L6:M20">
    <sortCondition descending="1" ref="M6:M20"/>
  </sortState>
  <hyperlinks>
    <hyperlink ref="B2" r:id="rId1" xr:uid="{00000000-0004-0000-0100-000000000000}"/>
    <hyperlink ref="B21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H141"/>
  <sheetViews>
    <sheetView topLeftCell="A61" workbookViewId="0">
      <selection activeCell="J92" sqref="J92"/>
    </sheetView>
  </sheetViews>
  <sheetFormatPr defaultRowHeight="15"/>
  <cols>
    <col min="1" max="1" width="22.140625" customWidth="1"/>
    <col min="2" max="2" width="43.7109375" customWidth="1"/>
    <col min="3" max="3" width="53.85546875" customWidth="1"/>
    <col min="5" max="5" width="14.7109375" style="127" customWidth="1"/>
  </cols>
  <sheetData>
    <row r="1" spans="1:7">
      <c r="A1" s="2" t="s">
        <v>8</v>
      </c>
      <c r="B1" s="3" t="s">
        <v>0</v>
      </c>
      <c r="C1" s="3" t="s">
        <v>9</v>
      </c>
      <c r="D1" s="5" t="s">
        <v>12</v>
      </c>
      <c r="E1" s="2" t="s">
        <v>13</v>
      </c>
    </row>
    <row r="2" spans="1:7">
      <c r="A2" s="1" t="s">
        <v>518</v>
      </c>
      <c r="B2" s="7" t="s">
        <v>410</v>
      </c>
      <c r="C2" s="14" t="s">
        <v>411</v>
      </c>
      <c r="D2" s="23">
        <v>2018</v>
      </c>
      <c r="E2" s="114">
        <v>53.11</v>
      </c>
      <c r="G2" t="s">
        <v>446</v>
      </c>
    </row>
    <row r="3" spans="1:7">
      <c r="A3" s="1" t="s">
        <v>518</v>
      </c>
      <c r="B3" s="7" t="s">
        <v>410</v>
      </c>
      <c r="C3" s="14" t="s">
        <v>412</v>
      </c>
      <c r="D3" s="23">
        <v>2018</v>
      </c>
      <c r="E3" s="114">
        <v>53.2</v>
      </c>
    </row>
    <row r="4" spans="1:7">
      <c r="A4" s="1" t="s">
        <v>518</v>
      </c>
      <c r="B4" s="7" t="s">
        <v>410</v>
      </c>
      <c r="C4" s="14" t="s">
        <v>413</v>
      </c>
      <c r="D4" s="23">
        <v>2018</v>
      </c>
      <c r="E4" s="114">
        <v>53.47</v>
      </c>
    </row>
    <row r="5" spans="1:7">
      <c r="A5" s="1" t="s">
        <v>518</v>
      </c>
      <c r="B5" s="7" t="s">
        <v>410</v>
      </c>
      <c r="C5" s="14" t="s">
        <v>414</v>
      </c>
      <c r="D5" s="23">
        <v>2018</v>
      </c>
      <c r="E5" s="114">
        <v>53.18</v>
      </c>
    </row>
    <row r="6" spans="1:7">
      <c r="A6" s="1" t="s">
        <v>519</v>
      </c>
      <c r="B6" s="7" t="s">
        <v>410</v>
      </c>
      <c r="C6" s="14" t="s">
        <v>411</v>
      </c>
      <c r="D6" s="23">
        <v>2018</v>
      </c>
      <c r="E6" s="115">
        <v>52.79</v>
      </c>
    </row>
    <row r="7" spans="1:7">
      <c r="A7" s="1" t="s">
        <v>519</v>
      </c>
      <c r="B7" s="7" t="s">
        <v>410</v>
      </c>
      <c r="C7" s="14" t="s">
        <v>412</v>
      </c>
      <c r="D7" s="23">
        <v>2018</v>
      </c>
      <c r="E7" s="115">
        <v>52.76</v>
      </c>
    </row>
    <row r="8" spans="1:7">
      <c r="A8" s="1" t="s">
        <v>519</v>
      </c>
      <c r="B8" s="7" t="s">
        <v>410</v>
      </c>
      <c r="C8" s="14" t="s">
        <v>413</v>
      </c>
      <c r="D8" s="23">
        <v>2018</v>
      </c>
      <c r="E8" s="115">
        <v>52.94</v>
      </c>
    </row>
    <row r="9" spans="1:7">
      <c r="A9" s="1" t="s">
        <v>519</v>
      </c>
      <c r="B9" s="7" t="s">
        <v>410</v>
      </c>
      <c r="C9" s="14" t="s">
        <v>414</v>
      </c>
      <c r="D9" s="23">
        <v>2018</v>
      </c>
      <c r="E9" s="115">
        <v>52.65</v>
      </c>
    </row>
    <row r="10" spans="1:7">
      <c r="A10" s="1" t="s">
        <v>514</v>
      </c>
      <c r="B10" s="7" t="s">
        <v>410</v>
      </c>
      <c r="C10" s="14" t="s">
        <v>411</v>
      </c>
      <c r="D10" s="23">
        <v>2018</v>
      </c>
      <c r="E10" s="6">
        <v>46.69</v>
      </c>
    </row>
    <row r="11" spans="1:7">
      <c r="A11" s="1" t="s">
        <v>514</v>
      </c>
      <c r="B11" s="7" t="s">
        <v>410</v>
      </c>
      <c r="C11" s="14" t="s">
        <v>412</v>
      </c>
      <c r="D11" s="23">
        <v>2018</v>
      </c>
      <c r="E11" s="6">
        <v>46.75</v>
      </c>
    </row>
    <row r="12" spans="1:7">
      <c r="A12" s="1" t="s">
        <v>514</v>
      </c>
      <c r="B12" s="7" t="s">
        <v>410</v>
      </c>
      <c r="C12" s="14" t="s">
        <v>413</v>
      </c>
      <c r="D12" s="23">
        <v>2018</v>
      </c>
      <c r="E12" s="6">
        <v>47.97</v>
      </c>
    </row>
    <row r="13" spans="1:7">
      <c r="A13" s="1" t="s">
        <v>514</v>
      </c>
      <c r="B13" s="7" t="s">
        <v>410</v>
      </c>
      <c r="C13" s="14" t="s">
        <v>414</v>
      </c>
      <c r="D13" s="23">
        <v>2018</v>
      </c>
      <c r="E13" s="6">
        <v>46.57</v>
      </c>
    </row>
    <row r="14" spans="1:7">
      <c r="A14" s="1" t="s">
        <v>518</v>
      </c>
      <c r="B14" s="7" t="s">
        <v>410</v>
      </c>
      <c r="C14" s="14" t="s">
        <v>411</v>
      </c>
      <c r="D14" s="23">
        <v>2024</v>
      </c>
      <c r="E14" s="117">
        <v>52.38</v>
      </c>
      <c r="G14" s="131" t="s">
        <v>416</v>
      </c>
    </row>
    <row r="15" spans="1:7">
      <c r="A15" s="1" t="s">
        <v>518</v>
      </c>
      <c r="B15" s="7" t="s">
        <v>410</v>
      </c>
      <c r="C15" s="14" t="s">
        <v>412</v>
      </c>
      <c r="D15" s="23">
        <v>2024</v>
      </c>
      <c r="E15" s="117">
        <v>52.96</v>
      </c>
    </row>
    <row r="16" spans="1:7">
      <c r="A16" s="1" t="s">
        <v>518</v>
      </c>
      <c r="B16" s="7" t="s">
        <v>410</v>
      </c>
      <c r="C16" s="14" t="s">
        <v>413</v>
      </c>
      <c r="D16" s="23">
        <v>2024</v>
      </c>
      <c r="E16" s="117">
        <v>52.69</v>
      </c>
    </row>
    <row r="17" spans="1:7">
      <c r="A17" s="1" t="s">
        <v>518</v>
      </c>
      <c r="B17" s="7" t="s">
        <v>410</v>
      </c>
      <c r="C17" s="14" t="s">
        <v>414</v>
      </c>
      <c r="D17" s="23">
        <v>2024</v>
      </c>
      <c r="E17" s="117">
        <v>52.42</v>
      </c>
    </row>
    <row r="18" spans="1:7">
      <c r="A18" s="1" t="s">
        <v>519</v>
      </c>
      <c r="B18" s="7" t="s">
        <v>410</v>
      </c>
      <c r="C18" s="14" t="s">
        <v>411</v>
      </c>
      <c r="D18" s="23">
        <v>2024</v>
      </c>
      <c r="E18" s="119">
        <v>52.58</v>
      </c>
    </row>
    <row r="19" spans="1:7">
      <c r="A19" s="1" t="s">
        <v>519</v>
      </c>
      <c r="B19" s="7" t="s">
        <v>410</v>
      </c>
      <c r="C19" s="14" t="s">
        <v>412</v>
      </c>
      <c r="D19" s="23">
        <v>2024</v>
      </c>
      <c r="E19" s="119">
        <v>52.59</v>
      </c>
    </row>
    <row r="20" spans="1:7">
      <c r="A20" s="1" t="s">
        <v>519</v>
      </c>
      <c r="B20" s="7" t="s">
        <v>410</v>
      </c>
      <c r="C20" s="14" t="s">
        <v>413</v>
      </c>
      <c r="D20" s="23">
        <v>2024</v>
      </c>
      <c r="E20" s="119">
        <v>52.61</v>
      </c>
    </row>
    <row r="21" spans="1:7">
      <c r="A21" s="1" t="s">
        <v>519</v>
      </c>
      <c r="B21" s="7" t="s">
        <v>410</v>
      </c>
      <c r="C21" s="14" t="s">
        <v>414</v>
      </c>
      <c r="D21" s="23">
        <v>2024</v>
      </c>
      <c r="E21" s="119">
        <v>52.61</v>
      </c>
    </row>
    <row r="22" spans="1:7">
      <c r="A22" s="1" t="s">
        <v>514</v>
      </c>
      <c r="B22" s="7" t="s">
        <v>410</v>
      </c>
      <c r="C22" s="14" t="s">
        <v>411</v>
      </c>
      <c r="D22" s="23">
        <v>2024</v>
      </c>
      <c r="E22" s="120">
        <v>51.59</v>
      </c>
    </row>
    <row r="23" spans="1:7">
      <c r="A23" s="1" t="s">
        <v>514</v>
      </c>
      <c r="B23" s="7" t="s">
        <v>410</v>
      </c>
      <c r="C23" s="14" t="s">
        <v>412</v>
      </c>
      <c r="D23" s="23">
        <v>2024</v>
      </c>
      <c r="E23" s="120">
        <v>51.6</v>
      </c>
    </row>
    <row r="24" spans="1:7">
      <c r="A24" s="1" t="s">
        <v>514</v>
      </c>
      <c r="B24" s="7" t="s">
        <v>410</v>
      </c>
      <c r="C24" s="14" t="s">
        <v>413</v>
      </c>
      <c r="D24" s="23">
        <v>2024</v>
      </c>
      <c r="E24" s="120">
        <v>51.6</v>
      </c>
    </row>
    <row r="25" spans="1:7">
      <c r="A25" s="1" t="s">
        <v>514</v>
      </c>
      <c r="B25" s="7" t="s">
        <v>410</v>
      </c>
      <c r="C25" s="14" t="s">
        <v>414</v>
      </c>
      <c r="D25" s="23">
        <v>2024</v>
      </c>
      <c r="E25" s="120">
        <v>51.61</v>
      </c>
    </row>
    <row r="26" spans="1:7">
      <c r="A26" s="39" t="s">
        <v>514</v>
      </c>
      <c r="B26" s="7" t="s">
        <v>317</v>
      </c>
      <c r="C26" s="39" t="s">
        <v>318</v>
      </c>
      <c r="D26" s="23">
        <v>2018</v>
      </c>
      <c r="E26" s="124">
        <v>4</v>
      </c>
      <c r="G26" t="s">
        <v>447</v>
      </c>
    </row>
    <row r="27" spans="1:7">
      <c r="A27" s="39" t="s">
        <v>514</v>
      </c>
      <c r="B27" s="7" t="s">
        <v>317</v>
      </c>
      <c r="C27" s="39" t="s">
        <v>318</v>
      </c>
      <c r="D27" s="23">
        <v>2019</v>
      </c>
      <c r="E27" s="124">
        <v>4</v>
      </c>
    </row>
    <row r="28" spans="1:7">
      <c r="A28" s="39" t="s">
        <v>514</v>
      </c>
      <c r="B28" s="7" t="s">
        <v>317</v>
      </c>
      <c r="C28" s="39" t="s">
        <v>318</v>
      </c>
      <c r="D28" s="23">
        <v>2020</v>
      </c>
      <c r="E28" s="124">
        <v>4</v>
      </c>
    </row>
    <row r="29" spans="1:7">
      <c r="A29" s="39" t="s">
        <v>514</v>
      </c>
      <c r="B29" s="7" t="s">
        <v>317</v>
      </c>
      <c r="C29" s="39" t="s">
        <v>318</v>
      </c>
      <c r="D29" s="23">
        <v>2021</v>
      </c>
      <c r="E29" s="124">
        <v>4</v>
      </c>
    </row>
    <row r="30" spans="1:7">
      <c r="A30" s="39" t="s">
        <v>514</v>
      </c>
      <c r="B30" s="7" t="s">
        <v>317</v>
      </c>
      <c r="C30" s="39" t="s">
        <v>318</v>
      </c>
      <c r="D30" s="23">
        <v>2022</v>
      </c>
      <c r="E30" s="124">
        <v>4</v>
      </c>
    </row>
    <row r="31" spans="1:7">
      <c r="A31" s="39" t="s">
        <v>514</v>
      </c>
      <c r="B31" s="7" t="s">
        <v>317</v>
      </c>
      <c r="C31" s="39" t="s">
        <v>318</v>
      </c>
      <c r="D31" s="23">
        <v>2023</v>
      </c>
      <c r="E31" s="124">
        <v>4</v>
      </c>
    </row>
    <row r="32" spans="1:7">
      <c r="A32" s="39" t="s">
        <v>514</v>
      </c>
      <c r="B32" s="7" t="s">
        <v>317</v>
      </c>
      <c r="C32" s="39" t="s">
        <v>319</v>
      </c>
      <c r="D32" s="23">
        <v>2018</v>
      </c>
      <c r="E32" s="124">
        <v>45</v>
      </c>
      <c r="F32" s="125">
        <f t="shared" ref="F32:F37" si="0">E32+E26</f>
        <v>49</v>
      </c>
    </row>
    <row r="33" spans="1:7">
      <c r="A33" s="39" t="s">
        <v>514</v>
      </c>
      <c r="B33" s="7" t="s">
        <v>317</v>
      </c>
      <c r="C33" s="39" t="s">
        <v>319</v>
      </c>
      <c r="D33" s="23">
        <v>2019</v>
      </c>
      <c r="E33" s="124">
        <v>45</v>
      </c>
      <c r="F33" s="125">
        <f t="shared" si="0"/>
        <v>49</v>
      </c>
    </row>
    <row r="34" spans="1:7">
      <c r="A34" s="39" t="s">
        <v>514</v>
      </c>
      <c r="B34" s="7" t="s">
        <v>317</v>
      </c>
      <c r="C34" s="39" t="s">
        <v>319</v>
      </c>
      <c r="D34" s="23">
        <v>2020</v>
      </c>
      <c r="E34" s="124">
        <v>48</v>
      </c>
      <c r="F34" s="125">
        <f t="shared" si="0"/>
        <v>52</v>
      </c>
    </row>
    <row r="35" spans="1:7">
      <c r="A35" s="39" t="s">
        <v>514</v>
      </c>
      <c r="B35" s="7" t="s">
        <v>317</v>
      </c>
      <c r="C35" s="39" t="s">
        <v>319</v>
      </c>
      <c r="D35" s="23">
        <v>2021</v>
      </c>
      <c r="E35" s="124">
        <v>47</v>
      </c>
      <c r="F35" s="125">
        <f t="shared" si="0"/>
        <v>51</v>
      </c>
    </row>
    <row r="36" spans="1:7">
      <c r="A36" s="39" t="s">
        <v>514</v>
      </c>
      <c r="B36" s="7" t="s">
        <v>317</v>
      </c>
      <c r="C36" s="39" t="s">
        <v>319</v>
      </c>
      <c r="D36" s="23">
        <v>2022</v>
      </c>
      <c r="E36" s="124">
        <v>49</v>
      </c>
      <c r="F36" s="125">
        <f t="shared" si="0"/>
        <v>53</v>
      </c>
    </row>
    <row r="37" spans="1:7">
      <c r="A37" s="39" t="s">
        <v>514</v>
      </c>
      <c r="B37" s="7" t="s">
        <v>317</v>
      </c>
      <c r="C37" s="39" t="s">
        <v>319</v>
      </c>
      <c r="D37" s="23">
        <v>2023</v>
      </c>
      <c r="E37" s="124">
        <v>56</v>
      </c>
      <c r="F37" s="125">
        <f t="shared" si="0"/>
        <v>60</v>
      </c>
    </row>
    <row r="38" spans="1:7">
      <c r="A38" s="39" t="s">
        <v>518</v>
      </c>
      <c r="B38" s="7" t="s">
        <v>417</v>
      </c>
      <c r="C38" s="39"/>
      <c r="D38" s="23">
        <v>2018</v>
      </c>
      <c r="E38" s="145">
        <v>3.55</v>
      </c>
      <c r="G38" t="s">
        <v>448</v>
      </c>
    </row>
    <row r="39" spans="1:7">
      <c r="A39" s="39" t="s">
        <v>518</v>
      </c>
      <c r="B39" s="7" t="s">
        <v>417</v>
      </c>
      <c r="C39" s="39"/>
      <c r="D39" s="23">
        <v>2019</v>
      </c>
      <c r="E39" s="145">
        <v>3.69</v>
      </c>
    </row>
    <row r="40" spans="1:7">
      <c r="A40" s="39" t="s">
        <v>518</v>
      </c>
      <c r="B40" s="7" t="s">
        <v>417</v>
      </c>
      <c r="C40" s="39"/>
      <c r="D40" s="23">
        <v>2020</v>
      </c>
      <c r="E40" s="145">
        <v>3.81</v>
      </c>
    </row>
    <row r="41" spans="1:7">
      <c r="A41" s="39" t="s">
        <v>518</v>
      </c>
      <c r="B41" s="7" t="s">
        <v>417</v>
      </c>
      <c r="C41" s="39"/>
      <c r="D41" s="23">
        <v>2021</v>
      </c>
      <c r="E41" s="145">
        <v>3.94</v>
      </c>
    </row>
    <row r="42" spans="1:7">
      <c r="A42" s="39" t="s">
        <v>518</v>
      </c>
      <c r="B42" s="7" t="s">
        <v>417</v>
      </c>
      <c r="C42" s="39"/>
      <c r="D42" s="23">
        <v>2022</v>
      </c>
      <c r="E42" s="145">
        <v>4.1100000000000003</v>
      </c>
    </row>
    <row r="43" spans="1:7">
      <c r="A43" s="39" t="s">
        <v>518</v>
      </c>
      <c r="B43" s="7" t="s">
        <v>417</v>
      </c>
      <c r="C43" s="39"/>
      <c r="D43" s="23">
        <v>2023</v>
      </c>
      <c r="E43" s="145">
        <v>4.41</v>
      </c>
    </row>
    <row r="44" spans="1:7">
      <c r="A44" s="39" t="s">
        <v>519</v>
      </c>
      <c r="B44" s="7" t="s">
        <v>417</v>
      </c>
      <c r="C44" s="39"/>
      <c r="D44" s="23">
        <v>2018</v>
      </c>
      <c r="E44" s="145">
        <v>3.48</v>
      </c>
    </row>
    <row r="45" spans="1:7">
      <c r="A45" s="39" t="s">
        <v>519</v>
      </c>
      <c r="B45" s="7" t="s">
        <v>417</v>
      </c>
      <c r="C45" s="39"/>
      <c r="D45" s="23">
        <v>2019</v>
      </c>
      <c r="E45" s="145">
        <v>3.64</v>
      </c>
    </row>
    <row r="46" spans="1:7">
      <c r="A46" s="39" t="s">
        <v>519</v>
      </c>
      <c r="B46" s="7" t="s">
        <v>417</v>
      </c>
      <c r="C46" s="39"/>
      <c r="D46" s="23">
        <v>2020</v>
      </c>
      <c r="E46" s="145">
        <v>3.85</v>
      </c>
    </row>
    <row r="47" spans="1:7">
      <c r="A47" s="39" t="s">
        <v>519</v>
      </c>
      <c r="B47" s="7" t="s">
        <v>417</v>
      </c>
      <c r="C47" s="39"/>
      <c r="D47" s="23">
        <v>2021</v>
      </c>
      <c r="E47" s="145">
        <v>3.92</v>
      </c>
    </row>
    <row r="48" spans="1:7">
      <c r="A48" s="39" t="s">
        <v>519</v>
      </c>
      <c r="B48" s="7" t="s">
        <v>417</v>
      </c>
      <c r="C48" s="39"/>
      <c r="D48" s="23">
        <v>2022</v>
      </c>
      <c r="E48" s="145">
        <v>4.09</v>
      </c>
    </row>
    <row r="49" spans="1:8">
      <c r="A49" s="39" t="s">
        <v>519</v>
      </c>
      <c r="B49" s="7" t="s">
        <v>417</v>
      </c>
      <c r="C49" s="39"/>
      <c r="D49" s="23">
        <v>2023</v>
      </c>
      <c r="E49" s="145">
        <v>4.3499999999999996</v>
      </c>
    </row>
    <row r="50" spans="1:8">
      <c r="A50" s="39" t="s">
        <v>514</v>
      </c>
      <c r="B50" s="7" t="s">
        <v>417</v>
      </c>
      <c r="C50" s="39"/>
      <c r="D50" s="23">
        <v>2018</v>
      </c>
      <c r="E50" s="145">
        <v>3.45</v>
      </c>
    </row>
    <row r="51" spans="1:8">
      <c r="A51" s="39" t="s">
        <v>514</v>
      </c>
      <c r="B51" s="7" t="s">
        <v>417</v>
      </c>
      <c r="C51" s="39"/>
      <c r="D51" s="23">
        <v>2019</v>
      </c>
      <c r="E51" s="145">
        <v>3.43</v>
      </c>
    </row>
    <row r="52" spans="1:8">
      <c r="A52" s="39" t="s">
        <v>514</v>
      </c>
      <c r="B52" s="7" t="s">
        <v>417</v>
      </c>
      <c r="C52" s="39"/>
      <c r="D52" s="23">
        <v>2020</v>
      </c>
      <c r="E52" s="145">
        <v>3.66</v>
      </c>
    </row>
    <row r="53" spans="1:8">
      <c r="A53" s="39" t="s">
        <v>514</v>
      </c>
      <c r="B53" s="7" t="s">
        <v>417</v>
      </c>
      <c r="C53" s="39"/>
      <c r="D53" s="23">
        <v>2021</v>
      </c>
      <c r="E53" s="145">
        <v>3.58</v>
      </c>
    </row>
    <row r="54" spans="1:8">
      <c r="A54" s="39" t="s">
        <v>514</v>
      </c>
      <c r="B54" s="7" t="s">
        <v>417</v>
      </c>
      <c r="C54" s="39"/>
      <c r="D54" s="23">
        <v>2022</v>
      </c>
      <c r="E54" s="145">
        <v>3.73</v>
      </c>
    </row>
    <row r="55" spans="1:8">
      <c r="A55" s="39" t="s">
        <v>514</v>
      </c>
      <c r="B55" s="7" t="s">
        <v>417</v>
      </c>
      <c r="C55" s="39"/>
      <c r="D55" s="23">
        <v>2023</v>
      </c>
      <c r="E55" s="145">
        <v>4.21</v>
      </c>
    </row>
    <row r="56" spans="1:8">
      <c r="A56" s="1" t="s">
        <v>514</v>
      </c>
      <c r="B56" s="7" t="s">
        <v>407</v>
      </c>
      <c r="C56" s="7" t="s">
        <v>536</v>
      </c>
      <c r="D56" s="10">
        <v>2019</v>
      </c>
      <c r="E56" s="8"/>
      <c r="F56" s="1" t="s">
        <v>415</v>
      </c>
      <c r="G56" s="112"/>
      <c r="H56" s="1"/>
    </row>
    <row r="57" spans="1:8">
      <c r="A57" s="1" t="s">
        <v>514</v>
      </c>
      <c r="B57" s="7" t="s">
        <v>407</v>
      </c>
      <c r="C57" s="7" t="s">
        <v>536</v>
      </c>
      <c r="D57" s="10">
        <v>2020</v>
      </c>
      <c r="E57" s="8"/>
      <c r="F57" s="4" t="s">
        <v>542</v>
      </c>
      <c r="G57" s="31"/>
      <c r="H57" s="1"/>
    </row>
    <row r="58" spans="1:8">
      <c r="A58" s="1" t="s">
        <v>514</v>
      </c>
      <c r="B58" s="7" t="s">
        <v>407</v>
      </c>
      <c r="C58" s="7" t="s">
        <v>536</v>
      </c>
      <c r="D58" s="10">
        <v>2021</v>
      </c>
      <c r="E58" s="8">
        <v>30000</v>
      </c>
      <c r="F58" s="1"/>
      <c r="G58" s="31"/>
      <c r="H58" s="1"/>
    </row>
    <row r="59" spans="1:8">
      <c r="A59" s="1" t="s">
        <v>514</v>
      </c>
      <c r="B59" s="7" t="s">
        <v>407</v>
      </c>
      <c r="C59" s="7" t="s">
        <v>536</v>
      </c>
      <c r="D59" s="10">
        <v>2022</v>
      </c>
      <c r="E59" s="8">
        <v>30000</v>
      </c>
      <c r="F59" s="1"/>
      <c r="G59" s="31"/>
      <c r="H59" s="1"/>
    </row>
    <row r="60" spans="1:8">
      <c r="A60" s="1" t="s">
        <v>514</v>
      </c>
      <c r="B60" s="7" t="s">
        <v>407</v>
      </c>
      <c r="C60" s="7" t="s">
        <v>536</v>
      </c>
      <c r="D60" s="10">
        <v>2023</v>
      </c>
      <c r="E60" s="8">
        <v>32000</v>
      </c>
      <c r="F60" s="1"/>
      <c r="G60" s="31"/>
      <c r="H60" s="1"/>
    </row>
    <row r="61" spans="1:8">
      <c r="A61" s="1" t="s">
        <v>514</v>
      </c>
      <c r="B61" s="7" t="s">
        <v>407</v>
      </c>
      <c r="C61" s="7" t="s">
        <v>536</v>
      </c>
      <c r="D61" s="10">
        <v>2024</v>
      </c>
      <c r="E61" s="8">
        <v>46799.91</v>
      </c>
      <c r="F61" s="1"/>
      <c r="G61" s="31"/>
      <c r="H61" s="1"/>
    </row>
    <row r="62" spans="1:8">
      <c r="A62" s="1" t="s">
        <v>514</v>
      </c>
      <c r="B62" s="113" t="s">
        <v>407</v>
      </c>
      <c r="C62" s="113" t="s">
        <v>408</v>
      </c>
      <c r="D62" s="10">
        <v>2019</v>
      </c>
      <c r="E62" s="6"/>
      <c r="F62" s="1"/>
      <c r="G62" s="1"/>
      <c r="H62" s="1"/>
    </row>
    <row r="63" spans="1:8">
      <c r="A63" s="1" t="s">
        <v>514</v>
      </c>
      <c r="B63" s="113" t="s">
        <v>407</v>
      </c>
      <c r="C63" s="113" t="s">
        <v>408</v>
      </c>
      <c r="D63" s="10">
        <v>2020</v>
      </c>
      <c r="E63" s="6"/>
      <c r="G63" s="1"/>
      <c r="H63" s="1"/>
    </row>
    <row r="64" spans="1:8">
      <c r="A64" s="1" t="s">
        <v>514</v>
      </c>
      <c r="B64" s="113" t="s">
        <v>407</v>
      </c>
      <c r="C64" s="113" t="s">
        <v>408</v>
      </c>
      <c r="D64" s="10">
        <v>2021</v>
      </c>
      <c r="E64" s="11">
        <f>E58/'Finanse samorządowe'!G11*100</f>
        <v>3.8883110965167993E-2</v>
      </c>
      <c r="F64" s="1"/>
      <c r="G64" s="1"/>
      <c r="H64" s="1"/>
    </row>
    <row r="65" spans="1:8">
      <c r="A65" s="1" t="s">
        <v>514</v>
      </c>
      <c r="B65" s="113" t="s">
        <v>407</v>
      </c>
      <c r="C65" s="113" t="s">
        <v>408</v>
      </c>
      <c r="D65" s="10">
        <v>2022</v>
      </c>
      <c r="E65" s="11">
        <f>E59/'Finanse samorządowe'!G12*100</f>
        <v>3.245884636783284E-2</v>
      </c>
      <c r="F65" s="1"/>
      <c r="G65" s="1"/>
      <c r="H65" s="1"/>
    </row>
    <row r="66" spans="1:8">
      <c r="A66" s="1" t="s">
        <v>514</v>
      </c>
      <c r="B66" s="113" t="s">
        <v>407</v>
      </c>
      <c r="C66" s="113" t="s">
        <v>408</v>
      </c>
      <c r="D66" s="10">
        <v>2023</v>
      </c>
      <c r="E66" s="11">
        <f>E60/'Finanse samorządowe'!G13*100</f>
        <v>3.2479655350598199E-2</v>
      </c>
      <c r="F66" s="1"/>
      <c r="G66" s="1"/>
      <c r="H66" s="1"/>
    </row>
    <row r="67" spans="1:8">
      <c r="A67" s="1" t="s">
        <v>514</v>
      </c>
      <c r="B67" s="113" t="s">
        <v>407</v>
      </c>
      <c r="C67" s="113" t="s">
        <v>408</v>
      </c>
      <c r="D67" s="10">
        <v>2024</v>
      </c>
      <c r="E67" s="6"/>
      <c r="F67" s="1"/>
      <c r="G67" s="1"/>
      <c r="H67" s="1"/>
    </row>
    <row r="68" spans="1:8">
      <c r="A68" s="1" t="s">
        <v>514</v>
      </c>
      <c r="B68" s="7" t="s">
        <v>407</v>
      </c>
      <c r="C68" s="7" t="s">
        <v>537</v>
      </c>
      <c r="D68" s="10">
        <v>2019</v>
      </c>
      <c r="E68" s="1"/>
      <c r="F68" s="1"/>
      <c r="G68" s="1"/>
      <c r="H68" s="1"/>
    </row>
    <row r="69" spans="1:8">
      <c r="A69" s="1" t="s">
        <v>514</v>
      </c>
      <c r="B69" s="7" t="s">
        <v>407</v>
      </c>
      <c r="C69" s="7" t="s">
        <v>537</v>
      </c>
      <c r="D69" s="10">
        <v>2020</v>
      </c>
      <c r="E69" s="1"/>
      <c r="F69" s="1"/>
      <c r="G69" s="1"/>
      <c r="H69" s="1"/>
    </row>
    <row r="70" spans="1:8">
      <c r="A70" s="1" t="s">
        <v>514</v>
      </c>
      <c r="B70" s="7" t="s">
        <v>407</v>
      </c>
      <c r="C70" s="7" t="s">
        <v>537</v>
      </c>
      <c r="D70" s="10">
        <v>2021</v>
      </c>
      <c r="E70" s="1">
        <v>10</v>
      </c>
      <c r="F70" s="1"/>
      <c r="G70" s="1"/>
      <c r="H70" s="1"/>
    </row>
    <row r="71" spans="1:8">
      <c r="A71" s="1" t="s">
        <v>514</v>
      </c>
      <c r="B71" s="7" t="s">
        <v>407</v>
      </c>
      <c r="C71" s="7" t="s">
        <v>537</v>
      </c>
      <c r="D71" s="10">
        <v>2022</v>
      </c>
      <c r="E71" s="1">
        <v>11</v>
      </c>
      <c r="F71" s="1"/>
      <c r="G71" s="1"/>
      <c r="H71" s="1"/>
    </row>
    <row r="72" spans="1:8">
      <c r="A72" s="1" t="s">
        <v>514</v>
      </c>
      <c r="B72" s="7" t="s">
        <v>407</v>
      </c>
      <c r="C72" s="7" t="s">
        <v>537</v>
      </c>
      <c r="D72" s="10">
        <v>2023</v>
      </c>
      <c r="E72" s="1">
        <v>10</v>
      </c>
      <c r="F72" s="1"/>
      <c r="G72" s="1"/>
      <c r="H72" s="1"/>
    </row>
    <row r="73" spans="1:8">
      <c r="A73" s="1" t="s">
        <v>514</v>
      </c>
      <c r="B73" s="7" t="s">
        <v>407</v>
      </c>
      <c r="C73" s="7" t="s">
        <v>537</v>
      </c>
      <c r="D73" s="10">
        <v>2024</v>
      </c>
      <c r="E73" s="1">
        <v>13</v>
      </c>
      <c r="F73" s="1"/>
      <c r="G73" s="1"/>
      <c r="H73" s="1"/>
    </row>
    <row r="74" spans="1:8">
      <c r="A74" s="1" t="s">
        <v>514</v>
      </c>
      <c r="B74" s="113" t="s">
        <v>407</v>
      </c>
      <c r="C74" s="113" t="s">
        <v>409</v>
      </c>
      <c r="D74" s="10">
        <v>2019</v>
      </c>
      <c r="E74" s="1"/>
      <c r="F74" s="1"/>
      <c r="G74" s="1"/>
      <c r="H74" s="1"/>
    </row>
    <row r="75" spans="1:8">
      <c r="A75" s="1" t="s">
        <v>514</v>
      </c>
      <c r="B75" s="113" t="s">
        <v>407</v>
      </c>
      <c r="C75" s="113" t="s">
        <v>409</v>
      </c>
      <c r="D75" s="10">
        <v>2020</v>
      </c>
      <c r="E75" s="1"/>
      <c r="F75" s="1"/>
      <c r="G75" s="1"/>
      <c r="H75" s="1"/>
    </row>
    <row r="76" spans="1:8">
      <c r="A76" s="1" t="s">
        <v>514</v>
      </c>
      <c r="B76" s="113" t="s">
        <v>407</v>
      </c>
      <c r="C76" s="113" t="s">
        <v>409</v>
      </c>
      <c r="D76" s="10">
        <v>2021</v>
      </c>
      <c r="E76" s="1">
        <v>10</v>
      </c>
      <c r="F76" s="1"/>
      <c r="G76" s="1"/>
      <c r="H76" s="1"/>
    </row>
    <row r="77" spans="1:8">
      <c r="A77" s="1" t="s">
        <v>514</v>
      </c>
      <c r="B77" s="113" t="s">
        <v>407</v>
      </c>
      <c r="C77" s="113" t="s">
        <v>409</v>
      </c>
      <c r="D77" s="10">
        <v>2022</v>
      </c>
      <c r="E77" s="1">
        <v>11</v>
      </c>
      <c r="F77" s="1"/>
      <c r="G77" s="1"/>
      <c r="H77" s="1"/>
    </row>
    <row r="78" spans="1:8">
      <c r="A78" s="1" t="s">
        <v>514</v>
      </c>
      <c r="B78" s="113" t="s">
        <v>407</v>
      </c>
      <c r="C78" s="113" t="s">
        <v>409</v>
      </c>
      <c r="D78" s="10">
        <v>2023</v>
      </c>
      <c r="E78" s="1">
        <v>10</v>
      </c>
      <c r="F78" s="1"/>
      <c r="G78" s="1"/>
      <c r="H78" s="1"/>
    </row>
    <row r="79" spans="1:8">
      <c r="A79" s="1" t="s">
        <v>514</v>
      </c>
      <c r="B79" s="113" t="s">
        <v>407</v>
      </c>
      <c r="C79" s="113" t="s">
        <v>409</v>
      </c>
      <c r="D79" s="10">
        <v>2024</v>
      </c>
      <c r="E79" s="1">
        <v>13</v>
      </c>
      <c r="F79" s="1"/>
      <c r="G79" s="1"/>
      <c r="H79" s="1"/>
    </row>
    <row r="80" spans="1:8">
      <c r="A80" s="1" t="s">
        <v>514</v>
      </c>
      <c r="B80" s="7" t="s">
        <v>538</v>
      </c>
      <c r="C80" s="7" t="s">
        <v>539</v>
      </c>
      <c r="D80" s="10">
        <v>2019</v>
      </c>
      <c r="E80" s="8">
        <v>433107.78</v>
      </c>
      <c r="F80" s="1"/>
      <c r="G80" s="4"/>
      <c r="H80" s="1"/>
    </row>
    <row r="81" spans="1:8">
      <c r="A81" s="1" t="s">
        <v>514</v>
      </c>
      <c r="B81" s="7" t="s">
        <v>538</v>
      </c>
      <c r="C81" s="7" t="s">
        <v>539</v>
      </c>
      <c r="D81" s="10">
        <v>2020</v>
      </c>
      <c r="E81" s="8">
        <v>481250.03</v>
      </c>
      <c r="F81" s="1"/>
      <c r="G81" s="1"/>
      <c r="H81" s="1"/>
    </row>
    <row r="82" spans="1:8">
      <c r="A82" s="1" t="s">
        <v>514</v>
      </c>
      <c r="B82" s="7" t="s">
        <v>538</v>
      </c>
      <c r="C82" s="7" t="s">
        <v>539</v>
      </c>
      <c r="D82" s="10">
        <v>2021</v>
      </c>
      <c r="E82" s="8">
        <v>513147.31</v>
      </c>
      <c r="F82" s="1"/>
      <c r="G82" s="1"/>
      <c r="H82" s="1"/>
    </row>
    <row r="83" spans="1:8">
      <c r="A83" s="1" t="s">
        <v>514</v>
      </c>
      <c r="B83" s="7" t="s">
        <v>538</v>
      </c>
      <c r="C83" s="7" t="s">
        <v>539</v>
      </c>
      <c r="D83" s="10">
        <v>2022</v>
      </c>
      <c r="E83" s="8">
        <v>590602.71</v>
      </c>
      <c r="F83" s="1"/>
      <c r="G83" s="1"/>
      <c r="H83" s="1"/>
    </row>
    <row r="84" spans="1:8">
      <c r="A84" s="1" t="s">
        <v>514</v>
      </c>
      <c r="B84" s="7" t="s">
        <v>538</v>
      </c>
      <c r="C84" s="7" t="s">
        <v>539</v>
      </c>
      <c r="D84" s="10">
        <v>2023</v>
      </c>
      <c r="E84" s="8">
        <v>604290.93999999994</v>
      </c>
      <c r="F84" s="1"/>
      <c r="G84" s="1"/>
      <c r="H84" s="1"/>
    </row>
    <row r="85" spans="1:8">
      <c r="A85" s="1" t="s">
        <v>514</v>
      </c>
      <c r="B85" s="113" t="s">
        <v>538</v>
      </c>
      <c r="C85" s="113" t="s">
        <v>540</v>
      </c>
      <c r="D85" s="10">
        <v>2019</v>
      </c>
      <c r="E85" s="16">
        <v>95</v>
      </c>
      <c r="F85" s="1"/>
      <c r="G85" s="1"/>
      <c r="H85" s="1"/>
    </row>
    <row r="86" spans="1:8">
      <c r="A86" s="1" t="s">
        <v>514</v>
      </c>
      <c r="B86" s="113" t="s">
        <v>538</v>
      </c>
      <c r="C86" s="113" t="s">
        <v>540</v>
      </c>
      <c r="D86" s="10">
        <v>2020</v>
      </c>
      <c r="E86" s="16">
        <v>99.89</v>
      </c>
      <c r="F86" s="1"/>
      <c r="G86" s="1"/>
      <c r="H86" s="1"/>
    </row>
    <row r="87" spans="1:8">
      <c r="A87" s="1" t="s">
        <v>514</v>
      </c>
      <c r="B87" s="113" t="s">
        <v>538</v>
      </c>
      <c r="C87" s="113" t="s">
        <v>540</v>
      </c>
      <c r="D87" s="10">
        <v>2021</v>
      </c>
      <c r="E87" s="16">
        <v>97</v>
      </c>
      <c r="F87" s="1"/>
      <c r="G87" s="1"/>
      <c r="H87" s="1"/>
    </row>
    <row r="88" spans="1:8">
      <c r="A88" s="1" t="s">
        <v>514</v>
      </c>
      <c r="B88" s="113" t="s">
        <v>538</v>
      </c>
      <c r="C88" s="113" t="s">
        <v>540</v>
      </c>
      <c r="D88" s="10">
        <v>2022</v>
      </c>
      <c r="E88" s="16">
        <v>99.32</v>
      </c>
      <c r="F88" s="1"/>
      <c r="G88" s="1"/>
      <c r="H88" s="1"/>
    </row>
    <row r="89" spans="1:8">
      <c r="A89" s="1" t="s">
        <v>514</v>
      </c>
      <c r="B89" s="113" t="s">
        <v>538</v>
      </c>
      <c r="C89" s="113" t="s">
        <v>540</v>
      </c>
      <c r="D89" s="10">
        <v>2023</v>
      </c>
      <c r="E89" s="16">
        <v>99.04</v>
      </c>
      <c r="F89" s="1"/>
      <c r="G89" s="1"/>
      <c r="H89" s="1"/>
    </row>
    <row r="90" spans="1:8">
      <c r="A90" s="1" t="s">
        <v>514</v>
      </c>
      <c r="B90" s="7" t="s">
        <v>538</v>
      </c>
      <c r="C90" s="7" t="s">
        <v>541</v>
      </c>
      <c r="D90" s="10">
        <v>2019</v>
      </c>
      <c r="E90" s="16">
        <f>E80/'Finanse samorządowe'!G9*100</f>
        <v>0.53134494356149642</v>
      </c>
      <c r="F90" s="1"/>
      <c r="G90" s="1"/>
      <c r="H90" s="1"/>
    </row>
    <row r="91" spans="1:8">
      <c r="A91" s="1" t="s">
        <v>514</v>
      </c>
      <c r="B91" s="7" t="s">
        <v>538</v>
      </c>
      <c r="C91" s="7" t="s">
        <v>541</v>
      </c>
      <c r="D91" s="10">
        <v>2020</v>
      </c>
      <c r="E91" s="16">
        <f>E81/'Finanse samorządowe'!G10*100</f>
        <v>0.55982809786535737</v>
      </c>
      <c r="F91" s="1"/>
      <c r="G91" s="1"/>
      <c r="H91" s="1"/>
    </row>
    <row r="92" spans="1:8">
      <c r="A92" s="1" t="s">
        <v>514</v>
      </c>
      <c r="B92" s="7" t="s">
        <v>538</v>
      </c>
      <c r="C92" s="7" t="s">
        <v>541</v>
      </c>
      <c r="D92" s="10">
        <v>2021</v>
      </c>
      <c r="E92" s="16">
        <f>E82/'Finanse samorządowe'!G11*100</f>
        <v>0.66509212654024863</v>
      </c>
      <c r="F92" s="1"/>
      <c r="G92" s="1"/>
      <c r="H92" s="1"/>
    </row>
    <row r="93" spans="1:8">
      <c r="A93" s="1" t="s">
        <v>514</v>
      </c>
      <c r="B93" s="7" t="s">
        <v>538</v>
      </c>
      <c r="C93" s="7" t="s">
        <v>541</v>
      </c>
      <c r="D93" s="10">
        <v>2022</v>
      </c>
      <c r="E93" s="16">
        <f>E83/'Finanse samorządowe'!G12*100</f>
        <v>0.63900942094385782</v>
      </c>
      <c r="F93" s="1"/>
      <c r="G93" s="1"/>
      <c r="H93" s="1"/>
    </row>
    <row r="94" spans="1:8">
      <c r="A94" s="1" t="s">
        <v>514</v>
      </c>
      <c r="B94" s="7" t="s">
        <v>538</v>
      </c>
      <c r="C94" s="7" t="s">
        <v>541</v>
      </c>
      <c r="D94" s="10">
        <v>2023</v>
      </c>
      <c r="E94" s="16">
        <f>E84/'Finanse samorządowe'!G13*100</f>
        <v>0.61334879570903156</v>
      </c>
      <c r="F94" s="1"/>
      <c r="G94" s="1"/>
      <c r="H94" s="1"/>
    </row>
    <row r="95" spans="1:8">
      <c r="A95" s="1" t="s">
        <v>514</v>
      </c>
      <c r="B95" s="7" t="s">
        <v>538</v>
      </c>
      <c r="C95" s="7"/>
      <c r="D95" s="10">
        <v>2019</v>
      </c>
      <c r="E95" s="16"/>
      <c r="F95" s="1"/>
      <c r="G95" s="1"/>
      <c r="H95" s="1"/>
    </row>
    <row r="96" spans="1:8">
      <c r="A96" s="1" t="s">
        <v>514</v>
      </c>
      <c r="B96" s="7" t="s">
        <v>538</v>
      </c>
      <c r="C96" s="7"/>
      <c r="D96" s="10">
        <v>2020</v>
      </c>
      <c r="E96" s="16"/>
      <c r="F96" s="1"/>
      <c r="G96" s="1"/>
      <c r="H96" s="1"/>
    </row>
    <row r="97" spans="1:8">
      <c r="A97" s="1" t="s">
        <v>514</v>
      </c>
      <c r="B97" s="7" t="s">
        <v>538</v>
      </c>
      <c r="C97" s="7"/>
      <c r="D97" s="10">
        <v>2021</v>
      </c>
      <c r="E97" s="16"/>
      <c r="F97" s="1"/>
      <c r="G97" s="1"/>
      <c r="H97" s="1"/>
    </row>
    <row r="98" spans="1:8">
      <c r="A98" s="1" t="s">
        <v>514</v>
      </c>
      <c r="B98" s="7" t="s">
        <v>538</v>
      </c>
      <c r="C98" s="7"/>
      <c r="D98" s="10">
        <v>2022</v>
      </c>
      <c r="E98" s="16"/>
      <c r="F98" s="1"/>
      <c r="G98" s="1"/>
      <c r="H98" s="1"/>
    </row>
    <row r="99" spans="1:8">
      <c r="A99" s="1" t="s">
        <v>514</v>
      </c>
      <c r="B99" s="7" t="s">
        <v>538</v>
      </c>
      <c r="C99" s="7"/>
      <c r="D99" s="10">
        <v>2023</v>
      </c>
      <c r="E99" s="16"/>
      <c r="F99" s="1"/>
      <c r="G99" s="1"/>
      <c r="H99" s="1"/>
    </row>
    <row r="100" spans="1:8">
      <c r="B100" s="14"/>
      <c r="D100" s="10"/>
    </row>
    <row r="101" spans="1:8">
      <c r="B101" s="14"/>
      <c r="D101" s="10"/>
    </row>
    <row r="102" spans="1:8">
      <c r="B102" s="14"/>
      <c r="D102" s="10"/>
    </row>
    <row r="103" spans="1:8">
      <c r="B103" s="14"/>
      <c r="D103" s="10"/>
    </row>
    <row r="104" spans="1:8">
      <c r="B104" s="14"/>
      <c r="D104" s="10"/>
    </row>
    <row r="105" spans="1:8">
      <c r="B105" s="14"/>
      <c r="D105" s="10"/>
      <c r="E105" s="143"/>
      <c r="G105" s="144"/>
    </row>
    <row r="106" spans="1:8">
      <c r="D106" s="10"/>
    </row>
    <row r="107" spans="1:8">
      <c r="D107" s="10"/>
    </row>
    <row r="108" spans="1:8">
      <c r="D108" s="10"/>
      <c r="F108" s="116"/>
    </row>
    <row r="109" spans="1:8">
      <c r="D109" s="10"/>
      <c r="F109" s="116"/>
    </row>
    <row r="110" spans="1:8">
      <c r="D110" s="10"/>
    </row>
    <row r="111" spans="1:8">
      <c r="D111" s="10"/>
    </row>
    <row r="112" spans="1:8">
      <c r="G112" s="118"/>
    </row>
    <row r="113" spans="1:7">
      <c r="G113" s="118"/>
    </row>
    <row r="114" spans="1:7">
      <c r="G114" s="118"/>
    </row>
    <row r="115" spans="1:7">
      <c r="G115" s="118"/>
    </row>
    <row r="116" spans="1:7">
      <c r="G116" s="118"/>
    </row>
    <row r="117" spans="1:7">
      <c r="G117" s="118"/>
    </row>
    <row r="118" spans="1:7">
      <c r="G118" s="118"/>
    </row>
    <row r="119" spans="1:7">
      <c r="G119" s="118"/>
    </row>
    <row r="120" spans="1:7">
      <c r="G120" s="118"/>
    </row>
    <row r="121" spans="1:7">
      <c r="G121" s="118"/>
    </row>
    <row r="122" spans="1:7">
      <c r="G122" s="118"/>
    </row>
    <row r="123" spans="1:7">
      <c r="G123" s="118"/>
    </row>
    <row r="124" spans="1:7">
      <c r="A124" s="121"/>
      <c r="B124" s="113"/>
      <c r="C124" s="121"/>
      <c r="D124" s="122"/>
      <c r="E124" s="123"/>
    </row>
    <row r="125" spans="1:7">
      <c r="A125" s="121"/>
      <c r="B125" s="113"/>
      <c r="C125" s="121"/>
      <c r="D125" s="122"/>
      <c r="E125" s="123"/>
    </row>
    <row r="126" spans="1:7">
      <c r="A126" s="121"/>
      <c r="B126" s="113"/>
      <c r="C126" s="121"/>
      <c r="D126" s="122"/>
      <c r="E126" s="123"/>
    </row>
    <row r="127" spans="1:7">
      <c r="A127" s="121"/>
      <c r="B127" s="113"/>
      <c r="C127" s="121"/>
      <c r="D127" s="122"/>
      <c r="E127" s="123"/>
    </row>
    <row r="128" spans="1:7">
      <c r="A128" s="121"/>
      <c r="B128" s="113"/>
      <c r="C128" s="121"/>
      <c r="D128" s="122"/>
      <c r="E128" s="123"/>
    </row>
    <row r="129" spans="1:7">
      <c r="A129" s="121"/>
      <c r="B129" s="113"/>
      <c r="C129" s="121"/>
      <c r="D129" s="122"/>
      <c r="E129" s="123"/>
    </row>
    <row r="137" spans="1:7">
      <c r="F137" s="125"/>
    </row>
    <row r="138" spans="1:7">
      <c r="F138" s="125"/>
    </row>
    <row r="139" spans="1:7">
      <c r="F139" s="125"/>
    </row>
    <row r="140" spans="1:7">
      <c r="F140" s="125"/>
    </row>
    <row r="141" spans="1:7">
      <c r="F141" s="125"/>
      <c r="G141" s="126"/>
    </row>
  </sheetData>
  <autoFilter ref="A1:E1" xr:uid="{00000000-0009-0000-0000-000002000000}"/>
  <conditionalFormatting sqref="D2:D2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1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:D129 D26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4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106"/>
  <sheetViews>
    <sheetView topLeftCell="A43" zoomScaleNormal="100" workbookViewId="0">
      <selection activeCell="C58" sqref="C58"/>
    </sheetView>
  </sheetViews>
  <sheetFormatPr defaultColWidth="9.42578125" defaultRowHeight="15" customHeight="1"/>
  <cols>
    <col min="1" max="1" width="25.42578125" style="1" customWidth="1"/>
    <col min="2" max="2" width="50.85546875" style="4" customWidth="1"/>
    <col min="3" max="3" width="31" style="4" customWidth="1"/>
    <col min="4" max="4" width="26.5703125" style="4" customWidth="1"/>
    <col min="5" max="5" width="9.5703125" style="1" customWidth="1"/>
    <col min="6" max="6" width="13.42578125" style="13" customWidth="1"/>
    <col min="7" max="8" width="12.42578125" style="1" customWidth="1"/>
    <col min="9" max="16384" width="9.42578125" style="1"/>
  </cols>
  <sheetData>
    <row r="1" spans="1:8" s="2" customFormat="1" ht="15" customHeight="1">
      <c r="A1" s="2" t="s">
        <v>8</v>
      </c>
      <c r="B1" s="3" t="s">
        <v>0</v>
      </c>
      <c r="C1" s="3" t="s">
        <v>9</v>
      </c>
      <c r="D1" s="3" t="s">
        <v>10</v>
      </c>
      <c r="E1" s="5" t="s">
        <v>12</v>
      </c>
      <c r="F1" s="38" t="s">
        <v>13</v>
      </c>
      <c r="G1" s="2" t="s">
        <v>358</v>
      </c>
    </row>
    <row r="2" spans="1:8" ht="15" customHeight="1">
      <c r="A2" s="1" t="s">
        <v>514</v>
      </c>
      <c r="B2" s="4" t="s">
        <v>281</v>
      </c>
      <c r="C2" s="4" t="s">
        <v>329</v>
      </c>
      <c r="E2" s="23">
        <v>2018</v>
      </c>
      <c r="F2" s="73">
        <v>573</v>
      </c>
      <c r="H2" s="4" t="s">
        <v>449</v>
      </c>
    </row>
    <row r="3" spans="1:8" ht="15" customHeight="1">
      <c r="A3" s="1" t="s">
        <v>514</v>
      </c>
      <c r="B3" s="4" t="s">
        <v>281</v>
      </c>
      <c r="C3" s="4" t="s">
        <v>329</v>
      </c>
      <c r="E3" s="23">
        <v>2019</v>
      </c>
      <c r="F3" s="73">
        <v>564</v>
      </c>
    </row>
    <row r="4" spans="1:8" ht="15" customHeight="1">
      <c r="A4" s="1" t="s">
        <v>514</v>
      </c>
      <c r="B4" s="4" t="s">
        <v>281</v>
      </c>
      <c r="C4" s="4" t="s">
        <v>329</v>
      </c>
      <c r="E4" s="23">
        <v>2020</v>
      </c>
      <c r="F4" s="73">
        <v>635</v>
      </c>
    </row>
    <row r="5" spans="1:8" ht="15" customHeight="1">
      <c r="A5" s="1" t="s">
        <v>514</v>
      </c>
      <c r="B5" s="4" t="s">
        <v>281</v>
      </c>
      <c r="C5" s="4" t="s">
        <v>329</v>
      </c>
      <c r="E5" s="23">
        <v>2021</v>
      </c>
      <c r="F5" s="73">
        <v>704</v>
      </c>
    </row>
    <row r="6" spans="1:8" ht="15" customHeight="1">
      <c r="A6" s="1" t="s">
        <v>514</v>
      </c>
      <c r="B6" s="4" t="s">
        <v>281</v>
      </c>
      <c r="C6" s="4" t="s">
        <v>329</v>
      </c>
      <c r="E6" s="23">
        <v>2022</v>
      </c>
      <c r="F6" s="73">
        <v>751</v>
      </c>
    </row>
    <row r="7" spans="1:8" ht="15" customHeight="1">
      <c r="A7" s="1" t="s">
        <v>514</v>
      </c>
      <c r="B7" s="4" t="s">
        <v>281</v>
      </c>
      <c r="C7" s="4" t="s">
        <v>329</v>
      </c>
      <c r="E7" s="23">
        <v>2023</v>
      </c>
      <c r="F7" s="73">
        <v>729</v>
      </c>
      <c r="G7" s="25">
        <f>F7/F3-1</f>
        <v>0.29255319148936176</v>
      </c>
    </row>
    <row r="8" spans="1:8" ht="15" customHeight="1">
      <c r="A8" s="1" t="s">
        <v>518</v>
      </c>
      <c r="B8" s="4" t="s">
        <v>109</v>
      </c>
      <c r="E8" s="23">
        <v>2018</v>
      </c>
      <c r="F8" s="146">
        <v>87.7</v>
      </c>
      <c r="G8" s="16"/>
      <c r="H8" s="4" t="s">
        <v>449</v>
      </c>
    </row>
    <row r="9" spans="1:8" ht="15" customHeight="1">
      <c r="A9" s="1" t="s">
        <v>518</v>
      </c>
      <c r="B9" s="4" t="s">
        <v>109</v>
      </c>
      <c r="E9" s="23">
        <v>2019</v>
      </c>
      <c r="F9" s="146">
        <v>88.8</v>
      </c>
      <c r="G9" s="16"/>
    </row>
    <row r="10" spans="1:8" ht="15" customHeight="1">
      <c r="A10" s="1" t="s">
        <v>518</v>
      </c>
      <c r="B10" s="4" t="s">
        <v>109</v>
      </c>
      <c r="E10" s="23">
        <v>2020</v>
      </c>
      <c r="F10" s="146">
        <v>84.4</v>
      </c>
      <c r="G10" s="16"/>
    </row>
    <row r="11" spans="1:8" ht="15" customHeight="1">
      <c r="A11" s="1" t="s">
        <v>518</v>
      </c>
      <c r="B11" s="4" t="s">
        <v>109</v>
      </c>
      <c r="E11" s="23">
        <v>2021</v>
      </c>
      <c r="F11" s="146">
        <v>87.8</v>
      </c>
      <c r="G11" s="16"/>
    </row>
    <row r="12" spans="1:8" ht="15" customHeight="1">
      <c r="A12" s="1" t="s">
        <v>518</v>
      </c>
      <c r="B12" s="4" t="s">
        <v>109</v>
      </c>
      <c r="E12" s="23">
        <v>2022</v>
      </c>
      <c r="F12" s="146">
        <v>91.4</v>
      </c>
      <c r="G12" s="16"/>
    </row>
    <row r="13" spans="1:8" ht="15" customHeight="1">
      <c r="A13" s="1" t="s">
        <v>518</v>
      </c>
      <c r="B13" s="4" t="s">
        <v>109</v>
      </c>
      <c r="E13" s="23">
        <v>2023</v>
      </c>
      <c r="F13" s="146">
        <v>93.2</v>
      </c>
      <c r="G13" s="16"/>
    </row>
    <row r="14" spans="1:8" ht="15" customHeight="1">
      <c r="A14" s="1" t="s">
        <v>519</v>
      </c>
      <c r="B14" s="4" t="s">
        <v>109</v>
      </c>
      <c r="E14" s="23">
        <v>2018</v>
      </c>
      <c r="F14" s="146">
        <v>88.9</v>
      </c>
    </row>
    <row r="15" spans="1:8" ht="15" customHeight="1">
      <c r="A15" s="1" t="s">
        <v>519</v>
      </c>
      <c r="B15" s="4" t="s">
        <v>109</v>
      </c>
      <c r="E15" s="23">
        <v>2019</v>
      </c>
      <c r="F15" s="146">
        <v>89.2</v>
      </c>
    </row>
    <row r="16" spans="1:8" ht="15" customHeight="1">
      <c r="A16" s="1" t="s">
        <v>519</v>
      </c>
      <c r="B16" s="4" t="s">
        <v>109</v>
      </c>
      <c r="E16" s="23">
        <v>2020</v>
      </c>
      <c r="F16" s="146">
        <v>86.3</v>
      </c>
    </row>
    <row r="17" spans="1:8" ht="15" customHeight="1">
      <c r="A17" s="1" t="s">
        <v>519</v>
      </c>
      <c r="B17" s="4" t="s">
        <v>109</v>
      </c>
      <c r="E17" s="23">
        <v>2021</v>
      </c>
      <c r="F17" s="146">
        <v>90.2</v>
      </c>
    </row>
    <row r="18" spans="1:8" ht="15" customHeight="1">
      <c r="A18" s="1" t="s">
        <v>519</v>
      </c>
      <c r="B18" s="4" t="s">
        <v>109</v>
      </c>
      <c r="E18" s="23">
        <v>2022</v>
      </c>
      <c r="F18" s="146">
        <v>93.9</v>
      </c>
    </row>
    <row r="19" spans="1:8" ht="15" customHeight="1">
      <c r="A19" s="1" t="s">
        <v>519</v>
      </c>
      <c r="B19" s="4" t="s">
        <v>109</v>
      </c>
      <c r="E19" s="23">
        <v>2023</v>
      </c>
      <c r="F19" s="146">
        <v>96.4</v>
      </c>
    </row>
    <row r="20" spans="1:8" ht="15" customHeight="1">
      <c r="A20" s="1" t="s">
        <v>514</v>
      </c>
      <c r="B20" s="4" t="s">
        <v>109</v>
      </c>
      <c r="E20" s="23">
        <v>2018</v>
      </c>
      <c r="F20" s="146">
        <v>98.8</v>
      </c>
    </row>
    <row r="21" spans="1:8" ht="15" customHeight="1">
      <c r="A21" s="1" t="s">
        <v>514</v>
      </c>
      <c r="B21" s="4" t="s">
        <v>109</v>
      </c>
      <c r="E21" s="23">
        <v>2019</v>
      </c>
      <c r="F21" s="146">
        <v>94.8</v>
      </c>
    </row>
    <row r="22" spans="1:8" ht="15" customHeight="1">
      <c r="A22" s="1" t="s">
        <v>514</v>
      </c>
      <c r="B22" s="4" t="s">
        <v>109</v>
      </c>
      <c r="E22" s="23">
        <v>2020</v>
      </c>
      <c r="F22" s="146">
        <v>95.1</v>
      </c>
    </row>
    <row r="23" spans="1:8" ht="15" customHeight="1">
      <c r="A23" s="1" t="s">
        <v>514</v>
      </c>
      <c r="B23" s="4" t="s">
        <v>109</v>
      </c>
      <c r="E23" s="23">
        <v>2021</v>
      </c>
      <c r="F23" s="146">
        <v>97.4</v>
      </c>
    </row>
    <row r="24" spans="1:8" ht="15" customHeight="1">
      <c r="A24" s="1" t="s">
        <v>514</v>
      </c>
      <c r="B24" s="4" t="s">
        <v>109</v>
      </c>
      <c r="E24" s="23">
        <v>2022</v>
      </c>
      <c r="F24" s="146">
        <v>98.8</v>
      </c>
      <c r="G24" s="16"/>
      <c r="H24" s="16"/>
    </row>
    <row r="25" spans="1:8" ht="15" customHeight="1">
      <c r="A25" s="1" t="s">
        <v>514</v>
      </c>
      <c r="B25" s="4" t="s">
        <v>109</v>
      </c>
      <c r="E25" s="23">
        <v>2023</v>
      </c>
      <c r="F25" s="146">
        <v>100.8</v>
      </c>
      <c r="G25" s="16"/>
      <c r="H25" s="132" t="s">
        <v>383</v>
      </c>
    </row>
    <row r="26" spans="1:8" ht="15" customHeight="1">
      <c r="A26" s="1" t="s">
        <v>518</v>
      </c>
      <c r="B26" s="4" t="s">
        <v>185</v>
      </c>
      <c r="C26" s="4" t="s">
        <v>110</v>
      </c>
      <c r="E26" s="23">
        <v>2020</v>
      </c>
      <c r="F26" s="50">
        <v>60.77</v>
      </c>
      <c r="G26" s="16"/>
      <c r="H26" s="16"/>
    </row>
    <row r="27" spans="1:8" ht="15" customHeight="1">
      <c r="A27" s="1" t="s">
        <v>518</v>
      </c>
      <c r="B27" s="4" t="s">
        <v>185</v>
      </c>
      <c r="C27" s="4" t="s">
        <v>111</v>
      </c>
      <c r="E27" s="23">
        <v>2020</v>
      </c>
      <c r="F27" s="50">
        <v>47.77</v>
      </c>
      <c r="G27" s="16"/>
      <c r="H27" s="16"/>
    </row>
    <row r="28" spans="1:8" ht="15" customHeight="1">
      <c r="A28" s="1" t="s">
        <v>518</v>
      </c>
      <c r="B28" s="4" t="s">
        <v>185</v>
      </c>
      <c r="C28" s="4" t="s">
        <v>112</v>
      </c>
      <c r="E28" s="23">
        <v>2020</v>
      </c>
      <c r="F28" s="50">
        <v>52.84</v>
      </c>
      <c r="G28" s="16"/>
      <c r="H28" s="16"/>
    </row>
    <row r="29" spans="1:8" ht="15" customHeight="1">
      <c r="A29" s="1" t="s">
        <v>519</v>
      </c>
      <c r="B29" s="4" t="s">
        <v>185</v>
      </c>
      <c r="C29" s="4" t="s">
        <v>110</v>
      </c>
      <c r="E29" s="23">
        <v>2020</v>
      </c>
      <c r="F29" s="50">
        <v>60.06</v>
      </c>
      <c r="G29" s="16"/>
      <c r="H29" s="16"/>
    </row>
    <row r="30" spans="1:8" ht="15" customHeight="1">
      <c r="A30" s="1" t="s">
        <v>519</v>
      </c>
      <c r="B30" s="4" t="s">
        <v>185</v>
      </c>
      <c r="C30" s="4" t="s">
        <v>111</v>
      </c>
      <c r="E30" s="23">
        <v>2020</v>
      </c>
      <c r="F30" s="50">
        <v>47.88</v>
      </c>
      <c r="G30" s="16"/>
      <c r="H30" s="16"/>
    </row>
    <row r="31" spans="1:8" ht="15" customHeight="1">
      <c r="A31" s="1" t="s">
        <v>519</v>
      </c>
      <c r="B31" s="4" t="s">
        <v>185</v>
      </c>
      <c r="C31" s="4" t="s">
        <v>112</v>
      </c>
      <c r="E31" s="23">
        <v>2020</v>
      </c>
      <c r="F31" s="50">
        <v>53.53</v>
      </c>
      <c r="G31" s="16"/>
      <c r="H31" s="16"/>
    </row>
    <row r="32" spans="1:8" ht="15" customHeight="1">
      <c r="A32" s="1" t="s">
        <v>514</v>
      </c>
      <c r="B32" s="4" t="s">
        <v>185</v>
      </c>
      <c r="C32" s="4" t="s">
        <v>110</v>
      </c>
      <c r="E32" s="23">
        <v>2020</v>
      </c>
      <c r="F32" s="50">
        <v>54.56</v>
      </c>
      <c r="G32" s="16"/>
      <c r="H32" s="16"/>
    </row>
    <row r="33" spans="1:8" ht="15" customHeight="1">
      <c r="A33" s="1" t="s">
        <v>514</v>
      </c>
      <c r="B33" s="4" t="s">
        <v>185</v>
      </c>
      <c r="C33" s="4" t="s">
        <v>111</v>
      </c>
      <c r="E33" s="23">
        <v>2020</v>
      </c>
      <c r="F33" s="50">
        <v>43.32</v>
      </c>
      <c r="G33" s="16"/>
      <c r="H33" s="16"/>
    </row>
    <row r="34" spans="1:8" ht="15" customHeight="1">
      <c r="A34" s="1" t="s">
        <v>514</v>
      </c>
      <c r="B34" s="4" t="s">
        <v>185</v>
      </c>
      <c r="C34" s="4" t="s">
        <v>112</v>
      </c>
      <c r="E34" s="23">
        <v>2020</v>
      </c>
      <c r="F34" s="50">
        <v>46.55</v>
      </c>
      <c r="H34" s="16"/>
    </row>
    <row r="35" spans="1:8" ht="15" customHeight="1">
      <c r="A35" s="1" t="s">
        <v>518</v>
      </c>
      <c r="B35" s="4" t="s">
        <v>185</v>
      </c>
      <c r="C35" s="4" t="s">
        <v>110</v>
      </c>
      <c r="E35" s="23">
        <v>2024</v>
      </c>
      <c r="G35" s="151">
        <v>62.81</v>
      </c>
      <c r="H35" s="16"/>
    </row>
    <row r="36" spans="1:8" ht="15" customHeight="1">
      <c r="A36" s="1" t="s">
        <v>518</v>
      </c>
      <c r="B36" s="4" t="s">
        <v>185</v>
      </c>
      <c r="C36" s="4" t="s">
        <v>111</v>
      </c>
      <c r="E36" s="23">
        <v>2024</v>
      </c>
      <c r="G36" s="151">
        <v>53.89</v>
      </c>
    </row>
    <row r="37" spans="1:8" ht="15" customHeight="1">
      <c r="A37" s="1" t="s">
        <v>518</v>
      </c>
      <c r="B37" s="4" t="s">
        <v>185</v>
      </c>
      <c r="C37" s="4" t="s">
        <v>112</v>
      </c>
      <c r="E37" s="23">
        <v>2024</v>
      </c>
      <c r="G37" s="151">
        <v>66.7</v>
      </c>
    </row>
    <row r="38" spans="1:8" ht="15" customHeight="1">
      <c r="A38" s="1" t="s">
        <v>519</v>
      </c>
      <c r="B38" s="4" t="s">
        <v>185</v>
      </c>
      <c r="C38" s="4" t="s">
        <v>110</v>
      </c>
      <c r="E38" s="23">
        <v>2024</v>
      </c>
      <c r="G38" s="51">
        <v>64.92</v>
      </c>
    </row>
    <row r="39" spans="1:8" ht="15" customHeight="1">
      <c r="A39" s="1" t="s">
        <v>519</v>
      </c>
      <c r="B39" s="4" t="s">
        <v>185</v>
      </c>
      <c r="C39" s="4" t="s">
        <v>111</v>
      </c>
      <c r="E39" s="23">
        <v>2024</v>
      </c>
      <c r="G39" s="51">
        <v>57.33</v>
      </c>
    </row>
    <row r="40" spans="1:8" ht="15" customHeight="1">
      <c r="A40" s="1" t="s">
        <v>519</v>
      </c>
      <c r="B40" s="4" t="s">
        <v>185</v>
      </c>
      <c r="C40" s="4" t="s">
        <v>112</v>
      </c>
      <c r="E40" s="23">
        <v>2024</v>
      </c>
      <c r="G40" s="51">
        <v>71.19</v>
      </c>
    </row>
    <row r="41" spans="1:8" ht="15" customHeight="1">
      <c r="A41" s="1" t="s">
        <v>514</v>
      </c>
      <c r="B41" s="4" t="s">
        <v>185</v>
      </c>
      <c r="C41" s="4" t="s">
        <v>110</v>
      </c>
      <c r="E41" s="23">
        <v>2024</v>
      </c>
      <c r="G41" s="150">
        <v>57.56</v>
      </c>
    </row>
    <row r="42" spans="1:8" ht="15" customHeight="1">
      <c r="A42" s="1" t="s">
        <v>514</v>
      </c>
      <c r="B42" s="4" t="s">
        <v>185</v>
      </c>
      <c r="C42" s="4" t="s">
        <v>111</v>
      </c>
      <c r="E42" s="23">
        <v>2024</v>
      </c>
      <c r="G42" s="150">
        <v>47.45</v>
      </c>
    </row>
    <row r="43" spans="1:8" ht="15" customHeight="1">
      <c r="A43" s="1" t="s">
        <v>514</v>
      </c>
      <c r="B43" s="4" t="s">
        <v>185</v>
      </c>
      <c r="C43" s="4" t="s">
        <v>112</v>
      </c>
      <c r="E43" s="23">
        <v>2024</v>
      </c>
      <c r="G43" s="150">
        <v>61.88</v>
      </c>
    </row>
    <row r="44" spans="1:8" ht="15" customHeight="1">
      <c r="A44" s="129" t="s">
        <v>518</v>
      </c>
      <c r="B44" s="4" t="s">
        <v>225</v>
      </c>
      <c r="C44" s="4" t="s">
        <v>110</v>
      </c>
      <c r="E44" s="23">
        <v>2024</v>
      </c>
      <c r="F44" s="152">
        <v>58.44</v>
      </c>
      <c r="H44" s="4" t="s">
        <v>383</v>
      </c>
    </row>
    <row r="45" spans="1:8" ht="15" customHeight="1">
      <c r="A45" s="129" t="s">
        <v>518</v>
      </c>
      <c r="B45" s="4" t="s">
        <v>225</v>
      </c>
      <c r="C45" s="4" t="s">
        <v>111</v>
      </c>
      <c r="E45" s="23">
        <v>2024</v>
      </c>
      <c r="F45" s="152">
        <v>64.099999999999994</v>
      </c>
    </row>
    <row r="46" spans="1:8" ht="15" customHeight="1">
      <c r="A46" s="129" t="s">
        <v>518</v>
      </c>
      <c r="B46" s="4" t="s">
        <v>225</v>
      </c>
      <c r="C46" s="4" t="s">
        <v>112</v>
      </c>
      <c r="E46" s="23">
        <v>2024</v>
      </c>
      <c r="F46" s="152">
        <v>75.260000000000005</v>
      </c>
    </row>
    <row r="47" spans="1:8" ht="15" customHeight="1">
      <c r="A47" s="129" t="s">
        <v>519</v>
      </c>
      <c r="B47" s="4" t="s">
        <v>225</v>
      </c>
      <c r="C47" s="4" t="s">
        <v>110</v>
      </c>
      <c r="E47" s="23">
        <v>2024</v>
      </c>
      <c r="F47" s="51">
        <v>58.42</v>
      </c>
    </row>
    <row r="48" spans="1:8" ht="15" customHeight="1">
      <c r="A48" s="129" t="s">
        <v>519</v>
      </c>
      <c r="B48" s="4" t="s">
        <v>225</v>
      </c>
      <c r="C48" s="4" t="s">
        <v>111</v>
      </c>
      <c r="E48" s="23">
        <v>2024</v>
      </c>
      <c r="F48" s="51">
        <v>64.099999999999994</v>
      </c>
    </row>
    <row r="49" spans="1:8" ht="15" customHeight="1">
      <c r="A49" s="129" t="s">
        <v>519</v>
      </c>
      <c r="B49" s="4" t="s">
        <v>225</v>
      </c>
      <c r="C49" s="4" t="s">
        <v>112</v>
      </c>
      <c r="E49" s="23">
        <v>2024</v>
      </c>
      <c r="F49" s="51">
        <v>76.62</v>
      </c>
    </row>
    <row r="50" spans="1:8" ht="15" customHeight="1">
      <c r="A50" s="129" t="s">
        <v>514</v>
      </c>
      <c r="B50" s="4" t="s">
        <v>225</v>
      </c>
      <c r="C50" s="4" t="s">
        <v>110</v>
      </c>
      <c r="E50" s="23">
        <v>2024</v>
      </c>
      <c r="F50" s="151">
        <v>52.09</v>
      </c>
    </row>
    <row r="51" spans="1:8" ht="15" customHeight="1">
      <c r="A51" s="129" t="s">
        <v>514</v>
      </c>
      <c r="B51" s="4" t="s">
        <v>225</v>
      </c>
      <c r="C51" s="4" t="s">
        <v>111</v>
      </c>
      <c r="E51" s="23">
        <v>2024</v>
      </c>
      <c r="F51" s="151">
        <v>46.1</v>
      </c>
    </row>
    <row r="52" spans="1:8" ht="15" customHeight="1">
      <c r="A52" s="129" t="s">
        <v>514</v>
      </c>
      <c r="B52" s="4" t="s">
        <v>225</v>
      </c>
      <c r="C52" s="4" t="s">
        <v>112</v>
      </c>
      <c r="E52" s="23">
        <v>2024</v>
      </c>
      <c r="F52" s="151">
        <v>59.77</v>
      </c>
    </row>
    <row r="53" spans="1:8" ht="15" customHeight="1">
      <c r="A53" s="1" t="s">
        <v>518</v>
      </c>
      <c r="B53" s="4" t="s">
        <v>184</v>
      </c>
      <c r="D53" s="1" t="s">
        <v>334</v>
      </c>
      <c r="E53" s="1">
        <v>2018</v>
      </c>
      <c r="F53" s="72">
        <v>93.09</v>
      </c>
      <c r="H53" s="4" t="s">
        <v>450</v>
      </c>
    </row>
    <row r="54" spans="1:8" ht="15" customHeight="1">
      <c r="A54" s="1" t="s">
        <v>518</v>
      </c>
      <c r="B54" s="4" t="s">
        <v>184</v>
      </c>
      <c r="D54" s="1" t="s">
        <v>334</v>
      </c>
      <c r="E54" s="1">
        <v>2019</v>
      </c>
      <c r="F54" s="72">
        <v>93.22</v>
      </c>
    </row>
    <row r="55" spans="1:8" ht="15" customHeight="1">
      <c r="A55" s="1" t="s">
        <v>518</v>
      </c>
      <c r="B55" s="4" t="s">
        <v>184</v>
      </c>
      <c r="D55" s="1" t="s">
        <v>334</v>
      </c>
      <c r="E55" s="1">
        <v>2020</v>
      </c>
      <c r="F55" s="72">
        <v>94.35</v>
      </c>
    </row>
    <row r="56" spans="1:8" ht="15" customHeight="1">
      <c r="A56" s="1" t="s">
        <v>518</v>
      </c>
      <c r="B56" s="4" t="s">
        <v>184</v>
      </c>
      <c r="D56" s="1" t="s">
        <v>334</v>
      </c>
      <c r="E56" s="1">
        <v>2021</v>
      </c>
      <c r="F56" s="72">
        <v>92.27</v>
      </c>
    </row>
    <row r="57" spans="1:8" ht="15" customHeight="1">
      <c r="A57" s="1" t="s">
        <v>518</v>
      </c>
      <c r="B57" s="4" t="s">
        <v>184</v>
      </c>
      <c r="D57" s="1" t="s">
        <v>334</v>
      </c>
      <c r="E57" s="1">
        <v>2022</v>
      </c>
      <c r="F57" s="72">
        <v>90.63</v>
      </c>
    </row>
    <row r="58" spans="1:8" ht="15" customHeight="1">
      <c r="A58" s="1" t="s">
        <v>518</v>
      </c>
      <c r="B58" s="4" t="s">
        <v>184</v>
      </c>
      <c r="D58" s="1" t="s">
        <v>334</v>
      </c>
      <c r="E58" s="10">
        <v>2023</v>
      </c>
      <c r="F58" s="72">
        <v>89.2</v>
      </c>
    </row>
    <row r="59" spans="1:8" ht="15" customHeight="1">
      <c r="A59" s="1" t="s">
        <v>519</v>
      </c>
      <c r="B59" s="4" t="s">
        <v>184</v>
      </c>
      <c r="D59" s="1" t="s">
        <v>334</v>
      </c>
      <c r="E59" s="1">
        <v>2018</v>
      </c>
      <c r="F59" s="72">
        <v>93.66</v>
      </c>
      <c r="H59" s="13"/>
    </row>
    <row r="60" spans="1:8" ht="15" customHeight="1">
      <c r="A60" s="1" t="s">
        <v>519</v>
      </c>
      <c r="B60" s="4" t="s">
        <v>184</v>
      </c>
      <c r="D60" s="1" t="s">
        <v>334</v>
      </c>
      <c r="E60" s="1">
        <v>2019</v>
      </c>
      <c r="F60" s="72">
        <v>93.36</v>
      </c>
      <c r="H60" s="13"/>
    </row>
    <row r="61" spans="1:8" ht="15" customHeight="1">
      <c r="A61" s="1" t="s">
        <v>519</v>
      </c>
      <c r="B61" s="4" t="s">
        <v>184</v>
      </c>
      <c r="D61" s="1" t="s">
        <v>334</v>
      </c>
      <c r="E61" s="1">
        <v>2020</v>
      </c>
      <c r="F61" s="72">
        <v>94.2</v>
      </c>
      <c r="H61" s="13"/>
    </row>
    <row r="62" spans="1:8" ht="15" customHeight="1">
      <c r="A62" s="1" t="s">
        <v>519</v>
      </c>
      <c r="B62" s="4" t="s">
        <v>184</v>
      </c>
      <c r="D62" s="1" t="s">
        <v>334</v>
      </c>
      <c r="E62" s="1">
        <v>2021</v>
      </c>
      <c r="F62" s="72">
        <v>93.2</v>
      </c>
      <c r="H62" s="13"/>
    </row>
    <row r="63" spans="1:8" ht="15" customHeight="1">
      <c r="A63" s="1" t="s">
        <v>519</v>
      </c>
      <c r="B63" s="4" t="s">
        <v>184</v>
      </c>
      <c r="D63" s="1" t="s">
        <v>334</v>
      </c>
      <c r="E63" s="1">
        <v>2022</v>
      </c>
      <c r="F63" s="72">
        <v>91.92</v>
      </c>
      <c r="H63" s="13"/>
    </row>
    <row r="64" spans="1:8" ht="15" customHeight="1">
      <c r="A64" s="1" t="s">
        <v>519</v>
      </c>
      <c r="B64" s="4" t="s">
        <v>184</v>
      </c>
      <c r="D64" s="1" t="s">
        <v>334</v>
      </c>
      <c r="E64" s="10">
        <v>2023</v>
      </c>
      <c r="F64" s="72">
        <v>92.2</v>
      </c>
      <c r="H64" s="13"/>
    </row>
    <row r="65" spans="1:6" ht="15" customHeight="1">
      <c r="A65" s="1" t="s">
        <v>514</v>
      </c>
      <c r="B65" s="4" t="s">
        <v>184</v>
      </c>
      <c r="D65" s="1" t="s">
        <v>334</v>
      </c>
      <c r="E65" s="1">
        <v>2018</v>
      </c>
      <c r="F65" s="72">
        <v>91.05</v>
      </c>
    </row>
    <row r="66" spans="1:6" ht="15" customHeight="1">
      <c r="A66" s="1" t="s">
        <v>514</v>
      </c>
      <c r="B66" s="4" t="s">
        <v>184</v>
      </c>
      <c r="D66" s="1" t="s">
        <v>334</v>
      </c>
      <c r="E66" s="1">
        <v>2019</v>
      </c>
      <c r="F66" s="72">
        <v>91.05</v>
      </c>
    </row>
    <row r="67" spans="1:6" ht="15" customHeight="1">
      <c r="A67" s="1" t="s">
        <v>514</v>
      </c>
      <c r="B67" s="4" t="s">
        <v>184</v>
      </c>
      <c r="D67" s="1" t="s">
        <v>334</v>
      </c>
      <c r="E67" s="1">
        <v>2020</v>
      </c>
      <c r="F67" s="72">
        <v>89.84</v>
      </c>
    </row>
    <row r="68" spans="1:6" ht="15" customHeight="1">
      <c r="A68" s="1" t="s">
        <v>514</v>
      </c>
      <c r="B68" s="4" t="s">
        <v>184</v>
      </c>
      <c r="D68" s="1" t="s">
        <v>334</v>
      </c>
      <c r="E68" s="1">
        <v>2021</v>
      </c>
      <c r="F68" s="72">
        <v>91.74</v>
      </c>
    </row>
    <row r="69" spans="1:6" ht="15" customHeight="1">
      <c r="A69" s="1" t="s">
        <v>514</v>
      </c>
      <c r="B69" s="4" t="s">
        <v>184</v>
      </c>
      <c r="D69" s="1" t="s">
        <v>334</v>
      </c>
      <c r="E69" s="1">
        <v>2022</v>
      </c>
      <c r="F69" s="72">
        <v>88.57</v>
      </c>
    </row>
    <row r="70" spans="1:6" ht="15" customHeight="1">
      <c r="A70" s="1" t="s">
        <v>514</v>
      </c>
      <c r="B70" s="4" t="s">
        <v>184</v>
      </c>
      <c r="D70" s="1" t="s">
        <v>334</v>
      </c>
      <c r="E70" s="10">
        <v>2023</v>
      </c>
      <c r="F70" s="72">
        <v>89.3</v>
      </c>
    </row>
    <row r="71" spans="1:6" ht="15" customHeight="1">
      <c r="A71" s="1" t="s">
        <v>514</v>
      </c>
      <c r="B71" s="1" t="s">
        <v>543</v>
      </c>
      <c r="C71" s="1"/>
      <c r="D71" s="1"/>
      <c r="E71" s="1">
        <v>2019</v>
      </c>
      <c r="F71" s="1">
        <v>1172</v>
      </c>
    </row>
    <row r="72" spans="1:6" ht="15" customHeight="1">
      <c r="A72" s="1" t="s">
        <v>514</v>
      </c>
      <c r="B72" s="1" t="s">
        <v>543</v>
      </c>
      <c r="C72" s="1"/>
      <c r="D72" s="1"/>
      <c r="E72" s="1">
        <v>2020</v>
      </c>
      <c r="F72" s="1">
        <v>1116</v>
      </c>
    </row>
    <row r="73" spans="1:6" ht="15" customHeight="1">
      <c r="A73" s="1" t="s">
        <v>514</v>
      </c>
      <c r="B73" s="1" t="s">
        <v>543</v>
      </c>
      <c r="C73" s="1"/>
      <c r="D73" s="1"/>
      <c r="E73" s="1">
        <v>2021</v>
      </c>
      <c r="F73" s="1">
        <v>1122</v>
      </c>
    </row>
    <row r="74" spans="1:6" ht="15" customHeight="1">
      <c r="A74" s="1" t="s">
        <v>514</v>
      </c>
      <c r="B74" s="1" t="s">
        <v>543</v>
      </c>
      <c r="C74" s="1"/>
      <c r="D74" s="1"/>
      <c r="E74" s="1">
        <v>2022</v>
      </c>
      <c r="F74" s="1">
        <v>1080</v>
      </c>
    </row>
    <row r="75" spans="1:6" ht="15" customHeight="1">
      <c r="A75" s="1" t="s">
        <v>514</v>
      </c>
      <c r="B75" s="1" t="s">
        <v>543</v>
      </c>
      <c r="C75" s="1"/>
      <c r="D75" s="1"/>
      <c r="E75" s="1">
        <v>2023</v>
      </c>
      <c r="F75" s="1">
        <v>1147</v>
      </c>
    </row>
    <row r="76" spans="1:6" ht="15" customHeight="1">
      <c r="B76" s="1"/>
      <c r="C76" s="1"/>
      <c r="D76" s="1"/>
      <c r="F76" s="1"/>
    </row>
    <row r="77" spans="1:6" ht="15" customHeight="1">
      <c r="B77" s="1"/>
      <c r="C77" s="1"/>
      <c r="D77" s="1"/>
      <c r="F77" s="1"/>
    </row>
    <row r="78" spans="1:6" ht="15" customHeight="1">
      <c r="B78" s="1"/>
      <c r="C78" s="1"/>
      <c r="D78" s="1"/>
      <c r="F78" s="1"/>
    </row>
    <row r="79" spans="1:6" ht="15" customHeight="1">
      <c r="B79" s="1"/>
      <c r="C79" s="1"/>
      <c r="D79" s="1"/>
      <c r="F79" s="1"/>
    </row>
    <row r="80" spans="1:6" ht="15" customHeight="1">
      <c r="B80" s="1"/>
      <c r="C80" s="1"/>
      <c r="D80" s="1"/>
      <c r="F80" s="1"/>
    </row>
    <row r="81" s="1" customFormat="1" ht="15" customHeight="1"/>
    <row r="82" s="1" customFormat="1" ht="15" customHeight="1"/>
    <row r="83" s="1" customFormat="1" ht="15" customHeight="1"/>
    <row r="84" s="1" customFormat="1" ht="15" customHeight="1"/>
    <row r="85" s="1" customFormat="1" ht="15" customHeight="1"/>
    <row r="86" s="1" customFormat="1" ht="15" customHeight="1"/>
    <row r="87" s="1" customFormat="1" ht="15" customHeight="1"/>
    <row r="88" s="1" customFormat="1" ht="15" customHeight="1"/>
    <row r="89" s="1" customFormat="1" ht="15" customHeight="1"/>
    <row r="90" s="1" customFormat="1" ht="15" customHeight="1"/>
    <row r="91" s="1" customFormat="1" ht="15" customHeight="1"/>
    <row r="92" s="1" customFormat="1" ht="15" customHeight="1"/>
    <row r="93" s="1" customFormat="1" ht="15" customHeight="1"/>
    <row r="94" s="1" customFormat="1" ht="15" customHeight="1"/>
    <row r="95" s="1" customFormat="1" ht="15" customHeight="1"/>
    <row r="96" s="1" customFormat="1" ht="15" customHeight="1"/>
    <row r="97" s="1" customFormat="1" ht="15" customHeight="1"/>
    <row r="98" s="1" customFormat="1" ht="15" customHeight="1"/>
    <row r="99" s="1" customFormat="1" ht="15" customHeight="1"/>
    <row r="100" s="1" customFormat="1" ht="15" customHeight="1"/>
    <row r="101" s="1" customFormat="1" ht="15" customHeight="1"/>
    <row r="102" s="1" customFormat="1" ht="15" customHeight="1"/>
    <row r="103" s="1" customFormat="1" ht="15" customHeight="1"/>
    <row r="104" s="1" customFormat="1" ht="15" customHeight="1"/>
    <row r="105" s="1" customFormat="1" ht="15" customHeight="1"/>
    <row r="106" s="1" customFormat="1" ht="15" customHeight="1"/>
  </sheetData>
  <autoFilter ref="A1:F70" xr:uid="{00000000-0009-0000-0000-000003000000}"/>
  <conditionalFormatting sqref="E2:E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theme="4" tint="-0.499984740745262"/>
        <color theme="4" tint="0.79998168889431442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4" tint="-0.499984740745262"/>
        <color theme="4" tint="0.79998168889431442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E6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H25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L127"/>
  <sheetViews>
    <sheetView topLeftCell="A40" zoomScaleNormal="100" workbookViewId="0">
      <selection activeCell="G15" sqref="G15"/>
    </sheetView>
  </sheetViews>
  <sheetFormatPr defaultColWidth="9.42578125" defaultRowHeight="15" customHeight="1"/>
  <cols>
    <col min="1" max="1" width="25.42578125" style="1" customWidth="1"/>
    <col min="2" max="2" width="50.85546875" style="4" customWidth="1"/>
    <col min="3" max="3" width="31" style="4" customWidth="1"/>
    <col min="4" max="4" width="26.5703125" style="4" customWidth="1"/>
    <col min="5" max="5" width="9.5703125" style="1" customWidth="1"/>
    <col min="6" max="6" width="13.42578125" style="13" customWidth="1"/>
    <col min="7" max="8" width="12.42578125" style="1" customWidth="1"/>
    <col min="9" max="16384" width="9.42578125" style="1"/>
  </cols>
  <sheetData>
    <row r="1" spans="1:8" s="2" customFormat="1" ht="15" customHeight="1">
      <c r="A1" s="2" t="s">
        <v>8</v>
      </c>
      <c r="B1" s="3" t="s">
        <v>0</v>
      </c>
      <c r="C1" s="3" t="s">
        <v>9</v>
      </c>
      <c r="D1" s="3" t="s">
        <v>10</v>
      </c>
      <c r="E1" s="5" t="s">
        <v>12</v>
      </c>
      <c r="F1" s="38" t="s">
        <v>13</v>
      </c>
      <c r="G1" s="2" t="s">
        <v>358</v>
      </c>
    </row>
    <row r="2" spans="1:8" ht="15" customHeight="1">
      <c r="A2" s="1" t="s">
        <v>514</v>
      </c>
      <c r="B2" s="4" t="s">
        <v>113</v>
      </c>
      <c r="E2" s="10">
        <v>2018</v>
      </c>
      <c r="F2" s="73">
        <v>31</v>
      </c>
      <c r="H2" s="4" t="s">
        <v>451</v>
      </c>
    </row>
    <row r="3" spans="1:8" ht="15" customHeight="1">
      <c r="A3" s="1" t="s">
        <v>514</v>
      </c>
      <c r="B3" s="4" t="s">
        <v>113</v>
      </c>
      <c r="E3" s="10">
        <v>2019</v>
      </c>
      <c r="F3" s="73">
        <v>27</v>
      </c>
    </row>
    <row r="4" spans="1:8" ht="15" customHeight="1">
      <c r="A4" s="1" t="s">
        <v>514</v>
      </c>
      <c r="B4" s="4" t="s">
        <v>113</v>
      </c>
      <c r="E4" s="10">
        <v>2020</v>
      </c>
      <c r="F4" s="73">
        <v>3</v>
      </c>
    </row>
    <row r="5" spans="1:8" ht="15" customHeight="1">
      <c r="A5" s="1" t="s">
        <v>514</v>
      </c>
      <c r="B5" s="4" t="s">
        <v>113</v>
      </c>
      <c r="E5" s="10">
        <v>2021</v>
      </c>
      <c r="F5" s="73">
        <v>8</v>
      </c>
    </row>
    <row r="6" spans="1:8" ht="15" customHeight="1">
      <c r="A6" s="1" t="s">
        <v>514</v>
      </c>
      <c r="B6" s="4" t="s">
        <v>113</v>
      </c>
      <c r="E6" s="10">
        <v>2022</v>
      </c>
      <c r="F6" s="73">
        <v>13</v>
      </c>
      <c r="G6" s="25"/>
    </row>
    <row r="7" spans="1:8" ht="15" customHeight="1">
      <c r="A7" s="1" t="s">
        <v>514</v>
      </c>
      <c r="B7" s="4" t="s">
        <v>113</v>
      </c>
      <c r="E7" s="10">
        <v>2023</v>
      </c>
      <c r="F7" s="55">
        <v>18</v>
      </c>
      <c r="G7" s="25"/>
    </row>
    <row r="8" spans="1:8" ht="15" customHeight="1">
      <c r="A8" s="1" t="s">
        <v>514</v>
      </c>
      <c r="B8" s="4" t="s">
        <v>114</v>
      </c>
      <c r="E8" s="10">
        <v>2018</v>
      </c>
      <c r="F8" s="73">
        <v>13030</v>
      </c>
      <c r="H8" s="4"/>
    </row>
    <row r="9" spans="1:8" ht="15" customHeight="1">
      <c r="A9" s="1" t="s">
        <v>514</v>
      </c>
      <c r="B9" s="4" t="s">
        <v>114</v>
      </c>
      <c r="E9" s="10">
        <v>2019</v>
      </c>
      <c r="F9" s="73">
        <v>9775</v>
      </c>
    </row>
    <row r="10" spans="1:8" ht="15" customHeight="1">
      <c r="A10" s="1" t="s">
        <v>514</v>
      </c>
      <c r="B10" s="4" t="s">
        <v>114</v>
      </c>
      <c r="E10" s="10">
        <v>2020</v>
      </c>
      <c r="F10" s="73">
        <v>440</v>
      </c>
    </row>
    <row r="11" spans="1:8" ht="15" customHeight="1">
      <c r="A11" s="1" t="s">
        <v>514</v>
      </c>
      <c r="B11" s="4" t="s">
        <v>114</v>
      </c>
      <c r="E11" s="10">
        <v>2021</v>
      </c>
      <c r="F11" s="73">
        <v>745</v>
      </c>
    </row>
    <row r="12" spans="1:8" ht="15" customHeight="1">
      <c r="A12" s="1" t="s">
        <v>514</v>
      </c>
      <c r="B12" s="4" t="s">
        <v>114</v>
      </c>
      <c r="E12" s="10">
        <v>2022</v>
      </c>
      <c r="F12" s="73">
        <v>3900</v>
      </c>
      <c r="G12" s="25"/>
    </row>
    <row r="13" spans="1:8" ht="15" customHeight="1">
      <c r="A13" s="1" t="s">
        <v>514</v>
      </c>
      <c r="B13" s="4" t="s">
        <v>114</v>
      </c>
      <c r="E13" s="10">
        <v>2023</v>
      </c>
      <c r="F13" s="73">
        <v>2666</v>
      </c>
      <c r="G13" s="25"/>
    </row>
    <row r="14" spans="1:8" ht="15" customHeight="1">
      <c r="A14" s="1" t="s">
        <v>514</v>
      </c>
      <c r="B14" s="113" t="s">
        <v>546</v>
      </c>
      <c r="C14" s="4" t="s">
        <v>547</v>
      </c>
      <c r="E14" s="10">
        <v>2018</v>
      </c>
      <c r="F14" s="73"/>
      <c r="G14" s="25"/>
    </row>
    <row r="15" spans="1:8" ht="15" customHeight="1">
      <c r="A15" s="1" t="s">
        <v>514</v>
      </c>
      <c r="B15" s="113" t="s">
        <v>546</v>
      </c>
      <c r="C15" s="4" t="s">
        <v>547</v>
      </c>
      <c r="E15" s="10">
        <v>2019</v>
      </c>
      <c r="F15" s="73"/>
      <c r="G15" s="25"/>
    </row>
    <row r="16" spans="1:8" ht="15" customHeight="1">
      <c r="A16" s="1" t="s">
        <v>514</v>
      </c>
      <c r="B16" s="113" t="s">
        <v>546</v>
      </c>
      <c r="C16" s="4" t="s">
        <v>547</v>
      </c>
      <c r="E16" s="10">
        <v>2020</v>
      </c>
      <c r="F16" s="73">
        <v>120</v>
      </c>
      <c r="G16" s="25"/>
    </row>
    <row r="17" spans="1:10" ht="15" customHeight="1">
      <c r="A17" s="1" t="s">
        <v>514</v>
      </c>
      <c r="B17" s="113" t="s">
        <v>546</v>
      </c>
      <c r="C17" s="4" t="s">
        <v>547</v>
      </c>
      <c r="E17" s="10">
        <v>2021</v>
      </c>
      <c r="F17" s="73">
        <v>76</v>
      </c>
      <c r="G17" s="25"/>
    </row>
    <row r="18" spans="1:10" ht="15" customHeight="1">
      <c r="A18" s="1" t="s">
        <v>514</v>
      </c>
      <c r="B18" s="113" t="s">
        <v>546</v>
      </c>
      <c r="C18" s="4" t="s">
        <v>547</v>
      </c>
      <c r="E18" s="10">
        <v>2022</v>
      </c>
      <c r="F18" s="73">
        <v>71</v>
      </c>
      <c r="G18" s="25"/>
    </row>
    <row r="19" spans="1:10" ht="15" customHeight="1">
      <c r="A19" s="1" t="s">
        <v>514</v>
      </c>
      <c r="B19" s="113" t="s">
        <v>546</v>
      </c>
      <c r="C19" s="4" t="s">
        <v>547</v>
      </c>
      <c r="E19" s="10">
        <v>2023</v>
      </c>
      <c r="F19" s="73">
        <v>63</v>
      </c>
      <c r="G19" s="25"/>
    </row>
    <row r="20" spans="1:10" ht="15" customHeight="1">
      <c r="A20" s="1" t="s">
        <v>514</v>
      </c>
      <c r="B20" s="4" t="s">
        <v>289</v>
      </c>
      <c r="C20" s="4" t="s">
        <v>290</v>
      </c>
      <c r="E20" s="10">
        <v>2018</v>
      </c>
      <c r="F20" s="73">
        <v>2011</v>
      </c>
      <c r="H20" s="4" t="s">
        <v>452</v>
      </c>
      <c r="J20" s="37"/>
    </row>
    <row r="21" spans="1:10" ht="15" customHeight="1">
      <c r="A21" s="1" t="s">
        <v>514</v>
      </c>
      <c r="B21" s="4" t="s">
        <v>289</v>
      </c>
      <c r="C21" s="4" t="s">
        <v>290</v>
      </c>
      <c r="E21" s="10">
        <v>2019</v>
      </c>
      <c r="F21" s="73">
        <v>2133</v>
      </c>
      <c r="H21" s="75"/>
      <c r="J21" s="37"/>
    </row>
    <row r="22" spans="1:10" ht="15" customHeight="1">
      <c r="A22" s="1" t="s">
        <v>514</v>
      </c>
      <c r="B22" s="4" t="s">
        <v>289</v>
      </c>
      <c r="C22" s="4" t="s">
        <v>290</v>
      </c>
      <c r="E22" s="10">
        <v>2020</v>
      </c>
      <c r="F22" s="73">
        <v>2183</v>
      </c>
      <c r="H22" s="75"/>
      <c r="J22" s="37"/>
    </row>
    <row r="23" spans="1:10" ht="15" customHeight="1">
      <c r="A23" s="1" t="s">
        <v>514</v>
      </c>
      <c r="B23" s="4" t="s">
        <v>289</v>
      </c>
      <c r="C23" s="4" t="s">
        <v>290</v>
      </c>
      <c r="E23" s="10">
        <v>2021</v>
      </c>
      <c r="F23" s="73">
        <v>2127</v>
      </c>
      <c r="H23" s="75"/>
      <c r="J23" s="37"/>
    </row>
    <row r="24" spans="1:10" ht="15" customHeight="1">
      <c r="A24" s="1" t="s">
        <v>514</v>
      </c>
      <c r="B24" s="4" t="s">
        <v>289</v>
      </c>
      <c r="C24" s="4" t="s">
        <v>290</v>
      </c>
      <c r="E24" s="10">
        <v>2022</v>
      </c>
      <c r="F24" s="73">
        <v>1437</v>
      </c>
      <c r="H24" s="75"/>
      <c r="J24" s="37"/>
    </row>
    <row r="25" spans="1:10" ht="15" customHeight="1">
      <c r="A25" s="1" t="s">
        <v>514</v>
      </c>
      <c r="B25" s="4" t="s">
        <v>289</v>
      </c>
      <c r="C25" s="4" t="s">
        <v>290</v>
      </c>
      <c r="E25" s="10">
        <v>2023</v>
      </c>
      <c r="F25" s="73">
        <v>1936</v>
      </c>
      <c r="G25" s="25">
        <f>F25/F21-1</f>
        <v>-9.235818096577586E-2</v>
      </c>
      <c r="H25" s="75"/>
      <c r="J25" s="37"/>
    </row>
    <row r="26" spans="1:10" ht="15" customHeight="1">
      <c r="A26" s="1" t="s">
        <v>514</v>
      </c>
      <c r="B26" s="4" t="s">
        <v>289</v>
      </c>
      <c r="C26" s="4" t="s">
        <v>291</v>
      </c>
      <c r="E26" s="10">
        <v>2018</v>
      </c>
      <c r="F26" s="73">
        <v>46218</v>
      </c>
      <c r="G26" s="25"/>
      <c r="H26" s="4"/>
    </row>
    <row r="27" spans="1:10" ht="15" customHeight="1">
      <c r="A27" s="1" t="s">
        <v>514</v>
      </c>
      <c r="B27" s="4" t="s">
        <v>289</v>
      </c>
      <c r="C27" s="4" t="s">
        <v>291</v>
      </c>
      <c r="E27" s="10">
        <v>2019</v>
      </c>
      <c r="F27" s="73">
        <v>57578</v>
      </c>
      <c r="G27" s="25"/>
    </row>
    <row r="28" spans="1:10" ht="15" customHeight="1">
      <c r="A28" s="1" t="s">
        <v>514</v>
      </c>
      <c r="B28" s="4" t="s">
        <v>289</v>
      </c>
      <c r="C28" s="4" t="s">
        <v>291</v>
      </c>
      <c r="E28" s="10">
        <v>2020</v>
      </c>
      <c r="F28" s="73">
        <v>42975</v>
      </c>
      <c r="G28" s="25"/>
    </row>
    <row r="29" spans="1:10" ht="15" customHeight="1">
      <c r="A29" s="1" t="s">
        <v>514</v>
      </c>
      <c r="B29" s="4" t="s">
        <v>289</v>
      </c>
      <c r="C29" s="4" t="s">
        <v>291</v>
      </c>
      <c r="E29" s="10">
        <v>2021</v>
      </c>
      <c r="F29" s="73">
        <v>62812</v>
      </c>
      <c r="G29" s="25"/>
    </row>
    <row r="30" spans="1:10" ht="15" customHeight="1">
      <c r="A30" s="1" t="s">
        <v>514</v>
      </c>
      <c r="B30" s="4" t="s">
        <v>289</v>
      </c>
      <c r="C30" s="4" t="s">
        <v>291</v>
      </c>
      <c r="E30" s="10">
        <v>2022</v>
      </c>
      <c r="F30" s="73">
        <v>65285</v>
      </c>
      <c r="G30" s="25"/>
    </row>
    <row r="31" spans="1:10" ht="15" customHeight="1">
      <c r="A31" s="1" t="s">
        <v>514</v>
      </c>
      <c r="B31" s="4" t="s">
        <v>289</v>
      </c>
      <c r="C31" s="4" t="s">
        <v>291</v>
      </c>
      <c r="E31" s="10">
        <v>2023</v>
      </c>
      <c r="F31" s="73">
        <v>61175</v>
      </c>
      <c r="G31" s="25">
        <f>F31/F27-1</f>
        <v>6.2471777414984997E-2</v>
      </c>
    </row>
    <row r="32" spans="1:10" ht="15" customHeight="1">
      <c r="A32" s="1" t="s">
        <v>518</v>
      </c>
      <c r="B32" s="7" t="s">
        <v>115</v>
      </c>
      <c r="E32" s="1">
        <v>2018</v>
      </c>
      <c r="F32" s="73">
        <v>150</v>
      </c>
      <c r="H32" s="4" t="s">
        <v>453</v>
      </c>
    </row>
    <row r="33" spans="1:7" ht="15" customHeight="1">
      <c r="A33" s="1" t="s">
        <v>518</v>
      </c>
      <c r="B33" s="7" t="s">
        <v>115</v>
      </c>
      <c r="E33" s="1">
        <v>2019</v>
      </c>
      <c r="F33" s="73">
        <v>149</v>
      </c>
    </row>
    <row r="34" spans="1:7" ht="15" customHeight="1">
      <c r="A34" s="1" t="s">
        <v>518</v>
      </c>
      <c r="B34" s="7" t="s">
        <v>115</v>
      </c>
      <c r="E34" s="1">
        <v>2020</v>
      </c>
      <c r="F34" s="73">
        <v>130</v>
      </c>
    </row>
    <row r="35" spans="1:7" ht="15" customHeight="1">
      <c r="A35" s="1" t="s">
        <v>518</v>
      </c>
      <c r="B35" s="7" t="s">
        <v>115</v>
      </c>
      <c r="E35" s="1">
        <v>2021</v>
      </c>
      <c r="F35" s="73">
        <v>128</v>
      </c>
    </row>
    <row r="36" spans="1:7" ht="15" customHeight="1">
      <c r="A36" s="1" t="s">
        <v>518</v>
      </c>
      <c r="B36" s="7" t="s">
        <v>115</v>
      </c>
      <c r="E36" s="1">
        <v>2022</v>
      </c>
      <c r="F36" s="73">
        <v>133</v>
      </c>
    </row>
    <row r="37" spans="1:7" ht="15" customHeight="1">
      <c r="A37" s="1" t="s">
        <v>518</v>
      </c>
      <c r="B37" s="7" t="s">
        <v>115</v>
      </c>
      <c r="E37" s="1">
        <v>2023</v>
      </c>
      <c r="F37" s="73">
        <v>138</v>
      </c>
    </row>
    <row r="38" spans="1:7" ht="15" customHeight="1">
      <c r="A38" s="1" t="s">
        <v>519</v>
      </c>
      <c r="B38" s="7" t="s">
        <v>115</v>
      </c>
      <c r="E38" s="1">
        <v>2018</v>
      </c>
      <c r="F38" s="73">
        <v>203</v>
      </c>
    </row>
    <row r="39" spans="1:7" ht="15" customHeight="1">
      <c r="A39" s="1" t="s">
        <v>519</v>
      </c>
      <c r="B39" s="7" t="s">
        <v>115</v>
      </c>
      <c r="E39" s="1">
        <v>2019</v>
      </c>
      <c r="F39" s="73">
        <v>187</v>
      </c>
    </row>
    <row r="40" spans="1:7" ht="15" customHeight="1">
      <c r="A40" s="1" t="s">
        <v>519</v>
      </c>
      <c r="B40" s="7" t="s">
        <v>115</v>
      </c>
      <c r="E40" s="1">
        <v>2020</v>
      </c>
      <c r="F40" s="73">
        <v>187</v>
      </c>
    </row>
    <row r="41" spans="1:7" ht="15" customHeight="1">
      <c r="A41" s="1" t="s">
        <v>519</v>
      </c>
      <c r="B41" s="7" t="s">
        <v>115</v>
      </c>
      <c r="E41" s="1">
        <v>2021</v>
      </c>
      <c r="F41" s="73">
        <v>184</v>
      </c>
    </row>
    <row r="42" spans="1:7" ht="15" customHeight="1">
      <c r="A42" s="1" t="s">
        <v>519</v>
      </c>
      <c r="B42" s="7" t="s">
        <v>115</v>
      </c>
      <c r="E42" s="1">
        <v>2022</v>
      </c>
      <c r="F42" s="73">
        <v>186</v>
      </c>
      <c r="G42" s="25"/>
    </row>
    <row r="43" spans="1:7" ht="15" customHeight="1">
      <c r="A43" s="1" t="s">
        <v>519</v>
      </c>
      <c r="B43" s="7" t="s">
        <v>115</v>
      </c>
      <c r="E43" s="1">
        <v>2023</v>
      </c>
      <c r="F43" s="73">
        <v>199</v>
      </c>
      <c r="G43" s="25"/>
    </row>
    <row r="44" spans="1:7" ht="15" customHeight="1">
      <c r="A44" s="1" t="s">
        <v>514</v>
      </c>
      <c r="B44" s="7" t="s">
        <v>115</v>
      </c>
      <c r="E44" s="1">
        <v>2018</v>
      </c>
      <c r="F44" s="73">
        <v>142</v>
      </c>
    </row>
    <row r="45" spans="1:7" ht="15" customHeight="1">
      <c r="A45" s="1" t="s">
        <v>514</v>
      </c>
      <c r="B45" s="7" t="s">
        <v>115</v>
      </c>
      <c r="E45" s="1">
        <v>2019</v>
      </c>
      <c r="F45" s="73">
        <v>150</v>
      </c>
    </row>
    <row r="46" spans="1:7" ht="15" customHeight="1">
      <c r="A46" s="1" t="s">
        <v>514</v>
      </c>
      <c r="B46" s="7" t="s">
        <v>115</v>
      </c>
      <c r="E46" s="1">
        <v>2020</v>
      </c>
      <c r="F46" s="73">
        <v>153</v>
      </c>
    </row>
    <row r="47" spans="1:7" ht="15" customHeight="1">
      <c r="A47" s="1" t="s">
        <v>514</v>
      </c>
      <c r="B47" s="7" t="s">
        <v>115</v>
      </c>
      <c r="E47" s="1">
        <v>2021</v>
      </c>
      <c r="F47" s="73">
        <v>150</v>
      </c>
    </row>
    <row r="48" spans="1:7" ht="15" customHeight="1">
      <c r="A48" s="1" t="s">
        <v>514</v>
      </c>
      <c r="B48" s="7" t="s">
        <v>115</v>
      </c>
      <c r="E48" s="1">
        <v>2022</v>
      </c>
      <c r="F48" s="73">
        <v>101</v>
      </c>
      <c r="G48" s="25"/>
    </row>
    <row r="49" spans="1:8" ht="15" customHeight="1">
      <c r="A49" s="1" t="s">
        <v>514</v>
      </c>
      <c r="B49" s="7" t="s">
        <v>115</v>
      </c>
      <c r="E49" s="1">
        <v>2023</v>
      </c>
      <c r="F49" s="73">
        <v>136</v>
      </c>
      <c r="G49" s="25"/>
    </row>
    <row r="50" spans="1:8" ht="15" customHeight="1">
      <c r="A50" s="148" t="s">
        <v>514</v>
      </c>
      <c r="B50" s="153" t="s">
        <v>240</v>
      </c>
      <c r="C50" s="1"/>
      <c r="E50" s="10">
        <v>2018</v>
      </c>
      <c r="F50" s="73"/>
      <c r="G50" s="4" t="s">
        <v>545</v>
      </c>
    </row>
    <row r="51" spans="1:8" ht="15" customHeight="1">
      <c r="A51" s="148" t="s">
        <v>514</v>
      </c>
      <c r="B51" s="153" t="s">
        <v>240</v>
      </c>
      <c r="C51" s="1"/>
      <c r="E51" s="10">
        <v>2019</v>
      </c>
      <c r="F51" s="73">
        <v>18</v>
      </c>
      <c r="G51" s="4" t="s">
        <v>545</v>
      </c>
    </row>
    <row r="52" spans="1:8" ht="15" customHeight="1">
      <c r="A52" s="148" t="s">
        <v>514</v>
      </c>
      <c r="B52" s="153" t="s">
        <v>240</v>
      </c>
      <c r="C52" s="1"/>
      <c r="E52" s="10">
        <v>2020</v>
      </c>
      <c r="F52" s="73">
        <v>18</v>
      </c>
      <c r="G52" s="4" t="s">
        <v>545</v>
      </c>
    </row>
    <row r="53" spans="1:8" ht="15" customHeight="1">
      <c r="A53" s="148" t="s">
        <v>514</v>
      </c>
      <c r="B53" s="153" t="s">
        <v>240</v>
      </c>
      <c r="C53" s="1"/>
      <c r="E53" s="10">
        <v>2021</v>
      </c>
      <c r="F53" s="73">
        <v>13</v>
      </c>
      <c r="G53" s="4" t="s">
        <v>545</v>
      </c>
    </row>
    <row r="54" spans="1:8" ht="15" customHeight="1">
      <c r="A54" s="148" t="s">
        <v>514</v>
      </c>
      <c r="B54" s="153" t="s">
        <v>240</v>
      </c>
      <c r="C54" s="1"/>
      <c r="E54" s="10">
        <v>2022</v>
      </c>
      <c r="F54" s="73">
        <v>13</v>
      </c>
      <c r="G54" s="4" t="s">
        <v>545</v>
      </c>
    </row>
    <row r="55" spans="1:8" ht="15" customHeight="1">
      <c r="A55" s="148" t="s">
        <v>514</v>
      </c>
      <c r="B55" s="153" t="s">
        <v>240</v>
      </c>
      <c r="C55" s="1"/>
      <c r="E55" s="10">
        <v>2023</v>
      </c>
      <c r="F55" s="73">
        <v>13</v>
      </c>
      <c r="G55" s="4" t="s">
        <v>545</v>
      </c>
    </row>
    <row r="56" spans="1:8" ht="15" customHeight="1">
      <c r="A56" s="148" t="s">
        <v>514</v>
      </c>
      <c r="B56" s="153" t="s">
        <v>241</v>
      </c>
      <c r="C56" s="1"/>
      <c r="E56" s="10">
        <v>2018</v>
      </c>
      <c r="F56" s="73"/>
      <c r="G56" s="4" t="s">
        <v>545</v>
      </c>
    </row>
    <row r="57" spans="1:8" ht="15" customHeight="1">
      <c r="A57" s="148" t="s">
        <v>514</v>
      </c>
      <c r="B57" s="153" t="s">
        <v>241</v>
      </c>
      <c r="C57" s="1"/>
      <c r="E57" s="10">
        <v>2019</v>
      </c>
      <c r="F57" s="73">
        <v>300</v>
      </c>
      <c r="G57" s="4" t="s">
        <v>545</v>
      </c>
    </row>
    <row r="58" spans="1:8" ht="15" customHeight="1">
      <c r="A58" s="148" t="s">
        <v>514</v>
      </c>
      <c r="B58" s="153" t="s">
        <v>241</v>
      </c>
      <c r="C58" s="1"/>
      <c r="E58" s="10">
        <v>2020</v>
      </c>
      <c r="F58" s="73">
        <v>300</v>
      </c>
      <c r="G58" s="4" t="s">
        <v>545</v>
      </c>
    </row>
    <row r="59" spans="1:8" ht="15" customHeight="1">
      <c r="A59" s="148" t="s">
        <v>514</v>
      </c>
      <c r="B59" s="153" t="s">
        <v>241</v>
      </c>
      <c r="C59" s="1"/>
      <c r="E59" s="10">
        <v>2021</v>
      </c>
      <c r="F59" s="73">
        <v>85</v>
      </c>
      <c r="G59" s="4" t="s">
        <v>545</v>
      </c>
    </row>
    <row r="60" spans="1:8" ht="15" customHeight="1">
      <c r="A60" s="148" t="s">
        <v>514</v>
      </c>
      <c r="B60" s="153" t="s">
        <v>241</v>
      </c>
      <c r="C60" s="1"/>
      <c r="E60" s="10">
        <v>2022</v>
      </c>
      <c r="F60" s="73">
        <v>126</v>
      </c>
      <c r="G60" s="4" t="s">
        <v>545</v>
      </c>
    </row>
    <row r="61" spans="1:8" ht="15" customHeight="1">
      <c r="A61" s="148" t="s">
        <v>514</v>
      </c>
      <c r="B61" s="153" t="s">
        <v>241</v>
      </c>
      <c r="C61" s="1"/>
      <c r="E61" s="10">
        <v>2023</v>
      </c>
      <c r="F61" s="73">
        <v>153</v>
      </c>
      <c r="G61" s="4" t="s">
        <v>545</v>
      </c>
    </row>
    <row r="62" spans="1:8" ht="15" customHeight="1">
      <c r="A62" s="1" t="s">
        <v>514</v>
      </c>
      <c r="B62" s="4" t="s">
        <v>218</v>
      </c>
      <c r="E62" s="10">
        <v>2018</v>
      </c>
      <c r="F62" s="73">
        <v>10</v>
      </c>
      <c r="G62" s="8"/>
      <c r="H62" s="4" t="s">
        <v>451</v>
      </c>
    </row>
    <row r="63" spans="1:8" ht="15" customHeight="1">
      <c r="A63" s="1" t="s">
        <v>514</v>
      </c>
      <c r="B63" s="4" t="s">
        <v>218</v>
      </c>
      <c r="E63" s="10">
        <v>2019</v>
      </c>
      <c r="F63" s="73">
        <v>10</v>
      </c>
      <c r="G63" s="8"/>
    </row>
    <row r="64" spans="1:8" ht="15" customHeight="1">
      <c r="A64" s="1" t="s">
        <v>514</v>
      </c>
      <c r="B64" s="4" t="s">
        <v>218</v>
      </c>
      <c r="E64" s="10">
        <v>2020</v>
      </c>
      <c r="F64" s="73">
        <v>1</v>
      </c>
      <c r="G64" s="8"/>
    </row>
    <row r="65" spans="1:8" ht="15" customHeight="1">
      <c r="A65" s="1" t="s">
        <v>514</v>
      </c>
      <c r="B65" s="4" t="s">
        <v>218</v>
      </c>
      <c r="E65" s="10">
        <v>2021</v>
      </c>
      <c r="F65" s="73">
        <v>6</v>
      </c>
      <c r="G65" s="8"/>
    </row>
    <row r="66" spans="1:8" ht="15" customHeight="1">
      <c r="A66" s="1" t="s">
        <v>514</v>
      </c>
      <c r="B66" s="4" t="s">
        <v>218</v>
      </c>
      <c r="E66" s="10">
        <v>2022</v>
      </c>
      <c r="F66" s="73">
        <v>6</v>
      </c>
      <c r="G66" s="8"/>
    </row>
    <row r="67" spans="1:8" ht="15" customHeight="1">
      <c r="A67" s="1" t="s">
        <v>514</v>
      </c>
      <c r="B67" s="4" t="s">
        <v>218</v>
      </c>
      <c r="E67" s="10">
        <v>2023</v>
      </c>
      <c r="F67" s="73">
        <v>8</v>
      </c>
      <c r="G67" s="8"/>
    </row>
    <row r="68" spans="1:8" ht="15" customHeight="1">
      <c r="A68" s="1" t="s">
        <v>514</v>
      </c>
      <c r="B68" s="4" t="s">
        <v>217</v>
      </c>
      <c r="E68" s="10">
        <v>2018</v>
      </c>
      <c r="F68" s="73">
        <v>143</v>
      </c>
      <c r="G68" s="8"/>
      <c r="H68" s="4"/>
    </row>
    <row r="69" spans="1:8" ht="15" customHeight="1">
      <c r="A69" s="1" t="s">
        <v>514</v>
      </c>
      <c r="B69" s="4" t="s">
        <v>217</v>
      </c>
      <c r="E69" s="10">
        <v>2019</v>
      </c>
      <c r="F69" s="73">
        <v>143</v>
      </c>
      <c r="G69" s="8"/>
    </row>
    <row r="70" spans="1:8" ht="15" customHeight="1">
      <c r="A70" s="1" t="s">
        <v>514</v>
      </c>
      <c r="B70" s="4" t="s">
        <v>217</v>
      </c>
      <c r="E70" s="10">
        <v>2020</v>
      </c>
      <c r="F70" s="73">
        <v>120</v>
      </c>
      <c r="G70" s="8"/>
    </row>
    <row r="71" spans="1:8" ht="15" customHeight="1">
      <c r="A71" s="1" t="s">
        <v>514</v>
      </c>
      <c r="B71" s="4" t="s">
        <v>217</v>
      </c>
      <c r="E71" s="10">
        <v>2021</v>
      </c>
      <c r="F71" s="73">
        <v>54</v>
      </c>
      <c r="G71" s="8"/>
    </row>
    <row r="72" spans="1:8" ht="15" customHeight="1">
      <c r="A72" s="1" t="s">
        <v>514</v>
      </c>
      <c r="B72" s="4" t="s">
        <v>217</v>
      </c>
      <c r="E72" s="10">
        <v>2022</v>
      </c>
      <c r="F72" s="73">
        <v>70</v>
      </c>
      <c r="G72" s="8"/>
    </row>
    <row r="73" spans="1:8" ht="15" customHeight="1">
      <c r="A73" s="1" t="s">
        <v>514</v>
      </c>
      <c r="B73" s="4" t="s">
        <v>217</v>
      </c>
      <c r="E73" s="10">
        <v>2023</v>
      </c>
      <c r="F73" s="73">
        <v>107</v>
      </c>
      <c r="G73" s="8"/>
    </row>
    <row r="74" spans="1:8" ht="15" customHeight="1">
      <c r="A74" s="121" t="s">
        <v>514</v>
      </c>
      <c r="B74" s="113" t="s">
        <v>240</v>
      </c>
      <c r="E74" s="10">
        <v>2018</v>
      </c>
      <c r="F74" s="73">
        <v>11</v>
      </c>
      <c r="H74" s="4"/>
    </row>
    <row r="75" spans="1:8" ht="15" customHeight="1">
      <c r="A75" s="121" t="s">
        <v>514</v>
      </c>
      <c r="B75" s="113" t="s">
        <v>240</v>
      </c>
      <c r="E75" s="10">
        <v>2019</v>
      </c>
      <c r="F75" s="73">
        <v>11</v>
      </c>
    </row>
    <row r="76" spans="1:8" ht="15" customHeight="1">
      <c r="A76" s="121" t="s">
        <v>514</v>
      </c>
      <c r="B76" s="113" t="s">
        <v>240</v>
      </c>
      <c r="E76" s="10">
        <v>2020</v>
      </c>
      <c r="F76" s="73">
        <v>8</v>
      </c>
    </row>
    <row r="77" spans="1:8" ht="15" customHeight="1">
      <c r="A77" s="121" t="s">
        <v>514</v>
      </c>
      <c r="B77" s="113" t="s">
        <v>240</v>
      </c>
      <c r="E77" s="10">
        <v>2021</v>
      </c>
      <c r="F77" s="73">
        <v>6</v>
      </c>
    </row>
    <row r="78" spans="1:8" ht="15" customHeight="1">
      <c r="A78" s="121" t="s">
        <v>514</v>
      </c>
      <c r="B78" s="113" t="s">
        <v>240</v>
      </c>
      <c r="E78" s="10">
        <v>2022</v>
      </c>
      <c r="F78" s="73">
        <v>7</v>
      </c>
    </row>
    <row r="79" spans="1:8" ht="15" customHeight="1">
      <c r="A79" s="121" t="s">
        <v>514</v>
      </c>
      <c r="B79" s="113" t="s">
        <v>240</v>
      </c>
      <c r="E79" s="10">
        <v>2023</v>
      </c>
      <c r="F79" s="73">
        <v>6</v>
      </c>
    </row>
    <row r="80" spans="1:8" ht="15" customHeight="1">
      <c r="A80" s="121" t="s">
        <v>514</v>
      </c>
      <c r="B80" s="113" t="s">
        <v>241</v>
      </c>
      <c r="E80" s="10">
        <v>2018</v>
      </c>
      <c r="F80" s="73">
        <v>175</v>
      </c>
      <c r="H80" s="4"/>
    </row>
    <row r="81" spans="1:8" ht="15" customHeight="1">
      <c r="A81" s="121" t="s">
        <v>514</v>
      </c>
      <c r="B81" s="113" t="s">
        <v>241</v>
      </c>
      <c r="E81" s="10">
        <v>2019</v>
      </c>
      <c r="F81" s="73">
        <v>176</v>
      </c>
    </row>
    <row r="82" spans="1:8" ht="15" customHeight="1">
      <c r="A82" s="121" t="s">
        <v>514</v>
      </c>
      <c r="B82" s="113" t="s">
        <v>241</v>
      </c>
      <c r="E82" s="10">
        <v>2020</v>
      </c>
      <c r="F82" s="73">
        <v>102</v>
      </c>
    </row>
    <row r="83" spans="1:8" ht="15" customHeight="1">
      <c r="A83" s="121" t="s">
        <v>514</v>
      </c>
      <c r="B83" s="113" t="s">
        <v>241</v>
      </c>
      <c r="E83" s="10">
        <v>2021</v>
      </c>
      <c r="F83" s="73">
        <v>67</v>
      </c>
    </row>
    <row r="84" spans="1:8" ht="15" customHeight="1">
      <c r="A84" s="121" t="s">
        <v>514</v>
      </c>
      <c r="B84" s="113" t="s">
        <v>241</v>
      </c>
      <c r="E84" s="10">
        <v>2022</v>
      </c>
      <c r="F84" s="73">
        <v>90</v>
      </c>
    </row>
    <row r="85" spans="1:8" ht="15" customHeight="1">
      <c r="A85" s="121" t="s">
        <v>514</v>
      </c>
      <c r="B85" s="113" t="s">
        <v>241</v>
      </c>
      <c r="E85" s="10">
        <v>2023</v>
      </c>
      <c r="F85" s="73">
        <v>75</v>
      </c>
    </row>
    <row r="86" spans="1:8" ht="15" customHeight="1">
      <c r="A86" s="129" t="s">
        <v>514</v>
      </c>
      <c r="B86" s="98" t="s">
        <v>247</v>
      </c>
      <c r="E86" s="10">
        <v>2018</v>
      </c>
      <c r="F86" s="74"/>
      <c r="H86" s="4" t="s">
        <v>454</v>
      </c>
    </row>
    <row r="87" spans="1:8" ht="15" customHeight="1">
      <c r="A87" s="129" t="s">
        <v>514</v>
      </c>
      <c r="B87" s="98" t="s">
        <v>247</v>
      </c>
      <c r="E87" s="10">
        <v>2019</v>
      </c>
      <c r="F87" s="74"/>
    </row>
    <row r="88" spans="1:8" ht="15" customHeight="1">
      <c r="A88" s="129" t="s">
        <v>514</v>
      </c>
      <c r="B88" s="98" t="s">
        <v>247</v>
      </c>
      <c r="E88" s="10">
        <v>2020</v>
      </c>
      <c r="F88" s="74"/>
    </row>
    <row r="89" spans="1:8" ht="15" customHeight="1">
      <c r="A89" s="129" t="s">
        <v>514</v>
      </c>
      <c r="B89" s="98" t="s">
        <v>247</v>
      </c>
      <c r="E89" s="10">
        <v>2021</v>
      </c>
      <c r="F89" s="74"/>
    </row>
    <row r="90" spans="1:8" ht="15" customHeight="1">
      <c r="A90" s="129" t="s">
        <v>514</v>
      </c>
      <c r="B90" s="98" t="s">
        <v>247</v>
      </c>
      <c r="E90" s="10">
        <v>2022</v>
      </c>
      <c r="F90" s="74"/>
    </row>
    <row r="91" spans="1:8" ht="15" customHeight="1">
      <c r="A91" s="129" t="s">
        <v>514</v>
      </c>
      <c r="B91" s="98" t="s">
        <v>247</v>
      </c>
      <c r="E91" s="10">
        <v>2023</v>
      </c>
      <c r="F91" s="74"/>
    </row>
    <row r="92" spans="1:8" ht="15" customHeight="1">
      <c r="A92" s="1" t="s">
        <v>518</v>
      </c>
      <c r="B92" s="113" t="s">
        <v>248</v>
      </c>
      <c r="E92" s="10">
        <v>2018</v>
      </c>
      <c r="F92" s="81">
        <v>154.4</v>
      </c>
      <c r="G92" s="10"/>
      <c r="H92" s="4"/>
    </row>
    <row r="93" spans="1:8" ht="15" customHeight="1">
      <c r="A93" s="1" t="s">
        <v>518</v>
      </c>
      <c r="B93" s="113" t="s">
        <v>248</v>
      </c>
      <c r="E93" s="10">
        <v>2019</v>
      </c>
      <c r="F93" s="81">
        <v>127.2</v>
      </c>
      <c r="G93" s="10"/>
    </row>
    <row r="94" spans="1:8" ht="15" customHeight="1">
      <c r="A94" s="1" t="s">
        <v>518</v>
      </c>
      <c r="B94" s="113" t="s">
        <v>248</v>
      </c>
      <c r="E94" s="10">
        <v>2020</v>
      </c>
      <c r="F94" s="81">
        <v>72.900000000000006</v>
      </c>
      <c r="G94" s="10"/>
    </row>
    <row r="95" spans="1:8" ht="15" customHeight="1">
      <c r="A95" s="1" t="s">
        <v>518</v>
      </c>
      <c r="B95" s="113" t="s">
        <v>248</v>
      </c>
      <c r="E95" s="10">
        <v>2021</v>
      </c>
      <c r="F95" s="81">
        <v>94.3</v>
      </c>
      <c r="G95" s="10"/>
    </row>
    <row r="96" spans="1:8" ht="15" customHeight="1">
      <c r="A96" s="1" t="s">
        <v>518</v>
      </c>
      <c r="B96" s="113" t="s">
        <v>248</v>
      </c>
      <c r="E96" s="10">
        <v>2022</v>
      </c>
      <c r="F96" s="81">
        <v>111.9</v>
      </c>
      <c r="G96" s="10"/>
    </row>
    <row r="97" spans="1:8" ht="15" customHeight="1">
      <c r="A97" s="1" t="s">
        <v>518</v>
      </c>
      <c r="B97" s="113" t="s">
        <v>248</v>
      </c>
      <c r="E97" s="10">
        <v>2023</v>
      </c>
      <c r="G97" s="81">
        <v>164.2</v>
      </c>
    </row>
    <row r="98" spans="1:8" ht="15" customHeight="1">
      <c r="A98" s="1" t="s">
        <v>519</v>
      </c>
      <c r="B98" s="113" t="s">
        <v>248</v>
      </c>
      <c r="E98" s="10">
        <v>2018</v>
      </c>
      <c r="F98" s="81">
        <v>90.4</v>
      </c>
    </row>
    <row r="99" spans="1:8" ht="15" customHeight="1">
      <c r="A99" s="1" t="s">
        <v>519</v>
      </c>
      <c r="B99" s="113" t="s">
        <v>248</v>
      </c>
      <c r="E99" s="10">
        <v>2019</v>
      </c>
      <c r="F99" s="81">
        <v>51.9</v>
      </c>
    </row>
    <row r="100" spans="1:8" ht="15" customHeight="1">
      <c r="A100" s="1" t="s">
        <v>519</v>
      </c>
      <c r="B100" s="113" t="s">
        <v>248</v>
      </c>
      <c r="E100" s="10">
        <v>2020</v>
      </c>
      <c r="F100" s="81">
        <v>0</v>
      </c>
    </row>
    <row r="101" spans="1:8" ht="15" customHeight="1">
      <c r="A101" s="1" t="s">
        <v>519</v>
      </c>
      <c r="B101" s="113" t="s">
        <v>248</v>
      </c>
      <c r="E101" s="10">
        <v>2021</v>
      </c>
      <c r="F101" s="81">
        <v>0</v>
      </c>
    </row>
    <row r="102" spans="1:8" ht="15" customHeight="1">
      <c r="A102" s="1" t="s">
        <v>519</v>
      </c>
      <c r="B102" s="113" t="s">
        <v>248</v>
      </c>
      <c r="E102" s="10">
        <v>2022</v>
      </c>
      <c r="F102" s="81">
        <v>0</v>
      </c>
    </row>
    <row r="103" spans="1:8" ht="15" customHeight="1">
      <c r="A103" s="1" t="s">
        <v>519</v>
      </c>
      <c r="B103" s="113" t="s">
        <v>248</v>
      </c>
      <c r="E103" s="10">
        <v>2023</v>
      </c>
      <c r="G103" s="81">
        <v>0</v>
      </c>
    </row>
    <row r="104" spans="1:8" ht="15" customHeight="1">
      <c r="A104" s="129" t="s">
        <v>514</v>
      </c>
      <c r="B104" s="113" t="s">
        <v>248</v>
      </c>
      <c r="E104" s="10">
        <v>2018</v>
      </c>
      <c r="F104" s="81"/>
    </row>
    <row r="105" spans="1:8" ht="15" customHeight="1">
      <c r="A105" s="129" t="s">
        <v>514</v>
      </c>
      <c r="B105" s="113" t="s">
        <v>248</v>
      </c>
      <c r="E105" s="10">
        <v>2019</v>
      </c>
      <c r="F105" s="81"/>
    </row>
    <row r="106" spans="1:8" ht="15" customHeight="1">
      <c r="A106" s="129" t="s">
        <v>514</v>
      </c>
      <c r="B106" s="113" t="s">
        <v>248</v>
      </c>
      <c r="E106" s="10">
        <v>2020</v>
      </c>
      <c r="F106" s="81"/>
    </row>
    <row r="107" spans="1:8" ht="15" customHeight="1">
      <c r="A107" s="129" t="s">
        <v>514</v>
      </c>
      <c r="B107" s="113" t="s">
        <v>248</v>
      </c>
      <c r="E107" s="10">
        <v>2021</v>
      </c>
      <c r="F107" s="81"/>
    </row>
    <row r="108" spans="1:8" ht="15" customHeight="1">
      <c r="A108" s="129" t="s">
        <v>514</v>
      </c>
      <c r="B108" s="113" t="s">
        <v>248</v>
      </c>
      <c r="E108" s="10">
        <v>2022</v>
      </c>
      <c r="F108" s="81"/>
      <c r="H108" s="25"/>
    </row>
    <row r="109" spans="1:8" ht="15" customHeight="1">
      <c r="A109" s="129" t="s">
        <v>514</v>
      </c>
      <c r="B109" s="113" t="s">
        <v>248</v>
      </c>
      <c r="E109" s="10">
        <v>2023</v>
      </c>
      <c r="G109" s="81"/>
      <c r="H109" s="4" t="s">
        <v>455</v>
      </c>
    </row>
    <row r="110" spans="1:8" ht="15" customHeight="1">
      <c r="A110" s="1" t="s">
        <v>514</v>
      </c>
      <c r="B110" s="113" t="s">
        <v>284</v>
      </c>
      <c r="C110" s="113" t="s">
        <v>285</v>
      </c>
      <c r="E110" s="23">
        <v>2018</v>
      </c>
      <c r="F110" s="73">
        <v>17</v>
      </c>
    </row>
    <row r="111" spans="1:8" ht="15" customHeight="1">
      <c r="A111" s="1" t="s">
        <v>514</v>
      </c>
      <c r="B111" s="113" t="s">
        <v>284</v>
      </c>
      <c r="C111" s="113" t="s">
        <v>285</v>
      </c>
      <c r="E111" s="23">
        <v>2020</v>
      </c>
      <c r="F111" s="62">
        <v>16</v>
      </c>
    </row>
    <row r="112" spans="1:8" ht="15" customHeight="1">
      <c r="A112" s="1" t="s">
        <v>514</v>
      </c>
      <c r="B112" s="113" t="s">
        <v>284</v>
      </c>
      <c r="C112" s="113" t="s">
        <v>285</v>
      </c>
      <c r="E112" s="23">
        <v>2022</v>
      </c>
      <c r="F112" s="62">
        <v>11</v>
      </c>
    </row>
    <row r="113" spans="1:12" ht="15" customHeight="1">
      <c r="A113" s="1" t="s">
        <v>514</v>
      </c>
      <c r="B113" s="113" t="s">
        <v>284</v>
      </c>
      <c r="C113" s="113" t="s">
        <v>286</v>
      </c>
      <c r="E113" s="23">
        <v>2018</v>
      </c>
      <c r="F113" s="73">
        <v>582</v>
      </c>
    </row>
    <row r="114" spans="1:12" ht="15" customHeight="1">
      <c r="A114" s="1" t="s">
        <v>514</v>
      </c>
      <c r="B114" s="113" t="s">
        <v>284</v>
      </c>
      <c r="C114" s="113" t="s">
        <v>286</v>
      </c>
      <c r="E114" s="23">
        <v>2020</v>
      </c>
      <c r="F114" s="62">
        <v>463</v>
      </c>
    </row>
    <row r="115" spans="1:12" ht="15" customHeight="1">
      <c r="A115" s="1" t="s">
        <v>514</v>
      </c>
      <c r="B115" s="113" t="s">
        <v>284</v>
      </c>
      <c r="C115" s="113" t="s">
        <v>286</v>
      </c>
      <c r="E115" s="23">
        <v>2022</v>
      </c>
      <c r="F115" s="62">
        <v>442</v>
      </c>
    </row>
    <row r="116" spans="1:12" ht="15" customHeight="1">
      <c r="A116" s="1" t="s">
        <v>514</v>
      </c>
      <c r="B116" s="113" t="s">
        <v>284</v>
      </c>
      <c r="C116" s="113" t="s">
        <v>287</v>
      </c>
      <c r="E116" s="23">
        <v>2018</v>
      </c>
      <c r="F116" s="73">
        <v>695</v>
      </c>
    </row>
    <row r="117" spans="1:12" ht="15" customHeight="1">
      <c r="A117" s="1" t="s">
        <v>514</v>
      </c>
      <c r="B117" s="113" t="s">
        <v>284</v>
      </c>
      <c r="C117" s="113" t="s">
        <v>287</v>
      </c>
      <c r="E117" s="23">
        <v>2020</v>
      </c>
      <c r="F117" s="62">
        <v>546</v>
      </c>
    </row>
    <row r="118" spans="1:12" ht="15" customHeight="1">
      <c r="A118" s="1" t="s">
        <v>514</v>
      </c>
      <c r="B118" s="113" t="s">
        <v>284</v>
      </c>
      <c r="C118" s="113" t="s">
        <v>287</v>
      </c>
      <c r="E118" s="23">
        <v>2022</v>
      </c>
      <c r="F118" s="62">
        <v>450</v>
      </c>
      <c r="G118" s="6"/>
    </row>
    <row r="119" spans="1:12" ht="15" customHeight="1">
      <c r="A119" s="1" t="s">
        <v>518</v>
      </c>
      <c r="B119" s="113" t="s">
        <v>284</v>
      </c>
      <c r="C119" s="98" t="s">
        <v>288</v>
      </c>
      <c r="D119" s="14"/>
      <c r="E119" s="23">
        <v>2018</v>
      </c>
      <c r="F119" s="62">
        <v>37.5</v>
      </c>
      <c r="H119" s="4"/>
      <c r="I119" s="45" t="s">
        <v>352</v>
      </c>
      <c r="J119" s="44"/>
      <c r="K119" s="44"/>
      <c r="L119" s="44"/>
    </row>
    <row r="120" spans="1:12" ht="15" customHeight="1">
      <c r="A120" s="1" t="s">
        <v>518</v>
      </c>
      <c r="B120" s="113" t="s">
        <v>284</v>
      </c>
      <c r="C120" s="98" t="s">
        <v>288</v>
      </c>
      <c r="D120" s="14"/>
      <c r="E120" s="23">
        <v>2020</v>
      </c>
      <c r="F120" s="62">
        <v>31.7</v>
      </c>
    </row>
    <row r="121" spans="1:12" ht="15" customHeight="1">
      <c r="A121" s="1" t="s">
        <v>518</v>
      </c>
      <c r="B121" s="113" t="s">
        <v>284</v>
      </c>
      <c r="C121" s="98" t="s">
        <v>288</v>
      </c>
      <c r="D121" s="14"/>
      <c r="E121" s="23">
        <v>2022</v>
      </c>
      <c r="F121" s="62">
        <v>36.1</v>
      </c>
    </row>
    <row r="122" spans="1:12" ht="15" customHeight="1">
      <c r="A122" s="1" t="s">
        <v>519</v>
      </c>
      <c r="B122" s="113" t="s">
        <v>284</v>
      </c>
      <c r="C122" s="98" t="s">
        <v>288</v>
      </c>
      <c r="D122" s="14"/>
      <c r="E122" s="23">
        <v>2018</v>
      </c>
      <c r="F122" s="62">
        <v>47.3</v>
      </c>
    </row>
    <row r="123" spans="1:12" ht="15" customHeight="1">
      <c r="A123" s="1" t="s">
        <v>519</v>
      </c>
      <c r="B123" s="113" t="s">
        <v>284</v>
      </c>
      <c r="C123" s="98" t="s">
        <v>288</v>
      </c>
      <c r="D123" s="14"/>
      <c r="E123" s="23">
        <v>2020</v>
      </c>
      <c r="F123" s="62">
        <v>39</v>
      </c>
    </row>
    <row r="124" spans="1:12" ht="15" customHeight="1">
      <c r="A124" s="1" t="s">
        <v>519</v>
      </c>
      <c r="B124" s="113" t="s">
        <v>284</v>
      </c>
      <c r="C124" s="98" t="s">
        <v>288</v>
      </c>
      <c r="D124" s="14"/>
      <c r="E124" s="23">
        <v>2022</v>
      </c>
      <c r="F124" s="62">
        <v>40.799999999999997</v>
      </c>
    </row>
    <row r="125" spans="1:12" ht="15" customHeight="1">
      <c r="A125" s="1" t="s">
        <v>514</v>
      </c>
      <c r="B125" s="113" t="s">
        <v>284</v>
      </c>
      <c r="C125" s="98" t="s">
        <v>288</v>
      </c>
      <c r="D125" s="14"/>
      <c r="E125" s="23">
        <v>2018</v>
      </c>
      <c r="F125" s="62">
        <v>48.9</v>
      </c>
    </row>
    <row r="126" spans="1:12" ht="15" customHeight="1">
      <c r="A126" s="1" t="s">
        <v>514</v>
      </c>
      <c r="B126" s="113" t="s">
        <v>284</v>
      </c>
      <c r="C126" s="98" t="s">
        <v>288</v>
      </c>
      <c r="D126" s="14"/>
      <c r="E126" s="23">
        <v>2020</v>
      </c>
      <c r="F126" s="62">
        <v>38.4</v>
      </c>
    </row>
    <row r="127" spans="1:12" ht="15" customHeight="1">
      <c r="A127" s="1" t="s">
        <v>514</v>
      </c>
      <c r="B127" s="113" t="s">
        <v>284</v>
      </c>
      <c r="C127" s="98" t="s">
        <v>288</v>
      </c>
      <c r="D127" s="14"/>
      <c r="E127" s="23">
        <v>2022</v>
      </c>
      <c r="F127" s="62">
        <v>31.6</v>
      </c>
    </row>
  </sheetData>
  <autoFilter ref="A1:F63" xr:uid="{00000000-0009-0000-0000-000004000000}"/>
  <phoneticPr fontId="10" type="noConversion"/>
  <conditionalFormatting sqref="E2:E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31 E8:E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4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109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E127">
    <cfRule type="colorScale" priority="4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J412"/>
  <sheetViews>
    <sheetView topLeftCell="C183" zoomScaleNormal="100" workbookViewId="0">
      <selection activeCell="H194" sqref="H194"/>
    </sheetView>
  </sheetViews>
  <sheetFormatPr defaultColWidth="9.140625" defaultRowHeight="15" customHeight="1"/>
  <cols>
    <col min="1" max="1" width="28.42578125" style="14" customWidth="1"/>
    <col min="2" max="2" width="34.42578125" style="14" customWidth="1"/>
    <col min="3" max="3" width="30" style="14" customWidth="1"/>
    <col min="4" max="4" width="14" style="14" customWidth="1"/>
    <col min="5" max="5" width="26.42578125" style="14" customWidth="1"/>
    <col min="6" max="7" width="10.85546875" style="15" customWidth="1"/>
    <col min="8" max="8" width="21.42578125" style="15" customWidth="1"/>
    <col min="9" max="16384" width="9.140625" style="14"/>
  </cols>
  <sheetData>
    <row r="1" spans="1:10" ht="15" customHeight="1">
      <c r="A1" s="77" t="s">
        <v>8</v>
      </c>
      <c r="B1" s="77" t="s">
        <v>0</v>
      </c>
      <c r="C1" s="77" t="s">
        <v>9</v>
      </c>
      <c r="D1" s="77" t="s">
        <v>10</v>
      </c>
      <c r="E1" s="77" t="s">
        <v>11</v>
      </c>
      <c r="F1" s="78" t="s">
        <v>12</v>
      </c>
      <c r="G1" s="2" t="s">
        <v>13</v>
      </c>
      <c r="H1" s="2"/>
    </row>
    <row r="2" spans="1:10" ht="15" customHeight="1">
      <c r="A2" s="129" t="s">
        <v>514</v>
      </c>
      <c r="B2" s="4" t="s">
        <v>282</v>
      </c>
      <c r="C2" s="3"/>
      <c r="F2" s="23">
        <v>2018</v>
      </c>
      <c r="G2" s="74">
        <v>25</v>
      </c>
      <c r="H2" s="4" t="s">
        <v>456</v>
      </c>
    </row>
    <row r="3" spans="1:10" ht="15" customHeight="1">
      <c r="A3" s="129" t="s">
        <v>514</v>
      </c>
      <c r="B3" s="4" t="s">
        <v>282</v>
      </c>
      <c r="C3" s="3"/>
      <c r="F3" s="23">
        <v>2019</v>
      </c>
      <c r="G3" s="74">
        <v>25</v>
      </c>
      <c r="H3" s="1"/>
    </row>
    <row r="4" spans="1:10" ht="15" customHeight="1">
      <c r="A4" s="129" t="s">
        <v>514</v>
      </c>
      <c r="B4" s="4" t="s">
        <v>282</v>
      </c>
      <c r="C4" s="3"/>
      <c r="F4" s="23">
        <v>2020</v>
      </c>
      <c r="G4" s="74">
        <v>40</v>
      </c>
      <c r="H4" s="1"/>
    </row>
    <row r="5" spans="1:10" ht="15" customHeight="1">
      <c r="A5" s="129" t="s">
        <v>514</v>
      </c>
      <c r="B5" s="4" t="s">
        <v>282</v>
      </c>
      <c r="C5" s="3"/>
      <c r="F5" s="23">
        <v>2021</v>
      </c>
      <c r="G5" s="74">
        <v>53</v>
      </c>
      <c r="H5" s="1"/>
    </row>
    <row r="6" spans="1:10" ht="15" customHeight="1">
      <c r="A6" s="129" t="s">
        <v>514</v>
      </c>
      <c r="B6" s="4" t="s">
        <v>282</v>
      </c>
      <c r="C6" s="3"/>
      <c r="F6" s="23">
        <v>2022</v>
      </c>
      <c r="G6" s="74">
        <v>31</v>
      </c>
      <c r="H6" s="1"/>
      <c r="I6" s="79"/>
    </row>
    <row r="7" spans="1:10" ht="15" customHeight="1">
      <c r="A7" s="129" t="s">
        <v>514</v>
      </c>
      <c r="B7" s="4" t="s">
        <v>282</v>
      </c>
      <c r="C7" s="3"/>
      <c r="F7" s="23">
        <v>2023</v>
      </c>
      <c r="G7" s="55">
        <v>39</v>
      </c>
      <c r="H7" s="1"/>
      <c r="I7" s="79"/>
      <c r="J7" s="79"/>
    </row>
    <row r="8" spans="1:10" ht="15" customHeight="1">
      <c r="A8" s="1" t="s">
        <v>518</v>
      </c>
      <c r="B8" s="4" t="s">
        <v>108</v>
      </c>
      <c r="C8" s="4"/>
      <c r="F8" s="23">
        <v>2018</v>
      </c>
      <c r="G8" s="81">
        <v>9.6999999999999993</v>
      </c>
      <c r="H8" s="4"/>
      <c r="I8" s="79"/>
    </row>
    <row r="9" spans="1:10" ht="15" customHeight="1">
      <c r="A9" s="1" t="s">
        <v>518</v>
      </c>
      <c r="B9" s="4" t="s">
        <v>108</v>
      </c>
      <c r="C9" s="4"/>
      <c r="F9" s="23">
        <v>2019</v>
      </c>
      <c r="G9" s="81">
        <v>11.2</v>
      </c>
      <c r="H9" s="1"/>
      <c r="I9" s="79"/>
    </row>
    <row r="10" spans="1:10" ht="15" customHeight="1">
      <c r="A10" s="1" t="s">
        <v>518</v>
      </c>
      <c r="B10" s="4" t="s">
        <v>108</v>
      </c>
      <c r="C10" s="4"/>
      <c r="F10" s="23">
        <v>2020</v>
      </c>
      <c r="G10" s="81">
        <v>11.3</v>
      </c>
      <c r="H10" s="1"/>
      <c r="I10" s="79"/>
    </row>
    <row r="11" spans="1:10" ht="15" customHeight="1">
      <c r="A11" s="1" t="s">
        <v>518</v>
      </c>
      <c r="B11" s="4" t="s">
        <v>108</v>
      </c>
      <c r="C11" s="4"/>
      <c r="F11" s="23">
        <v>2021</v>
      </c>
      <c r="G11" s="81">
        <v>14.2</v>
      </c>
      <c r="H11" s="1"/>
      <c r="I11" s="79"/>
    </row>
    <row r="12" spans="1:10" ht="15" customHeight="1">
      <c r="A12" s="1" t="s">
        <v>518</v>
      </c>
      <c r="B12" s="4" t="s">
        <v>108</v>
      </c>
      <c r="C12" s="4"/>
      <c r="F12" s="23">
        <v>2022</v>
      </c>
      <c r="G12" s="81">
        <v>16.399999999999999</v>
      </c>
      <c r="H12" s="1"/>
      <c r="I12" s="79"/>
    </row>
    <row r="13" spans="1:10" ht="15" customHeight="1">
      <c r="A13" s="1" t="s">
        <v>518</v>
      </c>
      <c r="B13" s="4" t="s">
        <v>108</v>
      </c>
      <c r="C13" s="4"/>
      <c r="F13" s="23">
        <v>2023</v>
      </c>
      <c r="G13" s="55">
        <v>17.2</v>
      </c>
      <c r="H13" s="1"/>
      <c r="I13" s="79">
        <f>G43/G38-1</f>
        <v>-0.20734341252699784</v>
      </c>
    </row>
    <row r="14" spans="1:10" ht="15" customHeight="1">
      <c r="A14" s="1" t="s">
        <v>519</v>
      </c>
      <c r="B14" s="4" t="s">
        <v>108</v>
      </c>
      <c r="C14" s="4"/>
      <c r="F14" s="23">
        <v>2018</v>
      </c>
      <c r="G14" s="81">
        <v>14.6</v>
      </c>
      <c r="H14" s="1"/>
    </row>
    <row r="15" spans="1:10" ht="15" customHeight="1">
      <c r="A15" s="1" t="s">
        <v>519</v>
      </c>
      <c r="B15" s="4" t="s">
        <v>108</v>
      </c>
      <c r="C15" s="4"/>
      <c r="F15" s="23">
        <v>2019</v>
      </c>
      <c r="G15" s="81">
        <v>13.6</v>
      </c>
      <c r="H15" s="1"/>
    </row>
    <row r="16" spans="1:10" ht="15" customHeight="1">
      <c r="A16" s="1" t="s">
        <v>519</v>
      </c>
      <c r="B16" s="4" t="s">
        <v>108</v>
      </c>
      <c r="C16" s="4"/>
      <c r="F16" s="23">
        <v>2020</v>
      </c>
      <c r="G16" s="81">
        <v>15.2</v>
      </c>
      <c r="H16" s="1"/>
    </row>
    <row r="17" spans="1:8" ht="15" customHeight="1">
      <c r="A17" s="1" t="s">
        <v>519</v>
      </c>
      <c r="B17" s="4" t="s">
        <v>108</v>
      </c>
      <c r="C17" s="4"/>
      <c r="F17" s="23">
        <v>2021</v>
      </c>
      <c r="G17" s="81">
        <v>18.8</v>
      </c>
      <c r="H17" s="1"/>
    </row>
    <row r="18" spans="1:8" ht="15" customHeight="1">
      <c r="A18" s="1" t="s">
        <v>519</v>
      </c>
      <c r="B18" s="4" t="s">
        <v>108</v>
      </c>
      <c r="C18" s="4"/>
      <c r="F18" s="23">
        <v>2022</v>
      </c>
      <c r="G18" s="81">
        <v>19.7</v>
      </c>
      <c r="H18" s="1"/>
    </row>
    <row r="19" spans="1:8" ht="15" customHeight="1">
      <c r="A19" s="1" t="s">
        <v>519</v>
      </c>
      <c r="B19" s="4" t="s">
        <v>108</v>
      </c>
      <c r="C19" s="4"/>
      <c r="F19" s="23">
        <v>2023</v>
      </c>
      <c r="G19" s="55">
        <v>8.8000000000000007</v>
      </c>
      <c r="H19" s="1"/>
    </row>
    <row r="20" spans="1:8" ht="15" customHeight="1">
      <c r="A20" s="129" t="s">
        <v>514</v>
      </c>
      <c r="B20" s="4" t="s">
        <v>108</v>
      </c>
      <c r="C20" s="4"/>
      <c r="F20" s="23">
        <v>2018</v>
      </c>
      <c r="G20" s="81">
        <v>5</v>
      </c>
      <c r="H20" s="1"/>
    </row>
    <row r="21" spans="1:8" ht="15" customHeight="1">
      <c r="A21" s="129" t="s">
        <v>514</v>
      </c>
      <c r="B21" s="4" t="s">
        <v>108</v>
      </c>
      <c r="C21" s="4"/>
      <c r="F21" s="23">
        <v>2019</v>
      </c>
      <c r="G21" s="81">
        <v>4.8</v>
      </c>
      <c r="H21" s="1"/>
    </row>
    <row r="22" spans="1:8" ht="15" customHeight="1">
      <c r="A22" s="129" t="s">
        <v>514</v>
      </c>
      <c r="B22" s="4" t="s">
        <v>108</v>
      </c>
      <c r="C22" s="4"/>
      <c r="F22" s="23">
        <v>2020</v>
      </c>
      <c r="G22" s="81">
        <v>7.4</v>
      </c>
      <c r="H22" s="1"/>
    </row>
    <row r="23" spans="1:8" ht="15" customHeight="1">
      <c r="A23" s="129" t="s">
        <v>514</v>
      </c>
      <c r="B23" s="4" t="s">
        <v>108</v>
      </c>
      <c r="C23" s="4"/>
      <c r="F23" s="23">
        <v>2021</v>
      </c>
      <c r="G23" s="81">
        <v>10.1</v>
      </c>
      <c r="H23" s="1"/>
    </row>
    <row r="24" spans="1:8" ht="15" customHeight="1">
      <c r="A24" s="129" t="s">
        <v>514</v>
      </c>
      <c r="B24" s="4" t="s">
        <v>108</v>
      </c>
      <c r="C24" s="4"/>
      <c r="F24" s="23">
        <v>2022</v>
      </c>
      <c r="G24" s="81">
        <v>6.8</v>
      </c>
      <c r="H24" s="1"/>
    </row>
    <row r="25" spans="1:8" ht="15" customHeight="1">
      <c r="A25" s="129" t="s">
        <v>514</v>
      </c>
      <c r="B25" s="4" t="s">
        <v>108</v>
      </c>
      <c r="C25" s="4"/>
      <c r="F25" s="23">
        <v>2023</v>
      </c>
      <c r="G25" s="55">
        <v>8.8000000000000007</v>
      </c>
      <c r="H25" s="1"/>
    </row>
    <row r="26" spans="1:8" ht="15" customHeight="1">
      <c r="A26" s="129" t="s">
        <v>518</v>
      </c>
      <c r="B26" s="147" t="s">
        <v>544</v>
      </c>
      <c r="C26" s="148"/>
      <c r="D26" s="148"/>
      <c r="E26" s="149"/>
      <c r="F26" s="23">
        <v>2022</v>
      </c>
      <c r="G26" s="50">
        <v>181</v>
      </c>
      <c r="H26" s="4" t="s">
        <v>457</v>
      </c>
    </row>
    <row r="27" spans="1:8" ht="15" customHeight="1">
      <c r="A27" s="129" t="s">
        <v>518</v>
      </c>
      <c r="B27" s="147" t="s">
        <v>544</v>
      </c>
      <c r="C27" s="148"/>
      <c r="D27" s="148"/>
      <c r="E27" s="149"/>
      <c r="F27" s="23">
        <v>2023</v>
      </c>
      <c r="G27" s="50">
        <v>203</v>
      </c>
      <c r="H27" s="1"/>
    </row>
    <row r="28" spans="1:8" ht="15" customHeight="1">
      <c r="A28" s="129" t="s">
        <v>519</v>
      </c>
      <c r="B28" s="147" t="s">
        <v>544</v>
      </c>
      <c r="C28" s="148"/>
      <c r="D28" s="148"/>
      <c r="E28" s="149"/>
      <c r="F28" s="23">
        <v>2022</v>
      </c>
      <c r="G28" s="50">
        <v>215</v>
      </c>
      <c r="H28" s="1"/>
    </row>
    <row r="29" spans="1:8" ht="15" customHeight="1">
      <c r="A29" s="129" t="s">
        <v>519</v>
      </c>
      <c r="B29" s="147" t="s">
        <v>544</v>
      </c>
      <c r="C29" s="148"/>
      <c r="D29" s="148"/>
      <c r="E29" s="149"/>
      <c r="F29" s="23">
        <v>2023</v>
      </c>
      <c r="G29" s="50">
        <v>115</v>
      </c>
      <c r="H29" s="1"/>
    </row>
    <row r="30" spans="1:8" ht="15" customHeight="1">
      <c r="A30" s="129" t="s">
        <v>514</v>
      </c>
      <c r="B30" s="147" t="s">
        <v>544</v>
      </c>
      <c r="C30" s="148"/>
      <c r="D30" s="148"/>
      <c r="E30" s="149"/>
      <c r="F30" s="23">
        <v>2022</v>
      </c>
      <c r="G30" s="50">
        <v>120</v>
      </c>
      <c r="H30" s="1"/>
    </row>
    <row r="31" spans="1:8" ht="15" customHeight="1">
      <c r="A31" s="129" t="s">
        <v>514</v>
      </c>
      <c r="B31" s="147" t="s">
        <v>544</v>
      </c>
      <c r="C31" s="148"/>
      <c r="D31" s="148"/>
      <c r="E31" s="149"/>
      <c r="F31" s="23">
        <v>2023</v>
      </c>
      <c r="G31" s="50">
        <v>133</v>
      </c>
      <c r="H31" s="1"/>
    </row>
    <row r="32" spans="1:8" ht="15" customHeight="1">
      <c r="A32" s="1" t="s">
        <v>514</v>
      </c>
      <c r="B32" s="4" t="s">
        <v>72</v>
      </c>
      <c r="C32" s="77"/>
      <c r="D32" s="77"/>
      <c r="E32" s="77"/>
      <c r="F32" s="23">
        <v>2019</v>
      </c>
      <c r="G32" s="66">
        <v>1027112</v>
      </c>
      <c r="H32" s="4" t="s">
        <v>385</v>
      </c>
    </row>
    <row r="33" spans="1:8" ht="15" customHeight="1">
      <c r="A33" s="1" t="s">
        <v>514</v>
      </c>
      <c r="B33" s="4" t="s">
        <v>72</v>
      </c>
      <c r="C33" s="7"/>
      <c r="D33" s="7"/>
      <c r="E33" s="7" t="s">
        <v>207</v>
      </c>
      <c r="F33" s="23">
        <v>2020</v>
      </c>
      <c r="G33" s="66">
        <v>929717</v>
      </c>
    </row>
    <row r="34" spans="1:8" ht="15" customHeight="1">
      <c r="A34" s="1" t="s">
        <v>514</v>
      </c>
      <c r="B34" s="4" t="s">
        <v>72</v>
      </c>
      <c r="C34" s="7"/>
      <c r="D34" s="7"/>
      <c r="E34" s="7"/>
      <c r="F34" s="23">
        <v>2021</v>
      </c>
      <c r="G34" s="66">
        <v>876329</v>
      </c>
    </row>
    <row r="35" spans="1:8" ht="15" customHeight="1">
      <c r="A35" s="1" t="s">
        <v>514</v>
      </c>
      <c r="B35" s="4" t="s">
        <v>72</v>
      </c>
      <c r="C35" s="7"/>
      <c r="D35" s="7"/>
      <c r="E35" s="7" t="s">
        <v>208</v>
      </c>
      <c r="F35" s="23">
        <v>2022</v>
      </c>
      <c r="G35" s="66">
        <v>889410</v>
      </c>
    </row>
    <row r="36" spans="1:8" ht="15" customHeight="1">
      <c r="A36" s="1" t="s">
        <v>514</v>
      </c>
      <c r="B36" s="4" t="s">
        <v>72</v>
      </c>
      <c r="C36" s="7"/>
      <c r="D36" s="7"/>
      <c r="F36" s="23">
        <v>2023</v>
      </c>
      <c r="G36" s="66">
        <v>794891</v>
      </c>
    </row>
    <row r="37" spans="1:8" ht="15" customHeight="1">
      <c r="A37" s="1" t="s">
        <v>514</v>
      </c>
      <c r="B37" s="4" t="s">
        <v>72</v>
      </c>
      <c r="C37" s="7"/>
      <c r="D37" s="7"/>
      <c r="E37" s="7"/>
      <c r="F37" s="15">
        <v>2024</v>
      </c>
      <c r="G37" s="66">
        <v>874614</v>
      </c>
    </row>
    <row r="38" spans="1:8" ht="15" customHeight="1">
      <c r="A38" s="1" t="s">
        <v>514</v>
      </c>
      <c r="B38" s="4" t="s">
        <v>45</v>
      </c>
      <c r="C38" s="4" t="s">
        <v>5</v>
      </c>
      <c r="D38" s="4" t="s">
        <v>46</v>
      </c>
      <c r="E38" s="4" t="s">
        <v>209</v>
      </c>
      <c r="F38" s="23">
        <v>2019</v>
      </c>
      <c r="G38" s="66">
        <v>463</v>
      </c>
      <c r="H38" s="4" t="s">
        <v>385</v>
      </c>
    </row>
    <row r="39" spans="1:8" ht="15" customHeight="1">
      <c r="A39" s="1" t="s">
        <v>514</v>
      </c>
      <c r="B39" s="4" t="s">
        <v>45</v>
      </c>
      <c r="C39" s="4" t="s">
        <v>5</v>
      </c>
      <c r="D39" s="4" t="s">
        <v>47</v>
      </c>
      <c r="E39" s="4" t="s">
        <v>209</v>
      </c>
      <c r="F39" s="23">
        <v>2019</v>
      </c>
      <c r="G39" s="66">
        <v>1410</v>
      </c>
    </row>
    <row r="40" spans="1:8" ht="15" customHeight="1">
      <c r="A40" s="1" t="s">
        <v>514</v>
      </c>
      <c r="B40" s="4" t="s">
        <v>45</v>
      </c>
      <c r="C40" s="4" t="s">
        <v>48</v>
      </c>
      <c r="D40" s="4" t="s">
        <v>46</v>
      </c>
      <c r="E40" s="4" t="s">
        <v>210</v>
      </c>
      <c r="F40" s="23">
        <v>2019</v>
      </c>
      <c r="G40" s="66">
        <v>236</v>
      </c>
    </row>
    <row r="41" spans="1:8" ht="15" customHeight="1">
      <c r="A41" s="1" t="s">
        <v>514</v>
      </c>
      <c r="B41" s="4" t="s">
        <v>45</v>
      </c>
      <c r="C41" s="4" t="s">
        <v>49</v>
      </c>
      <c r="D41" s="4" t="s">
        <v>46</v>
      </c>
      <c r="E41" s="4" t="s">
        <v>211</v>
      </c>
      <c r="F41" s="23">
        <v>2019</v>
      </c>
      <c r="G41" s="66">
        <v>31</v>
      </c>
    </row>
    <row r="42" spans="1:8" ht="15" customHeight="1">
      <c r="A42" s="1" t="s">
        <v>514</v>
      </c>
      <c r="B42" s="4" t="s">
        <v>45</v>
      </c>
      <c r="C42" s="4" t="s">
        <v>50</v>
      </c>
      <c r="D42" s="4" t="s">
        <v>46</v>
      </c>
      <c r="E42" s="4" t="s">
        <v>212</v>
      </c>
      <c r="F42" s="23">
        <v>2019</v>
      </c>
      <c r="G42" s="66">
        <v>133</v>
      </c>
    </row>
    <row r="43" spans="1:8" ht="15" customHeight="1">
      <c r="A43" s="1" t="s">
        <v>514</v>
      </c>
      <c r="B43" s="4" t="s">
        <v>45</v>
      </c>
      <c r="C43" s="4" t="s">
        <v>5</v>
      </c>
      <c r="D43" s="4" t="s">
        <v>46</v>
      </c>
      <c r="E43" s="4" t="s">
        <v>209</v>
      </c>
      <c r="F43" s="23">
        <v>2020</v>
      </c>
      <c r="G43" s="66">
        <v>367</v>
      </c>
    </row>
    <row r="44" spans="1:8" ht="15" customHeight="1">
      <c r="A44" s="1" t="s">
        <v>514</v>
      </c>
      <c r="B44" s="4" t="s">
        <v>45</v>
      </c>
      <c r="C44" s="4" t="s">
        <v>5</v>
      </c>
      <c r="D44" s="4" t="s">
        <v>47</v>
      </c>
      <c r="E44" s="4" t="s">
        <v>209</v>
      </c>
      <c r="F44" s="23">
        <v>2020</v>
      </c>
      <c r="G44" s="66">
        <v>1108</v>
      </c>
    </row>
    <row r="45" spans="1:8" ht="15" customHeight="1">
      <c r="A45" s="1" t="s">
        <v>514</v>
      </c>
      <c r="B45" s="4" t="s">
        <v>45</v>
      </c>
      <c r="C45" s="4" t="s">
        <v>48</v>
      </c>
      <c r="D45" s="4" t="s">
        <v>46</v>
      </c>
      <c r="E45" s="4" t="s">
        <v>210</v>
      </c>
      <c r="F45" s="23">
        <v>2020</v>
      </c>
      <c r="G45" s="66">
        <v>182</v>
      </c>
    </row>
    <row r="46" spans="1:8" ht="15" customHeight="1">
      <c r="A46" s="1" t="s">
        <v>514</v>
      </c>
      <c r="B46" s="4" t="s">
        <v>45</v>
      </c>
      <c r="C46" s="4" t="s">
        <v>49</v>
      </c>
      <c r="D46" s="4" t="s">
        <v>46</v>
      </c>
      <c r="E46" s="4" t="s">
        <v>211</v>
      </c>
      <c r="F46" s="23">
        <v>2020</v>
      </c>
      <c r="G46" s="66">
        <v>27</v>
      </c>
    </row>
    <row r="47" spans="1:8" ht="15" customHeight="1">
      <c r="A47" s="1" t="s">
        <v>514</v>
      </c>
      <c r="B47" s="4" t="s">
        <v>45</v>
      </c>
      <c r="C47" s="4" t="s">
        <v>50</v>
      </c>
      <c r="D47" s="4" t="s">
        <v>46</v>
      </c>
      <c r="E47" s="4" t="s">
        <v>212</v>
      </c>
      <c r="F47" s="23">
        <v>2020</v>
      </c>
      <c r="G47" s="66">
        <v>99</v>
      </c>
    </row>
    <row r="48" spans="1:8" ht="15" customHeight="1">
      <c r="A48" s="1" t="s">
        <v>514</v>
      </c>
      <c r="B48" s="4" t="s">
        <v>45</v>
      </c>
      <c r="C48" s="4" t="s">
        <v>5</v>
      </c>
      <c r="D48" s="4" t="s">
        <v>46</v>
      </c>
      <c r="E48" s="4"/>
      <c r="F48" s="23">
        <v>2021</v>
      </c>
      <c r="G48" s="66">
        <v>328</v>
      </c>
    </row>
    <row r="49" spans="1:8" ht="15" customHeight="1">
      <c r="A49" s="1" t="s">
        <v>514</v>
      </c>
      <c r="B49" s="4" t="s">
        <v>45</v>
      </c>
      <c r="C49" s="4" t="s">
        <v>5</v>
      </c>
      <c r="D49" s="4" t="s">
        <v>47</v>
      </c>
      <c r="E49" s="4"/>
      <c r="F49" s="23">
        <v>2021</v>
      </c>
      <c r="G49" s="66">
        <v>946</v>
      </c>
    </row>
    <row r="50" spans="1:8" ht="15" customHeight="1">
      <c r="A50" s="1" t="s">
        <v>514</v>
      </c>
      <c r="B50" s="4" t="s">
        <v>45</v>
      </c>
      <c r="C50" s="4" t="s">
        <v>48</v>
      </c>
      <c r="D50" s="4" t="s">
        <v>46</v>
      </c>
      <c r="E50" s="4"/>
      <c r="F50" s="23">
        <v>2021</v>
      </c>
      <c r="G50" s="66">
        <v>154</v>
      </c>
    </row>
    <row r="51" spans="1:8" ht="15" customHeight="1">
      <c r="A51" s="1" t="s">
        <v>514</v>
      </c>
      <c r="B51" s="4" t="s">
        <v>45</v>
      </c>
      <c r="C51" s="4" t="s">
        <v>49</v>
      </c>
      <c r="D51" s="4" t="s">
        <v>46</v>
      </c>
      <c r="E51" s="4"/>
      <c r="F51" s="23">
        <v>2021</v>
      </c>
      <c r="G51" s="66">
        <v>28</v>
      </c>
    </row>
    <row r="52" spans="1:8" ht="15" customHeight="1">
      <c r="A52" s="1" t="s">
        <v>514</v>
      </c>
      <c r="B52" s="4" t="s">
        <v>45</v>
      </c>
      <c r="C52" s="4" t="s">
        <v>50</v>
      </c>
      <c r="D52" s="4" t="s">
        <v>46</v>
      </c>
      <c r="E52" s="4"/>
      <c r="F52" s="23">
        <v>2021</v>
      </c>
      <c r="G52" s="66">
        <v>86</v>
      </c>
    </row>
    <row r="53" spans="1:8" ht="15" customHeight="1">
      <c r="A53" s="1" t="s">
        <v>514</v>
      </c>
      <c r="B53" s="4" t="s">
        <v>45</v>
      </c>
      <c r="C53" s="4" t="s">
        <v>5</v>
      </c>
      <c r="D53" s="4" t="s">
        <v>46</v>
      </c>
      <c r="E53" s="4" t="s">
        <v>213</v>
      </c>
      <c r="F53" s="23">
        <v>2022</v>
      </c>
      <c r="G53" s="66">
        <v>287</v>
      </c>
    </row>
    <row r="54" spans="1:8" ht="15" customHeight="1">
      <c r="A54" s="1" t="s">
        <v>514</v>
      </c>
      <c r="B54" s="4" t="s">
        <v>45</v>
      </c>
      <c r="C54" s="4" t="s">
        <v>5</v>
      </c>
      <c r="D54" s="4" t="s">
        <v>47</v>
      </c>
      <c r="E54" s="4"/>
      <c r="F54" s="23">
        <v>2022</v>
      </c>
      <c r="G54" s="66">
        <v>854</v>
      </c>
    </row>
    <row r="55" spans="1:8" ht="15" customHeight="1">
      <c r="A55" s="1" t="s">
        <v>514</v>
      </c>
      <c r="B55" s="4" t="s">
        <v>45</v>
      </c>
      <c r="C55" s="4" t="s">
        <v>48</v>
      </c>
      <c r="D55" s="4" t="s">
        <v>46</v>
      </c>
      <c r="E55" s="4"/>
      <c r="F55" s="23">
        <v>2022</v>
      </c>
      <c r="G55" s="66">
        <v>142</v>
      </c>
    </row>
    <row r="56" spans="1:8" ht="15" customHeight="1">
      <c r="A56" s="1" t="s">
        <v>514</v>
      </c>
      <c r="B56" s="4" t="s">
        <v>45</v>
      </c>
      <c r="C56" s="4" t="s">
        <v>49</v>
      </c>
      <c r="D56" s="4" t="s">
        <v>46</v>
      </c>
      <c r="E56" s="4"/>
      <c r="F56" s="23">
        <v>2022</v>
      </c>
      <c r="G56" s="66">
        <v>21</v>
      </c>
    </row>
    <row r="57" spans="1:8" ht="15" customHeight="1">
      <c r="A57" s="1" t="s">
        <v>514</v>
      </c>
      <c r="B57" s="4" t="s">
        <v>45</v>
      </c>
      <c r="C57" s="4" t="s">
        <v>50</v>
      </c>
      <c r="D57" s="4" t="s">
        <v>46</v>
      </c>
      <c r="E57" s="4"/>
      <c r="F57" s="23">
        <v>2022</v>
      </c>
      <c r="G57" s="66">
        <v>75</v>
      </c>
    </row>
    <row r="58" spans="1:8" ht="15" customHeight="1">
      <c r="A58" s="1" t="s">
        <v>514</v>
      </c>
      <c r="B58" s="4" t="s">
        <v>45</v>
      </c>
      <c r="C58" s="4" t="s">
        <v>5</v>
      </c>
      <c r="D58" s="4" t="s">
        <v>46</v>
      </c>
      <c r="E58" s="4"/>
      <c r="F58" s="23">
        <v>2023</v>
      </c>
      <c r="G58" s="66">
        <v>260</v>
      </c>
    </row>
    <row r="59" spans="1:8" ht="15" customHeight="1">
      <c r="A59" s="1" t="s">
        <v>514</v>
      </c>
      <c r="B59" s="4" t="s">
        <v>45</v>
      </c>
      <c r="C59" s="4" t="s">
        <v>5</v>
      </c>
      <c r="D59" s="4" t="s">
        <v>47</v>
      </c>
      <c r="E59" s="4"/>
      <c r="F59" s="23">
        <v>2023</v>
      </c>
      <c r="G59" s="66">
        <v>818</v>
      </c>
    </row>
    <row r="60" spans="1:8" ht="15" customHeight="1">
      <c r="A60" s="1" t="s">
        <v>514</v>
      </c>
      <c r="B60" s="4" t="s">
        <v>45</v>
      </c>
      <c r="C60" s="4" t="s">
        <v>48</v>
      </c>
      <c r="D60" s="4" t="s">
        <v>46</v>
      </c>
      <c r="E60" s="4"/>
      <c r="F60" s="23">
        <v>2023</v>
      </c>
      <c r="G60" s="66">
        <v>138</v>
      </c>
    </row>
    <row r="61" spans="1:8" ht="15" customHeight="1">
      <c r="A61" s="1" t="s">
        <v>514</v>
      </c>
      <c r="B61" s="4" t="s">
        <v>45</v>
      </c>
      <c r="C61" s="4" t="s">
        <v>49</v>
      </c>
      <c r="D61" s="4" t="s">
        <v>46</v>
      </c>
      <c r="E61" s="4"/>
      <c r="F61" s="23">
        <v>2023</v>
      </c>
      <c r="G61" s="66">
        <v>20</v>
      </c>
    </row>
    <row r="62" spans="1:8" ht="15" customHeight="1">
      <c r="A62" s="1" t="s">
        <v>514</v>
      </c>
      <c r="B62" s="4" t="s">
        <v>45</v>
      </c>
      <c r="C62" s="4" t="s">
        <v>50</v>
      </c>
      <c r="D62" s="4" t="s">
        <v>46</v>
      </c>
      <c r="E62" s="4"/>
      <c r="F62" s="23">
        <v>2023</v>
      </c>
      <c r="G62" s="66">
        <v>54</v>
      </c>
    </row>
    <row r="63" spans="1:8" ht="15" customHeight="1">
      <c r="A63" s="1" t="s">
        <v>514</v>
      </c>
      <c r="B63" s="4" t="s">
        <v>45</v>
      </c>
      <c r="C63" s="4" t="s">
        <v>5</v>
      </c>
      <c r="D63" s="4" t="s">
        <v>46</v>
      </c>
      <c r="F63" s="97">
        <v>2024</v>
      </c>
      <c r="G63" s="66">
        <v>236</v>
      </c>
      <c r="H63" s="29">
        <f>G63/G38-1</f>
        <v>-0.49028077753779697</v>
      </c>
    </row>
    <row r="64" spans="1:8" ht="15" customHeight="1">
      <c r="A64" s="1" t="s">
        <v>514</v>
      </c>
      <c r="B64" s="4" t="s">
        <v>45</v>
      </c>
      <c r="C64" s="4" t="s">
        <v>5</v>
      </c>
      <c r="D64" s="4" t="s">
        <v>47</v>
      </c>
      <c r="E64" s="4"/>
      <c r="F64" s="97">
        <v>2024</v>
      </c>
      <c r="G64" s="66">
        <v>739</v>
      </c>
      <c r="H64" s="29">
        <f>G64/G39-1</f>
        <v>-0.475886524822695</v>
      </c>
    </row>
    <row r="65" spans="1:8" ht="15" customHeight="1">
      <c r="A65" s="1" t="s">
        <v>514</v>
      </c>
      <c r="B65" s="4" t="s">
        <v>45</v>
      </c>
      <c r="C65" s="4" t="s">
        <v>48</v>
      </c>
      <c r="D65" s="4" t="s">
        <v>46</v>
      </c>
      <c r="E65" s="4"/>
      <c r="F65" s="97">
        <v>2024</v>
      </c>
      <c r="G65" s="66">
        <v>125</v>
      </c>
      <c r="H65" s="29">
        <f t="shared" ref="H65:H67" si="0">G65/G40-1</f>
        <v>-0.47033898305084743</v>
      </c>
    </row>
    <row r="66" spans="1:8" ht="15" customHeight="1">
      <c r="A66" s="1" t="s">
        <v>514</v>
      </c>
      <c r="B66" s="4" t="s">
        <v>45</v>
      </c>
      <c r="C66" s="4" t="s">
        <v>49</v>
      </c>
      <c r="D66" s="4" t="s">
        <v>46</v>
      </c>
      <c r="E66" s="4"/>
      <c r="F66" s="97">
        <v>2024</v>
      </c>
      <c r="G66" s="66">
        <v>18</v>
      </c>
      <c r="H66" s="29">
        <f t="shared" si="0"/>
        <v>-0.41935483870967738</v>
      </c>
    </row>
    <row r="67" spans="1:8" ht="15" customHeight="1">
      <c r="A67" s="1" t="s">
        <v>514</v>
      </c>
      <c r="B67" s="4" t="s">
        <v>45</v>
      </c>
      <c r="C67" s="4" t="s">
        <v>50</v>
      </c>
      <c r="D67" s="4" t="s">
        <v>46</v>
      </c>
      <c r="E67" s="4"/>
      <c r="F67" s="97">
        <v>2024</v>
      </c>
      <c r="G67" s="66">
        <v>58</v>
      </c>
      <c r="H67" s="29">
        <f t="shared" si="0"/>
        <v>-0.56390977443609025</v>
      </c>
    </row>
    <row r="68" spans="1:8" ht="15" customHeight="1">
      <c r="A68" s="1" t="s">
        <v>514</v>
      </c>
      <c r="B68" s="4" t="s">
        <v>45</v>
      </c>
      <c r="C68" s="4" t="s">
        <v>48</v>
      </c>
      <c r="D68" s="4" t="s">
        <v>41</v>
      </c>
      <c r="E68" s="4"/>
      <c r="F68" s="23">
        <v>2018</v>
      </c>
      <c r="G68" s="67"/>
      <c r="H68" s="105"/>
    </row>
    <row r="69" spans="1:8" ht="15" customHeight="1">
      <c r="A69" s="1" t="s">
        <v>514</v>
      </c>
      <c r="B69" s="4" t="s">
        <v>45</v>
      </c>
      <c r="C69" s="4" t="s">
        <v>49</v>
      </c>
      <c r="D69" s="4" t="s">
        <v>41</v>
      </c>
      <c r="E69" s="4"/>
      <c r="F69" s="23">
        <v>2018</v>
      </c>
      <c r="G69" s="67"/>
      <c r="H69" s="105"/>
    </row>
    <row r="70" spans="1:8" ht="15" customHeight="1">
      <c r="A70" s="1" t="s">
        <v>514</v>
      </c>
      <c r="B70" s="4" t="s">
        <v>45</v>
      </c>
      <c r="C70" s="4" t="s">
        <v>50</v>
      </c>
      <c r="D70" s="4" t="s">
        <v>41</v>
      </c>
      <c r="E70" s="4"/>
      <c r="F70" s="23">
        <v>2018</v>
      </c>
      <c r="G70" s="67"/>
      <c r="H70" s="105"/>
    </row>
    <row r="71" spans="1:8" ht="15" customHeight="1">
      <c r="A71" s="1" t="s">
        <v>514</v>
      </c>
      <c r="B71" s="4" t="s">
        <v>45</v>
      </c>
      <c r="C71" s="4" t="s">
        <v>48</v>
      </c>
      <c r="D71" s="4" t="s">
        <v>41</v>
      </c>
      <c r="E71" s="4"/>
      <c r="F71" s="23">
        <v>2019</v>
      </c>
      <c r="G71" s="67"/>
      <c r="H71" s="105"/>
    </row>
    <row r="72" spans="1:8" ht="15" customHeight="1">
      <c r="A72" s="1" t="s">
        <v>514</v>
      </c>
      <c r="B72" s="4" t="s">
        <v>45</v>
      </c>
      <c r="C72" s="4" t="s">
        <v>49</v>
      </c>
      <c r="D72" s="4" t="s">
        <v>41</v>
      </c>
      <c r="E72" s="4"/>
      <c r="F72" s="23">
        <v>2019</v>
      </c>
      <c r="G72" s="67"/>
      <c r="H72" s="105"/>
    </row>
    <row r="73" spans="1:8" ht="15" customHeight="1">
      <c r="A73" s="1" t="s">
        <v>514</v>
      </c>
      <c r="B73" s="4" t="s">
        <v>45</v>
      </c>
      <c r="C73" s="4" t="s">
        <v>50</v>
      </c>
      <c r="D73" s="4" t="s">
        <v>41</v>
      </c>
      <c r="E73" s="4"/>
      <c r="F73" s="23">
        <v>2019</v>
      </c>
      <c r="G73" s="67"/>
      <c r="H73" s="105"/>
    </row>
    <row r="74" spans="1:8" ht="15" customHeight="1">
      <c r="A74" s="1" t="s">
        <v>514</v>
      </c>
      <c r="B74" s="4" t="s">
        <v>45</v>
      </c>
      <c r="C74" s="4" t="s">
        <v>48</v>
      </c>
      <c r="D74" s="4" t="s">
        <v>41</v>
      </c>
      <c r="E74" s="4"/>
      <c r="F74" s="23">
        <v>2020</v>
      </c>
      <c r="G74" s="67"/>
      <c r="H74" s="105"/>
    </row>
    <row r="75" spans="1:8" ht="15" customHeight="1">
      <c r="A75" s="1" t="s">
        <v>514</v>
      </c>
      <c r="B75" s="4" t="s">
        <v>45</v>
      </c>
      <c r="C75" s="4" t="s">
        <v>49</v>
      </c>
      <c r="D75" s="4" t="s">
        <v>41</v>
      </c>
      <c r="E75" s="4"/>
      <c r="F75" s="23">
        <v>2020</v>
      </c>
      <c r="G75" s="67"/>
      <c r="H75" s="105"/>
    </row>
    <row r="76" spans="1:8" ht="15" customHeight="1">
      <c r="A76" s="1" t="s">
        <v>514</v>
      </c>
      <c r="B76" s="4" t="s">
        <v>45</v>
      </c>
      <c r="C76" s="4" t="s">
        <v>50</v>
      </c>
      <c r="D76" s="4" t="s">
        <v>41</v>
      </c>
      <c r="E76" s="4"/>
      <c r="F76" s="23">
        <v>2020</v>
      </c>
      <c r="G76" s="67"/>
      <c r="H76" s="105"/>
    </row>
    <row r="77" spans="1:8" ht="15" customHeight="1">
      <c r="A77" s="1" t="s">
        <v>514</v>
      </c>
      <c r="B77" s="4" t="s">
        <v>45</v>
      </c>
      <c r="C77" s="4" t="s">
        <v>48</v>
      </c>
      <c r="D77" s="4" t="s">
        <v>41</v>
      </c>
      <c r="E77" s="4"/>
      <c r="F77" s="23">
        <v>2021</v>
      </c>
      <c r="G77" s="67"/>
      <c r="H77" s="105"/>
    </row>
    <row r="78" spans="1:8" ht="15" customHeight="1">
      <c r="A78" s="1" t="s">
        <v>514</v>
      </c>
      <c r="B78" s="4" t="s">
        <v>45</v>
      </c>
      <c r="C78" s="4" t="s">
        <v>49</v>
      </c>
      <c r="D78" s="4" t="s">
        <v>41</v>
      </c>
      <c r="E78" s="4"/>
      <c r="F78" s="23">
        <v>2021</v>
      </c>
      <c r="G78" s="67"/>
      <c r="H78" s="105"/>
    </row>
    <row r="79" spans="1:8" ht="15" customHeight="1">
      <c r="A79" s="1" t="s">
        <v>514</v>
      </c>
      <c r="B79" s="4" t="s">
        <v>45</v>
      </c>
      <c r="C79" s="4" t="s">
        <v>50</v>
      </c>
      <c r="D79" s="4" t="s">
        <v>41</v>
      </c>
      <c r="E79" s="4"/>
      <c r="F79" s="23">
        <v>2021</v>
      </c>
      <c r="G79" s="67"/>
      <c r="H79" s="105"/>
    </row>
    <row r="80" spans="1:8" ht="15" customHeight="1">
      <c r="A80" s="1" t="s">
        <v>514</v>
      </c>
      <c r="B80" s="4" t="s">
        <v>45</v>
      </c>
      <c r="C80" s="4" t="s">
        <v>48</v>
      </c>
      <c r="D80" s="4" t="s">
        <v>41</v>
      </c>
      <c r="E80" s="4"/>
      <c r="F80" s="23">
        <v>2022</v>
      </c>
      <c r="G80" s="67"/>
      <c r="H80" s="105"/>
    </row>
    <row r="81" spans="1:8" ht="15" customHeight="1">
      <c r="A81" s="1" t="s">
        <v>514</v>
      </c>
      <c r="B81" s="4" t="s">
        <v>45</v>
      </c>
      <c r="C81" s="4" t="s">
        <v>49</v>
      </c>
      <c r="D81" s="4" t="s">
        <v>41</v>
      </c>
      <c r="E81" s="4"/>
      <c r="F81" s="23">
        <v>2022</v>
      </c>
      <c r="G81" s="67"/>
      <c r="H81" s="105"/>
    </row>
    <row r="82" spans="1:8" ht="15" customHeight="1">
      <c r="A82" s="1" t="s">
        <v>514</v>
      </c>
      <c r="B82" s="4" t="s">
        <v>45</v>
      </c>
      <c r="C82" s="4" t="s">
        <v>50</v>
      </c>
      <c r="D82" s="4" t="s">
        <v>41</v>
      </c>
      <c r="E82" s="4"/>
      <c r="F82" s="23">
        <v>2022</v>
      </c>
      <c r="G82" s="67"/>
      <c r="H82" s="105"/>
    </row>
    <row r="83" spans="1:8" ht="15" customHeight="1">
      <c r="A83" s="1" t="s">
        <v>514</v>
      </c>
      <c r="B83" s="4" t="s">
        <v>45</v>
      </c>
      <c r="C83" s="4" t="s">
        <v>48</v>
      </c>
      <c r="D83" s="4" t="s">
        <v>41</v>
      </c>
      <c r="E83" s="4"/>
      <c r="F83" s="23">
        <v>2023</v>
      </c>
      <c r="G83" s="67"/>
      <c r="H83" s="105"/>
    </row>
    <row r="84" spans="1:8" ht="15" customHeight="1">
      <c r="A84" s="1" t="s">
        <v>514</v>
      </c>
      <c r="B84" s="4" t="s">
        <v>45</v>
      </c>
      <c r="C84" s="4" t="s">
        <v>49</v>
      </c>
      <c r="D84" s="4" t="s">
        <v>41</v>
      </c>
      <c r="E84" s="4"/>
      <c r="F84" s="23">
        <v>2023</v>
      </c>
      <c r="G84" s="67"/>
      <c r="H84" s="105"/>
    </row>
    <row r="85" spans="1:8" ht="15" customHeight="1">
      <c r="A85" s="1" t="s">
        <v>514</v>
      </c>
      <c r="B85" s="4" t="s">
        <v>45</v>
      </c>
      <c r="C85" s="4" t="s">
        <v>50</v>
      </c>
      <c r="D85" s="4" t="s">
        <v>41</v>
      </c>
      <c r="E85" s="4"/>
      <c r="F85" s="23">
        <v>2023</v>
      </c>
      <c r="G85" s="67"/>
      <c r="H85" s="105"/>
    </row>
    <row r="86" spans="1:8" ht="15" customHeight="1">
      <c r="A86" s="1" t="s">
        <v>514</v>
      </c>
      <c r="B86" s="4" t="s">
        <v>51</v>
      </c>
      <c r="C86" s="4" t="s">
        <v>52</v>
      </c>
      <c r="D86" s="4" t="s">
        <v>46</v>
      </c>
      <c r="E86" s="4" t="s">
        <v>213</v>
      </c>
      <c r="F86" s="23">
        <v>2019</v>
      </c>
      <c r="G86" s="14">
        <v>44</v>
      </c>
      <c r="H86" s="4" t="s">
        <v>385</v>
      </c>
    </row>
    <row r="87" spans="1:8" ht="15" customHeight="1">
      <c r="A87" s="1" t="s">
        <v>514</v>
      </c>
      <c r="B87" s="4" t="s">
        <v>51</v>
      </c>
      <c r="C87" s="4" t="s">
        <v>53</v>
      </c>
      <c r="D87" s="4" t="s">
        <v>46</v>
      </c>
      <c r="E87" s="4"/>
      <c r="F87" s="23">
        <v>2019</v>
      </c>
      <c r="G87" s="14">
        <v>0</v>
      </c>
    </row>
    <row r="88" spans="1:8" ht="15" customHeight="1">
      <c r="A88" s="1" t="s">
        <v>514</v>
      </c>
      <c r="B88" s="4" t="s">
        <v>51</v>
      </c>
      <c r="C88" s="4" t="s">
        <v>54</v>
      </c>
      <c r="D88" s="4" t="s">
        <v>46</v>
      </c>
      <c r="E88" s="4"/>
      <c r="F88" s="23">
        <v>2019</v>
      </c>
      <c r="G88" s="14">
        <v>5</v>
      </c>
    </row>
    <row r="89" spans="1:8" ht="15" customHeight="1">
      <c r="A89" s="1" t="s">
        <v>514</v>
      </c>
      <c r="B89" s="4" t="s">
        <v>51</v>
      </c>
      <c r="C89" s="4" t="s">
        <v>55</v>
      </c>
      <c r="D89" s="4" t="s">
        <v>46</v>
      </c>
      <c r="E89" s="4"/>
      <c r="F89" s="23">
        <v>2019</v>
      </c>
      <c r="G89" s="14">
        <v>55</v>
      </c>
    </row>
    <row r="90" spans="1:8" ht="15" customHeight="1">
      <c r="A90" s="1" t="s">
        <v>514</v>
      </c>
      <c r="B90" s="4" t="s">
        <v>51</v>
      </c>
      <c r="C90" s="4" t="s">
        <v>69</v>
      </c>
      <c r="D90" s="4" t="s">
        <v>46</v>
      </c>
      <c r="E90" s="4"/>
      <c r="F90" s="23">
        <v>2019</v>
      </c>
      <c r="G90" s="14">
        <v>41</v>
      </c>
    </row>
    <row r="91" spans="1:8" ht="15" customHeight="1">
      <c r="A91" s="1" t="s">
        <v>514</v>
      </c>
      <c r="B91" s="4" t="s">
        <v>51</v>
      </c>
      <c r="C91" s="4" t="s">
        <v>56</v>
      </c>
      <c r="D91" s="4" t="s">
        <v>46</v>
      </c>
      <c r="E91" s="4"/>
      <c r="F91" s="23">
        <v>2019</v>
      </c>
      <c r="G91" s="14">
        <v>102</v>
      </c>
    </row>
    <row r="92" spans="1:8" ht="15" customHeight="1">
      <c r="A92" s="1" t="s">
        <v>514</v>
      </c>
      <c r="B92" s="4" t="s">
        <v>51</v>
      </c>
      <c r="C92" s="4" t="s">
        <v>57</v>
      </c>
      <c r="D92" s="4" t="s">
        <v>46</v>
      </c>
      <c r="E92" s="4"/>
      <c r="F92" s="23">
        <v>2019</v>
      </c>
      <c r="G92" s="14">
        <v>174</v>
      </c>
    </row>
    <row r="93" spans="1:8" ht="15" customHeight="1">
      <c r="A93" s="1" t="s">
        <v>514</v>
      </c>
      <c r="B93" s="4" t="s">
        <v>51</v>
      </c>
      <c r="C93" s="4" t="s">
        <v>58</v>
      </c>
      <c r="D93" s="4" t="s">
        <v>46</v>
      </c>
      <c r="E93" s="4"/>
      <c r="F93" s="23">
        <v>2019</v>
      </c>
      <c r="G93" s="14">
        <v>335</v>
      </c>
    </row>
    <row r="94" spans="1:8" ht="15" customHeight="1">
      <c r="A94" s="1" t="s">
        <v>514</v>
      </c>
      <c r="B94" s="4" t="s">
        <v>51</v>
      </c>
      <c r="C94" s="4" t="s">
        <v>59</v>
      </c>
      <c r="D94" s="4" t="s">
        <v>46</v>
      </c>
      <c r="E94" s="4"/>
      <c r="F94" s="23">
        <v>2019</v>
      </c>
      <c r="G94" s="14">
        <v>115</v>
      </c>
    </row>
    <row r="95" spans="1:8" ht="15" customHeight="1">
      <c r="A95" s="1" t="s">
        <v>514</v>
      </c>
      <c r="B95" s="4" t="s">
        <v>51</v>
      </c>
      <c r="C95" s="4" t="s">
        <v>70</v>
      </c>
      <c r="D95" s="4" t="s">
        <v>46</v>
      </c>
      <c r="E95" s="4"/>
      <c r="F95" s="23">
        <v>2019</v>
      </c>
      <c r="G95" s="14">
        <v>31</v>
      </c>
    </row>
    <row r="96" spans="1:8" ht="15" customHeight="1">
      <c r="A96" s="1" t="s">
        <v>514</v>
      </c>
      <c r="B96" s="4" t="s">
        <v>51</v>
      </c>
      <c r="C96" s="4" t="s">
        <v>71</v>
      </c>
      <c r="D96" s="4" t="s">
        <v>46</v>
      </c>
      <c r="E96" s="4"/>
      <c r="F96" s="23">
        <v>2019</v>
      </c>
      <c r="G96" s="14">
        <v>67</v>
      </c>
    </row>
    <row r="97" spans="1:7" ht="15" customHeight="1">
      <c r="A97" s="1" t="s">
        <v>514</v>
      </c>
      <c r="B97" s="4" t="s">
        <v>51</v>
      </c>
      <c r="C97" s="4" t="s">
        <v>60</v>
      </c>
      <c r="D97" s="4" t="s">
        <v>46</v>
      </c>
      <c r="E97" s="4"/>
      <c r="F97" s="23">
        <v>2019</v>
      </c>
      <c r="G97" s="14">
        <v>1</v>
      </c>
    </row>
    <row r="98" spans="1:7" ht="15" customHeight="1">
      <c r="A98" s="1" t="s">
        <v>514</v>
      </c>
      <c r="B98" s="4" t="s">
        <v>51</v>
      </c>
      <c r="C98" s="4" t="s">
        <v>61</v>
      </c>
      <c r="D98" s="4" t="s">
        <v>46</v>
      </c>
      <c r="E98" s="4"/>
      <c r="F98" s="23">
        <v>2019</v>
      </c>
      <c r="G98" s="14">
        <v>0</v>
      </c>
    </row>
    <row r="99" spans="1:7" ht="15" customHeight="1">
      <c r="A99" s="1" t="s">
        <v>514</v>
      </c>
      <c r="B99" s="4" t="s">
        <v>51</v>
      </c>
      <c r="C99" s="4" t="s">
        <v>62</v>
      </c>
      <c r="D99" s="4" t="s">
        <v>46</v>
      </c>
      <c r="E99" s="4"/>
      <c r="F99" s="23">
        <v>2019</v>
      </c>
      <c r="G99" s="14">
        <v>21</v>
      </c>
    </row>
    <row r="100" spans="1:7" ht="15" customHeight="1">
      <c r="A100" s="1" t="s">
        <v>514</v>
      </c>
      <c r="B100" s="4" t="s">
        <v>51</v>
      </c>
      <c r="C100" s="4" t="s">
        <v>63</v>
      </c>
      <c r="D100" s="4" t="s">
        <v>46</v>
      </c>
      <c r="E100" s="4"/>
      <c r="F100" s="23">
        <v>2019</v>
      </c>
      <c r="G100" s="14">
        <v>0</v>
      </c>
    </row>
    <row r="101" spans="1:7" ht="15" customHeight="1">
      <c r="A101" s="1" t="s">
        <v>514</v>
      </c>
      <c r="B101" s="4" t="s">
        <v>51</v>
      </c>
      <c r="C101" s="4" t="s">
        <v>64</v>
      </c>
      <c r="D101" s="4" t="s">
        <v>46</v>
      </c>
      <c r="E101" s="4"/>
      <c r="F101" s="23">
        <v>2019</v>
      </c>
      <c r="G101" s="14">
        <v>7</v>
      </c>
    </row>
    <row r="102" spans="1:7" ht="15" customHeight="1">
      <c r="A102" s="1" t="s">
        <v>514</v>
      </c>
      <c r="B102" s="4" t="s">
        <v>51</v>
      </c>
      <c r="C102" s="4" t="s">
        <v>65</v>
      </c>
      <c r="D102" s="4" t="s">
        <v>46</v>
      </c>
      <c r="E102" s="4"/>
      <c r="F102" s="23">
        <v>2019</v>
      </c>
      <c r="G102" s="14">
        <v>0</v>
      </c>
    </row>
    <row r="103" spans="1:7" ht="15" customHeight="1">
      <c r="A103" s="1" t="s">
        <v>514</v>
      </c>
      <c r="B103" s="4" t="s">
        <v>51</v>
      </c>
      <c r="C103" s="4" t="s">
        <v>66</v>
      </c>
      <c r="D103" s="4" t="s">
        <v>46</v>
      </c>
      <c r="E103" s="4"/>
      <c r="F103" s="23">
        <v>2019</v>
      </c>
      <c r="G103" s="14">
        <v>12</v>
      </c>
    </row>
    <row r="104" spans="1:7" ht="15" customHeight="1">
      <c r="A104" s="1" t="s">
        <v>514</v>
      </c>
      <c r="B104" s="4" t="s">
        <v>51</v>
      </c>
      <c r="C104" s="4" t="s">
        <v>67</v>
      </c>
      <c r="D104" s="4" t="s">
        <v>46</v>
      </c>
      <c r="E104" s="4"/>
      <c r="F104" s="23">
        <v>2019</v>
      </c>
      <c r="G104" s="14">
        <v>0</v>
      </c>
    </row>
    <row r="105" spans="1:7" ht="15" customHeight="1">
      <c r="A105" s="1" t="s">
        <v>514</v>
      </c>
      <c r="B105" s="4" t="s">
        <v>51</v>
      </c>
      <c r="C105" s="4" t="s">
        <v>68</v>
      </c>
      <c r="D105" s="4" t="s">
        <v>46</v>
      </c>
      <c r="E105" s="4"/>
      <c r="F105" s="23">
        <v>2019</v>
      </c>
      <c r="G105" s="14">
        <v>5</v>
      </c>
    </row>
    <row r="106" spans="1:7" ht="15" customHeight="1">
      <c r="A106" s="1" t="s">
        <v>514</v>
      </c>
      <c r="B106" s="4" t="s">
        <v>51</v>
      </c>
      <c r="C106" s="4" t="s">
        <v>52</v>
      </c>
      <c r="D106" s="4" t="s">
        <v>46</v>
      </c>
      <c r="E106" s="4" t="s">
        <v>213</v>
      </c>
      <c r="F106" s="23">
        <v>2020</v>
      </c>
      <c r="G106" s="15">
        <v>40</v>
      </c>
    </row>
    <row r="107" spans="1:7" ht="15" customHeight="1">
      <c r="A107" s="1" t="s">
        <v>514</v>
      </c>
      <c r="B107" s="4" t="s">
        <v>51</v>
      </c>
      <c r="C107" s="4" t="s">
        <v>53</v>
      </c>
      <c r="D107" s="4" t="s">
        <v>46</v>
      </c>
      <c r="E107" s="4"/>
      <c r="F107" s="23">
        <v>2020</v>
      </c>
      <c r="G107" s="15">
        <v>0</v>
      </c>
    </row>
    <row r="108" spans="1:7" ht="15" customHeight="1">
      <c r="A108" s="1" t="s">
        <v>514</v>
      </c>
      <c r="B108" s="4" t="s">
        <v>51</v>
      </c>
      <c r="C108" s="4" t="s">
        <v>54</v>
      </c>
      <c r="D108" s="4" t="s">
        <v>46</v>
      </c>
      <c r="E108" s="4"/>
      <c r="F108" s="23">
        <v>2020</v>
      </c>
      <c r="G108" s="15">
        <v>5</v>
      </c>
    </row>
    <row r="109" spans="1:7" ht="15" customHeight="1">
      <c r="A109" s="1" t="s">
        <v>514</v>
      </c>
      <c r="B109" s="4" t="s">
        <v>51</v>
      </c>
      <c r="C109" s="4" t="s">
        <v>55</v>
      </c>
      <c r="D109" s="4" t="s">
        <v>46</v>
      </c>
      <c r="E109" s="4"/>
      <c r="F109" s="23">
        <v>2020</v>
      </c>
      <c r="G109" s="15">
        <v>44</v>
      </c>
    </row>
    <row r="110" spans="1:7" ht="15" customHeight="1">
      <c r="A110" s="1" t="s">
        <v>514</v>
      </c>
      <c r="B110" s="4" t="s">
        <v>51</v>
      </c>
      <c r="C110" s="4" t="s">
        <v>69</v>
      </c>
      <c r="D110" s="4" t="s">
        <v>46</v>
      </c>
      <c r="E110" s="4"/>
      <c r="F110" s="23">
        <v>2020</v>
      </c>
      <c r="G110" s="15">
        <v>36</v>
      </c>
    </row>
    <row r="111" spans="1:7" ht="15" customHeight="1">
      <c r="A111" s="1" t="s">
        <v>514</v>
      </c>
      <c r="B111" s="4" t="s">
        <v>51</v>
      </c>
      <c r="C111" s="4" t="s">
        <v>56</v>
      </c>
      <c r="D111" s="4" t="s">
        <v>46</v>
      </c>
      <c r="E111" s="4"/>
      <c r="F111" s="23">
        <v>2020</v>
      </c>
      <c r="G111" s="15">
        <v>80</v>
      </c>
    </row>
    <row r="112" spans="1:7" ht="15" customHeight="1">
      <c r="A112" s="1" t="s">
        <v>514</v>
      </c>
      <c r="B112" s="4" t="s">
        <v>51</v>
      </c>
      <c r="C112" s="4" t="s">
        <v>57</v>
      </c>
      <c r="D112" s="4" t="s">
        <v>46</v>
      </c>
      <c r="E112" s="4"/>
      <c r="F112" s="23">
        <v>2020</v>
      </c>
      <c r="G112" s="15">
        <v>139</v>
      </c>
    </row>
    <row r="113" spans="1:7" ht="15" customHeight="1">
      <c r="A113" s="1" t="s">
        <v>514</v>
      </c>
      <c r="B113" s="4" t="s">
        <v>51</v>
      </c>
      <c r="C113" s="4" t="s">
        <v>58</v>
      </c>
      <c r="D113" s="4" t="s">
        <v>46</v>
      </c>
      <c r="E113" s="4"/>
      <c r="F113" s="23">
        <v>2020</v>
      </c>
      <c r="G113" s="15">
        <v>269</v>
      </c>
    </row>
    <row r="114" spans="1:7" ht="15" customHeight="1">
      <c r="A114" s="1" t="s">
        <v>514</v>
      </c>
      <c r="B114" s="4" t="s">
        <v>51</v>
      </c>
      <c r="C114" s="4" t="s">
        <v>59</v>
      </c>
      <c r="D114" s="4" t="s">
        <v>46</v>
      </c>
      <c r="E114" s="4"/>
      <c r="F114" s="23">
        <v>2020</v>
      </c>
      <c r="G114" s="15">
        <v>86</v>
      </c>
    </row>
    <row r="115" spans="1:7" ht="15" customHeight="1">
      <c r="A115" s="1" t="s">
        <v>514</v>
      </c>
      <c r="B115" s="4" t="s">
        <v>51</v>
      </c>
      <c r="C115" s="4" t="s">
        <v>70</v>
      </c>
      <c r="D115" s="4" t="s">
        <v>46</v>
      </c>
      <c r="E115" s="4"/>
      <c r="F115" s="23">
        <v>2020</v>
      </c>
      <c r="G115" s="15">
        <v>27</v>
      </c>
    </row>
    <row r="116" spans="1:7" ht="15" customHeight="1">
      <c r="A116" s="1" t="s">
        <v>514</v>
      </c>
      <c r="B116" s="4" t="s">
        <v>51</v>
      </c>
      <c r="C116" s="4" t="s">
        <v>71</v>
      </c>
      <c r="D116" s="4" t="s">
        <v>46</v>
      </c>
      <c r="E116" s="4"/>
      <c r="F116" s="23">
        <v>2020</v>
      </c>
      <c r="G116" s="15">
        <v>46</v>
      </c>
    </row>
    <row r="117" spans="1:7" ht="15" customHeight="1">
      <c r="A117" s="1" t="s">
        <v>514</v>
      </c>
      <c r="B117" s="4" t="s">
        <v>51</v>
      </c>
      <c r="C117" s="4" t="s">
        <v>60</v>
      </c>
      <c r="D117" s="4" t="s">
        <v>46</v>
      </c>
      <c r="E117" s="4"/>
      <c r="F117" s="23">
        <v>2020</v>
      </c>
      <c r="G117" s="15">
        <v>2</v>
      </c>
    </row>
    <row r="118" spans="1:7" ht="15" customHeight="1">
      <c r="A118" s="1" t="s">
        <v>514</v>
      </c>
      <c r="B118" s="4" t="s">
        <v>51</v>
      </c>
      <c r="C118" s="4" t="s">
        <v>61</v>
      </c>
      <c r="D118" s="4" t="s">
        <v>46</v>
      </c>
      <c r="E118" s="4"/>
      <c r="F118" s="23">
        <v>2020</v>
      </c>
      <c r="G118" s="15">
        <v>0</v>
      </c>
    </row>
    <row r="119" spans="1:7" ht="15" customHeight="1">
      <c r="A119" s="1" t="s">
        <v>514</v>
      </c>
      <c r="B119" s="4" t="s">
        <v>51</v>
      </c>
      <c r="C119" s="4" t="s">
        <v>62</v>
      </c>
      <c r="D119" s="4" t="s">
        <v>46</v>
      </c>
      <c r="E119" s="4"/>
      <c r="F119" s="23">
        <v>2020</v>
      </c>
      <c r="G119" s="15">
        <v>17</v>
      </c>
    </row>
    <row r="120" spans="1:7" ht="15" customHeight="1">
      <c r="A120" s="1" t="s">
        <v>514</v>
      </c>
      <c r="B120" s="4" t="s">
        <v>51</v>
      </c>
      <c r="C120" s="4" t="s">
        <v>63</v>
      </c>
      <c r="D120" s="4" t="s">
        <v>46</v>
      </c>
      <c r="E120" s="4"/>
      <c r="F120" s="23">
        <v>2020</v>
      </c>
      <c r="G120" s="15">
        <v>0</v>
      </c>
    </row>
    <row r="121" spans="1:7" ht="15" customHeight="1">
      <c r="A121" s="1" t="s">
        <v>514</v>
      </c>
      <c r="B121" s="4" t="s">
        <v>51</v>
      </c>
      <c r="C121" s="4" t="s">
        <v>64</v>
      </c>
      <c r="D121" s="4" t="s">
        <v>46</v>
      </c>
      <c r="E121" s="4"/>
      <c r="F121" s="23">
        <v>2020</v>
      </c>
      <c r="G121" s="15">
        <v>7</v>
      </c>
    </row>
    <row r="122" spans="1:7" ht="15" customHeight="1">
      <c r="A122" s="1" t="s">
        <v>514</v>
      </c>
      <c r="B122" s="4" t="s">
        <v>51</v>
      </c>
      <c r="C122" s="4" t="s">
        <v>65</v>
      </c>
      <c r="D122" s="4" t="s">
        <v>46</v>
      </c>
      <c r="E122" s="4"/>
      <c r="F122" s="23">
        <v>2020</v>
      </c>
      <c r="G122" s="15">
        <v>0</v>
      </c>
    </row>
    <row r="123" spans="1:7" ht="15" customHeight="1">
      <c r="A123" s="1" t="s">
        <v>514</v>
      </c>
      <c r="B123" s="4" t="s">
        <v>51</v>
      </c>
      <c r="C123" s="4" t="s">
        <v>66</v>
      </c>
      <c r="D123" s="4" t="s">
        <v>46</v>
      </c>
      <c r="E123" s="4"/>
      <c r="F123" s="23">
        <v>2020</v>
      </c>
      <c r="G123" s="15">
        <v>3</v>
      </c>
    </row>
    <row r="124" spans="1:7" ht="15" customHeight="1">
      <c r="A124" s="1" t="s">
        <v>514</v>
      </c>
      <c r="B124" s="4" t="s">
        <v>51</v>
      </c>
      <c r="C124" s="4" t="s">
        <v>67</v>
      </c>
      <c r="D124" s="4" t="s">
        <v>46</v>
      </c>
      <c r="E124" s="4"/>
      <c r="F124" s="23">
        <v>2020</v>
      </c>
      <c r="G124" s="15">
        <v>0</v>
      </c>
    </row>
    <row r="125" spans="1:7" ht="15" customHeight="1">
      <c r="A125" s="1" t="s">
        <v>514</v>
      </c>
      <c r="B125" s="4" t="s">
        <v>51</v>
      </c>
      <c r="C125" s="4" t="s">
        <v>68</v>
      </c>
      <c r="D125" s="4" t="s">
        <v>46</v>
      </c>
      <c r="E125" s="4"/>
      <c r="F125" s="23">
        <v>2020</v>
      </c>
      <c r="G125" s="15">
        <v>0</v>
      </c>
    </row>
    <row r="126" spans="1:7" ht="15" customHeight="1">
      <c r="A126" s="1" t="s">
        <v>514</v>
      </c>
      <c r="B126" s="4" t="s">
        <v>51</v>
      </c>
      <c r="C126" s="4" t="s">
        <v>52</v>
      </c>
      <c r="D126" s="4" t="s">
        <v>46</v>
      </c>
      <c r="E126" s="4" t="s">
        <v>213</v>
      </c>
      <c r="F126" s="23">
        <v>2021</v>
      </c>
      <c r="G126" s="15">
        <v>43</v>
      </c>
    </row>
    <row r="127" spans="1:7" ht="15" customHeight="1">
      <c r="A127" s="1" t="s">
        <v>514</v>
      </c>
      <c r="B127" s="4" t="s">
        <v>51</v>
      </c>
      <c r="C127" s="4" t="s">
        <v>53</v>
      </c>
      <c r="D127" s="4" t="s">
        <v>46</v>
      </c>
      <c r="E127" s="4"/>
      <c r="F127" s="23">
        <v>2021</v>
      </c>
      <c r="G127" s="15">
        <v>0</v>
      </c>
    </row>
    <row r="128" spans="1:7" ht="15" customHeight="1">
      <c r="A128" s="1" t="s">
        <v>514</v>
      </c>
      <c r="B128" s="4" t="s">
        <v>51</v>
      </c>
      <c r="C128" s="4" t="s">
        <v>54</v>
      </c>
      <c r="D128" s="4" t="s">
        <v>46</v>
      </c>
      <c r="E128" s="4"/>
      <c r="F128" s="23">
        <v>2021</v>
      </c>
      <c r="G128" s="15">
        <v>5</v>
      </c>
    </row>
    <row r="129" spans="1:7" ht="15" customHeight="1">
      <c r="A129" s="1" t="s">
        <v>514</v>
      </c>
      <c r="B129" s="4" t="s">
        <v>51</v>
      </c>
      <c r="C129" s="4" t="s">
        <v>55</v>
      </c>
      <c r="D129" s="4" t="s">
        <v>46</v>
      </c>
      <c r="E129" s="4"/>
      <c r="F129" s="23">
        <v>2021</v>
      </c>
      <c r="G129" s="15">
        <v>32</v>
      </c>
    </row>
    <row r="130" spans="1:7" ht="15" customHeight="1">
      <c r="A130" s="1" t="s">
        <v>514</v>
      </c>
      <c r="B130" s="4" t="s">
        <v>51</v>
      </c>
      <c r="C130" s="4" t="s">
        <v>69</v>
      </c>
      <c r="D130" s="4" t="s">
        <v>46</v>
      </c>
      <c r="E130" s="4"/>
      <c r="F130" s="23">
        <v>2021</v>
      </c>
      <c r="G130" s="15">
        <v>25</v>
      </c>
    </row>
    <row r="131" spans="1:7" ht="15" customHeight="1">
      <c r="A131" s="1" t="s">
        <v>514</v>
      </c>
      <c r="B131" s="4" t="s">
        <v>51</v>
      </c>
      <c r="C131" s="4" t="s">
        <v>56</v>
      </c>
      <c r="D131" s="4" t="s">
        <v>46</v>
      </c>
      <c r="E131" s="4"/>
      <c r="F131" s="23">
        <v>2021</v>
      </c>
      <c r="G131" s="15">
        <v>87</v>
      </c>
    </row>
    <row r="132" spans="1:7" ht="15" customHeight="1">
      <c r="A132" s="1" t="s">
        <v>514</v>
      </c>
      <c r="B132" s="4" t="s">
        <v>51</v>
      </c>
      <c r="C132" s="4" t="s">
        <v>57</v>
      </c>
      <c r="D132" s="4" t="s">
        <v>46</v>
      </c>
      <c r="E132" s="4"/>
      <c r="F132" s="23">
        <v>2021</v>
      </c>
      <c r="G132" s="15">
        <v>128</v>
      </c>
    </row>
    <row r="133" spans="1:7" ht="15" customHeight="1">
      <c r="A133" s="1" t="s">
        <v>514</v>
      </c>
      <c r="B133" s="4" t="s">
        <v>51</v>
      </c>
      <c r="C133" s="4" t="s">
        <v>58</v>
      </c>
      <c r="D133" s="4" t="s">
        <v>46</v>
      </c>
      <c r="E133" s="4"/>
      <c r="F133" s="23">
        <v>2021</v>
      </c>
      <c r="G133" s="15">
        <v>236</v>
      </c>
    </row>
    <row r="134" spans="1:7" ht="15" customHeight="1">
      <c r="A134" s="1" t="s">
        <v>514</v>
      </c>
      <c r="B134" s="4" t="s">
        <v>51</v>
      </c>
      <c r="C134" s="4" t="s">
        <v>59</v>
      </c>
      <c r="D134" s="4" t="s">
        <v>46</v>
      </c>
      <c r="E134" s="4"/>
      <c r="F134" s="23">
        <v>2021</v>
      </c>
      <c r="G134" s="15">
        <v>72</v>
      </c>
    </row>
    <row r="135" spans="1:7" ht="15" customHeight="1">
      <c r="A135" s="1" t="s">
        <v>514</v>
      </c>
      <c r="B135" s="4" t="s">
        <v>51</v>
      </c>
      <c r="C135" s="4" t="s">
        <v>70</v>
      </c>
      <c r="D135" s="4" t="s">
        <v>46</v>
      </c>
      <c r="E135" s="4"/>
      <c r="F135" s="23">
        <v>2021</v>
      </c>
      <c r="G135" s="15">
        <v>27</v>
      </c>
    </row>
    <row r="136" spans="1:7" ht="15" customHeight="1">
      <c r="A136" s="1" t="s">
        <v>514</v>
      </c>
      <c r="B136" s="4" t="s">
        <v>51</v>
      </c>
      <c r="C136" s="4" t="s">
        <v>71</v>
      </c>
      <c r="D136" s="4" t="s">
        <v>46</v>
      </c>
      <c r="E136" s="4"/>
      <c r="F136" s="23">
        <v>2021</v>
      </c>
      <c r="G136" s="15">
        <v>35</v>
      </c>
    </row>
    <row r="137" spans="1:7" ht="15" customHeight="1">
      <c r="A137" s="1" t="s">
        <v>514</v>
      </c>
      <c r="B137" s="4" t="s">
        <v>51</v>
      </c>
      <c r="C137" s="4" t="s">
        <v>60</v>
      </c>
      <c r="D137" s="4" t="s">
        <v>46</v>
      </c>
      <c r="E137" s="4"/>
      <c r="F137" s="23">
        <v>2021</v>
      </c>
      <c r="G137" s="15">
        <v>2</v>
      </c>
    </row>
    <row r="138" spans="1:7" ht="15" customHeight="1">
      <c r="A138" s="1" t="s">
        <v>514</v>
      </c>
      <c r="B138" s="4" t="s">
        <v>51</v>
      </c>
      <c r="C138" s="4" t="s">
        <v>61</v>
      </c>
      <c r="D138" s="4" t="s">
        <v>46</v>
      </c>
      <c r="E138" s="4"/>
      <c r="F138" s="23">
        <v>2021</v>
      </c>
      <c r="G138" s="15">
        <v>0</v>
      </c>
    </row>
    <row r="139" spans="1:7" ht="15" customHeight="1">
      <c r="A139" s="1" t="s">
        <v>514</v>
      </c>
      <c r="B139" s="4" t="s">
        <v>51</v>
      </c>
      <c r="C139" s="4" t="s">
        <v>62</v>
      </c>
      <c r="D139" s="4" t="s">
        <v>46</v>
      </c>
      <c r="E139" s="4"/>
      <c r="F139" s="23">
        <v>2021</v>
      </c>
      <c r="G139" s="15">
        <v>16</v>
      </c>
    </row>
    <row r="140" spans="1:7" ht="15" customHeight="1">
      <c r="A140" s="1" t="s">
        <v>514</v>
      </c>
      <c r="B140" s="4" t="s">
        <v>51</v>
      </c>
      <c r="C140" s="4" t="s">
        <v>63</v>
      </c>
      <c r="D140" s="4" t="s">
        <v>46</v>
      </c>
      <c r="E140" s="4"/>
      <c r="F140" s="23">
        <v>2021</v>
      </c>
      <c r="G140" s="15">
        <v>0</v>
      </c>
    </row>
    <row r="141" spans="1:7" ht="15" customHeight="1">
      <c r="A141" s="1" t="s">
        <v>514</v>
      </c>
      <c r="B141" s="4" t="s">
        <v>51</v>
      </c>
      <c r="C141" s="4" t="s">
        <v>64</v>
      </c>
      <c r="D141" s="4" t="s">
        <v>46</v>
      </c>
      <c r="E141" s="4"/>
      <c r="F141" s="23">
        <v>2021</v>
      </c>
      <c r="G141" s="15">
        <v>7</v>
      </c>
    </row>
    <row r="142" spans="1:7" ht="15" customHeight="1">
      <c r="A142" s="1" t="s">
        <v>514</v>
      </c>
      <c r="B142" s="4" t="s">
        <v>51</v>
      </c>
      <c r="C142" s="4" t="s">
        <v>65</v>
      </c>
      <c r="D142" s="4" t="s">
        <v>46</v>
      </c>
      <c r="E142" s="4"/>
      <c r="F142" s="23">
        <v>2021</v>
      </c>
      <c r="G142" s="15">
        <v>0</v>
      </c>
    </row>
    <row r="143" spans="1:7" ht="15" customHeight="1">
      <c r="A143" s="1" t="s">
        <v>514</v>
      </c>
      <c r="B143" s="4" t="s">
        <v>51</v>
      </c>
      <c r="C143" s="4" t="s">
        <v>66</v>
      </c>
      <c r="D143" s="4" t="s">
        <v>46</v>
      </c>
      <c r="E143" s="4"/>
      <c r="F143" s="23">
        <v>2021</v>
      </c>
      <c r="G143" s="15">
        <v>3</v>
      </c>
    </row>
    <row r="144" spans="1:7" ht="15" customHeight="1">
      <c r="A144" s="1" t="s">
        <v>514</v>
      </c>
      <c r="B144" s="4" t="s">
        <v>51</v>
      </c>
      <c r="C144" s="4" t="s">
        <v>67</v>
      </c>
      <c r="D144" s="4" t="s">
        <v>46</v>
      </c>
      <c r="E144" s="4"/>
      <c r="F144" s="23">
        <v>2021</v>
      </c>
      <c r="G144" s="15">
        <v>0</v>
      </c>
    </row>
    <row r="145" spans="1:10" ht="15" customHeight="1">
      <c r="A145" s="1" t="s">
        <v>514</v>
      </c>
      <c r="B145" s="4" t="s">
        <v>51</v>
      </c>
      <c r="C145" s="4" t="s">
        <v>68</v>
      </c>
      <c r="D145" s="4" t="s">
        <v>46</v>
      </c>
      <c r="E145" s="4"/>
      <c r="F145" s="23">
        <v>2021</v>
      </c>
      <c r="G145" s="15">
        <v>2</v>
      </c>
    </row>
    <row r="146" spans="1:10" ht="15" customHeight="1">
      <c r="A146" s="1" t="s">
        <v>514</v>
      </c>
      <c r="B146" s="4" t="s">
        <v>51</v>
      </c>
      <c r="C146" s="4" t="s">
        <v>52</v>
      </c>
      <c r="D146" s="4" t="s">
        <v>46</v>
      </c>
      <c r="E146" s="4" t="s">
        <v>223</v>
      </c>
      <c r="F146" s="23">
        <v>2022</v>
      </c>
      <c r="G146" s="15">
        <v>38</v>
      </c>
    </row>
    <row r="147" spans="1:10" ht="15" customHeight="1">
      <c r="A147" s="1" t="s">
        <v>514</v>
      </c>
      <c r="B147" s="4" t="s">
        <v>51</v>
      </c>
      <c r="C147" s="4" t="s">
        <v>53</v>
      </c>
      <c r="D147" s="4" t="s">
        <v>46</v>
      </c>
      <c r="E147" s="4"/>
      <c r="F147" s="23">
        <v>2022</v>
      </c>
      <c r="G147" s="15">
        <v>1</v>
      </c>
    </row>
    <row r="148" spans="1:10" ht="15" customHeight="1">
      <c r="A148" s="1" t="s">
        <v>514</v>
      </c>
      <c r="B148" s="4" t="s">
        <v>51</v>
      </c>
      <c r="C148" s="4" t="s">
        <v>54</v>
      </c>
      <c r="D148" s="4" t="s">
        <v>46</v>
      </c>
      <c r="E148" s="4"/>
      <c r="F148" s="23">
        <v>2022</v>
      </c>
      <c r="G148" s="15">
        <v>2</v>
      </c>
    </row>
    <row r="149" spans="1:10" ht="15" customHeight="1">
      <c r="A149" s="1" t="s">
        <v>514</v>
      </c>
      <c r="B149" s="4" t="s">
        <v>51</v>
      </c>
      <c r="C149" s="4" t="s">
        <v>55</v>
      </c>
      <c r="D149" s="4" t="s">
        <v>46</v>
      </c>
      <c r="E149" s="4"/>
      <c r="F149" s="23">
        <v>2022</v>
      </c>
      <c r="G149" s="15">
        <v>36</v>
      </c>
    </row>
    <row r="150" spans="1:10" ht="15" customHeight="1">
      <c r="A150" s="1" t="s">
        <v>514</v>
      </c>
      <c r="B150" s="4" t="s">
        <v>51</v>
      </c>
      <c r="C150" s="4" t="s">
        <v>69</v>
      </c>
      <c r="D150" s="4" t="s">
        <v>46</v>
      </c>
      <c r="E150" s="4"/>
      <c r="F150" s="23">
        <v>2022</v>
      </c>
      <c r="G150" s="15">
        <v>28</v>
      </c>
      <c r="J150" s="90"/>
    </row>
    <row r="151" spans="1:10" ht="15" customHeight="1">
      <c r="A151" s="1" t="s">
        <v>514</v>
      </c>
      <c r="B151" s="4" t="s">
        <v>51</v>
      </c>
      <c r="C151" s="4" t="s">
        <v>56</v>
      </c>
      <c r="D151" s="4" t="s">
        <v>46</v>
      </c>
      <c r="E151" s="4"/>
      <c r="F151" s="23">
        <v>2022</v>
      </c>
      <c r="G151" s="15">
        <v>61</v>
      </c>
      <c r="J151" s="90"/>
    </row>
    <row r="152" spans="1:10" ht="15" customHeight="1">
      <c r="A152" s="1" t="s">
        <v>514</v>
      </c>
      <c r="B152" s="4" t="s">
        <v>51</v>
      </c>
      <c r="C152" s="4" t="s">
        <v>57</v>
      </c>
      <c r="D152" s="4" t="s">
        <v>46</v>
      </c>
      <c r="E152" s="4"/>
      <c r="F152" s="23">
        <v>2022</v>
      </c>
      <c r="G152" s="15">
        <v>108</v>
      </c>
      <c r="J152" s="90"/>
    </row>
    <row r="153" spans="1:10" ht="15" customHeight="1">
      <c r="A153" s="1" t="s">
        <v>514</v>
      </c>
      <c r="B153" s="4" t="s">
        <v>51</v>
      </c>
      <c r="C153" s="4" t="s">
        <v>58</v>
      </c>
      <c r="D153" s="4" t="s">
        <v>46</v>
      </c>
      <c r="E153" s="4"/>
      <c r="F153" s="23">
        <v>2022</v>
      </c>
      <c r="G153" s="15">
        <v>211</v>
      </c>
      <c r="J153" s="90"/>
    </row>
    <row r="154" spans="1:10" ht="15" customHeight="1">
      <c r="A154" s="1" t="s">
        <v>514</v>
      </c>
      <c r="B154" s="4" t="s">
        <v>51</v>
      </c>
      <c r="C154" s="4" t="s">
        <v>59</v>
      </c>
      <c r="D154" s="4" t="s">
        <v>46</v>
      </c>
      <c r="E154" s="4"/>
      <c r="F154" s="23">
        <v>2022</v>
      </c>
      <c r="G154" s="15">
        <v>67</v>
      </c>
      <c r="J154" s="90"/>
    </row>
    <row r="155" spans="1:10" ht="15" customHeight="1">
      <c r="A155" s="1" t="s">
        <v>514</v>
      </c>
      <c r="B155" s="4" t="s">
        <v>51</v>
      </c>
      <c r="C155" s="4" t="s">
        <v>70</v>
      </c>
      <c r="D155" s="4" t="s">
        <v>46</v>
      </c>
      <c r="E155" s="4"/>
      <c r="F155" s="23">
        <v>2022</v>
      </c>
      <c r="G155" s="15">
        <v>21</v>
      </c>
      <c r="J155" s="90"/>
    </row>
    <row r="156" spans="1:10" ht="15" customHeight="1">
      <c r="A156" s="1" t="s">
        <v>514</v>
      </c>
      <c r="B156" s="4" t="s">
        <v>51</v>
      </c>
      <c r="C156" s="4" t="s">
        <v>71</v>
      </c>
      <c r="D156" s="4" t="s">
        <v>46</v>
      </c>
      <c r="E156" s="4"/>
      <c r="F156" s="23">
        <v>2022</v>
      </c>
      <c r="G156" s="15">
        <v>38</v>
      </c>
      <c r="J156" s="90"/>
    </row>
    <row r="157" spans="1:10" ht="15" customHeight="1">
      <c r="A157" s="1" t="s">
        <v>514</v>
      </c>
      <c r="B157" s="4" t="s">
        <v>51</v>
      </c>
      <c r="C157" s="4" t="s">
        <v>60</v>
      </c>
      <c r="D157" s="4" t="s">
        <v>46</v>
      </c>
      <c r="E157" s="4"/>
      <c r="F157" s="23">
        <v>2022</v>
      </c>
      <c r="G157" s="15">
        <v>0</v>
      </c>
      <c r="J157" s="90"/>
    </row>
    <row r="158" spans="1:10" ht="15" customHeight="1">
      <c r="A158" s="1" t="s">
        <v>514</v>
      </c>
      <c r="B158" s="4" t="s">
        <v>51</v>
      </c>
      <c r="C158" s="4" t="s">
        <v>61</v>
      </c>
      <c r="D158" s="4" t="s">
        <v>46</v>
      </c>
      <c r="E158" s="4"/>
      <c r="F158" s="23">
        <v>2022</v>
      </c>
      <c r="G158" s="15">
        <v>0</v>
      </c>
      <c r="J158" s="90"/>
    </row>
    <row r="159" spans="1:10" ht="15" customHeight="1">
      <c r="A159" s="1" t="s">
        <v>514</v>
      </c>
      <c r="B159" s="4" t="s">
        <v>51</v>
      </c>
      <c r="C159" s="4" t="s">
        <v>62</v>
      </c>
      <c r="D159" s="4" t="s">
        <v>46</v>
      </c>
      <c r="E159" s="4"/>
      <c r="F159" s="23">
        <v>2022</v>
      </c>
      <c r="G159" s="15">
        <v>14</v>
      </c>
      <c r="J159" s="90"/>
    </row>
    <row r="160" spans="1:10" ht="15" customHeight="1">
      <c r="A160" s="1" t="s">
        <v>514</v>
      </c>
      <c r="B160" s="4" t="s">
        <v>51</v>
      </c>
      <c r="C160" s="4" t="s">
        <v>63</v>
      </c>
      <c r="D160" s="4" t="s">
        <v>46</v>
      </c>
      <c r="E160" s="4"/>
      <c r="F160" s="23">
        <v>2022</v>
      </c>
      <c r="G160" s="15">
        <v>0</v>
      </c>
      <c r="J160" s="90"/>
    </row>
    <row r="161" spans="1:10" ht="15" customHeight="1">
      <c r="A161" s="1" t="s">
        <v>514</v>
      </c>
      <c r="B161" s="4" t="s">
        <v>51</v>
      </c>
      <c r="C161" s="4" t="s">
        <v>64</v>
      </c>
      <c r="D161" s="4" t="s">
        <v>46</v>
      </c>
      <c r="E161" s="4"/>
      <c r="F161" s="23">
        <v>2022</v>
      </c>
      <c r="G161" s="15">
        <v>3</v>
      </c>
      <c r="J161" s="90"/>
    </row>
    <row r="162" spans="1:10" ht="15" customHeight="1">
      <c r="A162" s="1" t="s">
        <v>514</v>
      </c>
      <c r="B162" s="4" t="s">
        <v>51</v>
      </c>
      <c r="C162" s="4" t="s">
        <v>65</v>
      </c>
      <c r="D162" s="4" t="s">
        <v>46</v>
      </c>
      <c r="E162" s="4"/>
      <c r="F162" s="23">
        <v>2022</v>
      </c>
      <c r="G162" s="15">
        <v>0</v>
      </c>
      <c r="J162" s="90"/>
    </row>
    <row r="163" spans="1:10" ht="15" customHeight="1">
      <c r="A163" s="1" t="s">
        <v>514</v>
      </c>
      <c r="B163" s="4" t="s">
        <v>51</v>
      </c>
      <c r="C163" s="4" t="s">
        <v>66</v>
      </c>
      <c r="D163" s="4" t="s">
        <v>46</v>
      </c>
      <c r="E163" s="4"/>
      <c r="F163" s="23">
        <v>2022</v>
      </c>
      <c r="G163" s="15">
        <v>1</v>
      </c>
      <c r="J163" s="90"/>
    </row>
    <row r="164" spans="1:10" ht="15" customHeight="1">
      <c r="A164" s="1" t="s">
        <v>514</v>
      </c>
      <c r="B164" s="4" t="s">
        <v>51</v>
      </c>
      <c r="C164" s="4" t="s">
        <v>67</v>
      </c>
      <c r="D164" s="4" t="s">
        <v>46</v>
      </c>
      <c r="E164" s="4"/>
      <c r="F164" s="23">
        <v>2022</v>
      </c>
      <c r="G164" s="15">
        <v>1</v>
      </c>
      <c r="J164" s="90"/>
    </row>
    <row r="165" spans="1:10" ht="15" customHeight="1">
      <c r="A165" s="1" t="s">
        <v>514</v>
      </c>
      <c r="B165" s="4" t="s">
        <v>51</v>
      </c>
      <c r="C165" s="4" t="s">
        <v>68</v>
      </c>
      <c r="D165" s="4" t="s">
        <v>46</v>
      </c>
      <c r="E165" s="4"/>
      <c r="F165" s="23">
        <v>2022</v>
      </c>
      <c r="G165" s="15">
        <v>0</v>
      </c>
      <c r="J165" s="90"/>
    </row>
    <row r="166" spans="1:10" ht="15" customHeight="1">
      <c r="A166" s="1" t="s">
        <v>514</v>
      </c>
      <c r="B166" s="4" t="s">
        <v>51</v>
      </c>
      <c r="C166" s="4" t="s">
        <v>52</v>
      </c>
      <c r="D166" s="4" t="s">
        <v>46</v>
      </c>
      <c r="E166" s="4" t="s">
        <v>340</v>
      </c>
      <c r="F166" s="23">
        <v>2023</v>
      </c>
      <c r="G166" s="15">
        <v>39</v>
      </c>
      <c r="J166" s="90"/>
    </row>
    <row r="167" spans="1:10" ht="15" customHeight="1">
      <c r="A167" s="1" t="s">
        <v>514</v>
      </c>
      <c r="B167" s="4" t="s">
        <v>51</v>
      </c>
      <c r="C167" s="4" t="s">
        <v>53</v>
      </c>
      <c r="D167" s="4" t="s">
        <v>46</v>
      </c>
      <c r="F167" s="23">
        <v>2023</v>
      </c>
      <c r="G167" s="15">
        <v>0</v>
      </c>
      <c r="J167" s="90"/>
    </row>
    <row r="168" spans="1:10" ht="15" customHeight="1">
      <c r="A168" s="1" t="s">
        <v>514</v>
      </c>
      <c r="B168" s="4" t="s">
        <v>51</v>
      </c>
      <c r="C168" s="4" t="s">
        <v>54</v>
      </c>
      <c r="D168" s="4" t="s">
        <v>46</v>
      </c>
      <c r="F168" s="23">
        <v>2023</v>
      </c>
      <c r="G168" s="15">
        <v>2</v>
      </c>
      <c r="J168" s="90"/>
    </row>
    <row r="169" spans="1:10" ht="15" customHeight="1">
      <c r="A169" s="1" t="s">
        <v>514</v>
      </c>
      <c r="B169" s="4" t="s">
        <v>51</v>
      </c>
      <c r="C169" s="4" t="s">
        <v>55</v>
      </c>
      <c r="D169" s="4" t="s">
        <v>46</v>
      </c>
      <c r="F169" s="23">
        <v>2023</v>
      </c>
      <c r="G169" s="15">
        <v>37</v>
      </c>
      <c r="J169" s="90"/>
    </row>
    <row r="170" spans="1:10" ht="15" customHeight="1">
      <c r="A170" s="1" t="s">
        <v>514</v>
      </c>
      <c r="B170" s="4" t="s">
        <v>51</v>
      </c>
      <c r="C170" s="4" t="s">
        <v>69</v>
      </c>
      <c r="D170" s="4" t="s">
        <v>46</v>
      </c>
      <c r="F170" s="23">
        <v>2023</v>
      </c>
      <c r="G170" s="15">
        <v>28</v>
      </c>
    </row>
    <row r="171" spans="1:10" ht="15" customHeight="1">
      <c r="A171" s="1" t="s">
        <v>514</v>
      </c>
      <c r="B171" s="4" t="s">
        <v>51</v>
      </c>
      <c r="C171" s="4" t="s">
        <v>56</v>
      </c>
      <c r="D171" s="4" t="s">
        <v>46</v>
      </c>
      <c r="F171" s="23">
        <v>2023</v>
      </c>
      <c r="G171" s="15">
        <v>59</v>
      </c>
    </row>
    <row r="172" spans="1:10" ht="15" customHeight="1">
      <c r="A172" s="1" t="s">
        <v>514</v>
      </c>
      <c r="B172" s="4" t="s">
        <v>51</v>
      </c>
      <c r="C172" s="4" t="s">
        <v>57</v>
      </c>
      <c r="D172" s="4" t="s">
        <v>46</v>
      </c>
      <c r="F172" s="23">
        <v>2023</v>
      </c>
      <c r="G172" s="15">
        <v>106</v>
      </c>
    </row>
    <row r="173" spans="1:10" ht="15" customHeight="1">
      <c r="A173" s="1" t="s">
        <v>514</v>
      </c>
      <c r="B173" s="4" t="s">
        <v>51</v>
      </c>
      <c r="C173" s="4" t="s">
        <v>58</v>
      </c>
      <c r="D173" s="4" t="s">
        <v>46</v>
      </c>
      <c r="F173" s="23">
        <v>2023</v>
      </c>
      <c r="G173" s="15">
        <v>179</v>
      </c>
    </row>
    <row r="174" spans="1:10" ht="15" customHeight="1">
      <c r="A174" s="1" t="s">
        <v>514</v>
      </c>
      <c r="B174" s="4" t="s">
        <v>51</v>
      </c>
      <c r="C174" s="4" t="s">
        <v>59</v>
      </c>
      <c r="D174" s="4" t="s">
        <v>46</v>
      </c>
      <c r="F174" s="23">
        <v>2023</v>
      </c>
      <c r="G174" s="15">
        <v>66</v>
      </c>
      <c r="I174" s="4"/>
    </row>
    <row r="175" spans="1:10" ht="15" customHeight="1">
      <c r="A175" s="1" t="s">
        <v>514</v>
      </c>
      <c r="B175" s="4" t="s">
        <v>51</v>
      </c>
      <c r="C175" s="4" t="s">
        <v>70</v>
      </c>
      <c r="D175" s="4" t="s">
        <v>46</v>
      </c>
      <c r="F175" s="23">
        <v>2023</v>
      </c>
      <c r="G175" s="15">
        <v>20</v>
      </c>
    </row>
    <row r="176" spans="1:10" ht="15" customHeight="1">
      <c r="A176" s="1" t="s">
        <v>514</v>
      </c>
      <c r="B176" s="4" t="s">
        <v>51</v>
      </c>
      <c r="C176" s="4" t="s">
        <v>71</v>
      </c>
      <c r="D176" s="4" t="s">
        <v>46</v>
      </c>
      <c r="F176" s="23">
        <v>2023</v>
      </c>
      <c r="G176" s="15">
        <v>42</v>
      </c>
    </row>
    <row r="177" spans="1:9" ht="15" customHeight="1">
      <c r="A177" s="1" t="s">
        <v>514</v>
      </c>
      <c r="B177" s="4" t="s">
        <v>51</v>
      </c>
      <c r="C177" s="4" t="s">
        <v>60</v>
      </c>
      <c r="D177" s="4" t="s">
        <v>46</v>
      </c>
      <c r="F177" s="23">
        <v>2023</v>
      </c>
      <c r="G177" s="15">
        <v>2</v>
      </c>
    </row>
    <row r="178" spans="1:9" ht="15" customHeight="1">
      <c r="A178" s="1" t="s">
        <v>514</v>
      </c>
      <c r="B178" s="4" t="s">
        <v>51</v>
      </c>
      <c r="C178" s="4" t="s">
        <v>61</v>
      </c>
      <c r="D178" s="4" t="s">
        <v>46</v>
      </c>
      <c r="F178" s="23">
        <v>2023</v>
      </c>
      <c r="G178" s="15">
        <v>0</v>
      </c>
    </row>
    <row r="179" spans="1:9" ht="15" customHeight="1">
      <c r="A179" s="1" t="s">
        <v>514</v>
      </c>
      <c r="B179" s="4" t="s">
        <v>51</v>
      </c>
      <c r="C179" s="4" t="s">
        <v>62</v>
      </c>
      <c r="D179" s="4" t="s">
        <v>46</v>
      </c>
      <c r="F179" s="23">
        <v>2023</v>
      </c>
      <c r="G179" s="15">
        <v>12</v>
      </c>
    </row>
    <row r="180" spans="1:9" ht="15" customHeight="1">
      <c r="A180" s="1" t="s">
        <v>514</v>
      </c>
      <c r="B180" s="4" t="s">
        <v>51</v>
      </c>
      <c r="C180" s="4" t="s">
        <v>63</v>
      </c>
      <c r="D180" s="4" t="s">
        <v>46</v>
      </c>
      <c r="F180" s="23">
        <v>2023</v>
      </c>
      <c r="G180" s="15">
        <v>0</v>
      </c>
      <c r="I180" s="4"/>
    </row>
    <row r="181" spans="1:9" ht="15" customHeight="1">
      <c r="A181" s="1" t="s">
        <v>514</v>
      </c>
      <c r="B181" s="4" t="s">
        <v>51</v>
      </c>
      <c r="C181" s="4" t="s">
        <v>64</v>
      </c>
      <c r="D181" s="4" t="s">
        <v>46</v>
      </c>
      <c r="F181" s="23">
        <v>2023</v>
      </c>
      <c r="G181" s="15">
        <v>3</v>
      </c>
    </row>
    <row r="182" spans="1:9" ht="15" customHeight="1">
      <c r="A182" s="1" t="s">
        <v>514</v>
      </c>
      <c r="B182" s="4" t="s">
        <v>51</v>
      </c>
      <c r="C182" s="4" t="s">
        <v>65</v>
      </c>
      <c r="D182" s="4" t="s">
        <v>46</v>
      </c>
      <c r="F182" s="23">
        <v>2023</v>
      </c>
      <c r="G182" s="15">
        <v>0</v>
      </c>
    </row>
    <row r="183" spans="1:9" ht="15" customHeight="1">
      <c r="A183" s="1" t="s">
        <v>514</v>
      </c>
      <c r="B183" s="4" t="s">
        <v>51</v>
      </c>
      <c r="C183" s="4" t="s">
        <v>66</v>
      </c>
      <c r="D183" s="4" t="s">
        <v>46</v>
      </c>
      <c r="F183" s="23">
        <v>2023</v>
      </c>
      <c r="G183" s="15">
        <v>3</v>
      </c>
    </row>
    <row r="184" spans="1:9" ht="15" customHeight="1">
      <c r="A184" s="1" t="s">
        <v>514</v>
      </c>
      <c r="B184" s="4" t="s">
        <v>51</v>
      </c>
      <c r="C184" s="4" t="s">
        <v>67</v>
      </c>
      <c r="D184" s="4" t="s">
        <v>46</v>
      </c>
      <c r="F184" s="23">
        <v>2023</v>
      </c>
      <c r="G184" s="15">
        <v>0</v>
      </c>
    </row>
    <row r="185" spans="1:9" ht="15" customHeight="1">
      <c r="A185" s="1" t="s">
        <v>514</v>
      </c>
      <c r="B185" s="4" t="s">
        <v>51</v>
      </c>
      <c r="C185" s="4" t="s">
        <v>68</v>
      </c>
      <c r="D185" s="4" t="s">
        <v>46</v>
      </c>
      <c r="F185" s="23">
        <v>2023</v>
      </c>
      <c r="G185" s="15">
        <v>0</v>
      </c>
    </row>
    <row r="186" spans="1:9" ht="15" customHeight="1">
      <c r="A186" s="1" t="s">
        <v>514</v>
      </c>
      <c r="B186" s="4" t="s">
        <v>51</v>
      </c>
      <c r="C186" s="4" t="s">
        <v>52</v>
      </c>
      <c r="D186" s="4" t="s">
        <v>46</v>
      </c>
      <c r="E186" s="4" t="s">
        <v>340</v>
      </c>
      <c r="F186" s="30">
        <v>2024</v>
      </c>
      <c r="G186" s="66">
        <v>31</v>
      </c>
      <c r="H186" s="15">
        <f>G186+G166+G146+G126+G106+G86</f>
        <v>235</v>
      </c>
      <c r="I186" s="4"/>
    </row>
    <row r="187" spans="1:9" ht="15" customHeight="1">
      <c r="A187" s="1" t="s">
        <v>514</v>
      </c>
      <c r="B187" s="4" t="s">
        <v>51</v>
      </c>
      <c r="C187" s="4" t="s">
        <v>53</v>
      </c>
      <c r="D187" s="4" t="s">
        <v>46</v>
      </c>
      <c r="E187" s="4"/>
      <c r="F187" s="30">
        <v>2024</v>
      </c>
      <c r="G187" s="66">
        <v>0</v>
      </c>
      <c r="H187" s="15">
        <f t="shared" ref="H187:H205" si="1">G187+G167+G147+G127+G107+G87</f>
        <v>1</v>
      </c>
    </row>
    <row r="188" spans="1:9" ht="15" customHeight="1">
      <c r="A188" s="1" t="s">
        <v>514</v>
      </c>
      <c r="B188" s="4" t="s">
        <v>51</v>
      </c>
      <c r="C188" s="4" t="s">
        <v>54</v>
      </c>
      <c r="D188" s="4" t="s">
        <v>46</v>
      </c>
      <c r="E188" s="4"/>
      <c r="F188" s="30">
        <v>2024</v>
      </c>
      <c r="G188" s="66">
        <v>1</v>
      </c>
      <c r="H188" s="15">
        <f t="shared" si="1"/>
        <v>20</v>
      </c>
    </row>
    <row r="189" spans="1:9" ht="15" customHeight="1">
      <c r="A189" s="1" t="s">
        <v>514</v>
      </c>
      <c r="B189" s="4" t="s">
        <v>51</v>
      </c>
      <c r="C189" s="4" t="s">
        <v>55</v>
      </c>
      <c r="D189" s="4" t="s">
        <v>46</v>
      </c>
      <c r="E189" s="4"/>
      <c r="F189" s="30">
        <v>2024</v>
      </c>
      <c r="G189" s="66">
        <v>31</v>
      </c>
      <c r="H189" s="15">
        <f t="shared" si="1"/>
        <v>235</v>
      </c>
    </row>
    <row r="190" spans="1:9" ht="15" customHeight="1">
      <c r="A190" s="1" t="s">
        <v>514</v>
      </c>
      <c r="B190" s="4" t="s">
        <v>51</v>
      </c>
      <c r="C190" s="4" t="s">
        <v>69</v>
      </c>
      <c r="D190" s="4" t="s">
        <v>46</v>
      </c>
      <c r="E190" s="4"/>
      <c r="F190" s="30">
        <v>2024</v>
      </c>
      <c r="G190" s="66">
        <v>23</v>
      </c>
      <c r="H190" s="15">
        <f t="shared" si="1"/>
        <v>181</v>
      </c>
    </row>
    <row r="191" spans="1:9" ht="15" customHeight="1">
      <c r="A191" s="1" t="s">
        <v>514</v>
      </c>
      <c r="B191" s="4" t="s">
        <v>51</v>
      </c>
      <c r="C191" s="4" t="s">
        <v>56</v>
      </c>
      <c r="D191" s="4" t="s">
        <v>46</v>
      </c>
      <c r="E191" s="4"/>
      <c r="F191" s="30">
        <v>2024</v>
      </c>
      <c r="G191" s="66">
        <v>51</v>
      </c>
      <c r="H191" s="15">
        <f t="shared" si="1"/>
        <v>440</v>
      </c>
    </row>
    <row r="192" spans="1:9" ht="15" customHeight="1">
      <c r="A192" s="1" t="s">
        <v>514</v>
      </c>
      <c r="B192" s="4" t="s">
        <v>51</v>
      </c>
      <c r="C192" s="4" t="s">
        <v>57</v>
      </c>
      <c r="D192" s="4" t="s">
        <v>46</v>
      </c>
      <c r="E192" s="4"/>
      <c r="F192" s="30">
        <v>2024</v>
      </c>
      <c r="G192" s="66">
        <v>105</v>
      </c>
      <c r="H192" s="15">
        <f t="shared" si="1"/>
        <v>760</v>
      </c>
      <c r="I192" s="4"/>
    </row>
    <row r="193" spans="1:9" ht="15" customHeight="1">
      <c r="A193" s="1" t="s">
        <v>514</v>
      </c>
      <c r="B193" s="4" t="s">
        <v>51</v>
      </c>
      <c r="C193" s="4" t="s">
        <v>58</v>
      </c>
      <c r="D193" s="4" t="s">
        <v>46</v>
      </c>
      <c r="E193" s="4"/>
      <c r="F193" s="30">
        <v>2024</v>
      </c>
      <c r="G193" s="66">
        <v>166</v>
      </c>
      <c r="H193" s="15">
        <f t="shared" si="1"/>
        <v>1396</v>
      </c>
    </row>
    <row r="194" spans="1:9" ht="15" customHeight="1">
      <c r="A194" s="1" t="s">
        <v>514</v>
      </c>
      <c r="B194" s="4" t="s">
        <v>51</v>
      </c>
      <c r="C194" s="4" t="s">
        <v>59</v>
      </c>
      <c r="D194" s="4" t="s">
        <v>46</v>
      </c>
      <c r="E194" s="4"/>
      <c r="F194" s="30">
        <v>2024</v>
      </c>
      <c r="G194" s="66">
        <v>59</v>
      </c>
      <c r="H194" s="15">
        <f t="shared" si="1"/>
        <v>465</v>
      </c>
    </row>
    <row r="195" spans="1:9" ht="15" customHeight="1">
      <c r="A195" s="1" t="s">
        <v>514</v>
      </c>
      <c r="B195" s="4" t="s">
        <v>51</v>
      </c>
      <c r="C195" s="4" t="s">
        <v>70</v>
      </c>
      <c r="D195" s="4" t="s">
        <v>46</v>
      </c>
      <c r="E195" s="4"/>
      <c r="F195" s="30">
        <v>2024</v>
      </c>
      <c r="G195" s="66">
        <v>17</v>
      </c>
      <c r="H195" s="15">
        <f t="shared" si="1"/>
        <v>143</v>
      </c>
    </row>
    <row r="196" spans="1:9" ht="15" customHeight="1">
      <c r="A196" s="1" t="s">
        <v>514</v>
      </c>
      <c r="B196" s="4" t="s">
        <v>51</v>
      </c>
      <c r="C196" s="4" t="s">
        <v>71</v>
      </c>
      <c r="D196" s="4" t="s">
        <v>46</v>
      </c>
      <c r="E196" s="4"/>
      <c r="F196" s="30">
        <v>2024</v>
      </c>
      <c r="G196" s="66">
        <v>40</v>
      </c>
      <c r="H196" s="15">
        <f t="shared" si="1"/>
        <v>268</v>
      </c>
    </row>
    <row r="197" spans="1:9" ht="15" customHeight="1">
      <c r="A197" s="1" t="s">
        <v>514</v>
      </c>
      <c r="B197" s="4" t="s">
        <v>51</v>
      </c>
      <c r="C197" s="4" t="s">
        <v>60</v>
      </c>
      <c r="D197" s="4" t="s">
        <v>46</v>
      </c>
      <c r="E197" s="4"/>
      <c r="F197" s="30">
        <v>2024</v>
      </c>
      <c r="G197" s="66">
        <v>0</v>
      </c>
      <c r="H197" s="15">
        <f t="shared" si="1"/>
        <v>7</v>
      </c>
    </row>
    <row r="198" spans="1:9" ht="15" customHeight="1">
      <c r="A198" s="1" t="s">
        <v>514</v>
      </c>
      <c r="B198" s="4" t="s">
        <v>51</v>
      </c>
      <c r="C198" s="4" t="s">
        <v>61</v>
      </c>
      <c r="D198" s="4" t="s">
        <v>46</v>
      </c>
      <c r="E198" s="4"/>
      <c r="F198" s="30">
        <v>2024</v>
      </c>
      <c r="G198" s="66">
        <v>0</v>
      </c>
      <c r="H198" s="15">
        <f t="shared" si="1"/>
        <v>0</v>
      </c>
      <c r="I198" s="4"/>
    </row>
    <row r="199" spans="1:9" ht="15" customHeight="1">
      <c r="A199" s="1" t="s">
        <v>514</v>
      </c>
      <c r="B199" s="4" t="s">
        <v>51</v>
      </c>
      <c r="C199" s="4" t="s">
        <v>62</v>
      </c>
      <c r="D199" s="4" t="s">
        <v>46</v>
      </c>
      <c r="E199" s="4"/>
      <c r="F199" s="30">
        <v>2024</v>
      </c>
      <c r="G199" s="66">
        <v>13</v>
      </c>
      <c r="H199" s="15">
        <f t="shared" si="1"/>
        <v>93</v>
      </c>
    </row>
    <row r="200" spans="1:9" ht="15" customHeight="1">
      <c r="A200" s="1" t="s">
        <v>514</v>
      </c>
      <c r="B200" s="4" t="s">
        <v>51</v>
      </c>
      <c r="C200" s="4" t="s">
        <v>63</v>
      </c>
      <c r="D200" s="4" t="s">
        <v>46</v>
      </c>
      <c r="E200" s="4"/>
      <c r="F200" s="30">
        <v>2024</v>
      </c>
      <c r="G200" s="66">
        <v>0</v>
      </c>
      <c r="H200" s="15">
        <f t="shared" si="1"/>
        <v>0</v>
      </c>
      <c r="I200" s="79"/>
    </row>
    <row r="201" spans="1:9" ht="15" customHeight="1">
      <c r="A201" s="1" t="s">
        <v>514</v>
      </c>
      <c r="B201" s="4" t="s">
        <v>51</v>
      </c>
      <c r="C201" s="4" t="s">
        <v>64</v>
      </c>
      <c r="D201" s="4" t="s">
        <v>46</v>
      </c>
      <c r="E201" s="4"/>
      <c r="F201" s="30">
        <v>2024</v>
      </c>
      <c r="G201" s="66">
        <v>3</v>
      </c>
      <c r="H201" s="15">
        <f t="shared" si="1"/>
        <v>30</v>
      </c>
      <c r="I201" s="79"/>
    </row>
    <row r="202" spans="1:9" ht="15" customHeight="1">
      <c r="A202" s="1" t="s">
        <v>514</v>
      </c>
      <c r="B202" s="4" t="s">
        <v>51</v>
      </c>
      <c r="C202" s="4" t="s">
        <v>65</v>
      </c>
      <c r="D202" s="4" t="s">
        <v>46</v>
      </c>
      <c r="E202" s="4"/>
      <c r="F202" s="30">
        <v>2024</v>
      </c>
      <c r="G202" s="66">
        <v>0</v>
      </c>
      <c r="H202" s="15">
        <f t="shared" si="1"/>
        <v>0</v>
      </c>
      <c r="I202" s="79"/>
    </row>
    <row r="203" spans="1:9" ht="15" customHeight="1">
      <c r="A203" s="1" t="s">
        <v>514</v>
      </c>
      <c r="B203" s="4" t="s">
        <v>51</v>
      </c>
      <c r="C203" s="4" t="s">
        <v>66</v>
      </c>
      <c r="D203" s="4" t="s">
        <v>46</v>
      </c>
      <c r="E203" s="4"/>
      <c r="F203" s="30">
        <v>2024</v>
      </c>
      <c r="G203" s="66">
        <v>2</v>
      </c>
      <c r="H203" s="15">
        <f t="shared" si="1"/>
        <v>24</v>
      </c>
      <c r="I203" s="79"/>
    </row>
    <row r="204" spans="1:9" ht="15" customHeight="1">
      <c r="A204" s="1" t="s">
        <v>514</v>
      </c>
      <c r="B204" s="4" t="s">
        <v>51</v>
      </c>
      <c r="C204" s="4" t="s">
        <v>67</v>
      </c>
      <c r="D204" s="4" t="s">
        <v>46</v>
      </c>
      <c r="E204" s="4"/>
      <c r="F204" s="30">
        <v>2024</v>
      </c>
      <c r="G204" s="66">
        <v>2</v>
      </c>
      <c r="H204" s="15">
        <f t="shared" si="1"/>
        <v>3</v>
      </c>
      <c r="I204" s="4"/>
    </row>
    <row r="205" spans="1:9" ht="15" customHeight="1">
      <c r="A205" s="1" t="s">
        <v>514</v>
      </c>
      <c r="B205" s="4" t="s">
        <v>51</v>
      </c>
      <c r="C205" s="4" t="s">
        <v>68</v>
      </c>
      <c r="D205" s="4" t="s">
        <v>46</v>
      </c>
      <c r="E205" s="4"/>
      <c r="F205" s="30">
        <v>2024</v>
      </c>
      <c r="G205" s="66">
        <v>0</v>
      </c>
      <c r="H205" s="15">
        <f t="shared" si="1"/>
        <v>7</v>
      </c>
    </row>
    <row r="206" spans="1:9" ht="15" customHeight="1">
      <c r="A206" s="1" t="s">
        <v>514</v>
      </c>
      <c r="B206" s="4" t="s">
        <v>37</v>
      </c>
      <c r="C206" s="4" t="s">
        <v>332</v>
      </c>
      <c r="D206" s="4" t="s">
        <v>38</v>
      </c>
      <c r="E206" s="4" t="s">
        <v>214</v>
      </c>
      <c r="F206" s="23">
        <v>2019</v>
      </c>
      <c r="G206" s="15">
        <v>43</v>
      </c>
    </row>
    <row r="207" spans="1:9" ht="15" customHeight="1">
      <c r="A207" s="1" t="s">
        <v>514</v>
      </c>
      <c r="B207" s="4" t="s">
        <v>37</v>
      </c>
      <c r="C207" s="4" t="s">
        <v>332</v>
      </c>
      <c r="D207" s="4" t="s">
        <v>40</v>
      </c>
      <c r="E207" s="4"/>
      <c r="F207" s="23">
        <v>2019</v>
      </c>
      <c r="G207" s="15">
        <v>261151</v>
      </c>
    </row>
    <row r="208" spans="1:9" ht="15" customHeight="1">
      <c r="A208" s="1" t="s">
        <v>514</v>
      </c>
      <c r="B208" s="4" t="s">
        <v>37</v>
      </c>
      <c r="C208" s="4" t="s">
        <v>39</v>
      </c>
      <c r="D208" s="4" t="s">
        <v>38</v>
      </c>
      <c r="E208" s="4" t="s">
        <v>215</v>
      </c>
      <c r="F208" s="23">
        <v>2019</v>
      </c>
      <c r="G208" s="66">
        <v>97</v>
      </c>
    </row>
    <row r="209" spans="1:10" ht="15" customHeight="1">
      <c r="A209" s="1" t="s">
        <v>514</v>
      </c>
      <c r="B209" s="4" t="s">
        <v>37</v>
      </c>
      <c r="C209" s="4" t="s">
        <v>39</v>
      </c>
      <c r="D209" s="4" t="s">
        <v>40</v>
      </c>
      <c r="E209" s="4"/>
      <c r="F209" s="23">
        <v>2019</v>
      </c>
      <c r="G209" s="66">
        <v>194693</v>
      </c>
    </row>
    <row r="210" spans="1:10" ht="15" customHeight="1">
      <c r="A210" s="1" t="s">
        <v>514</v>
      </c>
      <c r="B210" s="4" t="s">
        <v>37</v>
      </c>
      <c r="C210" s="4" t="s">
        <v>403</v>
      </c>
      <c r="D210" s="4" t="s">
        <v>38</v>
      </c>
      <c r="E210" s="4" t="s">
        <v>404</v>
      </c>
      <c r="F210" s="23">
        <v>2019</v>
      </c>
      <c r="G210" s="66">
        <v>333</v>
      </c>
    </row>
    <row r="211" spans="1:10" ht="15" customHeight="1">
      <c r="A211" s="1" t="s">
        <v>514</v>
      </c>
      <c r="B211" s="4" t="s">
        <v>37</v>
      </c>
      <c r="C211" s="4" t="s">
        <v>403</v>
      </c>
      <c r="D211" s="4" t="s">
        <v>40</v>
      </c>
      <c r="E211" s="4"/>
      <c r="F211" s="23">
        <v>2019</v>
      </c>
      <c r="G211" s="66">
        <v>332358</v>
      </c>
    </row>
    <row r="212" spans="1:10" ht="15" customHeight="1">
      <c r="A212" s="1" t="s">
        <v>514</v>
      </c>
      <c r="B212" s="4" t="s">
        <v>37</v>
      </c>
      <c r="C212" s="4" t="s">
        <v>332</v>
      </c>
      <c r="D212" s="4" t="s">
        <v>38</v>
      </c>
      <c r="E212" s="4"/>
      <c r="F212" s="23">
        <v>2020</v>
      </c>
      <c r="G212" s="66">
        <v>40</v>
      </c>
    </row>
    <row r="213" spans="1:10" ht="15" customHeight="1">
      <c r="A213" s="1" t="s">
        <v>514</v>
      </c>
      <c r="B213" s="4" t="s">
        <v>37</v>
      </c>
      <c r="C213" s="4" t="s">
        <v>332</v>
      </c>
      <c r="D213" s="4" t="s">
        <v>40</v>
      </c>
      <c r="E213" s="4"/>
      <c r="F213" s="23">
        <v>2020</v>
      </c>
      <c r="G213" s="66">
        <v>229041</v>
      </c>
    </row>
    <row r="214" spans="1:10" ht="15" customHeight="1">
      <c r="A214" s="1" t="s">
        <v>514</v>
      </c>
      <c r="B214" s="4" t="s">
        <v>37</v>
      </c>
      <c r="C214" s="4" t="s">
        <v>39</v>
      </c>
      <c r="D214" s="4" t="s">
        <v>38</v>
      </c>
      <c r="E214" s="4"/>
      <c r="F214" s="23">
        <v>2020</v>
      </c>
      <c r="G214" s="66">
        <v>99</v>
      </c>
    </row>
    <row r="215" spans="1:10" ht="15" customHeight="1">
      <c r="A215" s="1" t="s">
        <v>514</v>
      </c>
      <c r="B215" s="4" t="s">
        <v>37</v>
      </c>
      <c r="C215" s="4" t="s">
        <v>39</v>
      </c>
      <c r="D215" s="4" t="s">
        <v>40</v>
      </c>
      <c r="E215" s="4"/>
      <c r="F215" s="23">
        <v>2020</v>
      </c>
      <c r="G215" s="66">
        <v>218635</v>
      </c>
    </row>
    <row r="216" spans="1:10" ht="15" customHeight="1">
      <c r="A216" s="1" t="s">
        <v>514</v>
      </c>
      <c r="B216" s="4" t="s">
        <v>37</v>
      </c>
      <c r="C216" s="4" t="s">
        <v>403</v>
      </c>
      <c r="D216" s="4" t="s">
        <v>38</v>
      </c>
      <c r="E216" s="4" t="s">
        <v>405</v>
      </c>
      <c r="F216" s="23">
        <v>2020</v>
      </c>
      <c r="G216" s="63">
        <v>276</v>
      </c>
      <c r="H216" s="22"/>
    </row>
    <row r="217" spans="1:10" ht="15" customHeight="1">
      <c r="A217" s="1" t="s">
        <v>514</v>
      </c>
      <c r="B217" s="4" t="s">
        <v>37</v>
      </c>
      <c r="C217" s="4" t="s">
        <v>403</v>
      </c>
      <c r="D217" s="4" t="s">
        <v>40</v>
      </c>
      <c r="E217" s="4"/>
      <c r="F217" s="23">
        <v>2020</v>
      </c>
      <c r="G217" s="66">
        <v>329176</v>
      </c>
    </row>
    <row r="218" spans="1:10" ht="15" customHeight="1">
      <c r="A218" s="1" t="s">
        <v>514</v>
      </c>
      <c r="B218" s="4" t="s">
        <v>37</v>
      </c>
      <c r="C218" s="4" t="s">
        <v>332</v>
      </c>
      <c r="D218" s="4" t="s">
        <v>38</v>
      </c>
      <c r="E218" s="17" t="s">
        <v>216</v>
      </c>
      <c r="F218" s="23">
        <v>2021</v>
      </c>
      <c r="G218" s="66">
        <v>36</v>
      </c>
    </row>
    <row r="219" spans="1:10" ht="15" customHeight="1">
      <c r="A219" s="1" t="s">
        <v>514</v>
      </c>
      <c r="B219" s="4" t="s">
        <v>37</v>
      </c>
      <c r="C219" s="4" t="s">
        <v>332</v>
      </c>
      <c r="D219" s="4" t="s">
        <v>40</v>
      </c>
      <c r="E219" s="4"/>
      <c r="F219" s="23">
        <v>2021</v>
      </c>
      <c r="G219" s="66">
        <v>219253</v>
      </c>
    </row>
    <row r="220" spans="1:10" ht="15" customHeight="1">
      <c r="A220" s="1" t="s">
        <v>514</v>
      </c>
      <c r="B220" s="4" t="s">
        <v>37</v>
      </c>
      <c r="C220" s="4" t="s">
        <v>39</v>
      </c>
      <c r="D220" s="4" t="s">
        <v>38</v>
      </c>
      <c r="E220" s="4"/>
      <c r="F220" s="23">
        <v>2021</v>
      </c>
      <c r="G220" s="66">
        <v>92</v>
      </c>
      <c r="I220" s="79"/>
    </row>
    <row r="221" spans="1:10" ht="15" customHeight="1">
      <c r="A221" s="1" t="s">
        <v>514</v>
      </c>
      <c r="B221" s="4" t="s">
        <v>37</v>
      </c>
      <c r="C221" s="4" t="s">
        <v>39</v>
      </c>
      <c r="D221" s="4" t="s">
        <v>40</v>
      </c>
      <c r="E221" s="4"/>
      <c r="F221" s="23">
        <v>2021</v>
      </c>
      <c r="G221" s="66">
        <v>190169</v>
      </c>
      <c r="I221" s="79"/>
    </row>
    <row r="222" spans="1:10" ht="15" customHeight="1">
      <c r="A222" s="1" t="s">
        <v>514</v>
      </c>
      <c r="B222" s="4" t="s">
        <v>37</v>
      </c>
      <c r="C222" s="4" t="s">
        <v>403</v>
      </c>
      <c r="D222" s="4" t="s">
        <v>38</v>
      </c>
      <c r="E222" s="4" t="s">
        <v>406</v>
      </c>
      <c r="F222" s="23">
        <v>2021</v>
      </c>
      <c r="G222" s="63">
        <v>258</v>
      </c>
      <c r="H222" s="22"/>
      <c r="I222" s="79"/>
    </row>
    <row r="223" spans="1:10" ht="15" customHeight="1">
      <c r="A223" s="1" t="s">
        <v>514</v>
      </c>
      <c r="B223" s="4" t="s">
        <v>37</v>
      </c>
      <c r="C223" s="4" t="s">
        <v>403</v>
      </c>
      <c r="D223" s="4" t="s">
        <v>40</v>
      </c>
      <c r="E223" s="4"/>
      <c r="F223" s="23">
        <v>2021</v>
      </c>
      <c r="G223" s="66">
        <v>313096</v>
      </c>
      <c r="I223" s="79"/>
    </row>
    <row r="224" spans="1:10" ht="15" customHeight="1">
      <c r="A224" s="1" t="s">
        <v>514</v>
      </c>
      <c r="B224" s="4" t="s">
        <v>37</v>
      </c>
      <c r="C224" s="4" t="s">
        <v>332</v>
      </c>
      <c r="D224" s="4" t="s">
        <v>38</v>
      </c>
      <c r="E224" s="17" t="s">
        <v>216</v>
      </c>
      <c r="F224" s="23">
        <v>2022</v>
      </c>
      <c r="G224" s="66">
        <v>29</v>
      </c>
      <c r="I224" s="14" t="s">
        <v>353</v>
      </c>
      <c r="J224" s="14" t="s">
        <v>354</v>
      </c>
    </row>
    <row r="225" spans="1:8" ht="15" customHeight="1">
      <c r="A225" s="1" t="s">
        <v>514</v>
      </c>
      <c r="B225" s="4" t="s">
        <v>37</v>
      </c>
      <c r="C225" s="4" t="s">
        <v>332</v>
      </c>
      <c r="D225" s="4" t="s">
        <v>40</v>
      </c>
      <c r="E225" s="4"/>
      <c r="F225" s="23">
        <v>2022</v>
      </c>
      <c r="G225" s="66">
        <v>220599</v>
      </c>
    </row>
    <row r="226" spans="1:8" ht="15" customHeight="1">
      <c r="A226" s="1" t="s">
        <v>514</v>
      </c>
      <c r="B226" s="4" t="s">
        <v>37</v>
      </c>
      <c r="C226" s="4" t="s">
        <v>39</v>
      </c>
      <c r="D226" s="4" t="s">
        <v>38</v>
      </c>
      <c r="E226" s="4"/>
      <c r="F226" s="23">
        <v>2022</v>
      </c>
      <c r="G226" s="66">
        <v>63</v>
      </c>
    </row>
    <row r="227" spans="1:8" ht="15" customHeight="1">
      <c r="A227" s="1" t="s">
        <v>514</v>
      </c>
      <c r="B227" s="4" t="s">
        <v>37</v>
      </c>
      <c r="C227" s="4" t="s">
        <v>39</v>
      </c>
      <c r="D227" s="4" t="s">
        <v>40</v>
      </c>
      <c r="E227" s="4"/>
      <c r="F227" s="23">
        <v>2022</v>
      </c>
      <c r="G227" s="66">
        <v>166994</v>
      </c>
    </row>
    <row r="228" spans="1:8" ht="15" customHeight="1">
      <c r="A228" s="1" t="s">
        <v>514</v>
      </c>
      <c r="B228" s="4" t="s">
        <v>37</v>
      </c>
      <c r="C228" s="4" t="s">
        <v>403</v>
      </c>
      <c r="D228" s="4" t="s">
        <v>38</v>
      </c>
      <c r="E228" s="17" t="s">
        <v>406</v>
      </c>
      <c r="F228" s="23">
        <v>2022</v>
      </c>
      <c r="G228" s="63">
        <v>208</v>
      </c>
      <c r="H228" s="22"/>
    </row>
    <row r="229" spans="1:8" ht="15" customHeight="1">
      <c r="A229" s="1" t="s">
        <v>514</v>
      </c>
      <c r="B229" s="4" t="s">
        <v>37</v>
      </c>
      <c r="C229" s="4" t="s">
        <v>403</v>
      </c>
      <c r="D229" s="4" t="s">
        <v>40</v>
      </c>
      <c r="E229" s="4"/>
      <c r="F229" s="23">
        <v>2022</v>
      </c>
      <c r="G229" s="66">
        <v>297077</v>
      </c>
    </row>
    <row r="230" spans="1:8" ht="15" customHeight="1">
      <c r="A230" s="1"/>
      <c r="B230" s="4" t="s">
        <v>37</v>
      </c>
      <c r="C230" s="4" t="s">
        <v>332</v>
      </c>
      <c r="D230" s="4" t="s">
        <v>38</v>
      </c>
      <c r="E230" s="4"/>
      <c r="F230" s="23">
        <v>2023</v>
      </c>
      <c r="G230" s="66">
        <v>29</v>
      </c>
    </row>
    <row r="231" spans="1:8" ht="15" customHeight="1">
      <c r="A231" s="1"/>
      <c r="B231" s="4" t="s">
        <v>37</v>
      </c>
      <c r="C231" s="4" t="s">
        <v>332</v>
      </c>
      <c r="D231" s="4" t="s">
        <v>40</v>
      </c>
      <c r="E231" s="4"/>
      <c r="F231" s="23">
        <v>2023</v>
      </c>
      <c r="G231" s="66">
        <v>182520</v>
      </c>
    </row>
    <row r="232" spans="1:8" ht="15" customHeight="1">
      <c r="A232" s="1"/>
      <c r="B232" s="4" t="s">
        <v>37</v>
      </c>
      <c r="C232" s="4" t="s">
        <v>39</v>
      </c>
      <c r="D232" s="4" t="s">
        <v>38</v>
      </c>
      <c r="E232" s="4"/>
      <c r="F232" s="23">
        <v>2023</v>
      </c>
      <c r="G232" s="66">
        <v>58</v>
      </c>
    </row>
    <row r="233" spans="1:8" ht="15" customHeight="1">
      <c r="A233" s="1"/>
      <c r="B233" s="4" t="s">
        <v>37</v>
      </c>
      <c r="C233" s="4" t="s">
        <v>39</v>
      </c>
      <c r="D233" s="4" t="s">
        <v>40</v>
      </c>
      <c r="E233" s="4"/>
      <c r="F233" s="23">
        <v>2023</v>
      </c>
      <c r="G233" s="66">
        <v>152834</v>
      </c>
    </row>
    <row r="234" spans="1:8" ht="15" customHeight="1">
      <c r="A234" s="1"/>
      <c r="B234" s="4" t="s">
        <v>37</v>
      </c>
      <c r="C234" s="4" t="s">
        <v>403</v>
      </c>
      <c r="D234" s="4" t="s">
        <v>38</v>
      </c>
      <c r="E234" s="32"/>
      <c r="F234" s="23">
        <v>2023</v>
      </c>
      <c r="G234" s="66">
        <v>165</v>
      </c>
    </row>
    <row r="235" spans="1:8" ht="15" customHeight="1">
      <c r="A235" s="1"/>
      <c r="B235" s="4" t="s">
        <v>37</v>
      </c>
      <c r="C235" s="4" t="s">
        <v>403</v>
      </c>
      <c r="D235" s="4" t="s">
        <v>40</v>
      </c>
      <c r="E235" s="4"/>
      <c r="F235" s="23">
        <v>2023</v>
      </c>
      <c r="G235" s="66">
        <v>273320</v>
      </c>
    </row>
    <row r="236" spans="1:8" ht="15" customHeight="1">
      <c r="A236" s="1" t="s">
        <v>514</v>
      </c>
      <c r="B236" s="14" t="s">
        <v>37</v>
      </c>
      <c r="C236" s="14" t="s">
        <v>332</v>
      </c>
      <c r="D236" s="14" t="s">
        <v>38</v>
      </c>
      <c r="F236" s="30">
        <v>2024</v>
      </c>
      <c r="G236" s="66">
        <v>33</v>
      </c>
      <c r="H236" s="15">
        <f>G236+G230+G224+G218+G212+G206</f>
        <v>210</v>
      </c>
    </row>
    <row r="237" spans="1:8" ht="15" customHeight="1">
      <c r="A237" s="1" t="s">
        <v>514</v>
      </c>
      <c r="B237" s="14" t="s">
        <v>37</v>
      </c>
      <c r="C237" s="14" t="s">
        <v>332</v>
      </c>
      <c r="D237" s="14" t="s">
        <v>40</v>
      </c>
      <c r="F237" s="30">
        <v>2024</v>
      </c>
      <c r="G237" s="66">
        <v>270457</v>
      </c>
      <c r="H237" s="15">
        <f t="shared" ref="H237:H241" si="2">G237+G231+G225+G219+G213+G207</f>
        <v>1383021</v>
      </c>
    </row>
    <row r="238" spans="1:8" ht="15" customHeight="1">
      <c r="A238" s="1" t="s">
        <v>514</v>
      </c>
      <c r="B238" s="14" t="s">
        <v>37</v>
      </c>
      <c r="C238" s="14" t="s">
        <v>39</v>
      </c>
      <c r="D238" s="14" t="s">
        <v>38</v>
      </c>
      <c r="F238" s="30">
        <v>2024</v>
      </c>
      <c r="G238" s="66">
        <v>45</v>
      </c>
      <c r="H238" s="15">
        <f t="shared" si="2"/>
        <v>454</v>
      </c>
    </row>
    <row r="239" spans="1:8" ht="15" customHeight="1">
      <c r="A239" s="1" t="s">
        <v>514</v>
      </c>
      <c r="B239" s="14" t="s">
        <v>37</v>
      </c>
      <c r="C239" s="14" t="s">
        <v>39</v>
      </c>
      <c r="D239" s="14" t="s">
        <v>40</v>
      </c>
      <c r="F239" s="30">
        <v>2024</v>
      </c>
      <c r="G239" s="66">
        <v>122434</v>
      </c>
      <c r="H239" s="15">
        <f t="shared" si="2"/>
        <v>1045759</v>
      </c>
    </row>
    <row r="240" spans="1:8" ht="15" customHeight="1">
      <c r="A240" s="1" t="s">
        <v>514</v>
      </c>
      <c r="B240" s="14" t="s">
        <v>37</v>
      </c>
      <c r="C240" s="14" t="s">
        <v>403</v>
      </c>
      <c r="D240" s="14" t="s">
        <v>38</v>
      </c>
      <c r="F240" s="30">
        <v>2024</v>
      </c>
      <c r="G240" s="63">
        <v>171</v>
      </c>
      <c r="H240" s="15">
        <f t="shared" si="2"/>
        <v>1411</v>
      </c>
    </row>
    <row r="241" spans="1:10" ht="15" customHeight="1">
      <c r="A241" s="1" t="s">
        <v>514</v>
      </c>
      <c r="B241" s="14" t="s">
        <v>37</v>
      </c>
      <c r="C241" s="14" t="s">
        <v>403</v>
      </c>
      <c r="D241" s="14" t="s">
        <v>40</v>
      </c>
      <c r="F241" s="30">
        <v>2024</v>
      </c>
      <c r="G241" s="66">
        <v>300735</v>
      </c>
      <c r="H241" s="15">
        <f t="shared" si="2"/>
        <v>1845762</v>
      </c>
    </row>
    <row r="242" spans="1:10" ht="15" customHeight="1">
      <c r="A242" s="1" t="s">
        <v>514</v>
      </c>
      <c r="B242" s="24" t="s">
        <v>221</v>
      </c>
      <c r="C242" s="24" t="s">
        <v>46</v>
      </c>
      <c r="D242" s="4"/>
      <c r="E242" s="4"/>
      <c r="F242" s="23">
        <v>2019</v>
      </c>
      <c r="G242" s="66">
        <v>362</v>
      </c>
      <c r="H242" s="4" t="s">
        <v>385</v>
      </c>
    </row>
    <row r="243" spans="1:10" ht="15" customHeight="1">
      <c r="A243" s="1" t="s">
        <v>514</v>
      </c>
      <c r="B243" s="24" t="s">
        <v>221</v>
      </c>
      <c r="C243" s="24" t="s">
        <v>47</v>
      </c>
      <c r="D243" s="4"/>
      <c r="E243" s="4"/>
      <c r="F243" s="23">
        <v>2019</v>
      </c>
      <c r="G243" s="66">
        <v>988</v>
      </c>
    </row>
    <row r="244" spans="1:10" ht="15" customHeight="1">
      <c r="A244" s="1" t="s">
        <v>514</v>
      </c>
      <c r="B244" s="24" t="s">
        <v>222</v>
      </c>
      <c r="C244" s="24" t="s">
        <v>46</v>
      </c>
      <c r="D244" s="4"/>
      <c r="E244" s="4"/>
      <c r="F244" s="23">
        <v>2019</v>
      </c>
      <c r="G244" s="66">
        <v>215</v>
      </c>
    </row>
    <row r="245" spans="1:10" ht="15" customHeight="1">
      <c r="A245" s="1" t="s">
        <v>514</v>
      </c>
      <c r="B245" s="24" t="s">
        <v>222</v>
      </c>
      <c r="C245" s="24" t="s">
        <v>47</v>
      </c>
      <c r="D245" s="4"/>
      <c r="E245" s="4"/>
      <c r="F245" s="23">
        <v>2019</v>
      </c>
      <c r="G245" s="66">
        <v>938</v>
      </c>
    </row>
    <row r="246" spans="1:10" ht="15" customHeight="1">
      <c r="A246" s="1" t="s">
        <v>514</v>
      </c>
      <c r="B246" s="24" t="s">
        <v>221</v>
      </c>
      <c r="C246" s="24" t="s">
        <v>46</v>
      </c>
      <c r="D246" s="24"/>
      <c r="E246" s="24" t="s">
        <v>224</v>
      </c>
      <c r="F246" s="23">
        <v>2020</v>
      </c>
      <c r="G246" s="66">
        <v>306</v>
      </c>
    </row>
    <row r="247" spans="1:10" ht="15" customHeight="1">
      <c r="A247" s="1" t="s">
        <v>514</v>
      </c>
      <c r="B247" s="24" t="s">
        <v>221</v>
      </c>
      <c r="C247" s="24" t="s">
        <v>47</v>
      </c>
      <c r="D247" s="24"/>
      <c r="F247" s="23">
        <v>2020</v>
      </c>
      <c r="G247" s="66">
        <v>864</v>
      </c>
      <c r="I247" s="79"/>
      <c r="J247" s="79"/>
    </row>
    <row r="248" spans="1:10" ht="15" customHeight="1">
      <c r="A248" s="1" t="s">
        <v>514</v>
      </c>
      <c r="B248" s="24" t="s">
        <v>222</v>
      </c>
      <c r="C248" s="24" t="s">
        <v>46</v>
      </c>
      <c r="D248" s="24"/>
      <c r="F248" s="23">
        <v>2020</v>
      </c>
      <c r="G248" s="66">
        <v>159</v>
      </c>
      <c r="I248" s="14" t="s">
        <v>356</v>
      </c>
      <c r="J248" s="79"/>
    </row>
    <row r="249" spans="1:10" ht="15" customHeight="1">
      <c r="A249" s="1" t="s">
        <v>514</v>
      </c>
      <c r="B249" s="24" t="s">
        <v>222</v>
      </c>
      <c r="C249" s="24" t="s">
        <v>47</v>
      </c>
      <c r="D249" s="24"/>
      <c r="F249" s="23">
        <v>2020</v>
      </c>
      <c r="G249" s="66">
        <v>687</v>
      </c>
      <c r="J249" s="79"/>
    </row>
    <row r="250" spans="1:10" ht="15" customHeight="1">
      <c r="A250" s="1" t="s">
        <v>514</v>
      </c>
      <c r="B250" s="24" t="s">
        <v>221</v>
      </c>
      <c r="C250" s="24" t="s">
        <v>46</v>
      </c>
      <c r="D250" s="24"/>
      <c r="F250" s="23">
        <v>2021</v>
      </c>
      <c r="G250" s="66">
        <v>286</v>
      </c>
      <c r="J250" s="79"/>
    </row>
    <row r="251" spans="1:10" ht="15" customHeight="1">
      <c r="A251" s="1" t="s">
        <v>514</v>
      </c>
      <c r="B251" s="24" t="s">
        <v>221</v>
      </c>
      <c r="C251" s="24" t="s">
        <v>47</v>
      </c>
      <c r="D251" s="24"/>
      <c r="F251" s="23">
        <v>2021</v>
      </c>
      <c r="G251" s="66">
        <v>799</v>
      </c>
      <c r="I251" s="14" t="s">
        <v>341</v>
      </c>
      <c r="J251" s="79"/>
    </row>
    <row r="252" spans="1:10" ht="15" customHeight="1">
      <c r="A252" s="1" t="s">
        <v>514</v>
      </c>
      <c r="B252" s="24" t="s">
        <v>222</v>
      </c>
      <c r="C252" s="24" t="s">
        <v>46</v>
      </c>
      <c r="D252" s="24"/>
      <c r="F252" s="23">
        <v>2021</v>
      </c>
      <c r="G252" s="66">
        <v>127</v>
      </c>
      <c r="J252" s="79"/>
    </row>
    <row r="253" spans="1:10" ht="15" customHeight="1">
      <c r="A253" s="1" t="s">
        <v>514</v>
      </c>
      <c r="B253" s="24" t="s">
        <v>222</v>
      </c>
      <c r="C253" s="24" t="s">
        <v>47</v>
      </c>
      <c r="D253" s="24"/>
      <c r="F253" s="23">
        <v>2021</v>
      </c>
      <c r="G253" s="66">
        <v>524</v>
      </c>
      <c r="J253" s="79"/>
    </row>
    <row r="254" spans="1:10" ht="15" customHeight="1">
      <c r="A254" s="1" t="s">
        <v>514</v>
      </c>
      <c r="B254" s="24" t="s">
        <v>221</v>
      </c>
      <c r="C254" s="24" t="s">
        <v>46</v>
      </c>
      <c r="D254" s="24"/>
      <c r="F254" s="23">
        <v>2022</v>
      </c>
      <c r="G254" s="66">
        <v>229</v>
      </c>
      <c r="J254" s="79"/>
    </row>
    <row r="255" spans="1:10" ht="15" customHeight="1">
      <c r="A255" s="1" t="s">
        <v>514</v>
      </c>
      <c r="B255" s="24" t="s">
        <v>221</v>
      </c>
      <c r="C255" s="24" t="s">
        <v>47</v>
      </c>
      <c r="D255" s="24"/>
      <c r="F255" s="23">
        <v>2022</v>
      </c>
      <c r="G255" s="66">
        <v>640</v>
      </c>
      <c r="J255" s="79"/>
    </row>
    <row r="256" spans="1:10" ht="15" customHeight="1">
      <c r="A256" s="1" t="s">
        <v>514</v>
      </c>
      <c r="B256" s="24" t="s">
        <v>222</v>
      </c>
      <c r="C256" s="24" t="s">
        <v>46</v>
      </c>
      <c r="D256" s="24"/>
      <c r="F256" s="23">
        <v>2022</v>
      </c>
      <c r="G256" s="66">
        <v>140</v>
      </c>
      <c r="J256" s="79"/>
    </row>
    <row r="257" spans="1:10" ht="15" customHeight="1">
      <c r="A257" s="1" t="s">
        <v>514</v>
      </c>
      <c r="B257" s="24" t="s">
        <v>222</v>
      </c>
      <c r="C257" s="24" t="s">
        <v>47</v>
      </c>
      <c r="D257" s="24"/>
      <c r="F257" s="23">
        <v>2022</v>
      </c>
      <c r="G257" s="66">
        <v>564</v>
      </c>
      <c r="J257" s="79"/>
    </row>
    <row r="258" spans="1:10" ht="15" customHeight="1">
      <c r="A258" s="1" t="s">
        <v>514</v>
      </c>
      <c r="B258" s="24" t="s">
        <v>221</v>
      </c>
      <c r="C258" s="24" t="s">
        <v>46</v>
      </c>
      <c r="D258" s="24"/>
      <c r="F258" s="23">
        <v>2023</v>
      </c>
      <c r="G258" s="66">
        <v>189</v>
      </c>
      <c r="J258" s="79"/>
    </row>
    <row r="259" spans="1:10" ht="15" customHeight="1">
      <c r="A259" s="1" t="s">
        <v>514</v>
      </c>
      <c r="B259" s="24" t="s">
        <v>221</v>
      </c>
      <c r="C259" s="24" t="s">
        <v>47</v>
      </c>
      <c r="D259" s="24"/>
      <c r="F259" s="23">
        <v>2023</v>
      </c>
      <c r="G259" s="66">
        <v>549</v>
      </c>
      <c r="J259" s="79"/>
    </row>
    <row r="260" spans="1:10" ht="15" customHeight="1">
      <c r="A260" s="1" t="s">
        <v>514</v>
      </c>
      <c r="B260" s="24" t="s">
        <v>222</v>
      </c>
      <c r="C260" s="24" t="s">
        <v>46</v>
      </c>
      <c r="D260" s="24"/>
      <c r="F260" s="23">
        <v>2023</v>
      </c>
      <c r="G260" s="66">
        <v>132</v>
      </c>
      <c r="J260" s="79"/>
    </row>
    <row r="261" spans="1:10" ht="15" customHeight="1">
      <c r="A261" s="1" t="s">
        <v>514</v>
      </c>
      <c r="B261" s="24" t="s">
        <v>222</v>
      </c>
      <c r="C261" s="24" t="s">
        <v>47</v>
      </c>
      <c r="D261" s="24"/>
      <c r="F261" s="23">
        <v>2023</v>
      </c>
      <c r="G261" s="66">
        <v>564</v>
      </c>
      <c r="J261" s="79"/>
    </row>
    <row r="262" spans="1:10" ht="15" customHeight="1">
      <c r="A262" s="1" t="s">
        <v>514</v>
      </c>
      <c r="B262" s="24" t="s">
        <v>221</v>
      </c>
      <c r="C262" s="24" t="s">
        <v>46</v>
      </c>
      <c r="D262" s="24"/>
      <c r="F262" s="30">
        <v>2024</v>
      </c>
      <c r="G262" s="66">
        <v>188</v>
      </c>
      <c r="J262" s="79"/>
    </row>
    <row r="263" spans="1:10" ht="15" customHeight="1">
      <c r="A263" s="1" t="s">
        <v>514</v>
      </c>
      <c r="B263" s="24" t="s">
        <v>221</v>
      </c>
      <c r="C263" s="24" t="s">
        <v>47</v>
      </c>
      <c r="D263" s="24"/>
      <c r="F263" s="30">
        <v>2024</v>
      </c>
      <c r="G263" s="66">
        <v>539</v>
      </c>
      <c r="J263" s="79"/>
    </row>
    <row r="264" spans="1:10" ht="15" customHeight="1">
      <c r="A264" s="1" t="s">
        <v>514</v>
      </c>
      <c r="B264" s="24" t="s">
        <v>222</v>
      </c>
      <c r="C264" s="24" t="s">
        <v>46</v>
      </c>
      <c r="D264" s="24"/>
      <c r="F264" s="30">
        <v>2024</v>
      </c>
      <c r="G264" s="66">
        <v>116</v>
      </c>
      <c r="I264" s="79"/>
      <c r="J264" s="79"/>
    </row>
    <row r="265" spans="1:10" ht="15" customHeight="1">
      <c r="A265" s="1" t="s">
        <v>514</v>
      </c>
      <c r="B265" s="24" t="s">
        <v>222</v>
      </c>
      <c r="C265" s="24" t="s">
        <v>47</v>
      </c>
      <c r="D265" s="24"/>
      <c r="F265" s="30">
        <v>2024</v>
      </c>
      <c r="G265" s="66">
        <v>509</v>
      </c>
      <c r="I265" s="79"/>
      <c r="J265" s="79"/>
    </row>
    <row r="266" spans="1:10" ht="15" customHeight="1">
      <c r="A266" s="1" t="s">
        <v>514</v>
      </c>
      <c r="B266" s="24" t="s">
        <v>251</v>
      </c>
      <c r="C266" s="24" t="s">
        <v>38</v>
      </c>
      <c r="D266" s="24"/>
      <c r="F266" s="23">
        <v>2019</v>
      </c>
      <c r="G266" s="66">
        <v>17</v>
      </c>
      <c r="H266" s="4" t="s">
        <v>385</v>
      </c>
      <c r="J266" s="79"/>
    </row>
    <row r="267" spans="1:10" ht="15" customHeight="1">
      <c r="A267" s="1" t="s">
        <v>514</v>
      </c>
      <c r="B267" s="24" t="s">
        <v>251</v>
      </c>
      <c r="C267" s="24" t="s">
        <v>38</v>
      </c>
      <c r="D267" s="24"/>
      <c r="E267" s="24" t="s">
        <v>252</v>
      </c>
      <c r="F267" s="23">
        <v>2020</v>
      </c>
      <c r="G267" s="66">
        <v>18</v>
      </c>
      <c r="J267" s="79"/>
    </row>
    <row r="268" spans="1:10" ht="15" customHeight="1">
      <c r="A268" s="1" t="s">
        <v>514</v>
      </c>
      <c r="B268" s="24" t="s">
        <v>251</v>
      </c>
      <c r="C268" s="24" t="s">
        <v>38</v>
      </c>
      <c r="D268" s="24"/>
      <c r="F268" s="23">
        <v>2021</v>
      </c>
      <c r="G268" s="66">
        <v>20</v>
      </c>
      <c r="J268" s="79"/>
    </row>
    <row r="269" spans="1:10" ht="15" customHeight="1">
      <c r="A269" s="1" t="s">
        <v>514</v>
      </c>
      <c r="B269" s="24" t="s">
        <v>251</v>
      </c>
      <c r="C269" s="24" t="s">
        <v>38</v>
      </c>
      <c r="D269" s="24"/>
      <c r="E269" s="14" t="s">
        <v>253</v>
      </c>
      <c r="F269" s="23">
        <v>2022</v>
      </c>
      <c r="G269" s="66">
        <v>26</v>
      </c>
      <c r="J269" s="79"/>
    </row>
    <row r="270" spans="1:10" ht="15" customHeight="1">
      <c r="A270" s="1" t="s">
        <v>514</v>
      </c>
      <c r="B270" s="24" t="s">
        <v>251</v>
      </c>
      <c r="C270" s="24" t="s">
        <v>38</v>
      </c>
      <c r="D270" s="24"/>
      <c r="F270" s="23">
        <v>2023</v>
      </c>
      <c r="G270" s="66">
        <v>17</v>
      </c>
      <c r="I270" s="79"/>
      <c r="J270" s="79"/>
    </row>
    <row r="271" spans="1:10" ht="15" customHeight="1">
      <c r="A271" s="1" t="s">
        <v>514</v>
      </c>
      <c r="B271" s="24" t="s">
        <v>251</v>
      </c>
      <c r="C271" s="24" t="s">
        <v>38</v>
      </c>
      <c r="D271" s="24"/>
      <c r="F271" s="15">
        <v>2024</v>
      </c>
      <c r="G271" s="66">
        <v>16</v>
      </c>
      <c r="I271" s="79"/>
      <c r="J271" s="79"/>
    </row>
    <row r="272" spans="1:10" ht="15" customHeight="1">
      <c r="A272" s="1" t="s">
        <v>514</v>
      </c>
      <c r="B272" s="24" t="s">
        <v>251</v>
      </c>
      <c r="C272" s="24" t="s">
        <v>250</v>
      </c>
      <c r="D272" s="24"/>
      <c r="F272" s="23">
        <v>2019</v>
      </c>
      <c r="G272" s="66">
        <v>4313</v>
      </c>
      <c r="J272" s="79"/>
    </row>
    <row r="273" spans="1:10" ht="15" customHeight="1">
      <c r="A273" s="1" t="s">
        <v>514</v>
      </c>
      <c r="B273" s="24" t="s">
        <v>251</v>
      </c>
      <c r="C273" s="24" t="s">
        <v>250</v>
      </c>
      <c r="D273" s="24"/>
      <c r="F273" s="23">
        <v>2020</v>
      </c>
      <c r="G273" s="66">
        <v>2742</v>
      </c>
      <c r="J273" s="79"/>
    </row>
    <row r="274" spans="1:10" ht="15" customHeight="1">
      <c r="A274" s="1" t="s">
        <v>514</v>
      </c>
      <c r="B274" s="24" t="s">
        <v>251</v>
      </c>
      <c r="C274" s="24" t="s">
        <v>250</v>
      </c>
      <c r="D274" s="24"/>
      <c r="F274" s="23">
        <v>2021</v>
      </c>
      <c r="G274" s="66">
        <v>4920</v>
      </c>
      <c r="J274" s="79"/>
    </row>
    <row r="275" spans="1:10" ht="15" customHeight="1">
      <c r="A275" s="1" t="s">
        <v>514</v>
      </c>
      <c r="B275" s="24" t="s">
        <v>251</v>
      </c>
      <c r="C275" s="24" t="s">
        <v>250</v>
      </c>
      <c r="D275" s="24"/>
      <c r="F275" s="23">
        <v>2022</v>
      </c>
      <c r="G275" s="66">
        <v>5162</v>
      </c>
      <c r="J275" s="79"/>
    </row>
    <row r="276" spans="1:10" ht="15" customHeight="1">
      <c r="A276" s="1" t="s">
        <v>514</v>
      </c>
      <c r="B276" s="24" t="s">
        <v>251</v>
      </c>
      <c r="C276" s="24" t="s">
        <v>250</v>
      </c>
      <c r="D276" s="24"/>
      <c r="F276" s="23">
        <v>2023</v>
      </c>
      <c r="G276" s="66">
        <v>3494</v>
      </c>
      <c r="I276" s="79"/>
      <c r="J276" s="79"/>
    </row>
    <row r="277" spans="1:10" ht="15" customHeight="1">
      <c r="A277" s="1" t="s">
        <v>514</v>
      </c>
      <c r="B277" s="24" t="s">
        <v>251</v>
      </c>
      <c r="C277" s="24" t="s">
        <v>250</v>
      </c>
      <c r="D277" s="24"/>
      <c r="F277" s="15">
        <v>2024</v>
      </c>
      <c r="G277" s="66">
        <v>3257</v>
      </c>
      <c r="I277" s="79"/>
      <c r="J277" s="79"/>
    </row>
    <row r="278" spans="1:10" ht="15" customHeight="1">
      <c r="A278" s="1" t="s">
        <v>514</v>
      </c>
      <c r="B278" s="24" t="s">
        <v>251</v>
      </c>
      <c r="C278" s="24" t="s">
        <v>40</v>
      </c>
      <c r="D278" s="24"/>
      <c r="F278" s="23">
        <v>2019</v>
      </c>
      <c r="G278" s="66"/>
      <c r="J278" s="79"/>
    </row>
    <row r="279" spans="1:10" ht="15" customHeight="1">
      <c r="A279" s="1" t="s">
        <v>514</v>
      </c>
      <c r="B279" s="24" t="s">
        <v>251</v>
      </c>
      <c r="C279" s="24" t="s">
        <v>40</v>
      </c>
      <c r="D279" s="24"/>
      <c r="F279" s="23">
        <v>2020</v>
      </c>
      <c r="G279" s="66"/>
      <c r="J279" s="79"/>
    </row>
    <row r="280" spans="1:10" ht="15" customHeight="1">
      <c r="A280" s="1" t="s">
        <v>514</v>
      </c>
      <c r="B280" s="24" t="s">
        <v>251</v>
      </c>
      <c r="C280" s="24" t="s">
        <v>40</v>
      </c>
      <c r="D280" s="24"/>
      <c r="F280" s="23">
        <v>2021</v>
      </c>
      <c r="G280" s="66"/>
      <c r="J280" s="79"/>
    </row>
    <row r="281" spans="1:10" ht="15" customHeight="1">
      <c r="A281" s="1" t="s">
        <v>514</v>
      </c>
      <c r="B281" s="24" t="s">
        <v>251</v>
      </c>
      <c r="C281" s="24" t="s">
        <v>40</v>
      </c>
      <c r="D281" s="24"/>
      <c r="F281" s="23">
        <v>2022</v>
      </c>
      <c r="G281" s="66"/>
      <c r="I281" s="79"/>
      <c r="J281" s="79"/>
    </row>
    <row r="282" spans="1:10" ht="15" customHeight="1">
      <c r="A282" s="1" t="s">
        <v>514</v>
      </c>
      <c r="B282" s="24" t="s">
        <v>251</v>
      </c>
      <c r="C282" s="24" t="s">
        <v>40</v>
      </c>
      <c r="D282" s="24"/>
      <c r="F282" s="23">
        <v>2023</v>
      </c>
      <c r="G282" s="66"/>
      <c r="I282" s="79"/>
      <c r="J282" s="79"/>
    </row>
    <row r="283" spans="1:10" ht="15" customHeight="1">
      <c r="A283" s="1" t="s">
        <v>514</v>
      </c>
      <c r="B283" s="24" t="s">
        <v>251</v>
      </c>
      <c r="C283" s="24" t="s">
        <v>40</v>
      </c>
      <c r="D283" s="24"/>
      <c r="F283" s="15">
        <v>2024</v>
      </c>
      <c r="G283" s="66"/>
      <c r="I283" s="79"/>
    </row>
    <row r="284" spans="1:10" ht="15" customHeight="1">
      <c r="A284" s="1" t="s">
        <v>514</v>
      </c>
      <c r="B284" s="24" t="s">
        <v>355</v>
      </c>
      <c r="C284" s="24" t="s">
        <v>38</v>
      </c>
      <c r="D284" s="24"/>
      <c r="F284" s="23">
        <v>2018</v>
      </c>
      <c r="G284" s="68"/>
      <c r="H284" s="4" t="s">
        <v>385</v>
      </c>
    </row>
    <row r="285" spans="1:10" ht="15" customHeight="1">
      <c r="A285" s="1" t="s">
        <v>514</v>
      </c>
      <c r="B285" s="24" t="s">
        <v>355</v>
      </c>
      <c r="C285" s="24" t="s">
        <v>38</v>
      </c>
      <c r="D285" s="24"/>
      <c r="F285" s="23">
        <v>2019</v>
      </c>
      <c r="G285" s="68"/>
      <c r="H285" s="106"/>
    </row>
    <row r="286" spans="1:10" ht="15" customHeight="1">
      <c r="A286" s="1" t="s">
        <v>514</v>
      </c>
      <c r="B286" s="24" t="s">
        <v>355</v>
      </c>
      <c r="C286" s="24" t="s">
        <v>38</v>
      </c>
      <c r="D286" s="24"/>
      <c r="F286" s="23">
        <v>2020</v>
      </c>
      <c r="G286" s="68"/>
      <c r="H286" s="106"/>
    </row>
    <row r="287" spans="1:10" ht="15" customHeight="1">
      <c r="A287" s="1" t="s">
        <v>514</v>
      </c>
      <c r="B287" s="24" t="s">
        <v>355</v>
      </c>
      <c r="C287" s="24" t="s">
        <v>38</v>
      </c>
      <c r="D287" s="24"/>
      <c r="F287" s="23">
        <v>2021</v>
      </c>
      <c r="G287" s="68"/>
      <c r="H287" s="106"/>
    </row>
    <row r="288" spans="1:10" ht="15" customHeight="1">
      <c r="A288" s="1" t="s">
        <v>514</v>
      </c>
      <c r="B288" s="24" t="s">
        <v>355</v>
      </c>
      <c r="C288" s="24" t="s">
        <v>38</v>
      </c>
      <c r="D288" s="24"/>
      <c r="F288" s="23">
        <v>2022</v>
      </c>
      <c r="G288" s="68"/>
      <c r="H288" s="106"/>
    </row>
    <row r="289" spans="1:8" ht="15" customHeight="1">
      <c r="A289" s="1" t="s">
        <v>514</v>
      </c>
      <c r="B289" s="24" t="s">
        <v>355</v>
      </c>
      <c r="C289" s="24" t="s">
        <v>38</v>
      </c>
      <c r="D289" s="24"/>
      <c r="F289" s="23">
        <v>2023</v>
      </c>
      <c r="G289" s="68"/>
      <c r="H289" s="106"/>
    </row>
    <row r="290" spans="1:8" ht="15" customHeight="1">
      <c r="A290" s="1" t="s">
        <v>514</v>
      </c>
      <c r="B290" s="24" t="s">
        <v>355</v>
      </c>
      <c r="C290" s="24" t="s">
        <v>40</v>
      </c>
      <c r="D290" s="24"/>
      <c r="F290" s="23">
        <v>2018</v>
      </c>
      <c r="G290" s="68"/>
      <c r="H290" s="106"/>
    </row>
    <row r="291" spans="1:8" ht="15" customHeight="1">
      <c r="A291" s="1" t="s">
        <v>514</v>
      </c>
      <c r="B291" s="24" t="s">
        <v>355</v>
      </c>
      <c r="C291" s="24" t="s">
        <v>40</v>
      </c>
      <c r="D291" s="24"/>
      <c r="F291" s="23">
        <v>2019</v>
      </c>
      <c r="G291" s="68"/>
      <c r="H291" s="106"/>
    </row>
    <row r="292" spans="1:8" ht="15" customHeight="1">
      <c r="A292" s="1" t="s">
        <v>514</v>
      </c>
      <c r="B292" s="24" t="s">
        <v>355</v>
      </c>
      <c r="C292" s="24" t="s">
        <v>40</v>
      </c>
      <c r="D292" s="24"/>
      <c r="F292" s="23">
        <v>2020</v>
      </c>
      <c r="G292" s="68"/>
      <c r="H292" s="106"/>
    </row>
    <row r="293" spans="1:8" ht="15" customHeight="1">
      <c r="A293" s="1" t="s">
        <v>514</v>
      </c>
      <c r="B293" s="24" t="s">
        <v>355</v>
      </c>
      <c r="C293" s="24" t="s">
        <v>40</v>
      </c>
      <c r="D293" s="24"/>
      <c r="F293" s="23">
        <v>2021</v>
      </c>
      <c r="G293" s="68"/>
      <c r="H293" s="106"/>
    </row>
    <row r="294" spans="1:8" ht="15" customHeight="1">
      <c r="A294" s="1" t="s">
        <v>514</v>
      </c>
      <c r="B294" s="24" t="s">
        <v>355</v>
      </c>
      <c r="C294" s="24" t="s">
        <v>40</v>
      </c>
      <c r="D294" s="24"/>
      <c r="F294" s="23">
        <v>2022</v>
      </c>
      <c r="G294" s="68"/>
      <c r="H294" s="106"/>
    </row>
    <row r="295" spans="1:8" ht="15" customHeight="1">
      <c r="A295" s="1" t="s">
        <v>514</v>
      </c>
      <c r="B295" s="24" t="s">
        <v>355</v>
      </c>
      <c r="C295" s="24" t="s">
        <v>40</v>
      </c>
      <c r="D295" s="24"/>
      <c r="F295" s="23">
        <v>2023</v>
      </c>
      <c r="G295" s="68"/>
      <c r="H295" s="106"/>
    </row>
    <row r="296" spans="1:8" ht="15" customHeight="1">
      <c r="A296" s="1" t="s">
        <v>518</v>
      </c>
      <c r="B296" s="4" t="s">
        <v>35</v>
      </c>
      <c r="C296" s="4"/>
      <c r="D296" s="4"/>
      <c r="F296" s="23">
        <v>2018</v>
      </c>
      <c r="G296" s="54">
        <v>697</v>
      </c>
      <c r="H296" s="4" t="s">
        <v>458</v>
      </c>
    </row>
    <row r="297" spans="1:8" ht="15" customHeight="1">
      <c r="A297" s="1" t="s">
        <v>518</v>
      </c>
      <c r="B297" s="4" t="s">
        <v>35</v>
      </c>
      <c r="C297" s="4"/>
      <c r="D297" s="4"/>
      <c r="F297" s="23">
        <v>2019</v>
      </c>
      <c r="G297" s="54">
        <v>619</v>
      </c>
      <c r="H297" s="97"/>
    </row>
    <row r="298" spans="1:8" ht="15" customHeight="1">
      <c r="A298" s="1" t="s">
        <v>518</v>
      </c>
      <c r="B298" s="4" t="s">
        <v>35</v>
      </c>
      <c r="C298" s="4"/>
      <c r="D298" s="4"/>
      <c r="F298" s="23">
        <v>2020</v>
      </c>
      <c r="G298" s="54">
        <v>549</v>
      </c>
      <c r="H298" s="97"/>
    </row>
    <row r="299" spans="1:8" ht="15" customHeight="1">
      <c r="A299" s="1" t="s">
        <v>518</v>
      </c>
      <c r="B299" s="4" t="s">
        <v>35</v>
      </c>
      <c r="C299" s="4"/>
      <c r="D299" s="4"/>
      <c r="F299" s="23">
        <v>2021</v>
      </c>
      <c r="G299" s="54">
        <v>477</v>
      </c>
      <c r="H299" s="97"/>
    </row>
    <row r="300" spans="1:8" ht="15" customHeight="1">
      <c r="A300" s="1" t="s">
        <v>518</v>
      </c>
      <c r="B300" s="4" t="s">
        <v>35</v>
      </c>
      <c r="C300" s="4"/>
      <c r="D300" s="4"/>
      <c r="F300" s="23">
        <v>2022</v>
      </c>
      <c r="G300" s="54">
        <v>441</v>
      </c>
      <c r="H300" s="97"/>
    </row>
    <row r="301" spans="1:8" ht="15" customHeight="1">
      <c r="A301" s="1" t="s">
        <v>518</v>
      </c>
      <c r="B301" s="4" t="s">
        <v>35</v>
      </c>
      <c r="C301" s="4"/>
      <c r="D301" s="4"/>
      <c r="F301" s="23">
        <v>2023</v>
      </c>
      <c r="G301" s="54">
        <v>426</v>
      </c>
      <c r="H301" s="97"/>
    </row>
    <row r="302" spans="1:8" ht="15" customHeight="1">
      <c r="A302" s="1" t="s">
        <v>519</v>
      </c>
      <c r="B302" s="4" t="s">
        <v>35</v>
      </c>
      <c r="C302" s="4"/>
      <c r="D302" s="4"/>
      <c r="F302" s="23">
        <v>2018</v>
      </c>
      <c r="G302" s="54">
        <v>455</v>
      </c>
      <c r="H302" s="97"/>
    </row>
    <row r="303" spans="1:8" ht="15" customHeight="1">
      <c r="A303" s="1" t="s">
        <v>519</v>
      </c>
      <c r="B303" s="4" t="s">
        <v>35</v>
      </c>
      <c r="C303" s="4"/>
      <c r="D303" s="4"/>
      <c r="F303" s="23">
        <v>2019</v>
      </c>
      <c r="G303" s="54">
        <v>414</v>
      </c>
      <c r="H303" s="97"/>
    </row>
    <row r="304" spans="1:8" ht="15" customHeight="1">
      <c r="A304" s="1" t="s">
        <v>519</v>
      </c>
      <c r="B304" s="4" t="s">
        <v>35</v>
      </c>
      <c r="C304" s="4"/>
      <c r="D304" s="4"/>
      <c r="F304" s="23">
        <v>2020</v>
      </c>
      <c r="G304" s="54">
        <v>338</v>
      </c>
      <c r="H304" s="97"/>
    </row>
    <row r="305" spans="1:8" ht="15" customHeight="1">
      <c r="A305" s="1" t="s">
        <v>519</v>
      </c>
      <c r="B305" s="4" t="s">
        <v>35</v>
      </c>
      <c r="C305" s="4"/>
      <c r="D305" s="4"/>
      <c r="F305" s="23">
        <v>2021</v>
      </c>
      <c r="G305" s="54">
        <v>301</v>
      </c>
      <c r="H305" s="97"/>
    </row>
    <row r="306" spans="1:8" ht="15" customHeight="1">
      <c r="A306" s="1" t="s">
        <v>519</v>
      </c>
      <c r="B306" s="4" t="s">
        <v>35</v>
      </c>
      <c r="C306" s="4"/>
      <c r="D306" s="4"/>
      <c r="F306" s="23">
        <v>2022</v>
      </c>
      <c r="G306" s="54">
        <v>254</v>
      </c>
      <c r="H306" s="97"/>
    </row>
    <row r="307" spans="1:8" ht="15" customHeight="1">
      <c r="A307" s="1" t="s">
        <v>519</v>
      </c>
      <c r="B307" s="4" t="s">
        <v>35</v>
      </c>
      <c r="C307" s="4"/>
      <c r="D307" s="4"/>
      <c r="F307" s="23">
        <v>2023</v>
      </c>
      <c r="G307" s="54">
        <v>249</v>
      </c>
      <c r="H307" s="97"/>
    </row>
    <row r="308" spans="1:8" ht="15" customHeight="1">
      <c r="A308" s="1" t="s">
        <v>514</v>
      </c>
      <c r="B308" s="4" t="s">
        <v>35</v>
      </c>
      <c r="C308" s="4"/>
      <c r="D308" s="4"/>
      <c r="F308" s="23">
        <v>2018</v>
      </c>
      <c r="G308" s="54">
        <v>1066</v>
      </c>
      <c r="H308" s="97"/>
    </row>
    <row r="309" spans="1:8" ht="15" customHeight="1">
      <c r="A309" s="1" t="s">
        <v>514</v>
      </c>
      <c r="B309" s="4" t="s">
        <v>35</v>
      </c>
      <c r="C309" s="4"/>
      <c r="D309" s="4"/>
      <c r="F309" s="23">
        <v>2019</v>
      </c>
      <c r="G309" s="54">
        <v>959</v>
      </c>
      <c r="H309" s="97"/>
    </row>
    <row r="310" spans="1:8" ht="15" customHeight="1">
      <c r="A310" s="1" t="s">
        <v>514</v>
      </c>
      <c r="B310" s="4" t="s">
        <v>35</v>
      </c>
      <c r="C310" s="4"/>
      <c r="D310" s="4"/>
      <c r="F310" s="23">
        <v>2020</v>
      </c>
      <c r="G310" s="54">
        <v>768</v>
      </c>
      <c r="H310" s="97"/>
    </row>
    <row r="311" spans="1:8" ht="15" customHeight="1">
      <c r="A311" s="1" t="s">
        <v>514</v>
      </c>
      <c r="B311" s="4" t="s">
        <v>35</v>
      </c>
      <c r="C311" s="4"/>
      <c r="D311" s="4"/>
      <c r="F311" s="23">
        <v>2021</v>
      </c>
      <c r="G311" s="54">
        <v>655</v>
      </c>
      <c r="H311" s="97"/>
    </row>
    <row r="312" spans="1:8" ht="15" customHeight="1">
      <c r="A312" s="1" t="s">
        <v>514</v>
      </c>
      <c r="B312" s="4" t="s">
        <v>35</v>
      </c>
      <c r="C312" s="4"/>
      <c r="D312" s="4"/>
      <c r="F312" s="23">
        <v>2022</v>
      </c>
      <c r="G312" s="54">
        <v>590</v>
      </c>
      <c r="H312" s="97"/>
    </row>
    <row r="313" spans="1:8" ht="15" customHeight="1">
      <c r="A313" s="1" t="s">
        <v>514</v>
      </c>
      <c r="B313" s="4" t="s">
        <v>35</v>
      </c>
      <c r="C313" s="4"/>
      <c r="D313" s="4"/>
      <c r="F313" s="23">
        <v>2023</v>
      </c>
      <c r="G313" s="54">
        <v>543</v>
      </c>
      <c r="H313" s="97"/>
    </row>
    <row r="314" spans="1:8" ht="15" customHeight="1">
      <c r="A314" s="1" t="s">
        <v>514</v>
      </c>
      <c r="B314" s="14" t="s">
        <v>228</v>
      </c>
      <c r="F314" s="23">
        <v>2018</v>
      </c>
      <c r="G314" s="91">
        <v>51688</v>
      </c>
      <c r="H314" s="4" t="s">
        <v>459</v>
      </c>
    </row>
    <row r="315" spans="1:8" ht="15" customHeight="1">
      <c r="A315" s="1" t="s">
        <v>514</v>
      </c>
      <c r="B315" s="14" t="s">
        <v>228</v>
      </c>
      <c r="F315" s="23">
        <v>2019</v>
      </c>
      <c r="G315" s="91">
        <v>60560</v>
      </c>
      <c r="H315" s="107"/>
    </row>
    <row r="316" spans="1:8" ht="15" customHeight="1">
      <c r="A316" s="1" t="s">
        <v>514</v>
      </c>
      <c r="B316" s="14" t="s">
        <v>228</v>
      </c>
      <c r="F316" s="23">
        <v>2020</v>
      </c>
      <c r="G316" s="91">
        <v>47499</v>
      </c>
      <c r="H316" s="107"/>
    </row>
    <row r="317" spans="1:8" ht="15" customHeight="1">
      <c r="A317" s="1" t="s">
        <v>514</v>
      </c>
      <c r="B317" s="14" t="s">
        <v>228</v>
      </c>
      <c r="F317" s="23">
        <v>2021</v>
      </c>
      <c r="G317" s="54">
        <v>52353</v>
      </c>
      <c r="H317" s="97"/>
    </row>
    <row r="318" spans="1:8" ht="15" customHeight="1">
      <c r="A318" s="1" t="s">
        <v>514</v>
      </c>
      <c r="B318" s="14" t="s">
        <v>228</v>
      </c>
      <c r="F318" s="23">
        <v>2022</v>
      </c>
      <c r="G318" s="54">
        <v>55485</v>
      </c>
      <c r="H318" s="97"/>
    </row>
    <row r="319" spans="1:8" ht="15" customHeight="1">
      <c r="A319" s="1" t="s">
        <v>514</v>
      </c>
      <c r="B319" s="14" t="s">
        <v>228</v>
      </c>
      <c r="F319" s="23">
        <v>2023</v>
      </c>
      <c r="G319" s="54">
        <v>58503</v>
      </c>
      <c r="H319" s="97"/>
    </row>
    <row r="369" s="14" customFormat="1" ht="15" customHeight="1"/>
    <row r="375" s="14" customFormat="1" ht="15" customHeight="1"/>
    <row r="381" s="14" customFormat="1" ht="15" customHeight="1"/>
    <row r="387" s="14" customFormat="1" ht="15" customHeight="1"/>
    <row r="393" s="14" customFormat="1" ht="15" customHeight="1"/>
    <row r="399" s="14" customFormat="1" ht="15" customHeight="1"/>
    <row r="405" spans="1:8" ht="15" customHeight="1">
      <c r="F405" s="14"/>
      <c r="G405" s="14"/>
      <c r="H405" s="14"/>
    </row>
    <row r="411" spans="1:8" ht="15" customHeight="1">
      <c r="F411" s="14"/>
      <c r="G411" s="14"/>
      <c r="H411" s="14"/>
    </row>
    <row r="412" spans="1:8" ht="15" customHeight="1">
      <c r="A412" s="1"/>
      <c r="F412" s="10"/>
    </row>
  </sheetData>
  <autoFilter ref="A1:G402" xr:uid="{00000000-0009-0000-0000-000005000000}"/>
  <conditionalFormatting sqref="F2: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6:F20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6:F2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2:F26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2:F276 F266:F270 F242:F261 F206:F235 F68:F185 F38:F62 F32:F36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4:F319 F278:F2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2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Q146"/>
  <sheetViews>
    <sheetView topLeftCell="A55" workbookViewId="0">
      <selection activeCell="H72" sqref="H72"/>
    </sheetView>
  </sheetViews>
  <sheetFormatPr defaultColWidth="9.140625" defaultRowHeight="15" customHeight="1"/>
  <cols>
    <col min="1" max="1" width="28.28515625" style="14" customWidth="1"/>
    <col min="2" max="2" width="46.42578125" style="14" customWidth="1"/>
    <col min="3" max="3" width="63.28515625" style="14" customWidth="1"/>
    <col min="4" max="4" width="10.42578125" style="14" customWidth="1"/>
    <col min="5" max="5" width="15.42578125" style="36" customWidth="1"/>
    <col min="6" max="8" width="9.140625" style="14"/>
    <col min="9" max="9" width="10" style="14" bestFit="1" customWidth="1"/>
    <col min="10" max="16384" width="9.140625" style="14"/>
  </cols>
  <sheetData>
    <row r="1" spans="1:7" ht="15" customHeight="1">
      <c r="A1" s="77" t="s">
        <v>8</v>
      </c>
      <c r="B1" s="77" t="s">
        <v>0</v>
      </c>
      <c r="C1" s="77" t="s">
        <v>9</v>
      </c>
      <c r="D1" s="78" t="s">
        <v>12</v>
      </c>
      <c r="E1" s="35" t="s">
        <v>13</v>
      </c>
    </row>
    <row r="2" spans="1:7" ht="15" customHeight="1">
      <c r="A2" s="1" t="s">
        <v>518</v>
      </c>
      <c r="B2" s="14" t="s">
        <v>190</v>
      </c>
      <c r="D2" s="1">
        <v>2018</v>
      </c>
      <c r="E2" s="66">
        <v>314.8</v>
      </c>
      <c r="F2" s="4" t="s">
        <v>460</v>
      </c>
    </row>
    <row r="3" spans="1:7" ht="15" customHeight="1">
      <c r="A3" s="1" t="s">
        <v>518</v>
      </c>
      <c r="B3" s="14" t="s">
        <v>190</v>
      </c>
      <c r="D3" s="1">
        <v>2019</v>
      </c>
      <c r="E3" s="66">
        <v>319.10000000000002</v>
      </c>
    </row>
    <row r="4" spans="1:7" ht="15" customHeight="1">
      <c r="A4" s="1" t="s">
        <v>518</v>
      </c>
      <c r="B4" s="14" t="s">
        <v>190</v>
      </c>
      <c r="D4" s="1">
        <v>2020</v>
      </c>
      <c r="E4" s="66">
        <v>332</v>
      </c>
    </row>
    <row r="5" spans="1:7" ht="15" customHeight="1">
      <c r="A5" s="1" t="s">
        <v>518</v>
      </c>
      <c r="B5" s="14" t="s">
        <v>190</v>
      </c>
      <c r="D5" s="1">
        <v>2021</v>
      </c>
      <c r="E5" s="66">
        <v>337.2</v>
      </c>
    </row>
    <row r="6" spans="1:7" ht="15" customHeight="1">
      <c r="A6" s="1" t="s">
        <v>518</v>
      </c>
      <c r="B6" s="14" t="s">
        <v>190</v>
      </c>
      <c r="D6" s="1">
        <v>2022</v>
      </c>
      <c r="E6" s="66">
        <v>342.9</v>
      </c>
      <c r="F6" s="79"/>
      <c r="G6" s="79"/>
    </row>
    <row r="7" spans="1:7" ht="15" customHeight="1">
      <c r="A7" s="1" t="s">
        <v>518</v>
      </c>
      <c r="B7" s="14" t="s">
        <v>190</v>
      </c>
      <c r="D7" s="1">
        <v>2023</v>
      </c>
      <c r="E7" s="66">
        <v>347.8</v>
      </c>
      <c r="F7" s="79"/>
      <c r="G7" s="79"/>
    </row>
    <row r="8" spans="1:7" ht="15" customHeight="1">
      <c r="A8" s="1" t="s">
        <v>519</v>
      </c>
      <c r="B8" s="14" t="s">
        <v>190</v>
      </c>
      <c r="D8" s="1">
        <v>2018</v>
      </c>
      <c r="E8" s="66">
        <v>306.7</v>
      </c>
    </row>
    <row r="9" spans="1:7" ht="15" customHeight="1">
      <c r="A9" s="1" t="s">
        <v>519</v>
      </c>
      <c r="B9" s="14" t="s">
        <v>190</v>
      </c>
      <c r="D9" s="1">
        <v>2019</v>
      </c>
      <c r="E9" s="66">
        <v>309.60000000000002</v>
      </c>
    </row>
    <row r="10" spans="1:7" ht="15" customHeight="1">
      <c r="A10" s="1" t="s">
        <v>519</v>
      </c>
      <c r="B10" s="14" t="s">
        <v>190</v>
      </c>
      <c r="D10" s="1">
        <v>2020</v>
      </c>
      <c r="E10" s="66">
        <v>326.39999999999998</v>
      </c>
    </row>
    <row r="11" spans="1:7" ht="15" customHeight="1">
      <c r="A11" s="1" t="s">
        <v>519</v>
      </c>
      <c r="B11" s="14" t="s">
        <v>190</v>
      </c>
      <c r="D11" s="1">
        <v>2021</v>
      </c>
      <c r="E11" s="66">
        <v>331.4</v>
      </c>
    </row>
    <row r="12" spans="1:7" ht="15" customHeight="1">
      <c r="A12" s="1" t="s">
        <v>519</v>
      </c>
      <c r="B12" s="14" t="s">
        <v>190</v>
      </c>
      <c r="D12" s="1">
        <v>2022</v>
      </c>
      <c r="E12" s="66">
        <v>336.4</v>
      </c>
    </row>
    <row r="13" spans="1:7" ht="15" customHeight="1">
      <c r="A13" s="1" t="s">
        <v>519</v>
      </c>
      <c r="B13" s="14" t="s">
        <v>190</v>
      </c>
      <c r="D13" s="1">
        <v>2023</v>
      </c>
      <c r="E13" s="66">
        <v>340.6</v>
      </c>
    </row>
    <row r="14" spans="1:7" ht="15" customHeight="1">
      <c r="A14" s="1" t="s">
        <v>514</v>
      </c>
      <c r="B14" s="14" t="s">
        <v>190</v>
      </c>
      <c r="D14" s="1">
        <v>2018</v>
      </c>
      <c r="E14" s="66">
        <v>259.60000000000002</v>
      </c>
    </row>
    <row r="15" spans="1:7" ht="15" customHeight="1">
      <c r="A15" s="1" t="s">
        <v>514</v>
      </c>
      <c r="B15" s="14" t="s">
        <v>190</v>
      </c>
      <c r="D15" s="1">
        <v>2019</v>
      </c>
      <c r="E15" s="66">
        <v>260.60000000000002</v>
      </c>
    </row>
    <row r="16" spans="1:7" ht="15" customHeight="1">
      <c r="A16" s="1" t="s">
        <v>514</v>
      </c>
      <c r="B16" s="14" t="s">
        <v>190</v>
      </c>
      <c r="D16" s="1">
        <v>2020</v>
      </c>
      <c r="E16" s="66">
        <v>278.89999999999998</v>
      </c>
    </row>
    <row r="17" spans="1:6" ht="15" customHeight="1">
      <c r="A17" s="1" t="s">
        <v>514</v>
      </c>
      <c r="B17" s="14" t="s">
        <v>190</v>
      </c>
      <c r="D17" s="1">
        <v>2021</v>
      </c>
      <c r="E17" s="66">
        <v>281.2</v>
      </c>
    </row>
    <row r="18" spans="1:6" ht="15" customHeight="1">
      <c r="A18" s="1" t="s">
        <v>514</v>
      </c>
      <c r="B18" s="14" t="s">
        <v>190</v>
      </c>
      <c r="D18" s="1">
        <v>2022</v>
      </c>
      <c r="E18" s="66">
        <v>285.7</v>
      </c>
    </row>
    <row r="19" spans="1:6" ht="15" customHeight="1">
      <c r="A19" s="1" t="s">
        <v>514</v>
      </c>
      <c r="B19" s="14" t="s">
        <v>190</v>
      </c>
      <c r="D19" s="1">
        <v>2023</v>
      </c>
      <c r="E19" s="66">
        <v>290.2</v>
      </c>
    </row>
    <row r="20" spans="1:6" ht="15" customHeight="1">
      <c r="A20" s="1" t="s">
        <v>518</v>
      </c>
      <c r="B20" s="14" t="s">
        <v>191</v>
      </c>
      <c r="C20" s="14" t="s">
        <v>337</v>
      </c>
      <c r="D20" s="1">
        <v>2018</v>
      </c>
      <c r="E20" s="72">
        <v>25.8</v>
      </c>
      <c r="F20" s="4"/>
    </row>
    <row r="21" spans="1:6" ht="15" customHeight="1">
      <c r="A21" s="1" t="s">
        <v>518</v>
      </c>
      <c r="B21" s="14" t="s">
        <v>191</v>
      </c>
      <c r="C21" s="14" t="s">
        <v>337</v>
      </c>
      <c r="D21" s="1">
        <v>2019</v>
      </c>
      <c r="E21" s="72">
        <v>26.2</v>
      </c>
    </row>
    <row r="22" spans="1:6" ht="15" customHeight="1">
      <c r="A22" s="1" t="s">
        <v>518</v>
      </c>
      <c r="B22" s="14" t="s">
        <v>191</v>
      </c>
      <c r="C22" s="14" t="s">
        <v>337</v>
      </c>
      <c r="D22" s="1">
        <v>2020</v>
      </c>
      <c r="E22" s="72">
        <v>27.9</v>
      </c>
    </row>
    <row r="23" spans="1:6" ht="15" customHeight="1">
      <c r="A23" s="1" t="s">
        <v>518</v>
      </c>
      <c r="B23" s="14" t="s">
        <v>191</v>
      </c>
      <c r="C23" s="14" t="s">
        <v>337</v>
      </c>
      <c r="D23" s="1">
        <v>2021</v>
      </c>
      <c r="E23" s="72">
        <v>28.4</v>
      </c>
    </row>
    <row r="24" spans="1:6" ht="15" customHeight="1">
      <c r="A24" s="1" t="s">
        <v>518</v>
      </c>
      <c r="B24" s="14" t="s">
        <v>191</v>
      </c>
      <c r="C24" s="14" t="s">
        <v>337</v>
      </c>
      <c r="D24" s="1">
        <v>2022</v>
      </c>
      <c r="E24" s="72">
        <v>29</v>
      </c>
    </row>
    <row r="25" spans="1:6" ht="15" customHeight="1">
      <c r="A25" s="1" t="s">
        <v>518</v>
      </c>
      <c r="B25" s="14" t="s">
        <v>191</v>
      </c>
      <c r="C25" s="14" t="s">
        <v>337</v>
      </c>
      <c r="D25" s="1">
        <v>2023</v>
      </c>
      <c r="E25" s="72">
        <v>29.5</v>
      </c>
    </row>
    <row r="26" spans="1:6" ht="15" customHeight="1">
      <c r="A26" s="1" t="s">
        <v>519</v>
      </c>
      <c r="B26" s="14" t="s">
        <v>191</v>
      </c>
      <c r="C26" s="14" t="s">
        <v>337</v>
      </c>
      <c r="D26" s="1">
        <v>2018</v>
      </c>
      <c r="E26" s="72">
        <v>24.6</v>
      </c>
    </row>
    <row r="27" spans="1:6" ht="15" customHeight="1">
      <c r="A27" s="1" t="s">
        <v>519</v>
      </c>
      <c r="B27" s="14" t="s">
        <v>191</v>
      </c>
      <c r="C27" s="14" t="s">
        <v>337</v>
      </c>
      <c r="D27" s="1">
        <v>2019</v>
      </c>
      <c r="E27" s="72">
        <v>25</v>
      </c>
    </row>
    <row r="28" spans="1:6" ht="15" customHeight="1">
      <c r="A28" s="1" t="s">
        <v>519</v>
      </c>
      <c r="B28" s="14" t="s">
        <v>191</v>
      </c>
      <c r="C28" s="14" t="s">
        <v>337</v>
      </c>
      <c r="D28" s="1">
        <v>2020</v>
      </c>
      <c r="E28" s="72">
        <v>27.1</v>
      </c>
    </row>
    <row r="29" spans="1:6" ht="15" customHeight="1">
      <c r="A29" s="1" t="s">
        <v>519</v>
      </c>
      <c r="B29" s="14" t="s">
        <v>191</v>
      </c>
      <c r="C29" s="14" t="s">
        <v>337</v>
      </c>
      <c r="D29" s="1">
        <v>2021</v>
      </c>
      <c r="E29" s="72">
        <v>27.6</v>
      </c>
    </row>
    <row r="30" spans="1:6" ht="15" customHeight="1">
      <c r="A30" s="1" t="s">
        <v>519</v>
      </c>
      <c r="B30" s="14" t="s">
        <v>191</v>
      </c>
      <c r="C30" s="14" t="s">
        <v>337</v>
      </c>
      <c r="D30" s="1">
        <v>2022</v>
      </c>
      <c r="E30" s="72">
        <v>28.2</v>
      </c>
    </row>
    <row r="31" spans="1:6" ht="15" customHeight="1">
      <c r="A31" s="1" t="s">
        <v>519</v>
      </c>
      <c r="B31" s="14" t="s">
        <v>191</v>
      </c>
      <c r="C31" s="14" t="s">
        <v>337</v>
      </c>
      <c r="D31" s="1">
        <v>2023</v>
      </c>
      <c r="E31" s="72">
        <v>28.7</v>
      </c>
    </row>
    <row r="32" spans="1:6" ht="15" customHeight="1">
      <c r="A32" s="1" t="s">
        <v>514</v>
      </c>
      <c r="B32" s="14" t="s">
        <v>191</v>
      </c>
      <c r="C32" s="14" t="s">
        <v>337</v>
      </c>
      <c r="D32" s="1">
        <v>2018</v>
      </c>
      <c r="E32" s="72">
        <v>24.8</v>
      </c>
    </row>
    <row r="33" spans="1:7" ht="15" customHeight="1">
      <c r="A33" s="1" t="s">
        <v>514</v>
      </c>
      <c r="B33" s="14" t="s">
        <v>191</v>
      </c>
      <c r="C33" s="14" t="s">
        <v>337</v>
      </c>
      <c r="D33" s="1">
        <v>2019</v>
      </c>
      <c r="E33" s="72">
        <v>25</v>
      </c>
    </row>
    <row r="34" spans="1:7" ht="15" customHeight="1">
      <c r="A34" s="1" t="s">
        <v>514</v>
      </c>
      <c r="B34" s="14" t="s">
        <v>191</v>
      </c>
      <c r="C34" s="14" t="s">
        <v>337</v>
      </c>
      <c r="D34" s="1">
        <v>2020</v>
      </c>
      <c r="E34" s="72">
        <v>27</v>
      </c>
    </row>
    <row r="35" spans="1:7" ht="15" customHeight="1">
      <c r="A35" s="1" t="s">
        <v>514</v>
      </c>
      <c r="B35" s="14" t="s">
        <v>191</v>
      </c>
      <c r="C35" s="14" t="s">
        <v>337</v>
      </c>
      <c r="D35" s="1">
        <v>2021</v>
      </c>
      <c r="E35" s="72">
        <v>27.3</v>
      </c>
    </row>
    <row r="36" spans="1:7" ht="15" customHeight="1">
      <c r="A36" s="1" t="s">
        <v>514</v>
      </c>
      <c r="B36" s="14" t="s">
        <v>191</v>
      </c>
      <c r="C36" s="14" t="s">
        <v>337</v>
      </c>
      <c r="D36" s="1">
        <v>2022</v>
      </c>
      <c r="E36" s="72">
        <v>28</v>
      </c>
    </row>
    <row r="37" spans="1:7" ht="15" customHeight="1">
      <c r="A37" s="1" t="s">
        <v>514</v>
      </c>
      <c r="B37" s="14" t="s">
        <v>191</v>
      </c>
      <c r="C37" s="14" t="s">
        <v>337</v>
      </c>
      <c r="D37" s="1">
        <v>2023</v>
      </c>
      <c r="E37" s="72">
        <v>28.6</v>
      </c>
    </row>
    <row r="38" spans="1:7" ht="15" customHeight="1">
      <c r="A38" s="1" t="s">
        <v>514</v>
      </c>
      <c r="B38" s="14" t="s">
        <v>189</v>
      </c>
      <c r="C38" s="14" t="s">
        <v>5</v>
      </c>
      <c r="D38" s="1">
        <v>2018</v>
      </c>
      <c r="E38" s="52">
        <v>3691</v>
      </c>
      <c r="F38" s="4" t="s">
        <v>461</v>
      </c>
    </row>
    <row r="39" spans="1:7" ht="15" customHeight="1">
      <c r="A39" s="1" t="s">
        <v>514</v>
      </c>
      <c r="B39" s="14" t="s">
        <v>189</v>
      </c>
      <c r="C39" s="14" t="s">
        <v>5</v>
      </c>
      <c r="D39" s="1">
        <v>2019</v>
      </c>
      <c r="E39" s="52">
        <v>3725</v>
      </c>
    </row>
    <row r="40" spans="1:7" ht="15" customHeight="1">
      <c r="A40" s="1" t="s">
        <v>514</v>
      </c>
      <c r="B40" s="14" t="s">
        <v>189</v>
      </c>
      <c r="C40" s="14" t="s">
        <v>5</v>
      </c>
      <c r="D40" s="1">
        <v>2020</v>
      </c>
      <c r="E40" s="52">
        <v>3961</v>
      </c>
    </row>
    <row r="41" spans="1:7" ht="15" customHeight="1">
      <c r="A41" s="1" t="s">
        <v>514</v>
      </c>
      <c r="B41" s="14" t="s">
        <v>189</v>
      </c>
      <c r="C41" s="14" t="s">
        <v>5</v>
      </c>
      <c r="D41" s="1">
        <v>2021</v>
      </c>
      <c r="E41" s="52">
        <v>4002</v>
      </c>
    </row>
    <row r="42" spans="1:7" ht="15" customHeight="1">
      <c r="A42" s="1" t="s">
        <v>514</v>
      </c>
      <c r="B42" s="14" t="s">
        <v>189</v>
      </c>
      <c r="C42" s="14" t="s">
        <v>5</v>
      </c>
      <c r="D42" s="1">
        <v>2022</v>
      </c>
      <c r="E42" s="52">
        <v>4063</v>
      </c>
      <c r="F42" s="79"/>
      <c r="G42" s="80"/>
    </row>
    <row r="43" spans="1:7" ht="15" customHeight="1">
      <c r="A43" s="1" t="s">
        <v>514</v>
      </c>
      <c r="B43" s="14" t="s">
        <v>189</v>
      </c>
      <c r="C43" s="14" t="s">
        <v>5</v>
      </c>
      <c r="D43" s="1">
        <v>2023</v>
      </c>
      <c r="E43" s="52">
        <v>4133</v>
      </c>
      <c r="F43" s="79">
        <f>E43/E39-1</f>
        <v>0.10953020134228186</v>
      </c>
      <c r="G43" s="80"/>
    </row>
    <row r="44" spans="1:7" ht="15" customHeight="1">
      <c r="A44" s="1" t="s">
        <v>518</v>
      </c>
      <c r="B44" s="98" t="s">
        <v>220</v>
      </c>
      <c r="D44" s="1">
        <v>2018</v>
      </c>
      <c r="E44" s="81">
        <v>9.1</v>
      </c>
      <c r="F44" s="4" t="s">
        <v>462</v>
      </c>
    </row>
    <row r="45" spans="1:7" ht="15" customHeight="1">
      <c r="A45" s="1" t="s">
        <v>518</v>
      </c>
      <c r="B45" s="98" t="s">
        <v>220</v>
      </c>
      <c r="D45" s="1">
        <v>2019</v>
      </c>
      <c r="E45" s="81">
        <v>9.1</v>
      </c>
    </row>
    <row r="46" spans="1:7" ht="15" customHeight="1">
      <c r="A46" s="1" t="s">
        <v>518</v>
      </c>
      <c r="B46" s="98" t="s">
        <v>220</v>
      </c>
      <c r="D46" s="1">
        <v>2020</v>
      </c>
      <c r="E46" s="81">
        <v>9.1999999999999993</v>
      </c>
    </row>
    <row r="47" spans="1:7" ht="15" customHeight="1">
      <c r="A47" s="1" t="s">
        <v>518</v>
      </c>
      <c r="B47" s="98" t="s">
        <v>220</v>
      </c>
      <c r="D47" s="1">
        <v>2021</v>
      </c>
      <c r="E47" s="81">
        <v>9.3000000000000007</v>
      </c>
    </row>
    <row r="48" spans="1:7" ht="15" customHeight="1">
      <c r="A48" s="1" t="s">
        <v>518</v>
      </c>
      <c r="B48" s="98" t="s">
        <v>220</v>
      </c>
      <c r="D48" s="1">
        <v>2022</v>
      </c>
      <c r="E48" s="81">
        <v>9.3000000000000007</v>
      </c>
    </row>
    <row r="49" spans="1:14" ht="15" customHeight="1">
      <c r="A49" s="1" t="s">
        <v>518</v>
      </c>
      <c r="B49" s="98" t="s">
        <v>220</v>
      </c>
      <c r="D49" s="1">
        <v>2023</v>
      </c>
      <c r="E49" s="81">
        <v>9.5</v>
      </c>
    </row>
    <row r="50" spans="1:14" ht="15" customHeight="1">
      <c r="A50" s="1" t="s">
        <v>519</v>
      </c>
      <c r="B50" s="98" t="s">
        <v>220</v>
      </c>
      <c r="D50" s="1">
        <v>2018</v>
      </c>
      <c r="E50" s="81">
        <v>3.1</v>
      </c>
    </row>
    <row r="51" spans="1:14" ht="15" customHeight="1">
      <c r="A51" s="1" t="s">
        <v>519</v>
      </c>
      <c r="B51" s="98" t="s">
        <v>220</v>
      </c>
      <c r="D51" s="1">
        <v>2019</v>
      </c>
      <c r="E51" s="81">
        <v>3.1</v>
      </c>
    </row>
    <row r="52" spans="1:14" ht="15" customHeight="1">
      <c r="A52" s="1" t="s">
        <v>519</v>
      </c>
      <c r="B52" s="98" t="s">
        <v>220</v>
      </c>
      <c r="D52" s="1">
        <v>2020</v>
      </c>
      <c r="E52" s="81">
        <v>3.2</v>
      </c>
    </row>
    <row r="53" spans="1:14" ht="15" customHeight="1">
      <c r="A53" s="1" t="s">
        <v>519</v>
      </c>
      <c r="B53" s="98" t="s">
        <v>220</v>
      </c>
      <c r="D53" s="1">
        <v>2021</v>
      </c>
      <c r="E53" s="81">
        <v>3.3</v>
      </c>
    </row>
    <row r="54" spans="1:14" ht="15" customHeight="1">
      <c r="A54" s="1" t="s">
        <v>519</v>
      </c>
      <c r="B54" s="98" t="s">
        <v>220</v>
      </c>
      <c r="D54" s="1">
        <v>2022</v>
      </c>
      <c r="E54" s="81">
        <v>3.4</v>
      </c>
    </row>
    <row r="55" spans="1:14" ht="15" customHeight="1">
      <c r="A55" s="1" t="s">
        <v>519</v>
      </c>
      <c r="B55" s="98" t="s">
        <v>220</v>
      </c>
      <c r="D55" s="1">
        <v>2023</v>
      </c>
      <c r="E55" s="81">
        <v>3.4</v>
      </c>
    </row>
    <row r="56" spans="1:14" ht="15" customHeight="1">
      <c r="A56" s="1" t="s">
        <v>514</v>
      </c>
      <c r="B56" s="98" t="s">
        <v>220</v>
      </c>
      <c r="D56" s="1">
        <v>2018</v>
      </c>
      <c r="E56" s="81">
        <v>1.5</v>
      </c>
    </row>
    <row r="57" spans="1:14" ht="15" customHeight="1">
      <c r="A57" s="1" t="s">
        <v>514</v>
      </c>
      <c r="B57" s="98" t="s">
        <v>220</v>
      </c>
      <c r="D57" s="1">
        <v>2019</v>
      </c>
      <c r="E57" s="81">
        <v>1.5</v>
      </c>
    </row>
    <row r="58" spans="1:14" ht="15" customHeight="1">
      <c r="A58" s="1" t="s">
        <v>514</v>
      </c>
      <c r="B58" s="98" t="s">
        <v>220</v>
      </c>
      <c r="D58" s="1">
        <v>2020</v>
      </c>
      <c r="E58" s="81">
        <v>1.5</v>
      </c>
    </row>
    <row r="59" spans="1:14" ht="15" customHeight="1">
      <c r="A59" s="1" t="s">
        <v>514</v>
      </c>
      <c r="B59" s="98" t="s">
        <v>220</v>
      </c>
      <c r="D59" s="1">
        <v>2021</v>
      </c>
      <c r="E59" s="81">
        <v>1.7</v>
      </c>
    </row>
    <row r="60" spans="1:14" ht="15" customHeight="1">
      <c r="A60" s="1" t="s">
        <v>514</v>
      </c>
      <c r="B60" s="98" t="s">
        <v>220</v>
      </c>
      <c r="D60" s="1">
        <v>2022</v>
      </c>
      <c r="E60" s="81">
        <v>1.9</v>
      </c>
    </row>
    <row r="61" spans="1:14" ht="15" customHeight="1">
      <c r="A61" s="1" t="s">
        <v>514</v>
      </c>
      <c r="B61" s="98" t="s">
        <v>220</v>
      </c>
      <c r="D61" s="1">
        <v>2023</v>
      </c>
      <c r="E61" s="81">
        <v>1.9</v>
      </c>
      <c r="F61" s="4"/>
    </row>
    <row r="62" spans="1:14" ht="15" customHeight="1">
      <c r="A62" s="1" t="s">
        <v>514</v>
      </c>
      <c r="B62" s="27" t="s">
        <v>226</v>
      </c>
      <c r="C62" s="27" t="s">
        <v>227</v>
      </c>
      <c r="D62" s="30">
        <v>2018</v>
      </c>
      <c r="E62" s="82">
        <v>54</v>
      </c>
      <c r="F62" s="4" t="s">
        <v>463</v>
      </c>
      <c r="I62" s="83"/>
    </row>
    <row r="63" spans="1:14" ht="15" customHeight="1">
      <c r="A63" s="1" t="s">
        <v>514</v>
      </c>
      <c r="B63" s="27" t="s">
        <v>226</v>
      </c>
      <c r="C63" s="27" t="s">
        <v>227</v>
      </c>
      <c r="D63" s="30">
        <v>2019</v>
      </c>
      <c r="E63" s="82">
        <v>64</v>
      </c>
      <c r="I63" s="83"/>
      <c r="J63" s="166"/>
      <c r="K63" s="166"/>
      <c r="L63" s="166"/>
      <c r="M63" s="166"/>
      <c r="N63" s="14" t="s">
        <v>368</v>
      </c>
    </row>
    <row r="64" spans="1:14" ht="15" customHeight="1">
      <c r="A64" s="1" t="s">
        <v>514</v>
      </c>
      <c r="B64" s="27" t="s">
        <v>226</v>
      </c>
      <c r="C64" s="27" t="s">
        <v>227</v>
      </c>
      <c r="D64" s="30">
        <v>2020</v>
      </c>
      <c r="E64" s="82">
        <v>76</v>
      </c>
      <c r="I64" s="83"/>
      <c r="J64" s="166"/>
      <c r="K64" s="166"/>
      <c r="L64" s="166"/>
      <c r="M64" s="166"/>
      <c r="N64" s="14" t="s">
        <v>369</v>
      </c>
    </row>
    <row r="65" spans="1:17" ht="15" customHeight="1">
      <c r="A65" s="1" t="s">
        <v>514</v>
      </c>
      <c r="B65" s="27" t="s">
        <v>226</v>
      </c>
      <c r="C65" s="27" t="s">
        <v>227</v>
      </c>
      <c r="D65" s="30">
        <v>2021</v>
      </c>
      <c r="E65" s="82">
        <v>84</v>
      </c>
      <c r="I65" s="83"/>
      <c r="J65" s="166"/>
      <c r="K65" s="166"/>
      <c r="L65" s="166"/>
      <c r="M65" s="166"/>
      <c r="N65" s="14" t="s">
        <v>370</v>
      </c>
    </row>
    <row r="66" spans="1:17" ht="15" customHeight="1">
      <c r="A66" s="1" t="s">
        <v>514</v>
      </c>
      <c r="B66" s="27" t="s">
        <v>226</v>
      </c>
      <c r="C66" s="27" t="s">
        <v>227</v>
      </c>
      <c r="D66" s="30">
        <v>2022</v>
      </c>
      <c r="E66" s="82">
        <v>50</v>
      </c>
      <c r="I66" s="83"/>
      <c r="J66" s="166"/>
      <c r="K66" s="166"/>
      <c r="L66" s="166"/>
      <c r="M66" s="166"/>
      <c r="N66" s="14" t="s">
        <v>372</v>
      </c>
    </row>
    <row r="67" spans="1:17" ht="15" customHeight="1">
      <c r="A67" s="1" t="s">
        <v>514</v>
      </c>
      <c r="B67" s="27" t="s">
        <v>226</v>
      </c>
      <c r="C67" s="27" t="s">
        <v>227</v>
      </c>
      <c r="D67" s="30">
        <v>2023</v>
      </c>
      <c r="E67" s="82">
        <v>78</v>
      </c>
      <c r="I67" s="83"/>
      <c r="J67" s="166"/>
      <c r="K67" s="166"/>
      <c r="L67" s="166"/>
      <c r="M67" s="166"/>
    </row>
    <row r="68" spans="1:17" ht="15" customHeight="1">
      <c r="A68" s="1" t="s">
        <v>514</v>
      </c>
      <c r="B68" s="27" t="s">
        <v>226</v>
      </c>
      <c r="C68" s="27" t="s">
        <v>280</v>
      </c>
      <c r="D68" s="30">
        <v>2018</v>
      </c>
      <c r="E68" s="82">
        <v>55</v>
      </c>
      <c r="F68" s="4"/>
      <c r="I68" s="83"/>
      <c r="J68" s="166"/>
      <c r="K68" s="166"/>
      <c r="L68" s="166"/>
      <c r="M68" s="166"/>
    </row>
    <row r="69" spans="1:17" ht="15" customHeight="1">
      <c r="A69" s="1" t="s">
        <v>514</v>
      </c>
      <c r="B69" s="27" t="s">
        <v>226</v>
      </c>
      <c r="C69" s="27" t="s">
        <v>280</v>
      </c>
      <c r="D69" s="30">
        <v>2019</v>
      </c>
      <c r="E69" s="82">
        <v>65</v>
      </c>
      <c r="I69" s="83"/>
      <c r="J69" s="166"/>
      <c r="K69" s="166"/>
      <c r="L69" s="166"/>
      <c r="M69" s="166"/>
      <c r="Q69" s="14" t="s">
        <v>371</v>
      </c>
    </row>
    <row r="70" spans="1:17" ht="15" customHeight="1">
      <c r="A70" s="1" t="s">
        <v>514</v>
      </c>
      <c r="B70" s="27" t="s">
        <v>226</v>
      </c>
      <c r="C70" s="27" t="s">
        <v>280</v>
      </c>
      <c r="D70" s="30">
        <v>2020</v>
      </c>
      <c r="E70" s="82">
        <v>85</v>
      </c>
      <c r="I70" s="83"/>
      <c r="J70" s="166"/>
      <c r="K70" s="166"/>
    </row>
    <row r="71" spans="1:17" ht="15" customHeight="1">
      <c r="A71" s="1" t="s">
        <v>514</v>
      </c>
      <c r="B71" s="27" t="s">
        <v>226</v>
      </c>
      <c r="C71" s="27" t="s">
        <v>280</v>
      </c>
      <c r="D71" s="30">
        <v>2021</v>
      </c>
      <c r="E71" s="82">
        <v>84</v>
      </c>
      <c r="I71" s="83"/>
    </row>
    <row r="72" spans="1:17" ht="15" customHeight="1">
      <c r="A72" s="1" t="s">
        <v>514</v>
      </c>
      <c r="B72" s="27" t="s">
        <v>226</v>
      </c>
      <c r="C72" s="27" t="s">
        <v>280</v>
      </c>
      <c r="D72" s="30">
        <v>2022</v>
      </c>
      <c r="E72" s="82">
        <v>52</v>
      </c>
      <c r="I72" s="83"/>
    </row>
    <row r="73" spans="1:17" ht="15" customHeight="1">
      <c r="A73" s="1" t="s">
        <v>514</v>
      </c>
      <c r="B73" s="27" t="s">
        <v>226</v>
      </c>
      <c r="C73" s="27" t="s">
        <v>280</v>
      </c>
      <c r="D73" s="30">
        <v>2023</v>
      </c>
      <c r="E73" s="82">
        <v>87</v>
      </c>
      <c r="I73" s="83"/>
    </row>
    <row r="74" spans="1:17" ht="15" customHeight="1">
      <c r="A74" s="1" t="s">
        <v>514</v>
      </c>
      <c r="B74" s="27" t="s">
        <v>239</v>
      </c>
      <c r="C74" s="27"/>
      <c r="D74" s="30">
        <v>2018</v>
      </c>
      <c r="E74" s="73">
        <v>51</v>
      </c>
      <c r="F74" s="4" t="s">
        <v>464</v>
      </c>
    </row>
    <row r="75" spans="1:17" ht="15" customHeight="1">
      <c r="A75" s="1" t="s">
        <v>514</v>
      </c>
      <c r="B75" s="27" t="s">
        <v>239</v>
      </c>
      <c r="C75" s="27"/>
      <c r="D75" s="30">
        <v>2019</v>
      </c>
      <c r="E75" s="73">
        <v>42</v>
      </c>
      <c r="M75" s="14" t="s">
        <v>368</v>
      </c>
    </row>
    <row r="76" spans="1:17" ht="15" customHeight="1">
      <c r="A76" s="1" t="s">
        <v>514</v>
      </c>
      <c r="B76" s="27" t="s">
        <v>239</v>
      </c>
      <c r="C76" s="27"/>
      <c r="D76" s="30">
        <v>2020</v>
      </c>
      <c r="E76" s="73">
        <v>67</v>
      </c>
      <c r="M76" s="14" t="s">
        <v>373</v>
      </c>
    </row>
    <row r="77" spans="1:17" ht="15" customHeight="1">
      <c r="A77" s="1" t="s">
        <v>514</v>
      </c>
      <c r="B77" s="27" t="s">
        <v>239</v>
      </c>
      <c r="C77" s="27"/>
      <c r="D77" s="30">
        <v>2021</v>
      </c>
      <c r="E77" s="73">
        <v>69</v>
      </c>
      <c r="M77" s="14" t="s">
        <v>374</v>
      </c>
    </row>
    <row r="78" spans="1:17" ht="15" customHeight="1">
      <c r="A78" s="1" t="s">
        <v>514</v>
      </c>
      <c r="B78" s="27" t="s">
        <v>239</v>
      </c>
      <c r="C78" s="27"/>
      <c r="D78" s="30">
        <v>2022</v>
      </c>
      <c r="E78" s="73">
        <v>82</v>
      </c>
      <c r="M78" s="14" t="s">
        <v>5</v>
      </c>
    </row>
    <row r="79" spans="1:17" ht="15" customHeight="1">
      <c r="A79" s="1" t="s">
        <v>514</v>
      </c>
      <c r="B79" s="27" t="s">
        <v>239</v>
      </c>
      <c r="C79" s="27"/>
      <c r="D79" s="30">
        <v>2023</v>
      </c>
      <c r="E79" s="73">
        <v>88</v>
      </c>
      <c r="M79" s="14" t="s">
        <v>351</v>
      </c>
    </row>
    <row r="80" spans="1:17" ht="15" customHeight="1">
      <c r="A80" s="1" t="s">
        <v>518</v>
      </c>
      <c r="B80" s="27" t="s">
        <v>236</v>
      </c>
      <c r="D80" s="30">
        <v>2018</v>
      </c>
      <c r="E80" s="72">
        <v>3.7</v>
      </c>
      <c r="F80" s="4" t="s">
        <v>465</v>
      </c>
    </row>
    <row r="81" spans="1:10" ht="15" customHeight="1">
      <c r="A81" s="1" t="s">
        <v>518</v>
      </c>
      <c r="B81" s="27" t="s">
        <v>236</v>
      </c>
      <c r="D81" s="30">
        <v>2019</v>
      </c>
      <c r="E81" s="72">
        <v>4.3</v>
      </c>
    </row>
    <row r="82" spans="1:10" ht="15" customHeight="1">
      <c r="A82" s="1" t="s">
        <v>518</v>
      </c>
      <c r="B82" s="27" t="s">
        <v>236</v>
      </c>
      <c r="D82" s="30">
        <v>2020</v>
      </c>
      <c r="E82" s="72">
        <v>4.8</v>
      </c>
    </row>
    <row r="83" spans="1:10" ht="15" customHeight="1">
      <c r="A83" s="1" t="s">
        <v>518</v>
      </c>
      <c r="B83" s="27" t="s">
        <v>236</v>
      </c>
      <c r="D83" s="30">
        <v>2021</v>
      </c>
      <c r="E83" s="72">
        <v>4.7</v>
      </c>
    </row>
    <row r="84" spans="1:10" ht="15" customHeight="1">
      <c r="A84" s="1" t="s">
        <v>518</v>
      </c>
      <c r="B84" s="27" t="s">
        <v>236</v>
      </c>
      <c r="D84" s="30">
        <v>2022</v>
      </c>
      <c r="E84" s="72">
        <v>5.4</v>
      </c>
    </row>
    <row r="85" spans="1:10" ht="15" customHeight="1">
      <c r="A85" s="1" t="s">
        <v>518</v>
      </c>
      <c r="B85" s="27" t="s">
        <v>236</v>
      </c>
      <c r="D85" s="30">
        <v>2023</v>
      </c>
      <c r="E85" s="72">
        <v>4.2</v>
      </c>
    </row>
    <row r="86" spans="1:10" ht="15" customHeight="1">
      <c r="A86" s="1" t="s">
        <v>519</v>
      </c>
      <c r="B86" s="27" t="s">
        <v>236</v>
      </c>
      <c r="D86" s="30">
        <v>2018</v>
      </c>
      <c r="E86" s="72">
        <v>3.5</v>
      </c>
    </row>
    <row r="87" spans="1:10" ht="15" customHeight="1">
      <c r="A87" s="1" t="s">
        <v>519</v>
      </c>
      <c r="B87" s="27" t="s">
        <v>236</v>
      </c>
      <c r="D87" s="30">
        <v>2019</v>
      </c>
      <c r="E87" s="72">
        <v>3.3</v>
      </c>
      <c r="J87" s="84"/>
    </row>
    <row r="88" spans="1:10" ht="15" customHeight="1">
      <c r="A88" s="1" t="s">
        <v>519</v>
      </c>
      <c r="B88" s="27" t="s">
        <v>236</v>
      </c>
      <c r="D88" s="30">
        <v>2020</v>
      </c>
      <c r="E88" s="72">
        <v>4.2</v>
      </c>
    </row>
    <row r="89" spans="1:10" ht="15" customHeight="1">
      <c r="A89" s="1" t="s">
        <v>519</v>
      </c>
      <c r="B89" s="27" t="s">
        <v>236</v>
      </c>
      <c r="D89" s="30">
        <v>2021</v>
      </c>
      <c r="E89" s="72">
        <v>4.8</v>
      </c>
    </row>
    <row r="90" spans="1:10" ht="15" customHeight="1">
      <c r="A90" s="1" t="s">
        <v>519</v>
      </c>
      <c r="B90" s="27" t="s">
        <v>236</v>
      </c>
      <c r="D90" s="30">
        <v>2022</v>
      </c>
      <c r="E90" s="72">
        <v>5</v>
      </c>
    </row>
    <row r="91" spans="1:10" ht="15" customHeight="1">
      <c r="A91" s="1" t="s">
        <v>519</v>
      </c>
      <c r="B91" s="27" t="s">
        <v>236</v>
      </c>
      <c r="D91" s="30">
        <v>2023</v>
      </c>
      <c r="E91" s="72">
        <v>4.3</v>
      </c>
    </row>
    <row r="92" spans="1:10" ht="15" customHeight="1">
      <c r="A92" s="1" t="s">
        <v>514</v>
      </c>
      <c r="B92" s="27" t="s">
        <v>236</v>
      </c>
      <c r="D92" s="30">
        <v>2018</v>
      </c>
      <c r="E92" s="72">
        <v>3.6</v>
      </c>
    </row>
    <row r="93" spans="1:10" ht="15" customHeight="1">
      <c r="A93" s="1" t="s">
        <v>514</v>
      </c>
      <c r="B93" s="27" t="s">
        <v>236</v>
      </c>
      <c r="D93" s="30">
        <v>2019</v>
      </c>
      <c r="E93" s="72">
        <v>2.9</v>
      </c>
    </row>
    <row r="94" spans="1:10" ht="15" customHeight="1">
      <c r="A94" s="1" t="s">
        <v>514</v>
      </c>
      <c r="B94" s="27" t="s">
        <v>236</v>
      </c>
      <c r="D94" s="30">
        <v>2020</v>
      </c>
      <c r="E94" s="72">
        <v>4.7</v>
      </c>
    </row>
    <row r="95" spans="1:10" ht="15" customHeight="1">
      <c r="A95" s="1" t="s">
        <v>514</v>
      </c>
      <c r="B95" s="27" t="s">
        <v>236</v>
      </c>
      <c r="D95" s="30">
        <v>2021</v>
      </c>
      <c r="E95" s="72">
        <v>4.9000000000000004</v>
      </c>
    </row>
    <row r="96" spans="1:10" ht="15" customHeight="1">
      <c r="A96" s="1" t="s">
        <v>514</v>
      </c>
      <c r="B96" s="27" t="s">
        <v>236</v>
      </c>
      <c r="D96" s="30">
        <v>2022</v>
      </c>
      <c r="E96" s="72">
        <v>5.8</v>
      </c>
    </row>
    <row r="97" spans="1:7" ht="15" customHeight="1">
      <c r="A97" s="1" t="s">
        <v>514</v>
      </c>
      <c r="B97" s="27" t="s">
        <v>236</v>
      </c>
      <c r="D97" s="30">
        <v>2023</v>
      </c>
      <c r="E97" s="72">
        <v>6.2</v>
      </c>
    </row>
    <row r="98" spans="1:7" ht="15" customHeight="1">
      <c r="A98" s="129" t="s">
        <v>514</v>
      </c>
      <c r="B98" s="155" t="s">
        <v>333</v>
      </c>
      <c r="C98" s="14" t="s">
        <v>350</v>
      </c>
      <c r="D98" s="30">
        <v>2018</v>
      </c>
      <c r="E98" s="73">
        <v>37</v>
      </c>
      <c r="F98" s="4" t="s">
        <v>466</v>
      </c>
    </row>
    <row r="99" spans="1:7" ht="15" customHeight="1">
      <c r="A99" s="129" t="s">
        <v>514</v>
      </c>
      <c r="B99" s="155" t="s">
        <v>333</v>
      </c>
      <c r="C99" s="14" t="s">
        <v>350</v>
      </c>
      <c r="D99" s="30">
        <v>2019</v>
      </c>
      <c r="E99" s="55" t="s">
        <v>530</v>
      </c>
    </row>
    <row r="100" spans="1:7" ht="15" customHeight="1">
      <c r="A100" s="129" t="s">
        <v>514</v>
      </c>
      <c r="B100" s="155" t="s">
        <v>333</v>
      </c>
      <c r="C100" s="14" t="s">
        <v>350</v>
      </c>
      <c r="D100" s="30">
        <v>2020</v>
      </c>
      <c r="E100" s="73">
        <v>49</v>
      </c>
    </row>
    <row r="101" spans="1:7" ht="15" customHeight="1">
      <c r="A101" s="129" t="s">
        <v>514</v>
      </c>
      <c r="B101" s="155" t="s">
        <v>333</v>
      </c>
      <c r="C101" s="14" t="s">
        <v>350</v>
      </c>
      <c r="D101" s="30">
        <v>2021</v>
      </c>
      <c r="E101" s="55"/>
    </row>
    <row r="102" spans="1:7" ht="15" customHeight="1">
      <c r="A102" s="129" t="s">
        <v>514</v>
      </c>
      <c r="B102" s="155" t="s">
        <v>333</v>
      </c>
      <c r="C102" s="14" t="s">
        <v>350</v>
      </c>
      <c r="D102" s="30">
        <v>2022</v>
      </c>
      <c r="E102" s="73">
        <v>49</v>
      </c>
    </row>
    <row r="103" spans="1:7" ht="15" customHeight="1">
      <c r="A103" s="129" t="s">
        <v>514</v>
      </c>
      <c r="B103" s="155" t="s">
        <v>333</v>
      </c>
      <c r="C103" s="14" t="s">
        <v>350</v>
      </c>
      <c r="D103" s="30">
        <v>2023</v>
      </c>
      <c r="E103" s="55"/>
    </row>
    <row r="104" spans="1:7" ht="15" customHeight="1">
      <c r="A104" s="129" t="s">
        <v>514</v>
      </c>
      <c r="B104" s="155" t="s">
        <v>333</v>
      </c>
      <c r="C104" s="14" t="s">
        <v>380</v>
      </c>
      <c r="D104" s="30">
        <v>2018</v>
      </c>
      <c r="E104" s="55">
        <v>1592</v>
      </c>
      <c r="F104" s="4"/>
    </row>
    <row r="105" spans="1:7" ht="15" customHeight="1">
      <c r="A105" s="129" t="s">
        <v>514</v>
      </c>
      <c r="B105" s="155" t="s">
        <v>333</v>
      </c>
      <c r="C105" s="14" t="s">
        <v>380</v>
      </c>
      <c r="D105" s="30">
        <v>2019</v>
      </c>
      <c r="E105" s="55" t="s">
        <v>530</v>
      </c>
    </row>
    <row r="106" spans="1:7" ht="15" customHeight="1">
      <c r="A106" s="129" t="s">
        <v>514</v>
      </c>
      <c r="B106" s="155" t="s">
        <v>333</v>
      </c>
      <c r="C106" s="14" t="s">
        <v>380</v>
      </c>
      <c r="D106" s="30">
        <v>2020</v>
      </c>
      <c r="E106" s="55">
        <v>2144</v>
      </c>
    </row>
    <row r="107" spans="1:7" ht="15" customHeight="1">
      <c r="A107" s="129" t="s">
        <v>514</v>
      </c>
      <c r="B107" s="155" t="s">
        <v>333</v>
      </c>
      <c r="C107" s="14" t="s">
        <v>380</v>
      </c>
      <c r="D107" s="30">
        <v>2021</v>
      </c>
      <c r="E107" s="55"/>
    </row>
    <row r="108" spans="1:7" ht="15" customHeight="1">
      <c r="A108" s="129" t="s">
        <v>514</v>
      </c>
      <c r="B108" s="155" t="s">
        <v>333</v>
      </c>
      <c r="C108" s="14" t="s">
        <v>380</v>
      </c>
      <c r="D108" s="30">
        <v>2022</v>
      </c>
      <c r="E108" s="55">
        <v>2054</v>
      </c>
    </row>
    <row r="109" spans="1:7" ht="15" customHeight="1">
      <c r="A109" s="129" t="s">
        <v>514</v>
      </c>
      <c r="B109" s="155" t="s">
        <v>333</v>
      </c>
      <c r="C109" s="14" t="s">
        <v>380</v>
      </c>
      <c r="D109" s="30">
        <v>2023</v>
      </c>
      <c r="E109" s="55"/>
    </row>
    <row r="110" spans="1:7" ht="15" customHeight="1">
      <c r="A110" s="1" t="s">
        <v>514</v>
      </c>
      <c r="B110" s="155" t="s">
        <v>333</v>
      </c>
      <c r="C110" s="14" t="s">
        <v>375</v>
      </c>
      <c r="D110" s="30">
        <v>2018</v>
      </c>
      <c r="E110" s="72">
        <f t="shared" ref="E110:E115" si="0">E104/E98</f>
        <v>43.027027027027025</v>
      </c>
      <c r="G110" s="14" t="s">
        <v>378</v>
      </c>
    </row>
    <row r="111" spans="1:7" ht="15" customHeight="1">
      <c r="A111" s="1" t="s">
        <v>514</v>
      </c>
      <c r="B111" s="155" t="s">
        <v>333</v>
      </c>
      <c r="C111" s="14" t="s">
        <v>375</v>
      </c>
      <c r="D111" s="30">
        <v>2019</v>
      </c>
      <c r="E111" s="72" t="e">
        <f t="shared" si="0"/>
        <v>#VALUE!</v>
      </c>
      <c r="G111" s="14" t="s">
        <v>378</v>
      </c>
    </row>
    <row r="112" spans="1:7" ht="15" customHeight="1">
      <c r="A112" s="1" t="s">
        <v>514</v>
      </c>
      <c r="B112" s="155" t="s">
        <v>333</v>
      </c>
      <c r="C112" s="14" t="s">
        <v>375</v>
      </c>
      <c r="D112" s="30">
        <v>2020</v>
      </c>
      <c r="E112" s="72">
        <f t="shared" si="0"/>
        <v>43.755102040816325</v>
      </c>
      <c r="G112" s="14" t="s">
        <v>378</v>
      </c>
    </row>
    <row r="113" spans="1:10" ht="15" customHeight="1">
      <c r="A113" s="1" t="s">
        <v>514</v>
      </c>
      <c r="B113" s="155" t="s">
        <v>333</v>
      </c>
      <c r="C113" s="14" t="s">
        <v>375</v>
      </c>
      <c r="D113" s="30">
        <v>2021</v>
      </c>
      <c r="E113" s="72" t="e">
        <f t="shared" si="0"/>
        <v>#DIV/0!</v>
      </c>
      <c r="G113" s="14" t="s">
        <v>378</v>
      </c>
    </row>
    <row r="114" spans="1:10" ht="15" customHeight="1">
      <c r="A114" s="1" t="s">
        <v>514</v>
      </c>
      <c r="B114" s="155" t="s">
        <v>333</v>
      </c>
      <c r="C114" s="14" t="s">
        <v>375</v>
      </c>
      <c r="D114" s="30">
        <v>2022</v>
      </c>
      <c r="E114" s="72">
        <f t="shared" si="0"/>
        <v>41.918367346938773</v>
      </c>
      <c r="G114" s="14" t="s">
        <v>378</v>
      </c>
    </row>
    <row r="115" spans="1:10" ht="15" customHeight="1">
      <c r="A115" s="1" t="s">
        <v>514</v>
      </c>
      <c r="B115" s="155" t="s">
        <v>333</v>
      </c>
      <c r="C115" s="14" t="s">
        <v>375</v>
      </c>
      <c r="D115" s="30">
        <v>2023</v>
      </c>
      <c r="E115" s="72" t="e">
        <f t="shared" si="0"/>
        <v>#DIV/0!</v>
      </c>
      <c r="G115" s="14" t="s">
        <v>378</v>
      </c>
    </row>
    <row r="118" spans="1:10" ht="15" customHeight="1">
      <c r="A118" s="1"/>
      <c r="B118" s="27"/>
      <c r="D118" s="30"/>
      <c r="E118" s="49"/>
    </row>
    <row r="119" spans="1:10" ht="15" customHeight="1">
      <c r="A119" s="1"/>
      <c r="B119" s="27"/>
      <c r="D119" s="30"/>
      <c r="E119" s="49"/>
    </row>
    <row r="120" spans="1:10" ht="15" customHeight="1">
      <c r="A120" s="1"/>
      <c r="B120" s="27"/>
      <c r="D120" s="30"/>
      <c r="E120" s="49"/>
    </row>
    <row r="121" spans="1:10" ht="15" customHeight="1">
      <c r="A121" s="1"/>
      <c r="B121" s="27"/>
      <c r="D121" s="30"/>
      <c r="E121" s="49"/>
    </row>
    <row r="122" spans="1:10" ht="15" customHeight="1">
      <c r="A122" s="1"/>
      <c r="B122" s="27"/>
      <c r="D122" s="30"/>
      <c r="E122" s="49"/>
    </row>
    <row r="123" spans="1:10" ht="15" customHeight="1">
      <c r="A123" s="1"/>
      <c r="B123" s="27"/>
      <c r="D123" s="30"/>
      <c r="E123" s="49"/>
    </row>
    <row r="126" spans="1:10" ht="15" customHeight="1">
      <c r="E126" s="14"/>
      <c r="J126" s="80"/>
    </row>
    <row r="127" spans="1:10" ht="15" customHeight="1">
      <c r="E127" s="14"/>
    </row>
    <row r="128" spans="1:10" ht="15" customHeight="1">
      <c r="E128" s="14"/>
      <c r="J128" s="80"/>
    </row>
    <row r="129" spans="5:10" ht="15" customHeight="1">
      <c r="E129" s="14"/>
    </row>
    <row r="130" spans="5:10" ht="15" customHeight="1">
      <c r="E130" s="14"/>
      <c r="J130" s="80"/>
    </row>
    <row r="131" spans="5:10" ht="15" customHeight="1">
      <c r="E131" s="14"/>
    </row>
    <row r="133" spans="5:10" ht="15" customHeight="1">
      <c r="E133" s="14"/>
      <c r="J133" s="80"/>
    </row>
    <row r="134" spans="5:10" ht="15" customHeight="1">
      <c r="E134" s="14"/>
      <c r="J134" s="80"/>
    </row>
    <row r="135" spans="5:10" ht="15" customHeight="1">
      <c r="E135" s="14"/>
    </row>
    <row r="136" spans="5:10" ht="15" customHeight="1">
      <c r="E136" s="14"/>
    </row>
    <row r="137" spans="5:10" ht="15" customHeight="1">
      <c r="E137" s="14"/>
    </row>
    <row r="138" spans="5:10" ht="15" customHeight="1">
      <c r="E138" s="14"/>
    </row>
    <row r="143" spans="5:10" ht="15" customHeight="1">
      <c r="F143" s="27"/>
    </row>
    <row r="144" spans="5:10" ht="15" customHeight="1">
      <c r="F144" s="27"/>
    </row>
    <row r="145" spans="6:6" ht="15" customHeight="1">
      <c r="F145" s="27"/>
    </row>
    <row r="146" spans="6:6" ht="15" customHeight="1">
      <c r="F146" s="27"/>
    </row>
  </sheetData>
  <conditionalFormatting sqref="D2:D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9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8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D9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:D123 D92:D10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N260"/>
  <sheetViews>
    <sheetView topLeftCell="C226" workbookViewId="0">
      <selection activeCell="F247" sqref="F247"/>
    </sheetView>
  </sheetViews>
  <sheetFormatPr defaultColWidth="9.42578125" defaultRowHeight="15" customHeight="1"/>
  <cols>
    <col min="1" max="1" width="25.42578125" style="1" customWidth="1"/>
    <col min="2" max="2" width="59.5703125" style="4" customWidth="1"/>
    <col min="3" max="3" width="28.28515625" style="1" customWidth="1"/>
    <col min="4" max="4" width="13.85546875" style="1" customWidth="1"/>
    <col min="5" max="5" width="9.5703125" style="10" customWidth="1"/>
    <col min="6" max="6" width="10.85546875" style="1" customWidth="1"/>
    <col min="7" max="16384" width="9.42578125" style="1"/>
  </cols>
  <sheetData>
    <row r="1" spans="1:11" s="2" customFormat="1" ht="15" customHeight="1">
      <c r="A1" s="2" t="s">
        <v>8</v>
      </c>
      <c r="B1" s="2" t="s">
        <v>0</v>
      </c>
      <c r="C1" s="2" t="s">
        <v>9</v>
      </c>
      <c r="D1" s="2" t="s">
        <v>10</v>
      </c>
      <c r="E1" s="5" t="s">
        <v>12</v>
      </c>
      <c r="F1" s="2" t="s">
        <v>13</v>
      </c>
    </row>
    <row r="2" spans="1:11" ht="15" customHeight="1">
      <c r="A2" s="1" t="s">
        <v>518</v>
      </c>
      <c r="B2" s="4" t="s">
        <v>116</v>
      </c>
      <c r="E2" s="23">
        <v>2018</v>
      </c>
      <c r="F2" s="74">
        <v>821</v>
      </c>
      <c r="H2" s="4" t="s">
        <v>467</v>
      </c>
    </row>
    <row r="3" spans="1:11" ht="15" customHeight="1">
      <c r="A3" s="1" t="s">
        <v>518</v>
      </c>
      <c r="B3" s="4" t="s">
        <v>116</v>
      </c>
      <c r="E3" s="23">
        <v>2019</v>
      </c>
      <c r="F3" s="74">
        <v>851</v>
      </c>
    </row>
    <row r="4" spans="1:11" ht="15" customHeight="1">
      <c r="A4" s="1" t="s">
        <v>518</v>
      </c>
      <c r="B4" s="4" t="s">
        <v>116</v>
      </c>
      <c r="E4" s="23">
        <v>2020</v>
      </c>
      <c r="F4" s="74">
        <v>899</v>
      </c>
    </row>
    <row r="5" spans="1:11" ht="15" customHeight="1">
      <c r="A5" s="1" t="s">
        <v>518</v>
      </c>
      <c r="B5" s="4" t="s">
        <v>116</v>
      </c>
      <c r="E5" s="23">
        <v>2021</v>
      </c>
      <c r="F5" s="74">
        <v>942</v>
      </c>
    </row>
    <row r="6" spans="1:11" ht="15" customHeight="1">
      <c r="A6" s="1" t="s">
        <v>518</v>
      </c>
      <c r="B6" s="4" t="s">
        <v>116</v>
      </c>
      <c r="E6" s="23">
        <v>2022</v>
      </c>
      <c r="F6" s="74">
        <v>977</v>
      </c>
      <c r="G6" s="25"/>
    </row>
    <row r="7" spans="1:11" ht="15" customHeight="1">
      <c r="A7" s="1" t="s">
        <v>518</v>
      </c>
      <c r="B7" s="4" t="s">
        <v>116</v>
      </c>
      <c r="E7" s="23">
        <v>2023</v>
      </c>
      <c r="F7" s="74">
        <v>1009</v>
      </c>
      <c r="G7" s="25"/>
    </row>
    <row r="8" spans="1:11" ht="15" customHeight="1">
      <c r="A8" s="1" t="s">
        <v>518</v>
      </c>
      <c r="B8" s="4" t="s">
        <v>116</v>
      </c>
      <c r="E8" s="23">
        <v>2024</v>
      </c>
      <c r="F8" s="74">
        <v>1038</v>
      </c>
      <c r="G8" s="25"/>
    </row>
    <row r="9" spans="1:11" ht="15" customHeight="1">
      <c r="A9" s="1" t="s">
        <v>518</v>
      </c>
      <c r="B9" s="4" t="s">
        <v>117</v>
      </c>
      <c r="E9" s="23">
        <v>2018</v>
      </c>
      <c r="F9" s="74">
        <v>610</v>
      </c>
      <c r="H9" s="8"/>
      <c r="I9" s="8"/>
      <c r="J9" s="8"/>
      <c r="K9" s="8"/>
    </row>
    <row r="10" spans="1:11" ht="15" customHeight="1">
      <c r="A10" s="1" t="s">
        <v>518</v>
      </c>
      <c r="B10" s="4" t="s">
        <v>117</v>
      </c>
      <c r="E10" s="23">
        <v>2019</v>
      </c>
      <c r="F10" s="74">
        <v>633</v>
      </c>
      <c r="K10" s="25"/>
    </row>
    <row r="11" spans="1:11" ht="15" customHeight="1">
      <c r="A11" s="1" t="s">
        <v>518</v>
      </c>
      <c r="B11" s="4" t="s">
        <v>117</v>
      </c>
      <c r="E11" s="23">
        <v>2020</v>
      </c>
      <c r="F11" s="74">
        <v>671</v>
      </c>
      <c r="K11" s="25"/>
    </row>
    <row r="12" spans="1:11" ht="15" customHeight="1">
      <c r="A12" s="1" t="s">
        <v>518</v>
      </c>
      <c r="B12" s="4" t="s">
        <v>117</v>
      </c>
      <c r="E12" s="23">
        <v>2021</v>
      </c>
      <c r="F12" s="74">
        <v>706</v>
      </c>
    </row>
    <row r="13" spans="1:11" ht="15" customHeight="1">
      <c r="A13" s="1" t="s">
        <v>518</v>
      </c>
      <c r="B13" s="4" t="s">
        <v>117</v>
      </c>
      <c r="E13" s="23">
        <v>2022</v>
      </c>
      <c r="F13" s="74">
        <v>733</v>
      </c>
      <c r="G13" s="25"/>
    </row>
    <row r="14" spans="1:11" ht="15" customHeight="1">
      <c r="A14" s="1" t="s">
        <v>518</v>
      </c>
      <c r="B14" s="4" t="s">
        <v>117</v>
      </c>
      <c r="E14" s="23">
        <v>2023</v>
      </c>
      <c r="F14" s="74">
        <v>756</v>
      </c>
      <c r="G14" s="25"/>
    </row>
    <row r="15" spans="1:11" ht="15" customHeight="1">
      <c r="A15" s="1" t="s">
        <v>518</v>
      </c>
      <c r="B15" s="4" t="s">
        <v>117</v>
      </c>
      <c r="E15" s="23">
        <v>2024</v>
      </c>
      <c r="F15" s="74">
        <v>776</v>
      </c>
      <c r="G15" s="25"/>
    </row>
    <row r="16" spans="1:11" ht="15" customHeight="1">
      <c r="A16" s="1" t="s">
        <v>519</v>
      </c>
      <c r="B16" s="4" t="s">
        <v>116</v>
      </c>
      <c r="E16" s="23">
        <v>2018</v>
      </c>
      <c r="F16" s="74">
        <v>831</v>
      </c>
    </row>
    <row r="17" spans="1:10" ht="15" customHeight="1">
      <c r="A17" s="1" t="s">
        <v>519</v>
      </c>
      <c r="B17" s="4" t="s">
        <v>116</v>
      </c>
      <c r="E17" s="23">
        <v>2019</v>
      </c>
      <c r="F17" s="74">
        <v>858</v>
      </c>
    </row>
    <row r="18" spans="1:10" ht="15" customHeight="1">
      <c r="A18" s="1" t="s">
        <v>519</v>
      </c>
      <c r="B18" s="4" t="s">
        <v>116</v>
      </c>
      <c r="E18" s="23">
        <v>2020</v>
      </c>
      <c r="F18" s="74">
        <v>908</v>
      </c>
    </row>
    <row r="19" spans="1:10" ht="15" customHeight="1">
      <c r="A19" s="1" t="s">
        <v>519</v>
      </c>
      <c r="B19" s="4" t="s">
        <v>116</v>
      </c>
      <c r="E19" s="23">
        <v>2021</v>
      </c>
      <c r="F19" s="74">
        <v>939</v>
      </c>
    </row>
    <row r="20" spans="1:10" ht="15" customHeight="1">
      <c r="A20" s="1" t="s">
        <v>519</v>
      </c>
      <c r="B20" s="4" t="s">
        <v>116</v>
      </c>
      <c r="E20" s="23">
        <v>2022</v>
      </c>
      <c r="F20" s="74">
        <v>974</v>
      </c>
    </row>
    <row r="21" spans="1:10" ht="15" customHeight="1">
      <c r="A21" s="1" t="s">
        <v>519</v>
      </c>
      <c r="B21" s="4" t="s">
        <v>116</v>
      </c>
      <c r="E21" s="23">
        <v>2023</v>
      </c>
      <c r="F21" s="74">
        <v>995</v>
      </c>
    </row>
    <row r="22" spans="1:10" ht="15" customHeight="1">
      <c r="A22" s="1" t="s">
        <v>519</v>
      </c>
      <c r="B22" s="4" t="s">
        <v>116</v>
      </c>
      <c r="E22" s="23">
        <v>2024</v>
      </c>
      <c r="F22" s="74">
        <v>1022</v>
      </c>
    </row>
    <row r="23" spans="1:10" ht="15" customHeight="1">
      <c r="A23" s="1" t="s">
        <v>519</v>
      </c>
      <c r="B23" s="4" t="s">
        <v>117</v>
      </c>
      <c r="E23" s="23">
        <v>2018</v>
      </c>
      <c r="F23" s="74">
        <v>631</v>
      </c>
    </row>
    <row r="24" spans="1:10" ht="15" customHeight="1">
      <c r="A24" s="1" t="s">
        <v>519</v>
      </c>
      <c r="B24" s="4" t="s">
        <v>117</v>
      </c>
      <c r="E24" s="23">
        <v>2019</v>
      </c>
      <c r="F24" s="74">
        <v>653</v>
      </c>
      <c r="J24" s="25"/>
    </row>
    <row r="25" spans="1:10" ht="15" customHeight="1">
      <c r="A25" s="1" t="s">
        <v>519</v>
      </c>
      <c r="B25" s="4" t="s">
        <v>117</v>
      </c>
      <c r="E25" s="23">
        <v>2020</v>
      </c>
      <c r="F25" s="74">
        <v>693</v>
      </c>
    </row>
    <row r="26" spans="1:10" ht="15" customHeight="1">
      <c r="A26" s="1" t="s">
        <v>519</v>
      </c>
      <c r="B26" s="4" t="s">
        <v>117</v>
      </c>
      <c r="E26" s="23">
        <v>2021</v>
      </c>
      <c r="F26" s="74">
        <v>717</v>
      </c>
    </row>
    <row r="27" spans="1:10" ht="15" customHeight="1">
      <c r="A27" s="1" t="s">
        <v>519</v>
      </c>
      <c r="B27" s="4" t="s">
        <v>117</v>
      </c>
      <c r="E27" s="23">
        <v>2022</v>
      </c>
      <c r="F27" s="74">
        <v>745</v>
      </c>
    </row>
    <row r="28" spans="1:10" ht="15" customHeight="1">
      <c r="A28" s="1" t="s">
        <v>519</v>
      </c>
      <c r="B28" s="4" t="s">
        <v>117</v>
      </c>
      <c r="E28" s="23">
        <v>2023</v>
      </c>
      <c r="F28" s="74">
        <v>760</v>
      </c>
    </row>
    <row r="29" spans="1:10" ht="15" customHeight="1">
      <c r="A29" s="1" t="s">
        <v>519</v>
      </c>
      <c r="B29" s="4" t="s">
        <v>117</v>
      </c>
      <c r="E29" s="23">
        <v>2024</v>
      </c>
      <c r="F29" s="74">
        <v>776</v>
      </c>
    </row>
    <row r="30" spans="1:10" ht="15" customHeight="1">
      <c r="A30" s="1" t="s">
        <v>514</v>
      </c>
      <c r="B30" s="7" t="s">
        <v>116</v>
      </c>
      <c r="E30" s="23">
        <v>2018</v>
      </c>
      <c r="F30" s="74">
        <v>703</v>
      </c>
    </row>
    <row r="31" spans="1:10" ht="15" customHeight="1">
      <c r="A31" s="1" t="s">
        <v>514</v>
      </c>
      <c r="B31" s="7" t="s">
        <v>116</v>
      </c>
      <c r="E31" s="23">
        <v>2019</v>
      </c>
      <c r="F31" s="74">
        <v>725</v>
      </c>
    </row>
    <row r="32" spans="1:10" ht="15" customHeight="1">
      <c r="A32" s="1" t="s">
        <v>514</v>
      </c>
      <c r="B32" s="7" t="s">
        <v>116</v>
      </c>
      <c r="E32" s="23">
        <v>2020</v>
      </c>
      <c r="F32" s="74">
        <v>767</v>
      </c>
    </row>
    <row r="33" spans="1:8" ht="15" customHeight="1">
      <c r="A33" s="1" t="s">
        <v>514</v>
      </c>
      <c r="B33" s="7" t="s">
        <v>116</v>
      </c>
      <c r="E33" s="23">
        <v>2021</v>
      </c>
      <c r="F33" s="74">
        <v>794</v>
      </c>
    </row>
    <row r="34" spans="1:8" ht="15" customHeight="1">
      <c r="A34" s="1" t="s">
        <v>514</v>
      </c>
      <c r="B34" s="7" t="s">
        <v>116</v>
      </c>
      <c r="E34" s="23">
        <v>2022</v>
      </c>
      <c r="F34" s="74">
        <v>831</v>
      </c>
    </row>
    <row r="35" spans="1:8" ht="15" customHeight="1">
      <c r="A35" s="1" t="s">
        <v>514</v>
      </c>
      <c r="B35" s="7" t="s">
        <v>116</v>
      </c>
      <c r="E35" s="23">
        <v>2023</v>
      </c>
      <c r="F35" s="74">
        <v>858</v>
      </c>
    </row>
    <row r="36" spans="1:8" ht="15" customHeight="1">
      <c r="A36" s="1" t="s">
        <v>514</v>
      </c>
      <c r="B36" s="7" t="s">
        <v>116</v>
      </c>
      <c r="E36" s="23">
        <v>2024</v>
      </c>
      <c r="F36" s="74">
        <v>896</v>
      </c>
    </row>
    <row r="37" spans="1:8" ht="15" customHeight="1">
      <c r="A37" s="1" t="s">
        <v>514</v>
      </c>
      <c r="B37" s="7" t="s">
        <v>117</v>
      </c>
      <c r="E37" s="23">
        <v>2018</v>
      </c>
      <c r="F37" s="74">
        <v>557</v>
      </c>
    </row>
    <row r="38" spans="1:8" ht="15" customHeight="1">
      <c r="A38" s="1" t="s">
        <v>514</v>
      </c>
      <c r="B38" s="7" t="s">
        <v>117</v>
      </c>
      <c r="E38" s="23">
        <v>2019</v>
      </c>
      <c r="F38" s="74">
        <v>583</v>
      </c>
    </row>
    <row r="39" spans="1:8" ht="15" customHeight="1">
      <c r="A39" s="1" t="s">
        <v>514</v>
      </c>
      <c r="B39" s="7" t="s">
        <v>117</v>
      </c>
      <c r="E39" s="23">
        <v>2020</v>
      </c>
      <c r="F39" s="74">
        <v>618</v>
      </c>
    </row>
    <row r="40" spans="1:8" ht="15" customHeight="1">
      <c r="A40" s="1" t="s">
        <v>514</v>
      </c>
      <c r="B40" s="7" t="s">
        <v>117</v>
      </c>
      <c r="E40" s="23">
        <v>2021</v>
      </c>
      <c r="F40" s="74">
        <v>643</v>
      </c>
    </row>
    <row r="41" spans="1:8" ht="15" customHeight="1">
      <c r="A41" s="1" t="s">
        <v>514</v>
      </c>
      <c r="B41" s="7" t="s">
        <v>117</v>
      </c>
      <c r="E41" s="23">
        <v>2022</v>
      </c>
      <c r="F41" s="74">
        <v>674</v>
      </c>
    </row>
    <row r="42" spans="1:8" ht="15" customHeight="1">
      <c r="A42" s="1" t="s">
        <v>514</v>
      </c>
      <c r="B42" s="7" t="s">
        <v>117</v>
      </c>
      <c r="E42" s="23">
        <v>2023</v>
      </c>
      <c r="F42" s="74">
        <v>692</v>
      </c>
    </row>
    <row r="43" spans="1:8" ht="15" customHeight="1">
      <c r="A43" s="1" t="s">
        <v>514</v>
      </c>
      <c r="B43" s="7" t="s">
        <v>117</v>
      </c>
      <c r="E43" s="23">
        <v>2024</v>
      </c>
      <c r="F43" s="74">
        <v>720</v>
      </c>
    </row>
    <row r="44" spans="1:8" ht="15" customHeight="1">
      <c r="A44" s="1" t="s">
        <v>514</v>
      </c>
      <c r="B44" s="7" t="s">
        <v>330</v>
      </c>
      <c r="C44" s="1" t="s">
        <v>5</v>
      </c>
      <c r="E44" s="23">
        <v>2018</v>
      </c>
      <c r="F44" s="74">
        <v>792</v>
      </c>
      <c r="H44" s="4" t="s">
        <v>468</v>
      </c>
    </row>
    <row r="45" spans="1:8" ht="15" customHeight="1">
      <c r="A45" s="1" t="s">
        <v>514</v>
      </c>
      <c r="B45" s="7" t="s">
        <v>330</v>
      </c>
      <c r="C45" s="1" t="s">
        <v>5</v>
      </c>
      <c r="E45" s="23">
        <v>2019</v>
      </c>
      <c r="F45" s="74">
        <v>833</v>
      </c>
    </row>
    <row r="46" spans="1:8" ht="15" customHeight="1">
      <c r="A46" s="1" t="s">
        <v>514</v>
      </c>
      <c r="B46" s="7" t="s">
        <v>330</v>
      </c>
      <c r="C46" s="1" t="s">
        <v>5</v>
      </c>
      <c r="E46" s="23">
        <v>2020</v>
      </c>
      <c r="F46" s="74">
        <v>878</v>
      </c>
    </row>
    <row r="47" spans="1:8" ht="15" customHeight="1">
      <c r="A47" s="1" t="s">
        <v>514</v>
      </c>
      <c r="B47" s="7" t="s">
        <v>330</v>
      </c>
      <c r="C47" s="1" t="s">
        <v>5</v>
      </c>
      <c r="E47" s="23">
        <v>2021</v>
      </c>
      <c r="F47" s="74">
        <v>915</v>
      </c>
    </row>
    <row r="48" spans="1:8" ht="15" customHeight="1">
      <c r="A48" s="1" t="s">
        <v>514</v>
      </c>
      <c r="B48" s="7" t="s">
        <v>330</v>
      </c>
      <c r="C48" s="1" t="s">
        <v>5</v>
      </c>
      <c r="E48" s="23">
        <v>2022</v>
      </c>
      <c r="F48" s="74">
        <v>959</v>
      </c>
    </row>
    <row r="49" spans="1:8" ht="15" customHeight="1">
      <c r="A49" s="1" t="s">
        <v>514</v>
      </c>
      <c r="B49" s="7" t="s">
        <v>330</v>
      </c>
      <c r="C49" s="1" t="s">
        <v>5</v>
      </c>
      <c r="E49" s="23">
        <v>2023</v>
      </c>
      <c r="F49" s="74">
        <v>985</v>
      </c>
      <c r="G49" s="25"/>
    </row>
    <row r="50" spans="1:8" ht="15" customHeight="1">
      <c r="A50" s="1" t="s">
        <v>514</v>
      </c>
      <c r="B50" s="7" t="s">
        <v>330</v>
      </c>
      <c r="C50" s="1" t="s">
        <v>5</v>
      </c>
      <c r="E50" s="23">
        <v>2024</v>
      </c>
      <c r="F50" s="74">
        <v>1026</v>
      </c>
      <c r="G50" s="25">
        <f>F50/F45-1</f>
        <v>0.2316926770708283</v>
      </c>
    </row>
    <row r="51" spans="1:8" ht="15" customHeight="1">
      <c r="A51" s="1" t="s">
        <v>514</v>
      </c>
      <c r="B51" s="7" t="s">
        <v>364</v>
      </c>
      <c r="C51" s="1" t="s">
        <v>5</v>
      </c>
      <c r="E51" s="23">
        <v>2018</v>
      </c>
      <c r="F51" s="74">
        <v>999</v>
      </c>
      <c r="G51" s="25"/>
      <c r="H51" s="4" t="s">
        <v>473</v>
      </c>
    </row>
    <row r="52" spans="1:8" ht="15" customHeight="1">
      <c r="A52" s="1" t="s">
        <v>514</v>
      </c>
      <c r="B52" s="7" t="s">
        <v>118</v>
      </c>
      <c r="C52" s="1" t="s">
        <v>119</v>
      </c>
      <c r="E52" s="23">
        <v>2018</v>
      </c>
      <c r="F52" s="54">
        <v>29</v>
      </c>
    </row>
    <row r="53" spans="1:8" ht="15" customHeight="1">
      <c r="A53" s="1" t="s">
        <v>514</v>
      </c>
      <c r="B53" s="7" t="s">
        <v>118</v>
      </c>
      <c r="C53" s="1" t="s">
        <v>179</v>
      </c>
      <c r="E53" s="23">
        <v>2018</v>
      </c>
      <c r="F53" s="54">
        <v>1</v>
      </c>
    </row>
    <row r="54" spans="1:8" ht="15" customHeight="1">
      <c r="A54" s="1" t="s">
        <v>514</v>
      </c>
      <c r="B54" s="7" t="s">
        <v>118</v>
      </c>
      <c r="C54" s="1" t="s">
        <v>120</v>
      </c>
      <c r="E54" s="23">
        <v>2018</v>
      </c>
      <c r="F54" s="54">
        <v>125</v>
      </c>
    </row>
    <row r="55" spans="1:8" ht="15" customHeight="1">
      <c r="A55" s="1" t="s">
        <v>514</v>
      </c>
      <c r="B55" s="7" t="s">
        <v>118</v>
      </c>
      <c r="C55" s="1" t="s">
        <v>192</v>
      </c>
      <c r="E55" s="23">
        <v>2018</v>
      </c>
      <c r="F55" s="54">
        <v>1</v>
      </c>
    </row>
    <row r="56" spans="1:8" ht="15" customHeight="1">
      <c r="A56" s="1" t="s">
        <v>514</v>
      </c>
      <c r="B56" s="7" t="s">
        <v>118</v>
      </c>
      <c r="C56" s="1" t="s">
        <v>121</v>
      </c>
      <c r="E56" s="23">
        <v>2018</v>
      </c>
      <c r="F56" s="54">
        <v>1</v>
      </c>
    </row>
    <row r="57" spans="1:8" ht="15" customHeight="1">
      <c r="A57" s="1" t="s">
        <v>514</v>
      </c>
      <c r="B57" s="7" t="s">
        <v>118</v>
      </c>
      <c r="C57" s="1" t="s">
        <v>122</v>
      </c>
      <c r="E57" s="23">
        <v>2018</v>
      </c>
      <c r="F57" s="54">
        <v>246</v>
      </c>
    </row>
    <row r="58" spans="1:8" ht="15" customHeight="1">
      <c r="A58" s="1" t="s">
        <v>514</v>
      </c>
      <c r="B58" s="7" t="s">
        <v>118</v>
      </c>
      <c r="C58" s="1" t="s">
        <v>123</v>
      </c>
      <c r="E58" s="23">
        <v>2018</v>
      </c>
      <c r="F58" s="54">
        <v>205</v>
      </c>
    </row>
    <row r="59" spans="1:8" ht="15" customHeight="1">
      <c r="A59" s="1" t="s">
        <v>514</v>
      </c>
      <c r="B59" s="7" t="s">
        <v>118</v>
      </c>
      <c r="C59" s="1" t="s">
        <v>124</v>
      </c>
      <c r="E59" s="23">
        <v>2018</v>
      </c>
      <c r="F59" s="54">
        <v>86</v>
      </c>
    </row>
    <row r="60" spans="1:8" ht="15" customHeight="1">
      <c r="A60" s="1" t="s">
        <v>514</v>
      </c>
      <c r="B60" s="7" t="s">
        <v>118</v>
      </c>
      <c r="C60" s="1" t="s">
        <v>125</v>
      </c>
      <c r="E60" s="23">
        <v>2018</v>
      </c>
      <c r="F60" s="54">
        <v>19</v>
      </c>
    </row>
    <row r="61" spans="1:8" ht="15" customHeight="1">
      <c r="A61" s="1" t="s">
        <v>514</v>
      </c>
      <c r="B61" s="7" t="s">
        <v>118</v>
      </c>
      <c r="C61" s="1" t="s">
        <v>126</v>
      </c>
      <c r="E61" s="23">
        <v>2018</v>
      </c>
      <c r="F61" s="54">
        <v>14</v>
      </c>
    </row>
    <row r="62" spans="1:8" ht="15" customHeight="1">
      <c r="A62" s="1" t="s">
        <v>514</v>
      </c>
      <c r="B62" s="7" t="s">
        <v>118</v>
      </c>
      <c r="C62" s="1" t="s">
        <v>127</v>
      </c>
      <c r="E62" s="23">
        <v>2018</v>
      </c>
      <c r="F62" s="54">
        <v>15</v>
      </c>
    </row>
    <row r="63" spans="1:8" ht="15" customHeight="1">
      <c r="A63" s="1" t="s">
        <v>514</v>
      </c>
      <c r="B63" s="7" t="s">
        <v>118</v>
      </c>
      <c r="C63" s="1" t="s">
        <v>128</v>
      </c>
      <c r="E63" s="23">
        <v>2018</v>
      </c>
      <c r="F63" s="54">
        <v>5</v>
      </c>
    </row>
    <row r="64" spans="1:8" ht="15" customHeight="1">
      <c r="A64" s="1" t="s">
        <v>514</v>
      </c>
      <c r="B64" s="7" t="s">
        <v>118</v>
      </c>
      <c r="C64" s="1" t="s">
        <v>129</v>
      </c>
      <c r="E64" s="23">
        <v>2018</v>
      </c>
      <c r="F64" s="54">
        <v>37</v>
      </c>
    </row>
    <row r="65" spans="1:7" ht="15" customHeight="1">
      <c r="A65" s="1" t="s">
        <v>514</v>
      </c>
      <c r="B65" s="7" t="s">
        <v>118</v>
      </c>
      <c r="C65" s="1" t="s">
        <v>130</v>
      </c>
      <c r="E65" s="23">
        <v>2018</v>
      </c>
      <c r="F65" s="54">
        <v>23</v>
      </c>
    </row>
    <row r="66" spans="1:7" ht="15" customHeight="1">
      <c r="A66" s="1" t="s">
        <v>514</v>
      </c>
      <c r="B66" s="7" t="s">
        <v>118</v>
      </c>
      <c r="C66" s="1" t="s">
        <v>131</v>
      </c>
      <c r="E66" s="23">
        <v>2018</v>
      </c>
      <c r="F66" s="54">
        <v>15</v>
      </c>
    </row>
    <row r="67" spans="1:7" ht="15" customHeight="1">
      <c r="A67" s="1" t="s">
        <v>514</v>
      </c>
      <c r="B67" s="7" t="s">
        <v>118</v>
      </c>
      <c r="C67" s="1" t="s">
        <v>132</v>
      </c>
      <c r="E67" s="23">
        <v>2018</v>
      </c>
      <c r="F67" s="54">
        <v>52</v>
      </c>
    </row>
    <row r="68" spans="1:7" ht="15" customHeight="1">
      <c r="A68" s="1" t="s">
        <v>514</v>
      </c>
      <c r="B68" s="7" t="s">
        <v>118</v>
      </c>
      <c r="C68" s="1" t="s">
        <v>133</v>
      </c>
      <c r="E68" s="23">
        <v>2018</v>
      </c>
      <c r="F68" s="54">
        <v>28</v>
      </c>
    </row>
    <row r="69" spans="1:7" ht="15" customHeight="1">
      <c r="A69" s="1" t="s">
        <v>514</v>
      </c>
      <c r="B69" s="7" t="s">
        <v>118</v>
      </c>
      <c r="C69" s="1" t="s">
        <v>134</v>
      </c>
      <c r="E69" s="23">
        <v>2018</v>
      </c>
      <c r="F69" s="54">
        <v>18</v>
      </c>
    </row>
    <row r="70" spans="1:7" ht="15" customHeight="1">
      <c r="A70" s="1" t="s">
        <v>514</v>
      </c>
      <c r="B70" s="7" t="s">
        <v>118</v>
      </c>
      <c r="C70" s="1" t="s">
        <v>135</v>
      </c>
      <c r="E70" s="23">
        <v>2018</v>
      </c>
      <c r="F70" s="54">
        <v>77</v>
      </c>
    </row>
    <row r="71" spans="1:7" ht="15" customHeight="1">
      <c r="A71" s="1" t="s">
        <v>514</v>
      </c>
      <c r="B71" s="7" t="s">
        <v>118</v>
      </c>
      <c r="C71" s="1" t="s">
        <v>193</v>
      </c>
      <c r="E71" s="23">
        <v>2018</v>
      </c>
      <c r="F71" s="54">
        <v>0</v>
      </c>
    </row>
    <row r="72" spans="1:7" ht="15" customHeight="1">
      <c r="A72" s="1" t="s">
        <v>514</v>
      </c>
      <c r="B72" s="4" t="s">
        <v>118</v>
      </c>
      <c r="C72" s="1" t="s">
        <v>5</v>
      </c>
      <c r="E72" s="157">
        <v>2024</v>
      </c>
      <c r="F72" s="156">
        <v>1276</v>
      </c>
    </row>
    <row r="73" spans="1:7" ht="15" customHeight="1">
      <c r="A73" s="1" t="s">
        <v>514</v>
      </c>
      <c r="B73" s="4" t="s">
        <v>118</v>
      </c>
      <c r="C73" s="1" t="s">
        <v>119</v>
      </c>
      <c r="E73" s="157">
        <v>2024</v>
      </c>
      <c r="F73" s="156">
        <v>35</v>
      </c>
    </row>
    <row r="74" spans="1:7" ht="15" customHeight="1">
      <c r="A74" s="1" t="s">
        <v>514</v>
      </c>
      <c r="B74" s="4" t="s">
        <v>118</v>
      </c>
      <c r="C74" s="1" t="s">
        <v>179</v>
      </c>
      <c r="E74" s="157">
        <v>2024</v>
      </c>
      <c r="F74" s="156">
        <v>1</v>
      </c>
    </row>
    <row r="75" spans="1:7" ht="15" customHeight="1">
      <c r="A75" s="1" t="s">
        <v>514</v>
      </c>
      <c r="B75" s="4" t="s">
        <v>118</v>
      </c>
      <c r="C75" s="1" t="s">
        <v>120</v>
      </c>
      <c r="E75" s="157">
        <v>2024</v>
      </c>
      <c r="F75" s="156">
        <v>164</v>
      </c>
      <c r="G75" s="25">
        <f>F75/F72</f>
        <v>0.12852664576802508</v>
      </c>
    </row>
    <row r="76" spans="1:7" ht="15" customHeight="1">
      <c r="A76" s="1" t="s">
        <v>514</v>
      </c>
      <c r="B76" s="4" t="s">
        <v>118</v>
      </c>
      <c r="C76" s="1" t="s">
        <v>192</v>
      </c>
      <c r="E76" s="157">
        <v>2024</v>
      </c>
      <c r="F76" s="156">
        <v>4</v>
      </c>
      <c r="G76" s="25"/>
    </row>
    <row r="77" spans="1:7" ht="15" customHeight="1">
      <c r="A77" s="1" t="s">
        <v>514</v>
      </c>
      <c r="B77" s="4" t="s">
        <v>118</v>
      </c>
      <c r="C77" s="1" t="s">
        <v>121</v>
      </c>
      <c r="E77" s="157">
        <v>2024</v>
      </c>
      <c r="F77" s="156">
        <v>1</v>
      </c>
      <c r="G77" s="25"/>
    </row>
    <row r="78" spans="1:7" ht="15" customHeight="1">
      <c r="A78" s="1" t="s">
        <v>514</v>
      </c>
      <c r="B78" s="4" t="s">
        <v>118</v>
      </c>
      <c r="C78" s="1" t="s">
        <v>122</v>
      </c>
      <c r="E78" s="157">
        <v>2024</v>
      </c>
      <c r="F78" s="156">
        <v>366</v>
      </c>
      <c r="G78" s="25">
        <f>F78/F72</f>
        <v>0.28683385579937304</v>
      </c>
    </row>
    <row r="79" spans="1:7" ht="15" customHeight="1">
      <c r="A79" s="1" t="s">
        <v>514</v>
      </c>
      <c r="B79" s="4" t="s">
        <v>118</v>
      </c>
      <c r="C79" s="1" t="s">
        <v>123</v>
      </c>
      <c r="E79" s="157">
        <v>2024</v>
      </c>
      <c r="F79" s="156">
        <v>217</v>
      </c>
      <c r="G79" s="25">
        <f>F79/F72</f>
        <v>0.17006269592476489</v>
      </c>
    </row>
    <row r="80" spans="1:7" ht="15" customHeight="1">
      <c r="A80" s="1" t="s">
        <v>514</v>
      </c>
      <c r="B80" s="4" t="s">
        <v>118</v>
      </c>
      <c r="C80" s="1" t="s">
        <v>124</v>
      </c>
      <c r="E80" s="157">
        <v>2024</v>
      </c>
      <c r="F80" s="156">
        <v>107</v>
      </c>
    </row>
    <row r="81" spans="1:8" ht="15" customHeight="1">
      <c r="A81" s="1" t="s">
        <v>514</v>
      </c>
      <c r="B81" s="4" t="s">
        <v>118</v>
      </c>
      <c r="C81" s="1" t="s">
        <v>125</v>
      </c>
      <c r="E81" s="157">
        <v>2024</v>
      </c>
      <c r="F81" s="156">
        <v>22</v>
      </c>
    </row>
    <row r="82" spans="1:8" ht="15" customHeight="1">
      <c r="A82" s="1" t="s">
        <v>514</v>
      </c>
      <c r="B82" s="4" t="s">
        <v>118</v>
      </c>
      <c r="C82" s="1" t="s">
        <v>126</v>
      </c>
      <c r="E82" s="157">
        <v>2024</v>
      </c>
      <c r="F82" s="156">
        <v>31</v>
      </c>
    </row>
    <row r="83" spans="1:8" ht="15" customHeight="1">
      <c r="A83" s="1" t="s">
        <v>514</v>
      </c>
      <c r="B83" s="4" t="s">
        <v>118</v>
      </c>
      <c r="C83" s="1" t="s">
        <v>127</v>
      </c>
      <c r="E83" s="157">
        <v>2024</v>
      </c>
      <c r="F83" s="156">
        <v>21</v>
      </c>
    </row>
    <row r="84" spans="1:8" ht="15" customHeight="1">
      <c r="A84" s="1" t="s">
        <v>514</v>
      </c>
      <c r="B84" s="4" t="s">
        <v>118</v>
      </c>
      <c r="C84" s="1" t="s">
        <v>128</v>
      </c>
      <c r="E84" s="157">
        <v>2024</v>
      </c>
      <c r="F84" s="156">
        <v>15</v>
      </c>
    </row>
    <row r="85" spans="1:8" ht="15" customHeight="1">
      <c r="A85" s="1" t="s">
        <v>514</v>
      </c>
      <c r="B85" s="4" t="s">
        <v>118</v>
      </c>
      <c r="C85" s="1" t="s">
        <v>129</v>
      </c>
      <c r="E85" s="157">
        <v>2024</v>
      </c>
      <c r="F85" s="156">
        <v>57</v>
      </c>
    </row>
    <row r="86" spans="1:8" ht="15" customHeight="1">
      <c r="A86" s="1" t="s">
        <v>514</v>
      </c>
      <c r="B86" s="4" t="s">
        <v>118</v>
      </c>
      <c r="C86" s="1" t="s">
        <v>130</v>
      </c>
      <c r="E86" s="157">
        <v>2024</v>
      </c>
      <c r="F86" s="156">
        <v>16</v>
      </c>
    </row>
    <row r="87" spans="1:8" ht="15" customHeight="1">
      <c r="A87" s="1" t="s">
        <v>514</v>
      </c>
      <c r="B87" s="4" t="s">
        <v>118</v>
      </c>
      <c r="C87" s="1" t="s">
        <v>131</v>
      </c>
      <c r="E87" s="157">
        <v>2024</v>
      </c>
      <c r="F87" s="156">
        <v>15</v>
      </c>
    </row>
    <row r="88" spans="1:8" ht="15" customHeight="1">
      <c r="A88" s="1" t="s">
        <v>514</v>
      </c>
      <c r="B88" s="4" t="s">
        <v>118</v>
      </c>
      <c r="C88" s="1" t="s">
        <v>132</v>
      </c>
      <c r="E88" s="157">
        <v>2024</v>
      </c>
      <c r="F88" s="156">
        <v>56</v>
      </c>
    </row>
    <row r="89" spans="1:8" ht="15" customHeight="1">
      <c r="A89" s="1" t="s">
        <v>514</v>
      </c>
      <c r="B89" s="4" t="s">
        <v>118</v>
      </c>
      <c r="C89" s="1" t="s">
        <v>133</v>
      </c>
      <c r="E89" s="157">
        <v>2024</v>
      </c>
      <c r="F89" s="156">
        <v>32</v>
      </c>
    </row>
    <row r="90" spans="1:8" ht="15" customHeight="1">
      <c r="A90" s="1" t="s">
        <v>514</v>
      </c>
      <c r="B90" s="4" t="s">
        <v>118</v>
      </c>
      <c r="C90" s="1" t="s">
        <v>134</v>
      </c>
      <c r="E90" s="157">
        <v>2024</v>
      </c>
      <c r="F90" s="156">
        <v>23</v>
      </c>
    </row>
    <row r="91" spans="1:8" ht="15" customHeight="1">
      <c r="A91" s="1" t="s">
        <v>514</v>
      </c>
      <c r="B91" s="4" t="s">
        <v>118</v>
      </c>
      <c r="C91" s="1" t="s">
        <v>135</v>
      </c>
      <c r="E91" s="157">
        <v>2024</v>
      </c>
      <c r="F91" s="156">
        <v>91</v>
      </c>
    </row>
    <row r="92" spans="1:8" ht="15" customHeight="1">
      <c r="A92" s="1" t="s">
        <v>514</v>
      </c>
      <c r="B92" s="4" t="s">
        <v>118</v>
      </c>
      <c r="C92" s="1" t="s">
        <v>193</v>
      </c>
      <c r="E92" s="157">
        <v>2024</v>
      </c>
      <c r="F92" s="156">
        <v>0</v>
      </c>
    </row>
    <row r="93" spans="1:8" ht="15" customHeight="1">
      <c r="A93" s="1" t="s">
        <v>514</v>
      </c>
      <c r="B93" s="4" t="s">
        <v>311</v>
      </c>
      <c r="C93" s="1" t="s">
        <v>5</v>
      </c>
      <c r="E93" s="23">
        <v>2018</v>
      </c>
      <c r="F93" s="74">
        <v>999</v>
      </c>
      <c r="H93" s="4" t="s">
        <v>470</v>
      </c>
    </row>
    <row r="94" spans="1:8" ht="15" customHeight="1">
      <c r="A94" s="1" t="s">
        <v>514</v>
      </c>
      <c r="B94" s="4" t="s">
        <v>311</v>
      </c>
      <c r="C94" s="1" t="s">
        <v>5</v>
      </c>
      <c r="E94" s="23">
        <v>2019</v>
      </c>
      <c r="F94" s="74">
        <v>1036</v>
      </c>
    </row>
    <row r="95" spans="1:8" ht="15" customHeight="1">
      <c r="A95" s="1" t="s">
        <v>514</v>
      </c>
      <c r="B95" s="4" t="s">
        <v>311</v>
      </c>
      <c r="C95" s="1" t="s">
        <v>5</v>
      </c>
      <c r="E95" s="23">
        <v>2020</v>
      </c>
      <c r="F95" s="74">
        <v>1089</v>
      </c>
    </row>
    <row r="96" spans="1:8" ht="15" customHeight="1">
      <c r="A96" s="1" t="s">
        <v>514</v>
      </c>
      <c r="B96" s="4" t="s">
        <v>311</v>
      </c>
      <c r="C96" s="1" t="s">
        <v>5</v>
      </c>
      <c r="E96" s="23">
        <v>2021</v>
      </c>
      <c r="F96" s="74">
        <v>1130</v>
      </c>
    </row>
    <row r="97" spans="1:7" ht="15" customHeight="1">
      <c r="A97" s="1" t="s">
        <v>514</v>
      </c>
      <c r="B97" s="4" t="s">
        <v>311</v>
      </c>
      <c r="C97" s="1" t="s">
        <v>5</v>
      </c>
      <c r="E97" s="23">
        <v>2022</v>
      </c>
      <c r="F97" s="74">
        <v>1182</v>
      </c>
      <c r="G97" s="25"/>
    </row>
    <row r="98" spans="1:7" ht="15" customHeight="1">
      <c r="A98" s="1" t="s">
        <v>514</v>
      </c>
      <c r="B98" s="4" t="s">
        <v>311</v>
      </c>
      <c r="C98" s="1" t="s">
        <v>5</v>
      </c>
      <c r="E98" s="23">
        <v>2023</v>
      </c>
      <c r="F98" s="74">
        <v>1222</v>
      </c>
    </row>
    <row r="99" spans="1:7" ht="15" customHeight="1">
      <c r="A99" s="1" t="s">
        <v>514</v>
      </c>
      <c r="B99" s="4" t="s">
        <v>311</v>
      </c>
      <c r="C99" s="1" t="s">
        <v>5</v>
      </c>
      <c r="E99" s="23">
        <v>2024</v>
      </c>
      <c r="F99" s="74">
        <v>1276</v>
      </c>
      <c r="G99" s="25">
        <f>F99/F94-1</f>
        <v>0.23166023166023164</v>
      </c>
    </row>
    <row r="100" spans="1:7" ht="15" customHeight="1">
      <c r="A100" s="1" t="s">
        <v>514</v>
      </c>
      <c r="B100" s="4" t="s">
        <v>311</v>
      </c>
      <c r="C100" s="1" t="s">
        <v>312</v>
      </c>
      <c r="E100" s="23">
        <v>2018</v>
      </c>
      <c r="F100" s="74">
        <v>939</v>
      </c>
    </row>
    <row r="101" spans="1:7" ht="15" customHeight="1">
      <c r="A101" s="1" t="s">
        <v>514</v>
      </c>
      <c r="B101" s="4" t="s">
        <v>311</v>
      </c>
      <c r="C101" s="1" t="s">
        <v>312</v>
      </c>
      <c r="E101" s="23">
        <v>2019</v>
      </c>
      <c r="F101" s="74">
        <v>979</v>
      </c>
    </row>
    <row r="102" spans="1:7" ht="15" customHeight="1">
      <c r="A102" s="1" t="s">
        <v>514</v>
      </c>
      <c r="B102" s="4" t="s">
        <v>311</v>
      </c>
      <c r="C102" s="1" t="s">
        <v>312</v>
      </c>
      <c r="E102" s="23">
        <v>2020</v>
      </c>
      <c r="F102" s="74">
        <v>1035</v>
      </c>
    </row>
    <row r="103" spans="1:7" ht="15" customHeight="1">
      <c r="A103" s="1" t="s">
        <v>514</v>
      </c>
      <c r="B103" s="4" t="s">
        <v>311</v>
      </c>
      <c r="C103" s="1" t="s">
        <v>312</v>
      </c>
      <c r="E103" s="23">
        <v>2021</v>
      </c>
      <c r="F103" s="74">
        <v>1076</v>
      </c>
    </row>
    <row r="104" spans="1:7" ht="15" customHeight="1">
      <c r="A104" s="1" t="s">
        <v>514</v>
      </c>
      <c r="B104" s="4" t="s">
        <v>311</v>
      </c>
      <c r="C104" s="1" t="s">
        <v>312</v>
      </c>
      <c r="E104" s="23">
        <v>2022</v>
      </c>
      <c r="F104" s="74">
        <v>1127</v>
      </c>
    </row>
    <row r="105" spans="1:7" ht="15" customHeight="1">
      <c r="A105" s="1" t="s">
        <v>514</v>
      </c>
      <c r="B105" s="4" t="s">
        <v>311</v>
      </c>
      <c r="C105" s="1" t="s">
        <v>312</v>
      </c>
      <c r="E105" s="23">
        <v>2023</v>
      </c>
      <c r="F105" s="74">
        <v>1166</v>
      </c>
    </row>
    <row r="106" spans="1:7" ht="15" customHeight="1">
      <c r="A106" s="1" t="s">
        <v>514</v>
      </c>
      <c r="B106" s="4" t="s">
        <v>311</v>
      </c>
      <c r="C106" s="1" t="s">
        <v>312</v>
      </c>
      <c r="E106" s="23">
        <v>2024</v>
      </c>
      <c r="F106" s="74">
        <v>1220</v>
      </c>
      <c r="G106" s="25">
        <f>F106/F99</f>
        <v>0.9561128526645768</v>
      </c>
    </row>
    <row r="107" spans="1:7" ht="15" customHeight="1">
      <c r="A107" s="1" t="s">
        <v>514</v>
      </c>
      <c r="B107" s="4" t="s">
        <v>311</v>
      </c>
      <c r="C107" s="1" t="s">
        <v>313</v>
      </c>
      <c r="E107" s="23">
        <v>2018</v>
      </c>
      <c r="F107" s="74">
        <v>58</v>
      </c>
    </row>
    <row r="108" spans="1:7" ht="15" customHeight="1">
      <c r="A108" s="1" t="s">
        <v>514</v>
      </c>
      <c r="B108" s="4" t="s">
        <v>311</v>
      </c>
      <c r="C108" s="1" t="s">
        <v>313</v>
      </c>
      <c r="E108" s="23">
        <v>2019</v>
      </c>
      <c r="F108" s="74">
        <v>55</v>
      </c>
    </row>
    <row r="109" spans="1:7" ht="15" customHeight="1">
      <c r="A109" s="1" t="s">
        <v>514</v>
      </c>
      <c r="B109" s="4" t="s">
        <v>311</v>
      </c>
      <c r="C109" s="1" t="s">
        <v>313</v>
      </c>
      <c r="E109" s="23">
        <v>2020</v>
      </c>
      <c r="F109" s="74">
        <v>52</v>
      </c>
    </row>
    <row r="110" spans="1:7" ht="15" customHeight="1">
      <c r="A110" s="1" t="s">
        <v>514</v>
      </c>
      <c r="B110" s="4" t="s">
        <v>311</v>
      </c>
      <c r="C110" s="1" t="s">
        <v>313</v>
      </c>
      <c r="E110" s="23">
        <v>2021</v>
      </c>
      <c r="F110" s="74">
        <v>52</v>
      </c>
    </row>
    <row r="111" spans="1:7" ht="15" customHeight="1">
      <c r="A111" s="1" t="s">
        <v>514</v>
      </c>
      <c r="B111" s="4" t="s">
        <v>311</v>
      </c>
      <c r="C111" s="1" t="s">
        <v>313</v>
      </c>
      <c r="E111" s="23">
        <v>2022</v>
      </c>
      <c r="F111" s="74">
        <v>53</v>
      </c>
    </row>
    <row r="112" spans="1:7" ht="15" customHeight="1">
      <c r="A112" s="1" t="s">
        <v>514</v>
      </c>
      <c r="B112" s="4" t="s">
        <v>311</v>
      </c>
      <c r="C112" s="1" t="s">
        <v>313</v>
      </c>
      <c r="E112" s="23">
        <v>2023</v>
      </c>
      <c r="F112" s="74">
        <v>54</v>
      </c>
    </row>
    <row r="113" spans="1:6" ht="15" customHeight="1">
      <c r="A113" s="1" t="s">
        <v>514</v>
      </c>
      <c r="B113" s="4" t="s">
        <v>311</v>
      </c>
      <c r="C113" s="1" t="s">
        <v>313</v>
      </c>
      <c r="E113" s="23">
        <v>2024</v>
      </c>
      <c r="F113" s="74">
        <v>54</v>
      </c>
    </row>
    <row r="114" spans="1:6" ht="15" customHeight="1">
      <c r="A114" s="1" t="s">
        <v>514</v>
      </c>
      <c r="B114" s="4" t="s">
        <v>311</v>
      </c>
      <c r="C114" s="1" t="s">
        <v>314</v>
      </c>
      <c r="E114" s="23">
        <v>2018</v>
      </c>
      <c r="F114" s="74">
        <v>1</v>
      </c>
    </row>
    <row r="115" spans="1:6" ht="15" customHeight="1">
      <c r="A115" s="1" t="s">
        <v>514</v>
      </c>
      <c r="B115" s="4" t="s">
        <v>311</v>
      </c>
      <c r="C115" s="1" t="s">
        <v>314</v>
      </c>
      <c r="E115" s="23">
        <v>2019</v>
      </c>
      <c r="F115" s="74">
        <v>1</v>
      </c>
    </row>
    <row r="116" spans="1:6" ht="15" customHeight="1">
      <c r="A116" s="1" t="s">
        <v>514</v>
      </c>
      <c r="B116" s="4" t="s">
        <v>311</v>
      </c>
      <c r="C116" s="1" t="s">
        <v>314</v>
      </c>
      <c r="E116" s="23">
        <v>2020</v>
      </c>
      <c r="F116" s="74">
        <v>1</v>
      </c>
    </row>
    <row r="117" spans="1:6" ht="15" customHeight="1">
      <c r="A117" s="1" t="s">
        <v>514</v>
      </c>
      <c r="B117" s="4" t="s">
        <v>311</v>
      </c>
      <c r="C117" s="1" t="s">
        <v>314</v>
      </c>
      <c r="E117" s="23">
        <v>2021</v>
      </c>
      <c r="F117" s="74">
        <v>1</v>
      </c>
    </row>
    <row r="118" spans="1:6" ht="15" customHeight="1">
      <c r="A118" s="1" t="s">
        <v>514</v>
      </c>
      <c r="B118" s="4" t="s">
        <v>311</v>
      </c>
      <c r="C118" s="1" t="s">
        <v>314</v>
      </c>
      <c r="E118" s="23">
        <v>2022</v>
      </c>
      <c r="F118" s="74">
        <v>1</v>
      </c>
    </row>
    <row r="119" spans="1:6" ht="15" customHeight="1">
      <c r="A119" s="1" t="s">
        <v>514</v>
      </c>
      <c r="B119" s="4" t="s">
        <v>311</v>
      </c>
      <c r="C119" s="1" t="s">
        <v>314</v>
      </c>
      <c r="E119" s="23">
        <v>2023</v>
      </c>
      <c r="F119" s="74">
        <v>1</v>
      </c>
    </row>
    <row r="120" spans="1:6" ht="15" customHeight="1">
      <c r="A120" s="1" t="s">
        <v>514</v>
      </c>
      <c r="B120" s="4" t="s">
        <v>311</v>
      </c>
      <c r="C120" s="1" t="s">
        <v>314</v>
      </c>
      <c r="E120" s="23">
        <v>2024</v>
      </c>
      <c r="F120" s="74">
        <v>1</v>
      </c>
    </row>
    <row r="121" spans="1:6" ht="15" customHeight="1">
      <c r="A121" s="1" t="s">
        <v>514</v>
      </c>
      <c r="B121" s="4" t="s">
        <v>311</v>
      </c>
      <c r="C121" s="1" t="s">
        <v>315</v>
      </c>
      <c r="E121" s="23">
        <v>2018</v>
      </c>
      <c r="F121" s="74">
        <v>1</v>
      </c>
    </row>
    <row r="122" spans="1:6" ht="15" customHeight="1">
      <c r="A122" s="1" t="s">
        <v>514</v>
      </c>
      <c r="B122" s="4" t="s">
        <v>311</v>
      </c>
      <c r="C122" s="1" t="s">
        <v>315</v>
      </c>
      <c r="E122" s="23">
        <v>2019</v>
      </c>
      <c r="F122" s="74">
        <v>1</v>
      </c>
    </row>
    <row r="123" spans="1:6" ht="15" customHeight="1">
      <c r="A123" s="1" t="s">
        <v>514</v>
      </c>
      <c r="B123" s="4" t="s">
        <v>311</v>
      </c>
      <c r="C123" s="1" t="s">
        <v>315</v>
      </c>
      <c r="E123" s="23">
        <v>2020</v>
      </c>
      <c r="F123" s="74">
        <v>1</v>
      </c>
    </row>
    <row r="124" spans="1:6" ht="15" customHeight="1">
      <c r="A124" s="1" t="s">
        <v>514</v>
      </c>
      <c r="B124" s="4" t="s">
        <v>311</v>
      </c>
      <c r="C124" s="1" t="s">
        <v>315</v>
      </c>
      <c r="E124" s="23">
        <v>2021</v>
      </c>
      <c r="F124" s="74">
        <v>1</v>
      </c>
    </row>
    <row r="125" spans="1:6" ht="15" customHeight="1">
      <c r="A125" s="1" t="s">
        <v>514</v>
      </c>
      <c r="B125" s="4" t="s">
        <v>311</v>
      </c>
      <c r="C125" s="1" t="s">
        <v>315</v>
      </c>
      <c r="E125" s="23">
        <v>2022</v>
      </c>
      <c r="F125" s="74">
        <v>1</v>
      </c>
    </row>
    <row r="126" spans="1:6" ht="15" customHeight="1">
      <c r="A126" s="1" t="s">
        <v>514</v>
      </c>
      <c r="B126" s="4" t="s">
        <v>311</v>
      </c>
      <c r="C126" s="1" t="s">
        <v>315</v>
      </c>
      <c r="E126" s="23">
        <v>2023</v>
      </c>
      <c r="F126" s="74">
        <v>1</v>
      </c>
    </row>
    <row r="127" spans="1:6" ht="15" customHeight="1">
      <c r="A127" s="1" t="s">
        <v>514</v>
      </c>
      <c r="B127" s="4" t="s">
        <v>311</v>
      </c>
      <c r="C127" s="1" t="s">
        <v>315</v>
      </c>
      <c r="E127" s="23">
        <v>2024</v>
      </c>
      <c r="F127" s="74">
        <v>1</v>
      </c>
    </row>
    <row r="128" spans="1:6" ht="15" customHeight="1">
      <c r="A128" s="1" t="s">
        <v>514</v>
      </c>
      <c r="B128" s="4" t="s">
        <v>311</v>
      </c>
      <c r="C128" s="30" t="s">
        <v>316</v>
      </c>
      <c r="E128" s="23">
        <v>2018</v>
      </c>
      <c r="F128" s="74">
        <v>0</v>
      </c>
    </row>
    <row r="129" spans="1:8" ht="15" customHeight="1">
      <c r="A129" s="1" t="s">
        <v>514</v>
      </c>
      <c r="B129" s="4" t="s">
        <v>311</v>
      </c>
      <c r="C129" s="30" t="s">
        <v>316</v>
      </c>
      <c r="E129" s="23">
        <v>2019</v>
      </c>
      <c r="F129" s="74">
        <v>0</v>
      </c>
    </row>
    <row r="130" spans="1:8" ht="15" customHeight="1">
      <c r="A130" s="1" t="s">
        <v>514</v>
      </c>
      <c r="B130" s="4" t="s">
        <v>311</v>
      </c>
      <c r="C130" s="30" t="s">
        <v>316</v>
      </c>
      <c r="E130" s="23">
        <v>2020</v>
      </c>
      <c r="F130" s="74">
        <v>0</v>
      </c>
    </row>
    <row r="131" spans="1:8" ht="15" customHeight="1">
      <c r="A131" s="1" t="s">
        <v>514</v>
      </c>
      <c r="B131" s="4" t="s">
        <v>311</v>
      </c>
      <c r="C131" s="30" t="s">
        <v>316</v>
      </c>
      <c r="E131" s="23">
        <v>2021</v>
      </c>
      <c r="F131" s="74">
        <v>0</v>
      </c>
    </row>
    <row r="132" spans="1:8" ht="15" customHeight="1">
      <c r="A132" s="1" t="s">
        <v>514</v>
      </c>
      <c r="B132" s="4" t="s">
        <v>311</v>
      </c>
      <c r="C132" s="30" t="s">
        <v>316</v>
      </c>
      <c r="E132" s="23">
        <v>2022</v>
      </c>
      <c r="F132" s="74">
        <v>0</v>
      </c>
      <c r="G132" s="25"/>
    </row>
    <row r="133" spans="1:8" ht="15" customHeight="1">
      <c r="A133" s="1" t="s">
        <v>514</v>
      </c>
      <c r="B133" s="4" t="s">
        <v>311</v>
      </c>
      <c r="C133" s="30" t="s">
        <v>316</v>
      </c>
      <c r="E133" s="23">
        <v>2023</v>
      </c>
      <c r="F133" s="74">
        <v>0</v>
      </c>
    </row>
    <row r="134" spans="1:8" ht="15" customHeight="1">
      <c r="A134" s="1" t="s">
        <v>514</v>
      </c>
      <c r="B134" s="4" t="s">
        <v>311</v>
      </c>
      <c r="C134" s="30" t="s">
        <v>316</v>
      </c>
      <c r="E134" s="23">
        <v>2024</v>
      </c>
      <c r="F134" s="74">
        <v>0</v>
      </c>
    </row>
    <row r="135" spans="1:8" ht="15" customHeight="1">
      <c r="A135" s="1" t="s">
        <v>514</v>
      </c>
      <c r="B135" s="4" t="s">
        <v>321</v>
      </c>
      <c r="E135" s="23">
        <v>2018</v>
      </c>
      <c r="F135" s="74">
        <v>103</v>
      </c>
      <c r="H135" s="4" t="s">
        <v>469</v>
      </c>
    </row>
    <row r="136" spans="1:8" ht="15" customHeight="1">
      <c r="A136" s="1" t="s">
        <v>514</v>
      </c>
      <c r="B136" s="4" t="s">
        <v>321</v>
      </c>
      <c r="E136" s="23">
        <v>2019</v>
      </c>
      <c r="F136" s="74">
        <v>97</v>
      </c>
    </row>
    <row r="137" spans="1:8" ht="15" customHeight="1">
      <c r="A137" s="1" t="s">
        <v>514</v>
      </c>
      <c r="B137" s="4" t="s">
        <v>321</v>
      </c>
      <c r="E137" s="23">
        <v>2020</v>
      </c>
      <c r="F137" s="74">
        <v>92</v>
      </c>
    </row>
    <row r="138" spans="1:8" ht="15" customHeight="1">
      <c r="A138" s="1" t="s">
        <v>514</v>
      </c>
      <c r="B138" s="4" t="s">
        <v>321</v>
      </c>
      <c r="E138" s="23">
        <v>2021</v>
      </c>
      <c r="F138" s="74">
        <v>95</v>
      </c>
    </row>
    <row r="139" spans="1:8" ht="15" customHeight="1">
      <c r="A139" s="1" t="s">
        <v>514</v>
      </c>
      <c r="B139" s="4" t="s">
        <v>321</v>
      </c>
      <c r="E139" s="23">
        <v>2022</v>
      </c>
      <c r="F139" s="74">
        <v>96</v>
      </c>
    </row>
    <row r="140" spans="1:8" ht="15" customHeight="1">
      <c r="A140" s="1" t="s">
        <v>514</v>
      </c>
      <c r="B140" s="4" t="s">
        <v>321</v>
      </c>
      <c r="E140" s="23">
        <v>2023</v>
      </c>
      <c r="F140" s="74">
        <v>90</v>
      </c>
    </row>
    <row r="141" spans="1:8" ht="15" customHeight="1">
      <c r="A141" s="1" t="s">
        <v>514</v>
      </c>
      <c r="B141" s="4" t="s">
        <v>321</v>
      </c>
      <c r="E141" s="23">
        <v>2024</v>
      </c>
      <c r="F141" s="74">
        <v>99</v>
      </c>
    </row>
    <row r="142" spans="1:8" ht="15" customHeight="1">
      <c r="A142" s="1" t="s">
        <v>514</v>
      </c>
      <c r="B142" s="4" t="s">
        <v>322</v>
      </c>
      <c r="E142" s="23">
        <v>2018</v>
      </c>
      <c r="F142" s="56">
        <v>61</v>
      </c>
      <c r="H142" s="4" t="s">
        <v>471</v>
      </c>
    </row>
    <row r="143" spans="1:8" ht="15" customHeight="1">
      <c r="A143" s="1" t="s">
        <v>514</v>
      </c>
      <c r="B143" s="4" t="s">
        <v>322</v>
      </c>
      <c r="E143" s="23">
        <v>2019</v>
      </c>
      <c r="F143" s="56">
        <v>51</v>
      </c>
    </row>
    <row r="144" spans="1:8" ht="15" customHeight="1">
      <c r="A144" s="1" t="s">
        <v>514</v>
      </c>
      <c r="B144" s="4" t="s">
        <v>322</v>
      </c>
      <c r="E144" s="23">
        <v>2020</v>
      </c>
      <c r="F144" s="56">
        <v>37</v>
      </c>
    </row>
    <row r="145" spans="1:8" ht="15" customHeight="1">
      <c r="A145" s="1" t="s">
        <v>514</v>
      </c>
      <c r="B145" s="4" t="s">
        <v>322</v>
      </c>
      <c r="E145" s="23">
        <v>2021</v>
      </c>
      <c r="F145" s="56">
        <v>59</v>
      </c>
    </row>
    <row r="146" spans="1:8" ht="15" customHeight="1">
      <c r="A146" s="1" t="s">
        <v>514</v>
      </c>
      <c r="B146" s="4" t="s">
        <v>322</v>
      </c>
      <c r="E146" s="23">
        <v>2022</v>
      </c>
      <c r="F146" s="56">
        <v>45</v>
      </c>
    </row>
    <row r="147" spans="1:8" ht="15" customHeight="1">
      <c r="A147" s="1" t="s">
        <v>514</v>
      </c>
      <c r="B147" s="4" t="s">
        <v>322</v>
      </c>
      <c r="E147" s="23">
        <v>2023</v>
      </c>
      <c r="F147" s="56">
        <v>46</v>
      </c>
    </row>
    <row r="148" spans="1:8" ht="15" customHeight="1">
      <c r="A148" s="1" t="s">
        <v>514</v>
      </c>
      <c r="B148" s="4" t="s">
        <v>322</v>
      </c>
      <c r="E148" s="23">
        <v>2024</v>
      </c>
      <c r="F148" s="56">
        <v>45</v>
      </c>
    </row>
    <row r="149" spans="1:8" ht="15" customHeight="1">
      <c r="A149" s="1" t="s">
        <v>514</v>
      </c>
      <c r="B149" s="4" t="s">
        <v>323</v>
      </c>
      <c r="E149" s="23">
        <v>2018</v>
      </c>
      <c r="F149" s="56">
        <f t="shared" ref="F149:F155" si="0">F135-F142</f>
        <v>42</v>
      </c>
    </row>
    <row r="150" spans="1:8" ht="15" customHeight="1">
      <c r="A150" s="1" t="s">
        <v>514</v>
      </c>
      <c r="B150" s="4" t="s">
        <v>323</v>
      </c>
      <c r="E150" s="23">
        <v>2019</v>
      </c>
      <c r="F150" s="56">
        <f t="shared" si="0"/>
        <v>46</v>
      </c>
    </row>
    <row r="151" spans="1:8" ht="15" customHeight="1">
      <c r="A151" s="1" t="s">
        <v>514</v>
      </c>
      <c r="B151" s="4" t="s">
        <v>323</v>
      </c>
      <c r="E151" s="23">
        <v>2020</v>
      </c>
      <c r="F151" s="56">
        <f t="shared" si="0"/>
        <v>55</v>
      </c>
    </row>
    <row r="152" spans="1:8" ht="15" customHeight="1">
      <c r="A152" s="1" t="s">
        <v>514</v>
      </c>
      <c r="B152" s="4" t="s">
        <v>323</v>
      </c>
      <c r="E152" s="23">
        <v>2021</v>
      </c>
      <c r="F152" s="56">
        <f t="shared" si="0"/>
        <v>36</v>
      </c>
    </row>
    <row r="153" spans="1:8" ht="15" customHeight="1">
      <c r="A153" s="1" t="s">
        <v>514</v>
      </c>
      <c r="B153" s="4" t="s">
        <v>323</v>
      </c>
      <c r="E153" s="23">
        <v>2022</v>
      </c>
      <c r="F153" s="56">
        <f t="shared" si="0"/>
        <v>51</v>
      </c>
    </row>
    <row r="154" spans="1:8" ht="15" customHeight="1">
      <c r="A154" s="1" t="s">
        <v>514</v>
      </c>
      <c r="B154" s="4" t="s">
        <v>323</v>
      </c>
      <c r="E154" s="23">
        <v>2023</v>
      </c>
      <c r="F154" s="56">
        <f t="shared" si="0"/>
        <v>44</v>
      </c>
    </row>
    <row r="155" spans="1:8" ht="15" customHeight="1">
      <c r="A155" s="1" t="s">
        <v>514</v>
      </c>
      <c r="B155" s="4" t="s">
        <v>323</v>
      </c>
      <c r="E155" s="23">
        <v>2024</v>
      </c>
      <c r="F155" s="56">
        <f t="shared" si="0"/>
        <v>54</v>
      </c>
    </row>
    <row r="156" spans="1:8" ht="15" customHeight="1">
      <c r="A156" s="1" t="s">
        <v>518</v>
      </c>
      <c r="B156" s="4" t="s">
        <v>242</v>
      </c>
      <c r="E156" s="23">
        <v>2018</v>
      </c>
      <c r="F156" s="74">
        <v>519.4</v>
      </c>
      <c r="G156" s="11"/>
      <c r="H156" s="135" t="s">
        <v>472</v>
      </c>
    </row>
    <row r="157" spans="1:8" ht="15" customHeight="1">
      <c r="A157" s="1" t="s">
        <v>518</v>
      </c>
      <c r="B157" s="4" t="s">
        <v>242</v>
      </c>
      <c r="E157" s="23">
        <v>2019</v>
      </c>
      <c r="F157" s="74">
        <v>517.5</v>
      </c>
      <c r="G157" s="11"/>
      <c r="H157" s="11"/>
    </row>
    <row r="158" spans="1:8" ht="15" customHeight="1">
      <c r="A158" s="1" t="s">
        <v>518</v>
      </c>
      <c r="B158" s="4" t="s">
        <v>242</v>
      </c>
      <c r="E158" s="23">
        <v>2020</v>
      </c>
      <c r="F158" s="74">
        <v>512.20000000000005</v>
      </c>
      <c r="G158" s="11"/>
      <c r="H158" s="11"/>
    </row>
    <row r="159" spans="1:8" ht="15" customHeight="1">
      <c r="A159" s="1" t="s">
        <v>518</v>
      </c>
      <c r="B159" s="4" t="s">
        <v>242</v>
      </c>
      <c r="E159" s="23">
        <v>2021</v>
      </c>
      <c r="F159" s="74">
        <v>503.3</v>
      </c>
      <c r="G159" s="11"/>
      <c r="H159" s="11"/>
    </row>
    <row r="160" spans="1:8" ht="15" customHeight="1">
      <c r="A160" s="1" t="s">
        <v>518</v>
      </c>
      <c r="B160" s="4" t="s">
        <v>242</v>
      </c>
      <c r="E160" s="23">
        <v>2022</v>
      </c>
      <c r="F160" s="74">
        <v>501.1</v>
      </c>
      <c r="G160" s="11"/>
      <c r="H160" s="11"/>
    </row>
    <row r="161" spans="1:8" ht="15" customHeight="1">
      <c r="A161" s="1" t="s">
        <v>518</v>
      </c>
      <c r="B161" s="4" t="s">
        <v>242</v>
      </c>
      <c r="E161" s="23">
        <v>2023</v>
      </c>
      <c r="F161" s="74">
        <v>515.1</v>
      </c>
      <c r="G161" s="11"/>
      <c r="H161" s="11"/>
    </row>
    <row r="162" spans="1:8" ht="15" customHeight="1">
      <c r="A162" s="1" t="s">
        <v>518</v>
      </c>
      <c r="B162" s="4" t="s">
        <v>242</v>
      </c>
      <c r="E162" s="23">
        <v>2024</v>
      </c>
      <c r="F162" s="74">
        <v>517.70000000000005</v>
      </c>
      <c r="G162" s="11"/>
      <c r="H162" s="11"/>
    </row>
    <row r="163" spans="1:8" ht="15" customHeight="1">
      <c r="A163" s="1" t="s">
        <v>519</v>
      </c>
      <c r="B163" s="4" t="s">
        <v>242</v>
      </c>
      <c r="E163" s="23">
        <v>2018</v>
      </c>
      <c r="F163" s="74">
        <v>464.2</v>
      </c>
      <c r="G163" s="6"/>
    </row>
    <row r="164" spans="1:8" ht="15" customHeight="1">
      <c r="A164" s="1" t="s">
        <v>519</v>
      </c>
      <c r="B164" s="4" t="s">
        <v>242</v>
      </c>
      <c r="E164" s="23">
        <v>2019</v>
      </c>
      <c r="F164" s="74">
        <v>458.7</v>
      </c>
      <c r="G164" s="6"/>
    </row>
    <row r="165" spans="1:8" ht="15" customHeight="1">
      <c r="A165" s="1" t="s">
        <v>519</v>
      </c>
      <c r="B165" s="4" t="s">
        <v>242</v>
      </c>
      <c r="E165" s="23">
        <v>2020</v>
      </c>
      <c r="F165" s="74">
        <v>459.1</v>
      </c>
      <c r="G165" s="6"/>
    </row>
    <row r="166" spans="1:8" ht="15" customHeight="1">
      <c r="A166" s="1" t="s">
        <v>519</v>
      </c>
      <c r="B166" s="4" t="s">
        <v>242</v>
      </c>
      <c r="E166" s="23">
        <v>2021</v>
      </c>
      <c r="F166" s="74">
        <v>472.3</v>
      </c>
      <c r="G166" s="6"/>
    </row>
    <row r="167" spans="1:8" ht="15" customHeight="1">
      <c r="A167" s="1" t="s">
        <v>519</v>
      </c>
      <c r="B167" s="4" t="s">
        <v>242</v>
      </c>
      <c r="E167" s="23">
        <v>2022</v>
      </c>
      <c r="F167" s="74">
        <v>457.6</v>
      </c>
      <c r="G167" s="6"/>
    </row>
    <row r="168" spans="1:8" ht="15" customHeight="1">
      <c r="A168" s="1" t="s">
        <v>519</v>
      </c>
      <c r="B168" s="4" t="s">
        <v>242</v>
      </c>
      <c r="E168" s="23">
        <v>2023</v>
      </c>
      <c r="F168" s="74">
        <v>478.6</v>
      </c>
    </row>
    <row r="169" spans="1:8" ht="15" customHeight="1">
      <c r="A169" s="1" t="s">
        <v>519</v>
      </c>
      <c r="B169" s="4" t="s">
        <v>242</v>
      </c>
      <c r="E169" s="23">
        <v>2024</v>
      </c>
      <c r="F169" s="74">
        <v>476.5</v>
      </c>
    </row>
    <row r="170" spans="1:8" ht="15" customHeight="1">
      <c r="A170" s="1" t="s">
        <v>514</v>
      </c>
      <c r="B170" s="4" t="s">
        <v>242</v>
      </c>
      <c r="E170" s="23">
        <v>2018</v>
      </c>
      <c r="F170" s="74">
        <v>200.2</v>
      </c>
    </row>
    <row r="171" spans="1:8" ht="15" customHeight="1">
      <c r="A171" s="1" t="s">
        <v>514</v>
      </c>
      <c r="B171" s="4" t="s">
        <v>242</v>
      </c>
      <c r="E171" s="23">
        <v>2019</v>
      </c>
      <c r="F171" s="74">
        <v>183.4</v>
      </c>
    </row>
    <row r="172" spans="1:8" ht="15" customHeight="1">
      <c r="A172" s="1" t="s">
        <v>514</v>
      </c>
      <c r="B172" s="4" t="s">
        <v>242</v>
      </c>
      <c r="E172" s="23">
        <v>2020</v>
      </c>
      <c r="F172" s="74">
        <v>174.5</v>
      </c>
    </row>
    <row r="173" spans="1:8" ht="15" customHeight="1">
      <c r="A173" s="1" t="s">
        <v>514</v>
      </c>
      <c r="B173" s="4" t="s">
        <v>242</v>
      </c>
      <c r="E173" s="23">
        <v>2021</v>
      </c>
      <c r="F173" s="74">
        <v>177</v>
      </c>
    </row>
    <row r="174" spans="1:8" ht="15" customHeight="1">
      <c r="A174" s="1" t="s">
        <v>514</v>
      </c>
      <c r="B174" s="4" t="s">
        <v>242</v>
      </c>
      <c r="E174" s="23">
        <v>2022</v>
      </c>
      <c r="F174" s="74">
        <v>186.1</v>
      </c>
    </row>
    <row r="175" spans="1:8" ht="15" customHeight="1">
      <c r="A175" s="1" t="s">
        <v>514</v>
      </c>
      <c r="B175" s="4" t="s">
        <v>242</v>
      </c>
      <c r="E175" s="23">
        <v>2023</v>
      </c>
      <c r="F175" s="74">
        <v>253.7</v>
      </c>
    </row>
    <row r="176" spans="1:8" ht="15" customHeight="1">
      <c r="A176" s="1" t="s">
        <v>514</v>
      </c>
      <c r="B176" s="4" t="s">
        <v>242</v>
      </c>
      <c r="E176" s="23">
        <v>2024</v>
      </c>
      <c r="F176" s="74">
        <v>282.10000000000002</v>
      </c>
    </row>
    <row r="177" spans="1:7" ht="15" customHeight="1">
      <c r="A177" s="1" t="s">
        <v>518</v>
      </c>
      <c r="B177" s="4" t="s">
        <v>243</v>
      </c>
      <c r="E177" s="23">
        <v>2018</v>
      </c>
      <c r="F177" s="81">
        <v>6.31</v>
      </c>
      <c r="G177" s="1" t="s">
        <v>334</v>
      </c>
    </row>
    <row r="178" spans="1:7" ht="15" customHeight="1">
      <c r="A178" s="1" t="s">
        <v>518</v>
      </c>
      <c r="B178" s="4" t="s">
        <v>243</v>
      </c>
      <c r="E178" s="23">
        <v>2019</v>
      </c>
      <c r="F178" s="81">
        <v>5.7</v>
      </c>
      <c r="G178" s="1" t="s">
        <v>334</v>
      </c>
    </row>
    <row r="179" spans="1:7" ht="15" customHeight="1">
      <c r="A179" s="1" t="s">
        <v>518</v>
      </c>
      <c r="B179" s="4" t="s">
        <v>243</v>
      </c>
      <c r="E179" s="23">
        <v>2020</v>
      </c>
      <c r="F179" s="81">
        <v>6.13</v>
      </c>
      <c r="G179" s="1" t="s">
        <v>334</v>
      </c>
    </row>
    <row r="180" spans="1:7" ht="15" customHeight="1">
      <c r="A180" s="1" t="s">
        <v>518</v>
      </c>
      <c r="B180" s="4" t="s">
        <v>243</v>
      </c>
      <c r="E180" s="23">
        <v>2021</v>
      </c>
      <c r="F180" s="81">
        <v>6.59</v>
      </c>
      <c r="G180" s="1" t="s">
        <v>334</v>
      </c>
    </row>
    <row r="181" spans="1:7" ht="15" customHeight="1">
      <c r="A181" s="1" t="s">
        <v>518</v>
      </c>
      <c r="B181" s="4" t="s">
        <v>243</v>
      </c>
      <c r="E181" s="23">
        <v>2022</v>
      </c>
      <c r="F181" s="81">
        <v>6.59</v>
      </c>
      <c r="G181" s="1" t="s">
        <v>334</v>
      </c>
    </row>
    <row r="182" spans="1:7" ht="15" customHeight="1">
      <c r="A182" s="1" t="s">
        <v>518</v>
      </c>
      <c r="B182" s="4" t="s">
        <v>243</v>
      </c>
      <c r="E182" s="23">
        <v>2023</v>
      </c>
      <c r="F182" s="81">
        <v>6.24</v>
      </c>
      <c r="G182" s="1" t="s">
        <v>334</v>
      </c>
    </row>
    <row r="183" spans="1:7" ht="15" customHeight="1">
      <c r="A183" s="1" t="s">
        <v>518</v>
      </c>
      <c r="B183" s="4" t="s">
        <v>243</v>
      </c>
      <c r="E183" s="23">
        <v>2024</v>
      </c>
      <c r="F183" s="81">
        <v>6.02</v>
      </c>
    </row>
    <row r="184" spans="1:7" ht="15" customHeight="1">
      <c r="A184" s="1" t="s">
        <v>519</v>
      </c>
      <c r="B184" s="4" t="s">
        <v>243</v>
      </c>
      <c r="E184" s="23">
        <v>2018</v>
      </c>
      <c r="F184" s="81">
        <v>5.14</v>
      </c>
      <c r="G184" s="1" t="s">
        <v>334</v>
      </c>
    </row>
    <row r="185" spans="1:7" ht="15" customHeight="1">
      <c r="A185" s="1" t="s">
        <v>519</v>
      </c>
      <c r="B185" s="4" t="s">
        <v>243</v>
      </c>
      <c r="E185" s="23">
        <v>2019</v>
      </c>
      <c r="F185" s="81">
        <v>6.73</v>
      </c>
      <c r="G185" s="1" t="s">
        <v>334</v>
      </c>
    </row>
    <row r="186" spans="1:7" ht="15" customHeight="1">
      <c r="A186" s="1" t="s">
        <v>519</v>
      </c>
      <c r="B186" s="4" t="s">
        <v>243</v>
      </c>
      <c r="E186" s="23">
        <v>2020</v>
      </c>
      <c r="F186" s="81">
        <v>7.11</v>
      </c>
      <c r="G186" s="1" t="s">
        <v>334</v>
      </c>
    </row>
    <row r="187" spans="1:7" ht="15" customHeight="1">
      <c r="A187" s="1" t="s">
        <v>519</v>
      </c>
      <c r="B187" s="4" t="s">
        <v>243</v>
      </c>
      <c r="E187" s="23">
        <v>2021</v>
      </c>
      <c r="F187" s="81">
        <v>7.29</v>
      </c>
      <c r="G187" s="1" t="s">
        <v>334</v>
      </c>
    </row>
    <row r="188" spans="1:7" ht="15" customHeight="1">
      <c r="A188" s="1" t="s">
        <v>519</v>
      </c>
      <c r="B188" s="4" t="s">
        <v>243</v>
      </c>
      <c r="E188" s="23">
        <v>2022</v>
      </c>
      <c r="F188" s="81">
        <v>5.44</v>
      </c>
      <c r="G188" s="1" t="s">
        <v>334</v>
      </c>
    </row>
    <row r="189" spans="1:7" ht="15" customHeight="1">
      <c r="A189" s="1" t="s">
        <v>519</v>
      </c>
      <c r="B189" s="4" t="s">
        <v>243</v>
      </c>
      <c r="E189" s="23">
        <v>2023</v>
      </c>
      <c r="F189" s="81">
        <v>5.56</v>
      </c>
      <c r="G189" s="1" t="s">
        <v>334</v>
      </c>
    </row>
    <row r="190" spans="1:7" ht="15" customHeight="1">
      <c r="A190" s="1" t="s">
        <v>519</v>
      </c>
      <c r="B190" s="4" t="s">
        <v>243</v>
      </c>
      <c r="E190" s="23">
        <v>2024</v>
      </c>
      <c r="F190" s="81">
        <v>6.34</v>
      </c>
    </row>
    <row r="191" spans="1:7" ht="15" customHeight="1">
      <c r="A191" s="1" t="s">
        <v>514</v>
      </c>
      <c r="B191" s="4" t="s">
        <v>243</v>
      </c>
      <c r="E191" s="23">
        <v>2018</v>
      </c>
      <c r="F191" s="81">
        <v>4.8499999999999996</v>
      </c>
      <c r="G191" s="1" t="s">
        <v>334</v>
      </c>
    </row>
    <row r="192" spans="1:7" ht="15" customHeight="1">
      <c r="A192" s="1" t="s">
        <v>514</v>
      </c>
      <c r="B192" s="4" t="s">
        <v>243</v>
      </c>
      <c r="E192" s="23">
        <v>2019</v>
      </c>
      <c r="F192" s="81">
        <v>3.09</v>
      </c>
      <c r="G192" s="1" t="s">
        <v>334</v>
      </c>
    </row>
    <row r="193" spans="1:7" ht="15" customHeight="1">
      <c r="A193" s="1" t="s">
        <v>514</v>
      </c>
      <c r="B193" s="4" t="s">
        <v>243</v>
      </c>
      <c r="E193" s="23">
        <v>2020</v>
      </c>
      <c r="F193" s="81">
        <v>3.26</v>
      </c>
      <c r="G193" s="1" t="s">
        <v>334</v>
      </c>
    </row>
    <row r="194" spans="1:7" ht="15" customHeight="1">
      <c r="A194" s="1" t="s">
        <v>514</v>
      </c>
      <c r="B194" s="4" t="s">
        <v>243</v>
      </c>
      <c r="E194" s="23">
        <v>2021</v>
      </c>
      <c r="F194" s="81">
        <v>3.16</v>
      </c>
      <c r="G194" s="1" t="s">
        <v>334</v>
      </c>
    </row>
    <row r="195" spans="1:7" ht="15" customHeight="1">
      <c r="A195" s="1" t="s">
        <v>514</v>
      </c>
      <c r="B195" s="4" t="s">
        <v>243</v>
      </c>
      <c r="E195" s="23">
        <v>2022</v>
      </c>
      <c r="F195" s="81">
        <v>4.17</v>
      </c>
      <c r="G195" s="1" t="s">
        <v>334</v>
      </c>
    </row>
    <row r="196" spans="1:7" ht="15" customHeight="1">
      <c r="A196" s="1" t="s">
        <v>514</v>
      </c>
      <c r="B196" s="4" t="s">
        <v>243</v>
      </c>
      <c r="E196" s="23">
        <v>2023</v>
      </c>
      <c r="F196" s="81">
        <v>3.33</v>
      </c>
      <c r="G196" s="1" t="s">
        <v>334</v>
      </c>
    </row>
    <row r="197" spans="1:7" ht="15" customHeight="1">
      <c r="A197" s="1" t="s">
        <v>514</v>
      </c>
      <c r="B197" s="4" t="s">
        <v>243</v>
      </c>
      <c r="E197" s="23">
        <v>2024</v>
      </c>
      <c r="F197" s="81">
        <v>1.01</v>
      </c>
    </row>
    <row r="198" spans="1:7" ht="15" customHeight="1">
      <c r="A198" s="1" t="s">
        <v>518</v>
      </c>
      <c r="B198" s="14" t="s">
        <v>249</v>
      </c>
      <c r="E198" s="23">
        <v>2018</v>
      </c>
      <c r="F198" s="81">
        <v>27.1</v>
      </c>
    </row>
    <row r="199" spans="1:7" ht="15" customHeight="1">
      <c r="A199" s="1" t="s">
        <v>518</v>
      </c>
      <c r="B199" s="14" t="s">
        <v>249</v>
      </c>
      <c r="E199" s="23">
        <v>2019</v>
      </c>
      <c r="F199" s="81">
        <v>28.1</v>
      </c>
    </row>
    <row r="200" spans="1:7" ht="15" customHeight="1">
      <c r="A200" s="1" t="s">
        <v>518</v>
      </c>
      <c r="B200" s="14" t="s">
        <v>249</v>
      </c>
      <c r="E200" s="23">
        <v>2020</v>
      </c>
      <c r="F200" s="81">
        <v>29.7</v>
      </c>
    </row>
    <row r="201" spans="1:7" ht="15" customHeight="1">
      <c r="A201" s="1" t="s">
        <v>518</v>
      </c>
      <c r="B201" s="14" t="s">
        <v>249</v>
      </c>
      <c r="E201" s="23">
        <v>2021</v>
      </c>
      <c r="F201" s="81">
        <v>31.4</v>
      </c>
    </row>
    <row r="202" spans="1:7" ht="15" customHeight="1">
      <c r="A202" s="1" t="s">
        <v>518</v>
      </c>
      <c r="B202" s="14" t="s">
        <v>249</v>
      </c>
      <c r="E202" s="23">
        <v>2022</v>
      </c>
      <c r="F202" s="81">
        <v>32.9</v>
      </c>
    </row>
    <row r="203" spans="1:7" ht="15" customHeight="1">
      <c r="A203" s="1" t="s">
        <v>518</v>
      </c>
      <c r="B203" s="14" t="s">
        <v>249</v>
      </c>
      <c r="E203" s="23">
        <v>2023</v>
      </c>
      <c r="F203" s="81">
        <v>34.4</v>
      </c>
    </row>
    <row r="204" spans="1:7" ht="15" customHeight="1">
      <c r="A204" s="1" t="s">
        <v>518</v>
      </c>
      <c r="B204" s="14" t="s">
        <v>249</v>
      </c>
      <c r="E204" s="23">
        <v>2024</v>
      </c>
      <c r="F204" s="81">
        <v>35.700000000000003</v>
      </c>
    </row>
    <row r="205" spans="1:7" ht="15" customHeight="1">
      <c r="A205" s="1" t="s">
        <v>519</v>
      </c>
      <c r="B205" s="14" t="s">
        <v>249</v>
      </c>
      <c r="E205" s="23">
        <v>2018</v>
      </c>
      <c r="F205" s="81">
        <v>25.5</v>
      </c>
    </row>
    <row r="206" spans="1:7" ht="15" customHeight="1">
      <c r="A206" s="1" t="s">
        <v>519</v>
      </c>
      <c r="B206" s="14" t="s">
        <v>249</v>
      </c>
      <c r="E206" s="23">
        <v>2019</v>
      </c>
      <c r="F206" s="81">
        <v>26.2</v>
      </c>
    </row>
    <row r="207" spans="1:7" ht="15" customHeight="1">
      <c r="A207" s="1" t="s">
        <v>519</v>
      </c>
      <c r="B207" s="14" t="s">
        <v>249</v>
      </c>
      <c r="E207" s="23">
        <v>2020</v>
      </c>
      <c r="F207" s="81">
        <v>28.1</v>
      </c>
    </row>
    <row r="208" spans="1:7" ht="15" customHeight="1">
      <c r="A208" s="1" t="s">
        <v>519</v>
      </c>
      <c r="B208" s="14" t="s">
        <v>249</v>
      </c>
      <c r="E208" s="23">
        <v>2021</v>
      </c>
      <c r="F208" s="81">
        <v>29.4</v>
      </c>
    </row>
    <row r="209" spans="1:9" ht="15" customHeight="1">
      <c r="A209" s="1" t="s">
        <v>519</v>
      </c>
      <c r="B209" s="14" t="s">
        <v>249</v>
      </c>
      <c r="E209" s="23">
        <v>2022</v>
      </c>
      <c r="F209" s="81">
        <v>30.4</v>
      </c>
    </row>
    <row r="210" spans="1:9" ht="15" customHeight="1">
      <c r="A210" s="1" t="s">
        <v>519</v>
      </c>
      <c r="B210" s="14" t="s">
        <v>249</v>
      </c>
      <c r="E210" s="23">
        <v>2023</v>
      </c>
      <c r="F210" s="81">
        <v>31.5</v>
      </c>
    </row>
    <row r="211" spans="1:9" ht="15" customHeight="1">
      <c r="A211" s="1" t="s">
        <v>519</v>
      </c>
      <c r="B211" s="14" t="s">
        <v>249</v>
      </c>
      <c r="E211" s="23">
        <v>2024</v>
      </c>
      <c r="F211" s="81">
        <v>32.700000000000003</v>
      </c>
    </row>
    <row r="212" spans="1:9" ht="15" customHeight="1">
      <c r="A212" s="1" t="s">
        <v>514</v>
      </c>
      <c r="B212" s="14" t="s">
        <v>249</v>
      </c>
      <c r="E212" s="23">
        <v>2018</v>
      </c>
      <c r="F212" s="81">
        <v>14.6</v>
      </c>
    </row>
    <row r="213" spans="1:9" ht="15" customHeight="1">
      <c r="A213" s="1" t="s">
        <v>514</v>
      </c>
      <c r="B213" s="14" t="s">
        <v>249</v>
      </c>
      <c r="E213" s="23">
        <v>2019</v>
      </c>
      <c r="F213" s="81">
        <v>14.8</v>
      </c>
    </row>
    <row r="214" spans="1:9" ht="15" customHeight="1">
      <c r="A214" s="1" t="s">
        <v>514</v>
      </c>
      <c r="B214" s="14" t="s">
        <v>249</v>
      </c>
      <c r="E214" s="23">
        <v>2020</v>
      </c>
      <c r="F214" s="81">
        <v>15.6</v>
      </c>
    </row>
    <row r="215" spans="1:9" ht="15" customHeight="1">
      <c r="A215" s="1" t="s">
        <v>514</v>
      </c>
      <c r="B215" s="14" t="s">
        <v>249</v>
      </c>
      <c r="E215" s="23">
        <v>2021</v>
      </c>
      <c r="F215" s="81">
        <v>15.1</v>
      </c>
    </row>
    <row r="216" spans="1:9" ht="15" customHeight="1">
      <c r="A216" s="1" t="s">
        <v>514</v>
      </c>
      <c r="B216" s="14" t="s">
        <v>249</v>
      </c>
      <c r="E216" s="23">
        <v>2022</v>
      </c>
      <c r="F216" s="81">
        <v>15.7</v>
      </c>
    </row>
    <row r="217" spans="1:9" ht="15" customHeight="1">
      <c r="A217" s="1" t="s">
        <v>514</v>
      </c>
      <c r="B217" s="14" t="s">
        <v>249</v>
      </c>
      <c r="E217" s="23">
        <v>2023</v>
      </c>
      <c r="F217" s="81">
        <v>17</v>
      </c>
    </row>
    <row r="218" spans="1:9" ht="15" customHeight="1">
      <c r="A218" s="1" t="s">
        <v>514</v>
      </c>
      <c r="B218" s="14" t="s">
        <v>249</v>
      </c>
      <c r="E218" s="23">
        <v>2024</v>
      </c>
      <c r="F218" s="81">
        <v>18.7</v>
      </c>
    </row>
    <row r="219" spans="1:9" ht="15" customHeight="1">
      <c r="A219" s="1" t="s">
        <v>514</v>
      </c>
      <c r="B219" s="4" t="s">
        <v>283</v>
      </c>
      <c r="C219" s="1" t="s">
        <v>292</v>
      </c>
      <c r="D219" s="1" t="s">
        <v>299</v>
      </c>
      <c r="E219" s="10">
        <v>2020</v>
      </c>
      <c r="F219" s="72">
        <v>8971.15</v>
      </c>
      <c r="G219" s="25">
        <f>F219/F226-1</f>
        <v>-0.13755527783118637</v>
      </c>
      <c r="H219" s="7" t="s">
        <v>474</v>
      </c>
      <c r="I219" s="41"/>
    </row>
    <row r="220" spans="1:9" ht="15" customHeight="1">
      <c r="A220" s="1" t="s">
        <v>514</v>
      </c>
      <c r="B220" s="4" t="s">
        <v>283</v>
      </c>
      <c r="C220" s="1" t="s">
        <v>293</v>
      </c>
      <c r="D220" s="1" t="s">
        <v>299</v>
      </c>
      <c r="E220" s="10">
        <v>2020</v>
      </c>
      <c r="F220" s="72">
        <v>7253.76</v>
      </c>
      <c r="G220" s="25">
        <f>F220/F227-1</f>
        <v>-0.11324636650028785</v>
      </c>
      <c r="H220" s="39"/>
      <c r="I220" s="41"/>
    </row>
    <row r="221" spans="1:9" ht="15" customHeight="1">
      <c r="A221" s="1" t="s">
        <v>514</v>
      </c>
      <c r="B221" s="4" t="s">
        <v>283</v>
      </c>
      <c r="C221" s="1" t="s">
        <v>294</v>
      </c>
      <c r="D221" s="1" t="s">
        <v>299</v>
      </c>
      <c r="E221" s="10">
        <v>2020</v>
      </c>
      <c r="F221" s="72">
        <v>5098.21</v>
      </c>
      <c r="G221" s="25">
        <f t="shared" ref="G221:G225" si="1">F221/F228-1</f>
        <v>-6.4815735062273561E-3</v>
      </c>
      <c r="H221" s="39"/>
      <c r="I221" s="39"/>
    </row>
    <row r="222" spans="1:9" ht="15" customHeight="1">
      <c r="A222" s="1" t="s">
        <v>514</v>
      </c>
      <c r="B222" s="4" t="s">
        <v>283</v>
      </c>
      <c r="C222" s="1" t="s">
        <v>295</v>
      </c>
      <c r="D222" s="1" t="s">
        <v>299</v>
      </c>
      <c r="E222" s="10">
        <v>2020</v>
      </c>
      <c r="F222" s="72">
        <v>329.6</v>
      </c>
      <c r="G222" s="25">
        <f t="shared" si="1"/>
        <v>-0.36047188482284909</v>
      </c>
    </row>
    <row r="223" spans="1:9" ht="15" customHeight="1">
      <c r="A223" s="1" t="s">
        <v>514</v>
      </c>
      <c r="B223" s="4" t="s">
        <v>283</v>
      </c>
      <c r="C223" s="1" t="s">
        <v>296</v>
      </c>
      <c r="D223" s="1" t="s">
        <v>299</v>
      </c>
      <c r="E223" s="10">
        <v>2020</v>
      </c>
      <c r="F223" s="72">
        <v>132.87</v>
      </c>
      <c r="G223" s="25">
        <f t="shared" si="1"/>
        <v>0.80824714207947745</v>
      </c>
    </row>
    <row r="224" spans="1:9" ht="15" customHeight="1">
      <c r="A224" s="1" t="s">
        <v>514</v>
      </c>
      <c r="B224" s="4" t="s">
        <v>283</v>
      </c>
      <c r="C224" s="1" t="s">
        <v>297</v>
      </c>
      <c r="D224" s="1" t="s">
        <v>299</v>
      </c>
      <c r="E224" s="10">
        <v>2020</v>
      </c>
      <c r="F224" s="72">
        <v>1373.23</v>
      </c>
      <c r="G224" s="25">
        <f t="shared" si="1"/>
        <v>-3.4106575134344341E-2</v>
      </c>
    </row>
    <row r="225" spans="1:14" ht="15" customHeight="1">
      <c r="A225" s="1" t="s">
        <v>514</v>
      </c>
      <c r="B225" s="4" t="s">
        <v>283</v>
      </c>
      <c r="C225" s="1" t="s">
        <v>298</v>
      </c>
      <c r="D225" s="1" t="s">
        <v>299</v>
      </c>
      <c r="E225" s="10">
        <v>2020</v>
      </c>
      <c r="F225" s="72">
        <v>60.51</v>
      </c>
      <c r="G225" s="25">
        <f t="shared" si="1"/>
        <v>-0.54338967702988228</v>
      </c>
    </row>
    <row r="226" spans="1:14" ht="15" customHeight="1">
      <c r="A226" s="1" t="s">
        <v>514</v>
      </c>
      <c r="B226" s="4" t="s">
        <v>283</v>
      </c>
      <c r="C226" s="1" t="s">
        <v>292</v>
      </c>
      <c r="D226" s="1" t="s">
        <v>299</v>
      </c>
      <c r="E226" s="10">
        <v>2010</v>
      </c>
      <c r="F226" s="72">
        <v>10402</v>
      </c>
      <c r="H226" s="4" t="s">
        <v>475</v>
      </c>
    </row>
    <row r="227" spans="1:14" ht="15" customHeight="1">
      <c r="A227" s="1" t="s">
        <v>514</v>
      </c>
      <c r="B227" s="4" t="s">
        <v>283</v>
      </c>
      <c r="C227" s="1" t="s">
        <v>293</v>
      </c>
      <c r="D227" s="1" t="s">
        <v>299</v>
      </c>
      <c r="E227" s="10">
        <v>2010</v>
      </c>
      <c r="F227" s="72">
        <v>8180.13</v>
      </c>
      <c r="I227" s="25"/>
    </row>
    <row r="228" spans="1:14" ht="15" customHeight="1">
      <c r="A228" s="1" t="s">
        <v>514</v>
      </c>
      <c r="B228" s="4" t="s">
        <v>283</v>
      </c>
      <c r="C228" s="1" t="s">
        <v>294</v>
      </c>
      <c r="D228" s="1" t="s">
        <v>299</v>
      </c>
      <c r="E228" s="10">
        <v>2010</v>
      </c>
      <c r="F228" s="72">
        <v>5131.47</v>
      </c>
    </row>
    <row r="229" spans="1:14" ht="15" customHeight="1">
      <c r="A229" s="1" t="s">
        <v>514</v>
      </c>
      <c r="B229" s="4" t="s">
        <v>283</v>
      </c>
      <c r="C229" s="1" t="s">
        <v>295</v>
      </c>
      <c r="D229" s="1" t="s">
        <v>299</v>
      </c>
      <c r="E229" s="10">
        <v>2010</v>
      </c>
      <c r="F229" s="72">
        <v>515.38</v>
      </c>
    </row>
    <row r="230" spans="1:14" ht="15" customHeight="1">
      <c r="A230" s="1" t="s">
        <v>514</v>
      </c>
      <c r="B230" s="4" t="s">
        <v>283</v>
      </c>
      <c r="C230" s="1" t="s">
        <v>296</v>
      </c>
      <c r="D230" s="1" t="s">
        <v>299</v>
      </c>
      <c r="E230" s="10">
        <v>2010</v>
      </c>
      <c r="F230" s="72">
        <v>73.48</v>
      </c>
    </row>
    <row r="231" spans="1:14" ht="15" customHeight="1">
      <c r="A231" s="1" t="s">
        <v>514</v>
      </c>
      <c r="B231" s="4" t="s">
        <v>283</v>
      </c>
      <c r="C231" s="1" t="s">
        <v>297</v>
      </c>
      <c r="D231" s="1" t="s">
        <v>299</v>
      </c>
      <c r="E231" s="10">
        <v>2010</v>
      </c>
      <c r="F231" s="72">
        <v>1421.72</v>
      </c>
    </row>
    <row r="232" spans="1:14" ht="15" customHeight="1">
      <c r="A232" s="1" t="s">
        <v>514</v>
      </c>
      <c r="B232" s="4" t="s">
        <v>283</v>
      </c>
      <c r="C232" s="1" t="s">
        <v>298</v>
      </c>
      <c r="D232" s="1" t="s">
        <v>299</v>
      </c>
      <c r="E232" s="10">
        <v>2010</v>
      </c>
      <c r="F232" s="72">
        <v>132.52000000000001</v>
      </c>
    </row>
    <row r="233" spans="1:14" ht="15" customHeight="1">
      <c r="A233" s="1" t="s">
        <v>514</v>
      </c>
      <c r="B233" s="4" t="s">
        <v>283</v>
      </c>
      <c r="C233" s="30" t="s">
        <v>300</v>
      </c>
      <c r="D233" s="1" t="s">
        <v>5</v>
      </c>
      <c r="E233" s="10">
        <v>2020</v>
      </c>
      <c r="F233" s="73">
        <v>1511</v>
      </c>
      <c r="G233" s="25">
        <f>F233/F239-1</f>
        <v>-0.38900121310149616</v>
      </c>
      <c r="H233" s="4" t="s">
        <v>477</v>
      </c>
      <c r="N233" s="57"/>
    </row>
    <row r="234" spans="1:14" ht="15" customHeight="1">
      <c r="A234" s="1" t="s">
        <v>514</v>
      </c>
      <c r="B234" s="4" t="s">
        <v>283</v>
      </c>
      <c r="C234" s="30" t="s">
        <v>300</v>
      </c>
      <c r="D234" s="1" t="s">
        <v>301</v>
      </c>
      <c r="E234" s="10">
        <v>2020</v>
      </c>
      <c r="F234" s="73">
        <v>35</v>
      </c>
      <c r="N234" s="57"/>
    </row>
    <row r="235" spans="1:14" ht="15" customHeight="1">
      <c r="A235" s="1" t="s">
        <v>514</v>
      </c>
      <c r="B235" s="4" t="s">
        <v>283</v>
      </c>
      <c r="C235" s="30" t="s">
        <v>300</v>
      </c>
      <c r="D235" s="1" t="s">
        <v>302</v>
      </c>
      <c r="E235" s="10">
        <v>2020</v>
      </c>
      <c r="F235" s="73">
        <v>1072</v>
      </c>
      <c r="H235" s="4" t="s">
        <v>388</v>
      </c>
      <c r="N235" s="57"/>
    </row>
    <row r="236" spans="1:14" ht="15" customHeight="1">
      <c r="A236" s="1" t="s">
        <v>514</v>
      </c>
      <c r="B236" s="4" t="s">
        <v>283</v>
      </c>
      <c r="C236" s="30" t="s">
        <v>300</v>
      </c>
      <c r="D236" s="1" t="s">
        <v>303</v>
      </c>
      <c r="E236" s="10">
        <v>2020</v>
      </c>
      <c r="F236" s="73">
        <v>317</v>
      </c>
      <c r="N236" s="57"/>
    </row>
    <row r="237" spans="1:14" ht="15" customHeight="1">
      <c r="A237" s="1" t="s">
        <v>514</v>
      </c>
      <c r="B237" s="4" t="s">
        <v>283</v>
      </c>
      <c r="C237" s="30" t="s">
        <v>300</v>
      </c>
      <c r="D237" s="1" t="s">
        <v>304</v>
      </c>
      <c r="E237" s="10">
        <v>2020</v>
      </c>
      <c r="F237" s="73">
        <v>51</v>
      </c>
      <c r="N237" s="57"/>
    </row>
    <row r="238" spans="1:14" ht="15" customHeight="1">
      <c r="A238" s="1" t="s">
        <v>514</v>
      </c>
      <c r="B238" s="4" t="s">
        <v>283</v>
      </c>
      <c r="C238" s="30" t="s">
        <v>300</v>
      </c>
      <c r="D238" s="1" t="s">
        <v>305</v>
      </c>
      <c r="E238" s="10">
        <v>2020</v>
      </c>
      <c r="F238" s="73">
        <v>36</v>
      </c>
      <c r="N238" s="57"/>
    </row>
    <row r="239" spans="1:14" ht="15" customHeight="1">
      <c r="A239" s="1" t="s">
        <v>514</v>
      </c>
      <c r="B239" s="4" t="s">
        <v>283</v>
      </c>
      <c r="C239" s="30" t="s">
        <v>300</v>
      </c>
      <c r="D239" s="1" t="s">
        <v>5</v>
      </c>
      <c r="E239" s="10">
        <v>2010</v>
      </c>
      <c r="F239" s="73">
        <v>2473</v>
      </c>
      <c r="H239" s="4" t="s">
        <v>476</v>
      </c>
      <c r="N239" s="58"/>
    </row>
    <row r="240" spans="1:14" ht="15" customHeight="1">
      <c r="A240" s="1" t="s">
        <v>514</v>
      </c>
      <c r="B240" s="4" t="s">
        <v>283</v>
      </c>
      <c r="C240" s="30" t="s">
        <v>300</v>
      </c>
      <c r="D240" s="1" t="s">
        <v>301</v>
      </c>
      <c r="E240" s="10">
        <v>2010</v>
      </c>
      <c r="F240" s="73">
        <v>644</v>
      </c>
      <c r="N240" s="58"/>
    </row>
    <row r="241" spans="1:14" ht="15" customHeight="1">
      <c r="A241" s="1" t="s">
        <v>514</v>
      </c>
      <c r="B241" s="4" t="s">
        <v>283</v>
      </c>
      <c r="C241" s="30" t="s">
        <v>300</v>
      </c>
      <c r="D241" s="1" t="s">
        <v>302</v>
      </c>
      <c r="E241" s="10">
        <v>2010</v>
      </c>
      <c r="F241" s="73">
        <v>1300</v>
      </c>
      <c r="N241" s="58"/>
    </row>
    <row r="242" spans="1:14" ht="15" customHeight="1">
      <c r="A242" s="1" t="s">
        <v>514</v>
      </c>
      <c r="B242" s="4" t="s">
        <v>283</v>
      </c>
      <c r="C242" s="30" t="s">
        <v>300</v>
      </c>
      <c r="D242" s="1" t="s">
        <v>303</v>
      </c>
      <c r="E242" s="10">
        <v>2010</v>
      </c>
      <c r="F242" s="73">
        <v>441</v>
      </c>
      <c r="N242" s="58"/>
    </row>
    <row r="243" spans="1:14" ht="15" customHeight="1">
      <c r="A243" s="1" t="s">
        <v>514</v>
      </c>
      <c r="B243" s="4" t="s">
        <v>283</v>
      </c>
      <c r="C243" s="30" t="s">
        <v>300</v>
      </c>
      <c r="D243" s="1" t="s">
        <v>304</v>
      </c>
      <c r="E243" s="10">
        <v>2010</v>
      </c>
      <c r="F243" s="73">
        <v>65</v>
      </c>
      <c r="N243" s="58"/>
    </row>
    <row r="244" spans="1:14" ht="15" customHeight="1">
      <c r="A244" s="1" t="s">
        <v>514</v>
      </c>
      <c r="B244" s="4" t="s">
        <v>283</v>
      </c>
      <c r="C244" s="30" t="s">
        <v>300</v>
      </c>
      <c r="D244" s="1" t="s">
        <v>305</v>
      </c>
      <c r="E244" s="10">
        <v>2010</v>
      </c>
      <c r="F244" s="73">
        <v>23</v>
      </c>
      <c r="N244" s="58"/>
    </row>
    <row r="245" spans="1:14" ht="15" customHeight="1">
      <c r="A245" s="1" t="s">
        <v>514</v>
      </c>
      <c r="B245" s="4" t="s">
        <v>283</v>
      </c>
      <c r="C245" s="1" t="s">
        <v>306</v>
      </c>
      <c r="D245" s="1" t="s">
        <v>307</v>
      </c>
      <c r="E245" s="10">
        <v>2020</v>
      </c>
      <c r="F245" s="73">
        <v>845</v>
      </c>
      <c r="H245" s="4" t="s">
        <v>478</v>
      </c>
      <c r="N245" s="39"/>
    </row>
    <row r="246" spans="1:14" ht="15" customHeight="1">
      <c r="A246" s="1" t="s">
        <v>514</v>
      </c>
      <c r="B246" s="4" t="s">
        <v>283</v>
      </c>
      <c r="C246" s="1" t="s">
        <v>306</v>
      </c>
      <c r="D246" s="1" t="s">
        <v>308</v>
      </c>
      <c r="E246" s="10">
        <v>2020</v>
      </c>
      <c r="F246" s="73">
        <v>7158</v>
      </c>
      <c r="N246" s="39"/>
    </row>
    <row r="247" spans="1:14" ht="15" customHeight="1">
      <c r="A247" s="1" t="s">
        <v>514</v>
      </c>
      <c r="B247" s="4" t="s">
        <v>283</v>
      </c>
      <c r="C247" s="1" t="s">
        <v>306</v>
      </c>
      <c r="D247" s="1" t="s">
        <v>309</v>
      </c>
      <c r="E247" s="10">
        <v>2020</v>
      </c>
      <c r="F247" s="73">
        <v>513907</v>
      </c>
      <c r="N247" s="39"/>
    </row>
    <row r="248" spans="1:14" ht="15" customHeight="1">
      <c r="A248" s="1" t="s">
        <v>514</v>
      </c>
      <c r="B248" s="4" t="s">
        <v>283</v>
      </c>
      <c r="C248" s="1" t="s">
        <v>306</v>
      </c>
      <c r="D248" s="1" t="s">
        <v>307</v>
      </c>
      <c r="E248" s="10">
        <v>2010</v>
      </c>
      <c r="F248" s="50">
        <v>1281</v>
      </c>
      <c r="H248" s="4" t="s">
        <v>479</v>
      </c>
      <c r="N248" s="39"/>
    </row>
    <row r="249" spans="1:14" ht="15" customHeight="1">
      <c r="A249" s="1" t="s">
        <v>514</v>
      </c>
      <c r="B249" s="4" t="s">
        <v>283</v>
      </c>
      <c r="C249" s="1" t="s">
        <v>306</v>
      </c>
      <c r="D249" s="1" t="s">
        <v>308</v>
      </c>
      <c r="E249" s="10">
        <v>2010</v>
      </c>
      <c r="F249" s="50">
        <v>9526</v>
      </c>
      <c r="N249" s="39"/>
    </row>
    <row r="250" spans="1:14" ht="15" customHeight="1">
      <c r="A250" s="1" t="s">
        <v>514</v>
      </c>
      <c r="B250" s="4" t="s">
        <v>283</v>
      </c>
      <c r="C250" s="1" t="s">
        <v>306</v>
      </c>
      <c r="D250" s="1" t="s">
        <v>310</v>
      </c>
      <c r="E250" s="10">
        <v>2010</v>
      </c>
      <c r="F250" s="50">
        <v>650304</v>
      </c>
      <c r="N250" s="39"/>
    </row>
    <row r="251" spans="1:14" ht="15" customHeight="1">
      <c r="A251" s="1" t="s">
        <v>514</v>
      </c>
      <c r="B251" s="113" t="s">
        <v>418</v>
      </c>
      <c r="E251" s="23">
        <v>2019</v>
      </c>
      <c r="F251" s="50">
        <v>1</v>
      </c>
      <c r="H251" s="4" t="s">
        <v>480</v>
      </c>
    </row>
    <row r="252" spans="1:14" ht="15" customHeight="1">
      <c r="A252" s="1" t="s">
        <v>514</v>
      </c>
      <c r="B252" s="113" t="s">
        <v>418</v>
      </c>
      <c r="E252" s="23">
        <v>2020</v>
      </c>
      <c r="F252" s="50">
        <v>1</v>
      </c>
    </row>
    <row r="253" spans="1:14" ht="15" customHeight="1">
      <c r="A253" s="1" t="s">
        <v>514</v>
      </c>
      <c r="B253" s="113" t="s">
        <v>418</v>
      </c>
      <c r="E253" s="23">
        <v>2021</v>
      </c>
      <c r="F253" s="50">
        <v>0</v>
      </c>
    </row>
    <row r="254" spans="1:14" ht="15" customHeight="1">
      <c r="A254" s="1" t="s">
        <v>514</v>
      </c>
      <c r="B254" s="113" t="s">
        <v>418</v>
      </c>
      <c r="E254" s="23">
        <v>2022</v>
      </c>
      <c r="F254" s="50">
        <v>0</v>
      </c>
    </row>
    <row r="255" spans="1:14" ht="15" customHeight="1">
      <c r="A255" s="1" t="s">
        <v>514</v>
      </c>
      <c r="B255" s="113" t="s">
        <v>418</v>
      </c>
      <c r="E255" s="23">
        <v>2023</v>
      </c>
      <c r="F255" s="50">
        <v>0</v>
      </c>
    </row>
    <row r="256" spans="1:14" ht="15" customHeight="1">
      <c r="A256" s="1" t="s">
        <v>514</v>
      </c>
      <c r="B256" s="113" t="s">
        <v>419</v>
      </c>
      <c r="E256" s="23">
        <v>2019</v>
      </c>
      <c r="F256" s="50">
        <v>41</v>
      </c>
    </row>
    <row r="257" spans="1:6" ht="15" customHeight="1">
      <c r="A257" s="1" t="s">
        <v>514</v>
      </c>
      <c r="B257" s="113" t="s">
        <v>419</v>
      </c>
      <c r="E257" s="23">
        <v>2020</v>
      </c>
      <c r="F257" s="50">
        <v>41</v>
      </c>
    </row>
    <row r="258" spans="1:6" ht="15" customHeight="1">
      <c r="A258" s="1" t="s">
        <v>514</v>
      </c>
      <c r="B258" s="113" t="s">
        <v>419</v>
      </c>
      <c r="E258" s="23">
        <v>2021</v>
      </c>
      <c r="F258" s="50">
        <v>42</v>
      </c>
    </row>
    <row r="259" spans="1:6" ht="15" customHeight="1">
      <c r="A259" s="1" t="s">
        <v>514</v>
      </c>
      <c r="B259" s="113" t="s">
        <v>419</v>
      </c>
      <c r="E259" s="23">
        <v>2022</v>
      </c>
      <c r="F259" s="50">
        <v>0</v>
      </c>
    </row>
    <row r="260" spans="1:6" ht="15" customHeight="1">
      <c r="A260" s="1" t="s">
        <v>514</v>
      </c>
      <c r="B260" s="113" t="s">
        <v>419</v>
      </c>
      <c r="E260" s="23">
        <v>2023</v>
      </c>
      <c r="F260" s="50">
        <v>0</v>
      </c>
    </row>
  </sheetData>
  <autoFilter ref="A1:F167" xr:uid="{00000000-0009-0000-0000-000007000000}"/>
  <phoneticPr fontId="10" type="noConversion"/>
  <conditionalFormatting sqref="E2:E1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50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E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E1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4:E21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8:E24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1:E2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1048576 E245:E250 E1 E219:E23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0A8F4"/>
  </sheetPr>
  <dimension ref="A1:N313"/>
  <sheetViews>
    <sheetView topLeftCell="A241" zoomScaleNormal="100" workbookViewId="0">
      <selection activeCell="F219" sqref="F219"/>
    </sheetView>
  </sheetViews>
  <sheetFormatPr defaultColWidth="9.42578125" defaultRowHeight="15" customHeight="1"/>
  <cols>
    <col min="1" max="1" width="25.42578125" style="1" customWidth="1"/>
    <col min="2" max="2" width="39.5703125" style="48" customWidth="1"/>
    <col min="3" max="3" width="22.5703125" style="1" customWidth="1"/>
    <col min="4" max="4" width="17.85546875" style="1" customWidth="1"/>
    <col min="5" max="5" width="9.42578125" style="1"/>
    <col min="6" max="6" width="13.140625" style="1" customWidth="1"/>
    <col min="7" max="7" width="19.85546875" style="1" customWidth="1"/>
    <col min="8" max="8" width="12.85546875" style="1" customWidth="1"/>
    <col min="9" max="9" width="11.5703125" style="8" customWidth="1"/>
    <col min="10" max="16384" width="9.42578125" style="1"/>
  </cols>
  <sheetData>
    <row r="1" spans="1:14" s="2" customFormat="1" ht="15" customHeight="1">
      <c r="A1" s="2" t="s">
        <v>8</v>
      </c>
      <c r="B1" s="2" t="s">
        <v>0</v>
      </c>
      <c r="C1" s="2" t="s">
        <v>9</v>
      </c>
      <c r="D1" s="2" t="s">
        <v>10</v>
      </c>
      <c r="E1" s="5" t="s">
        <v>12</v>
      </c>
      <c r="F1" s="2" t="s">
        <v>13</v>
      </c>
      <c r="I1" s="9"/>
    </row>
    <row r="2" spans="1:14" ht="15" customHeight="1">
      <c r="A2" s="1" t="s">
        <v>514</v>
      </c>
      <c r="B2" s="48" t="s">
        <v>36</v>
      </c>
      <c r="C2" s="1" t="s">
        <v>5</v>
      </c>
      <c r="E2" s="10">
        <v>2018</v>
      </c>
      <c r="F2" s="74">
        <v>262</v>
      </c>
      <c r="H2" s="4" t="s">
        <v>481</v>
      </c>
      <c r="J2" s="27"/>
      <c r="K2" s="27"/>
      <c r="L2" s="27"/>
      <c r="M2" s="86"/>
      <c r="N2" s="27"/>
    </row>
    <row r="3" spans="1:14" ht="15" customHeight="1">
      <c r="A3" s="1" t="s">
        <v>514</v>
      </c>
      <c r="B3" s="48" t="s">
        <v>36</v>
      </c>
      <c r="C3" s="1" t="s">
        <v>5</v>
      </c>
      <c r="E3" s="10">
        <v>2019</v>
      </c>
      <c r="F3" s="74">
        <v>258</v>
      </c>
      <c r="J3" s="27"/>
      <c r="K3" s="27"/>
      <c r="L3" s="27"/>
      <c r="M3" s="86"/>
      <c r="N3" s="27"/>
    </row>
    <row r="4" spans="1:14" ht="15" customHeight="1">
      <c r="A4" s="1" t="s">
        <v>514</v>
      </c>
      <c r="B4" s="48" t="s">
        <v>36</v>
      </c>
      <c r="C4" s="1" t="s">
        <v>5</v>
      </c>
      <c r="E4" s="10">
        <v>2020</v>
      </c>
      <c r="F4" s="74">
        <v>352</v>
      </c>
      <c r="G4" s="25"/>
      <c r="J4" s="27"/>
      <c r="K4" s="27"/>
      <c r="L4" s="27"/>
      <c r="M4" s="86"/>
      <c r="N4" s="27"/>
    </row>
    <row r="5" spans="1:14" ht="15" customHeight="1">
      <c r="A5" s="1" t="s">
        <v>514</v>
      </c>
      <c r="B5" s="48" t="s">
        <v>36</v>
      </c>
      <c r="C5" s="1" t="s">
        <v>5</v>
      </c>
      <c r="E5" s="10">
        <v>2021</v>
      </c>
      <c r="F5" s="74">
        <v>271</v>
      </c>
      <c r="G5" s="25"/>
      <c r="J5" s="27"/>
      <c r="K5" s="27"/>
      <c r="L5" s="27"/>
      <c r="M5" s="86"/>
      <c r="N5" s="27"/>
    </row>
    <row r="6" spans="1:14" ht="15" customHeight="1">
      <c r="A6" s="1" t="s">
        <v>514</v>
      </c>
      <c r="B6" s="48" t="s">
        <v>36</v>
      </c>
      <c r="C6" s="1" t="s">
        <v>5</v>
      </c>
      <c r="E6" s="10">
        <v>2022</v>
      </c>
      <c r="F6" s="74">
        <v>242</v>
      </c>
      <c r="J6" s="27"/>
      <c r="K6" s="27"/>
      <c r="L6" s="27"/>
      <c r="M6" s="86"/>
      <c r="N6" s="27"/>
    </row>
    <row r="7" spans="1:14" ht="15" customHeight="1">
      <c r="A7" s="1" t="s">
        <v>514</v>
      </c>
      <c r="B7" s="48" t="s">
        <v>36</v>
      </c>
      <c r="C7" s="1" t="s">
        <v>5</v>
      </c>
      <c r="E7" s="1">
        <v>2023</v>
      </c>
      <c r="F7" s="74">
        <v>281</v>
      </c>
      <c r="G7" s="25"/>
      <c r="J7" s="27"/>
      <c r="K7" s="27"/>
      <c r="L7" s="27"/>
      <c r="M7" s="86"/>
      <c r="N7" s="27"/>
    </row>
    <row r="8" spans="1:14" ht="15" customHeight="1">
      <c r="B8" s="48" t="s">
        <v>36</v>
      </c>
      <c r="C8" s="1" t="s">
        <v>5</v>
      </c>
      <c r="E8" s="10">
        <v>2024</v>
      </c>
      <c r="F8" s="74">
        <v>312</v>
      </c>
      <c r="G8" s="25">
        <f>F8/F3-1</f>
        <v>0.20930232558139528</v>
      </c>
      <c r="J8" s="27"/>
      <c r="K8" s="27"/>
      <c r="L8" s="27"/>
      <c r="M8" s="86"/>
      <c r="N8" s="27"/>
    </row>
    <row r="9" spans="1:14" ht="15" customHeight="1">
      <c r="A9" s="1" t="s">
        <v>514</v>
      </c>
      <c r="B9" s="128" t="s">
        <v>36</v>
      </c>
      <c r="C9" s="39" t="s">
        <v>6</v>
      </c>
      <c r="E9" s="10">
        <v>2018</v>
      </c>
      <c r="F9" s="74">
        <v>102</v>
      </c>
      <c r="G9" s="25"/>
      <c r="J9" s="27"/>
      <c r="K9" s="27"/>
      <c r="L9" s="27"/>
      <c r="M9" s="86"/>
      <c r="N9" s="27"/>
    </row>
    <row r="10" spans="1:14" ht="15" customHeight="1">
      <c r="A10" s="1" t="s">
        <v>514</v>
      </c>
      <c r="B10" s="128" t="s">
        <v>36</v>
      </c>
      <c r="C10" s="39" t="s">
        <v>6</v>
      </c>
      <c r="E10" s="10">
        <v>2019</v>
      </c>
      <c r="F10" s="74">
        <v>113</v>
      </c>
      <c r="G10" s="25"/>
      <c r="J10" s="27"/>
      <c r="K10" s="27"/>
      <c r="L10" s="27"/>
      <c r="M10" s="86"/>
      <c r="N10" s="27"/>
    </row>
    <row r="11" spans="1:14" ht="15" customHeight="1">
      <c r="A11" s="1" t="s">
        <v>514</v>
      </c>
      <c r="B11" s="128" t="s">
        <v>36</v>
      </c>
      <c r="C11" s="39" t="s">
        <v>6</v>
      </c>
      <c r="E11" s="10">
        <v>2020</v>
      </c>
      <c r="F11" s="74">
        <v>159</v>
      </c>
      <c r="G11" s="25"/>
      <c r="J11" s="27"/>
      <c r="K11" s="27"/>
      <c r="L11" s="27"/>
      <c r="M11" s="86"/>
      <c r="N11" s="27"/>
    </row>
    <row r="12" spans="1:14" ht="15" customHeight="1">
      <c r="A12" s="1" t="s">
        <v>514</v>
      </c>
      <c r="B12" s="128" t="s">
        <v>36</v>
      </c>
      <c r="C12" s="39" t="s">
        <v>6</v>
      </c>
      <c r="E12" s="10">
        <v>2021</v>
      </c>
      <c r="F12" s="74">
        <v>109</v>
      </c>
      <c r="G12" s="25"/>
      <c r="J12" s="27"/>
      <c r="K12" s="27"/>
      <c r="L12" s="27"/>
      <c r="M12" s="86"/>
      <c r="N12" s="27"/>
    </row>
    <row r="13" spans="1:14" ht="15" customHeight="1">
      <c r="A13" s="1" t="s">
        <v>514</v>
      </c>
      <c r="B13" s="128" t="s">
        <v>36</v>
      </c>
      <c r="C13" s="39" t="s">
        <v>6</v>
      </c>
      <c r="E13" s="10">
        <v>2022</v>
      </c>
      <c r="F13" s="74">
        <v>117</v>
      </c>
      <c r="G13" s="25"/>
      <c r="J13" s="27"/>
      <c r="K13" s="27"/>
      <c r="L13" s="27"/>
      <c r="M13" s="86"/>
      <c r="N13" s="27"/>
    </row>
    <row r="14" spans="1:14" ht="15" customHeight="1">
      <c r="A14" s="1" t="s">
        <v>514</v>
      </c>
      <c r="B14" s="128" t="s">
        <v>36</v>
      </c>
      <c r="C14" s="39" t="s">
        <v>6</v>
      </c>
      <c r="E14" s="10">
        <v>2023</v>
      </c>
      <c r="F14" s="74">
        <v>124</v>
      </c>
      <c r="G14" s="25"/>
      <c r="J14" s="27"/>
      <c r="K14" s="27"/>
      <c r="L14" s="27"/>
      <c r="M14" s="86"/>
      <c r="N14" s="27"/>
    </row>
    <row r="15" spans="1:14" ht="15" customHeight="1">
      <c r="B15" s="128" t="s">
        <v>36</v>
      </c>
      <c r="C15" s="39" t="s">
        <v>6</v>
      </c>
      <c r="E15" s="10">
        <v>2024</v>
      </c>
      <c r="F15" s="74">
        <v>151</v>
      </c>
      <c r="G15" s="25">
        <f>F15/F8</f>
        <v>0.48397435897435898</v>
      </c>
      <c r="J15" s="27"/>
      <c r="K15" s="27"/>
      <c r="L15" s="27"/>
      <c r="M15" s="86"/>
      <c r="N15" s="27"/>
    </row>
    <row r="16" spans="1:14" ht="15" customHeight="1">
      <c r="A16" s="1" t="s">
        <v>514</v>
      </c>
      <c r="B16" s="128" t="s">
        <v>36</v>
      </c>
      <c r="C16" s="39" t="s">
        <v>7</v>
      </c>
      <c r="E16" s="10">
        <v>2018</v>
      </c>
      <c r="F16" s="74">
        <v>160</v>
      </c>
      <c r="G16" s="25"/>
      <c r="J16" s="27"/>
      <c r="K16" s="27"/>
      <c r="L16" s="27"/>
      <c r="M16" s="86"/>
      <c r="N16" s="27"/>
    </row>
    <row r="17" spans="1:14" ht="15" customHeight="1">
      <c r="A17" s="1" t="s">
        <v>514</v>
      </c>
      <c r="B17" s="128" t="s">
        <v>36</v>
      </c>
      <c r="C17" s="39" t="s">
        <v>7</v>
      </c>
      <c r="E17" s="10">
        <v>2019</v>
      </c>
      <c r="F17" s="74">
        <v>145</v>
      </c>
      <c r="G17" s="25"/>
      <c r="J17" s="27"/>
      <c r="K17" s="27"/>
      <c r="L17" s="27"/>
      <c r="M17" s="86"/>
      <c r="N17" s="27"/>
    </row>
    <row r="18" spans="1:14" ht="15" customHeight="1">
      <c r="A18" s="1" t="s">
        <v>514</v>
      </c>
      <c r="B18" s="128" t="s">
        <v>36</v>
      </c>
      <c r="C18" s="39" t="s">
        <v>7</v>
      </c>
      <c r="E18" s="10">
        <v>2020</v>
      </c>
      <c r="F18" s="74">
        <v>193</v>
      </c>
      <c r="G18" s="25"/>
      <c r="J18" s="27"/>
      <c r="K18" s="27"/>
      <c r="L18" s="27"/>
      <c r="M18" s="86"/>
      <c r="N18" s="27"/>
    </row>
    <row r="19" spans="1:14" ht="15" customHeight="1">
      <c r="A19" s="1" t="s">
        <v>514</v>
      </c>
      <c r="B19" s="128" t="s">
        <v>36</v>
      </c>
      <c r="C19" s="39" t="s">
        <v>7</v>
      </c>
      <c r="E19" s="10">
        <v>2021</v>
      </c>
      <c r="F19" s="74">
        <v>162</v>
      </c>
      <c r="G19" s="25"/>
    </row>
    <row r="20" spans="1:14" ht="15" customHeight="1">
      <c r="A20" s="1" t="s">
        <v>514</v>
      </c>
      <c r="B20" s="128" t="s">
        <v>36</v>
      </c>
      <c r="C20" s="39" t="s">
        <v>7</v>
      </c>
      <c r="E20" s="10">
        <v>2022</v>
      </c>
      <c r="F20" s="74">
        <v>125</v>
      </c>
      <c r="G20" s="25"/>
      <c r="H20" s="25"/>
    </row>
    <row r="21" spans="1:14" ht="15" customHeight="1">
      <c r="A21" s="1" t="s">
        <v>514</v>
      </c>
      <c r="B21" s="128" t="s">
        <v>36</v>
      </c>
      <c r="C21" s="39" t="s">
        <v>7</v>
      </c>
      <c r="E21" s="10">
        <v>2023</v>
      </c>
      <c r="F21" s="74">
        <v>157</v>
      </c>
      <c r="G21" s="25"/>
      <c r="H21" s="25"/>
    </row>
    <row r="22" spans="1:14" ht="15" customHeight="1">
      <c r="B22" s="128" t="s">
        <v>36</v>
      </c>
      <c r="C22" s="39" t="s">
        <v>7</v>
      </c>
      <c r="E22" s="10">
        <v>2024</v>
      </c>
      <c r="F22" s="74">
        <v>161</v>
      </c>
      <c r="G22" s="25">
        <f>F22/F8</f>
        <v>0.51602564102564108</v>
      </c>
      <c r="H22" s="25"/>
    </row>
    <row r="23" spans="1:14" ht="15" customHeight="1">
      <c r="A23" s="1" t="s">
        <v>514</v>
      </c>
      <c r="B23" s="48" t="s">
        <v>229</v>
      </c>
      <c r="C23" s="113" t="s">
        <v>230</v>
      </c>
      <c r="D23" s="1" t="s">
        <v>41</v>
      </c>
      <c r="E23" s="10">
        <v>2018</v>
      </c>
      <c r="F23" s="50">
        <f>F29*100/F$3</f>
        <v>34.883720930232556</v>
      </c>
      <c r="G23" s="4"/>
    </row>
    <row r="24" spans="1:14" ht="15" customHeight="1">
      <c r="A24" s="1" t="s">
        <v>514</v>
      </c>
      <c r="B24" s="48" t="s">
        <v>229</v>
      </c>
      <c r="C24" s="113" t="s">
        <v>231</v>
      </c>
      <c r="D24" s="1" t="s">
        <v>41</v>
      </c>
      <c r="E24" s="10">
        <v>2018</v>
      </c>
      <c r="F24" s="50">
        <f>F30*100/F$3</f>
        <v>34.108527131782942</v>
      </c>
      <c r="G24" s="25"/>
    </row>
    <row r="25" spans="1:14" ht="15" customHeight="1">
      <c r="A25" s="1" t="s">
        <v>514</v>
      </c>
      <c r="B25" s="48" t="s">
        <v>229</v>
      </c>
      <c r="C25" s="113" t="s">
        <v>232</v>
      </c>
      <c r="D25" s="1" t="s">
        <v>41</v>
      </c>
      <c r="E25" s="10">
        <v>2018</v>
      </c>
      <c r="F25" s="50">
        <f>F31*100/F$3</f>
        <v>18.217054263565892</v>
      </c>
      <c r="G25" s="25"/>
    </row>
    <row r="26" spans="1:14" ht="15" customHeight="1">
      <c r="A26" s="1" t="s">
        <v>514</v>
      </c>
      <c r="B26" s="48" t="s">
        <v>229</v>
      </c>
      <c r="C26" s="113" t="s">
        <v>230</v>
      </c>
      <c r="D26" s="1" t="s">
        <v>41</v>
      </c>
      <c r="E26" s="10">
        <v>2023</v>
      </c>
      <c r="F26" s="50">
        <f>F35*100/F$8</f>
        <v>41.987179487179489</v>
      </c>
      <c r="G26" s="25"/>
    </row>
    <row r="27" spans="1:14" ht="15" customHeight="1">
      <c r="A27" s="1" t="s">
        <v>514</v>
      </c>
      <c r="B27" s="48" t="s">
        <v>229</v>
      </c>
      <c r="C27" s="113" t="s">
        <v>231</v>
      </c>
      <c r="D27" s="1" t="s">
        <v>41</v>
      </c>
      <c r="E27" s="10">
        <v>2023</v>
      </c>
      <c r="F27" s="50">
        <f>F36*100/F$8</f>
        <v>45.192307692307693</v>
      </c>
      <c r="G27" s="25"/>
    </row>
    <row r="28" spans="1:14" ht="15" customHeight="1">
      <c r="A28" s="133" t="s">
        <v>514</v>
      </c>
      <c r="B28" s="48" t="s">
        <v>229</v>
      </c>
      <c r="C28" s="113" t="s">
        <v>232</v>
      </c>
      <c r="D28" s="1" t="s">
        <v>41</v>
      </c>
      <c r="E28" s="10">
        <v>2023</v>
      </c>
      <c r="F28" s="50">
        <f>F37*100/F$8</f>
        <v>17.628205128205128</v>
      </c>
      <c r="G28" s="25"/>
    </row>
    <row r="29" spans="1:14" ht="15" customHeight="1">
      <c r="A29" s="133" t="s">
        <v>514</v>
      </c>
      <c r="B29" s="48" t="s">
        <v>229</v>
      </c>
      <c r="C29" s="4" t="s">
        <v>230</v>
      </c>
      <c r="E29" s="10">
        <v>2019</v>
      </c>
      <c r="F29" s="74">
        <v>90</v>
      </c>
      <c r="H29" s="4" t="s">
        <v>482</v>
      </c>
    </row>
    <row r="30" spans="1:14" ht="15" customHeight="1">
      <c r="A30" s="133" t="s">
        <v>514</v>
      </c>
      <c r="B30" s="48" t="s">
        <v>229</v>
      </c>
      <c r="C30" s="4" t="s">
        <v>231</v>
      </c>
      <c r="E30" s="10">
        <v>2019</v>
      </c>
      <c r="F30" s="74">
        <v>88</v>
      </c>
    </row>
    <row r="31" spans="1:14" ht="15" customHeight="1">
      <c r="A31" s="133" t="s">
        <v>514</v>
      </c>
      <c r="B31" s="48" t="s">
        <v>229</v>
      </c>
      <c r="C31" s="4" t="s">
        <v>232</v>
      </c>
      <c r="E31" s="10">
        <v>2019</v>
      </c>
      <c r="F31" s="74">
        <v>47</v>
      </c>
    </row>
    <row r="32" spans="1:14" ht="15" customHeight="1">
      <c r="A32" s="133" t="s">
        <v>514</v>
      </c>
      <c r="B32" s="48" t="s">
        <v>229</v>
      </c>
      <c r="C32" s="4" t="s">
        <v>233</v>
      </c>
      <c r="E32" s="10">
        <v>2019</v>
      </c>
      <c r="F32" s="59"/>
    </row>
    <row r="33" spans="1:7" ht="15" customHeight="1">
      <c r="A33" s="133" t="s">
        <v>514</v>
      </c>
      <c r="B33" s="48" t="s">
        <v>229</v>
      </c>
      <c r="C33" s="4" t="s">
        <v>235</v>
      </c>
      <c r="E33" s="10">
        <v>2019</v>
      </c>
      <c r="F33" s="59"/>
    </row>
    <row r="34" spans="1:7" ht="15" customHeight="1">
      <c r="A34" s="133" t="s">
        <v>514</v>
      </c>
      <c r="B34" s="48" t="s">
        <v>229</v>
      </c>
      <c r="C34" s="4" t="s">
        <v>234</v>
      </c>
      <c r="E34" s="10">
        <v>2019</v>
      </c>
      <c r="F34" s="59">
        <v>16</v>
      </c>
    </row>
    <row r="35" spans="1:7" ht="15" customHeight="1">
      <c r="A35" s="133" t="s">
        <v>514</v>
      </c>
      <c r="B35" s="48" t="s">
        <v>229</v>
      </c>
      <c r="C35" s="4" t="s">
        <v>230</v>
      </c>
      <c r="E35" s="10">
        <v>2024</v>
      </c>
      <c r="F35" s="74">
        <v>131</v>
      </c>
    </row>
    <row r="36" spans="1:7" ht="15" customHeight="1">
      <c r="A36" s="133" t="s">
        <v>514</v>
      </c>
      <c r="B36" s="48" t="s">
        <v>229</v>
      </c>
      <c r="C36" s="4" t="s">
        <v>231</v>
      </c>
      <c r="E36" s="10">
        <v>2024</v>
      </c>
      <c r="F36" s="74">
        <v>141</v>
      </c>
    </row>
    <row r="37" spans="1:7" ht="15" customHeight="1">
      <c r="A37" s="133" t="s">
        <v>514</v>
      </c>
      <c r="B37" s="48" t="s">
        <v>229</v>
      </c>
      <c r="C37" s="4" t="s">
        <v>232</v>
      </c>
      <c r="E37" s="10">
        <v>2024</v>
      </c>
      <c r="F37" s="74">
        <v>55</v>
      </c>
    </row>
    <row r="38" spans="1:7" ht="15" customHeight="1">
      <c r="A38" s="133" t="s">
        <v>514</v>
      </c>
      <c r="B38" s="48" t="s">
        <v>229</v>
      </c>
      <c r="C38" s="4" t="s">
        <v>233</v>
      </c>
      <c r="E38" s="10">
        <v>2024</v>
      </c>
      <c r="F38" s="59"/>
      <c r="G38" s="37"/>
    </row>
    <row r="39" spans="1:7" ht="15" customHeight="1">
      <c r="A39" s="133" t="s">
        <v>514</v>
      </c>
      <c r="B39" s="48" t="s">
        <v>229</v>
      </c>
      <c r="C39" s="4" t="s">
        <v>235</v>
      </c>
      <c r="E39" s="10">
        <v>2024</v>
      </c>
      <c r="F39" s="59"/>
      <c r="G39" s="37"/>
    </row>
    <row r="40" spans="1:7" ht="15" customHeight="1">
      <c r="A40" s="133" t="s">
        <v>514</v>
      </c>
      <c r="B40" s="48" t="s">
        <v>229</v>
      </c>
      <c r="C40" s="4" t="s">
        <v>234</v>
      </c>
      <c r="E40" s="10">
        <v>2024</v>
      </c>
      <c r="F40" s="59">
        <v>21</v>
      </c>
      <c r="G40" s="37"/>
    </row>
    <row r="41" spans="1:7" ht="15" customHeight="1">
      <c r="A41" s="1" t="s">
        <v>514</v>
      </c>
      <c r="B41" s="48" t="s">
        <v>1</v>
      </c>
      <c r="C41" s="1" t="s">
        <v>16</v>
      </c>
      <c r="D41" s="1" t="s">
        <v>38</v>
      </c>
      <c r="E41" s="23">
        <v>2018</v>
      </c>
      <c r="F41" s="50">
        <v>89</v>
      </c>
      <c r="G41" s="4" t="s">
        <v>384</v>
      </c>
    </row>
    <row r="42" spans="1:7" ht="15" customHeight="1">
      <c r="A42" s="1" t="s">
        <v>514</v>
      </c>
      <c r="B42" s="48" t="s">
        <v>1</v>
      </c>
      <c r="C42" s="1" t="s">
        <v>17</v>
      </c>
      <c r="D42" s="1" t="s">
        <v>38</v>
      </c>
      <c r="E42" s="23">
        <v>2018</v>
      </c>
      <c r="F42" s="50">
        <v>38</v>
      </c>
    </row>
    <row r="43" spans="1:7" ht="15" customHeight="1">
      <c r="A43" s="1" t="s">
        <v>514</v>
      </c>
      <c r="B43" s="48" t="s">
        <v>1</v>
      </c>
      <c r="C43" s="1" t="s">
        <v>18</v>
      </c>
      <c r="D43" s="1" t="s">
        <v>38</v>
      </c>
      <c r="E43" s="23">
        <v>2018</v>
      </c>
      <c r="F43" s="50">
        <v>28</v>
      </c>
    </row>
    <row r="44" spans="1:7" ht="15" customHeight="1">
      <c r="A44" s="1" t="s">
        <v>514</v>
      </c>
      <c r="B44" s="48" t="s">
        <v>1</v>
      </c>
      <c r="C44" s="1" t="s">
        <v>19</v>
      </c>
      <c r="D44" s="1" t="s">
        <v>38</v>
      </c>
      <c r="E44" s="23">
        <v>2018</v>
      </c>
      <c r="F44" s="50">
        <v>41</v>
      </c>
    </row>
    <row r="45" spans="1:7" ht="15" customHeight="1">
      <c r="A45" s="1" t="s">
        <v>514</v>
      </c>
      <c r="B45" s="48" t="s">
        <v>1</v>
      </c>
      <c r="C45" s="1" t="s">
        <v>20</v>
      </c>
      <c r="D45" s="1" t="s">
        <v>38</v>
      </c>
      <c r="E45" s="23">
        <v>2018</v>
      </c>
      <c r="F45" s="50">
        <v>64</v>
      </c>
    </row>
    <row r="46" spans="1:7" ht="15" customHeight="1">
      <c r="A46" s="1" t="s">
        <v>514</v>
      </c>
      <c r="B46" s="48" t="s">
        <v>2</v>
      </c>
      <c r="C46" s="1" t="s">
        <v>21</v>
      </c>
      <c r="D46" s="1" t="s">
        <v>38</v>
      </c>
      <c r="E46" s="23">
        <v>2018</v>
      </c>
      <c r="F46" s="50">
        <v>28</v>
      </c>
      <c r="G46" s="4" t="s">
        <v>384</v>
      </c>
    </row>
    <row r="47" spans="1:7" ht="15" customHeight="1">
      <c r="A47" s="1" t="s">
        <v>514</v>
      </c>
      <c r="B47" s="48" t="s">
        <v>2</v>
      </c>
      <c r="C47" s="1" t="s">
        <v>22</v>
      </c>
      <c r="D47" s="1" t="s">
        <v>38</v>
      </c>
      <c r="E47" s="23">
        <v>2018</v>
      </c>
      <c r="F47" s="50">
        <v>78</v>
      </c>
    </row>
    <row r="48" spans="1:7" ht="15" customHeight="1">
      <c r="A48" s="1" t="s">
        <v>514</v>
      </c>
      <c r="B48" s="48" t="s">
        <v>2</v>
      </c>
      <c r="C48" s="1" t="s">
        <v>23</v>
      </c>
      <c r="D48" s="1" t="s">
        <v>38</v>
      </c>
      <c r="E48" s="23">
        <v>2018</v>
      </c>
      <c r="F48" s="50">
        <v>32</v>
      </c>
    </row>
    <row r="49" spans="1:7" ht="15" customHeight="1">
      <c r="A49" s="1" t="s">
        <v>514</v>
      </c>
      <c r="B49" s="48" t="s">
        <v>2</v>
      </c>
      <c r="C49" s="1" t="s">
        <v>24</v>
      </c>
      <c r="D49" s="1" t="s">
        <v>38</v>
      </c>
      <c r="E49" s="23">
        <v>2018</v>
      </c>
      <c r="F49" s="50">
        <v>85</v>
      </c>
    </row>
    <row r="50" spans="1:7" ht="15" customHeight="1">
      <c r="A50" s="1" t="s">
        <v>514</v>
      </c>
      <c r="B50" s="48" t="s">
        <v>2</v>
      </c>
      <c r="C50" s="1" t="s">
        <v>25</v>
      </c>
      <c r="D50" s="1" t="s">
        <v>38</v>
      </c>
      <c r="E50" s="23">
        <v>2018</v>
      </c>
      <c r="F50" s="50">
        <v>37</v>
      </c>
    </row>
    <row r="51" spans="1:7" ht="15" customHeight="1">
      <c r="A51" s="1" t="s">
        <v>514</v>
      </c>
      <c r="B51" s="48" t="s">
        <v>3</v>
      </c>
      <c r="C51" s="1" t="s">
        <v>26</v>
      </c>
      <c r="D51" s="1" t="s">
        <v>38</v>
      </c>
      <c r="E51" s="23">
        <v>2018</v>
      </c>
      <c r="F51" s="50">
        <v>40</v>
      </c>
      <c r="G51" s="4" t="s">
        <v>384</v>
      </c>
    </row>
    <row r="52" spans="1:7" ht="15" customHeight="1">
      <c r="A52" s="1" t="s">
        <v>514</v>
      </c>
      <c r="B52" s="48" t="s">
        <v>3</v>
      </c>
      <c r="C52" s="1" t="s">
        <v>42</v>
      </c>
      <c r="D52" s="1" t="s">
        <v>38</v>
      </c>
      <c r="E52" s="23">
        <v>2018</v>
      </c>
      <c r="F52" s="50">
        <v>61</v>
      </c>
    </row>
    <row r="53" spans="1:7" ht="15" customHeight="1">
      <c r="A53" s="1" t="s">
        <v>514</v>
      </c>
      <c r="B53" s="48" t="s">
        <v>3</v>
      </c>
      <c r="C53" s="1" t="s">
        <v>43</v>
      </c>
      <c r="D53" s="1" t="s">
        <v>38</v>
      </c>
      <c r="E53" s="23">
        <v>2018</v>
      </c>
      <c r="F53" s="50">
        <v>58</v>
      </c>
    </row>
    <row r="54" spans="1:7" ht="15" customHeight="1">
      <c r="A54" s="1" t="s">
        <v>514</v>
      </c>
      <c r="B54" s="48" t="s">
        <v>3</v>
      </c>
      <c r="C54" s="1" t="s">
        <v>27</v>
      </c>
      <c r="D54" s="1" t="s">
        <v>38</v>
      </c>
      <c r="E54" s="23">
        <v>2018</v>
      </c>
      <c r="F54" s="50">
        <v>40</v>
      </c>
    </row>
    <row r="55" spans="1:7" ht="15" customHeight="1">
      <c r="A55" s="1" t="s">
        <v>514</v>
      </c>
      <c r="B55" s="48" t="s">
        <v>3</v>
      </c>
      <c r="C55" s="1" t="s">
        <v>28</v>
      </c>
      <c r="D55" s="1" t="s">
        <v>38</v>
      </c>
      <c r="E55" s="23">
        <v>2018</v>
      </c>
      <c r="F55" s="50">
        <v>28</v>
      </c>
    </row>
    <row r="56" spans="1:7" ht="15" customHeight="1">
      <c r="A56" s="1" t="s">
        <v>514</v>
      </c>
      <c r="B56" s="48" t="s">
        <v>3</v>
      </c>
      <c r="C56" s="1" t="s">
        <v>29</v>
      </c>
      <c r="D56" s="1" t="s">
        <v>38</v>
      </c>
      <c r="E56" s="23">
        <v>2018</v>
      </c>
      <c r="F56" s="50">
        <v>6</v>
      </c>
    </row>
    <row r="57" spans="1:7" ht="15" customHeight="1">
      <c r="A57" s="1" t="s">
        <v>514</v>
      </c>
      <c r="B57" s="48" t="s">
        <v>3</v>
      </c>
      <c r="C57" s="1" t="s">
        <v>44</v>
      </c>
      <c r="D57" s="1" t="s">
        <v>38</v>
      </c>
      <c r="E57" s="23">
        <v>2018</v>
      </c>
      <c r="F57" s="50">
        <v>27</v>
      </c>
    </row>
    <row r="58" spans="1:7" ht="15" customHeight="1">
      <c r="A58" s="1" t="s">
        <v>514</v>
      </c>
      <c r="B58" s="48" t="s">
        <v>14</v>
      </c>
      <c r="C58" s="1" t="s">
        <v>30</v>
      </c>
      <c r="D58" s="1" t="s">
        <v>38</v>
      </c>
      <c r="E58" s="23">
        <v>2018</v>
      </c>
      <c r="F58" s="50">
        <v>36</v>
      </c>
      <c r="G58" s="4" t="s">
        <v>384</v>
      </c>
    </row>
    <row r="59" spans="1:7" ht="15" customHeight="1">
      <c r="A59" s="1" t="s">
        <v>514</v>
      </c>
      <c r="B59" s="48" t="s">
        <v>14</v>
      </c>
      <c r="C59" s="1" t="s">
        <v>31</v>
      </c>
      <c r="D59" s="1" t="s">
        <v>38</v>
      </c>
      <c r="E59" s="23">
        <v>2018</v>
      </c>
      <c r="F59" s="50">
        <v>93</v>
      </c>
    </row>
    <row r="60" spans="1:7" ht="15" customHeight="1">
      <c r="A60" s="1" t="s">
        <v>514</v>
      </c>
      <c r="B60" s="48" t="s">
        <v>14</v>
      </c>
      <c r="C60" s="1" t="s">
        <v>32</v>
      </c>
      <c r="D60" s="1" t="s">
        <v>38</v>
      </c>
      <c r="E60" s="23">
        <v>2018</v>
      </c>
      <c r="F60" s="50">
        <v>53</v>
      </c>
    </row>
    <row r="61" spans="1:7" ht="15" customHeight="1">
      <c r="A61" s="1" t="s">
        <v>514</v>
      </c>
      <c r="B61" s="48" t="s">
        <v>14</v>
      </c>
      <c r="C61" s="1" t="s">
        <v>33</v>
      </c>
      <c r="D61" s="1" t="s">
        <v>38</v>
      </c>
      <c r="E61" s="23">
        <v>2018</v>
      </c>
      <c r="F61" s="50">
        <v>38</v>
      </c>
    </row>
    <row r="62" spans="1:7" ht="15" customHeight="1">
      <c r="A62" s="1" t="s">
        <v>514</v>
      </c>
      <c r="B62" s="48" t="s">
        <v>14</v>
      </c>
      <c r="C62" s="1" t="s">
        <v>34</v>
      </c>
      <c r="D62" s="1" t="s">
        <v>38</v>
      </c>
      <c r="E62" s="23">
        <v>2018</v>
      </c>
      <c r="F62" s="50">
        <v>28</v>
      </c>
    </row>
    <row r="63" spans="1:7" ht="15" customHeight="1">
      <c r="A63" s="1" t="s">
        <v>514</v>
      </c>
      <c r="B63" s="48" t="s">
        <v>14</v>
      </c>
      <c r="C63" s="1" t="s">
        <v>180</v>
      </c>
      <c r="D63" s="1" t="s">
        <v>38</v>
      </c>
      <c r="E63" s="23">
        <v>2018</v>
      </c>
      <c r="F63" s="50">
        <v>12</v>
      </c>
    </row>
    <row r="64" spans="1:7" ht="15" customHeight="1">
      <c r="A64" s="1" t="s">
        <v>514</v>
      </c>
      <c r="B64" s="48" t="s">
        <v>1</v>
      </c>
      <c r="C64" s="1" t="s">
        <v>16</v>
      </c>
      <c r="D64" s="1" t="s">
        <v>38</v>
      </c>
      <c r="E64" s="23">
        <v>2019</v>
      </c>
      <c r="F64" s="60">
        <v>108</v>
      </c>
    </row>
    <row r="65" spans="1:6" ht="15" customHeight="1">
      <c r="A65" s="1" t="s">
        <v>514</v>
      </c>
      <c r="B65" s="48" t="s">
        <v>1</v>
      </c>
      <c r="C65" s="1" t="s">
        <v>17</v>
      </c>
      <c r="D65" s="1" t="s">
        <v>38</v>
      </c>
      <c r="E65" s="23">
        <v>2019</v>
      </c>
      <c r="F65" s="60">
        <v>48</v>
      </c>
    </row>
    <row r="66" spans="1:6" ht="15" customHeight="1">
      <c r="A66" s="1" t="s">
        <v>514</v>
      </c>
      <c r="B66" s="48" t="s">
        <v>1</v>
      </c>
      <c r="C66" s="1" t="s">
        <v>18</v>
      </c>
      <c r="D66" s="1" t="s">
        <v>38</v>
      </c>
      <c r="E66" s="23">
        <v>2019</v>
      </c>
      <c r="F66" s="60">
        <v>37</v>
      </c>
    </row>
    <row r="67" spans="1:6" ht="15" customHeight="1">
      <c r="A67" s="1" t="s">
        <v>514</v>
      </c>
      <c r="B67" s="48" t="s">
        <v>1</v>
      </c>
      <c r="C67" s="1" t="s">
        <v>19</v>
      </c>
      <c r="D67" s="1" t="s">
        <v>38</v>
      </c>
      <c r="E67" s="23">
        <v>2019</v>
      </c>
      <c r="F67" s="60">
        <v>26</v>
      </c>
    </row>
    <row r="68" spans="1:6" ht="15" customHeight="1">
      <c r="A68" s="1" t="s">
        <v>514</v>
      </c>
      <c r="B68" s="48" t="s">
        <v>1</v>
      </c>
      <c r="C68" s="1" t="s">
        <v>20</v>
      </c>
      <c r="D68" s="1" t="s">
        <v>38</v>
      </c>
      <c r="E68" s="23">
        <v>2019</v>
      </c>
      <c r="F68" s="60">
        <v>41</v>
      </c>
    </row>
    <row r="69" spans="1:6" ht="15" customHeight="1">
      <c r="A69" s="1" t="s">
        <v>514</v>
      </c>
      <c r="B69" s="48" t="s">
        <v>2</v>
      </c>
      <c r="C69" s="1" t="s">
        <v>21</v>
      </c>
      <c r="D69" s="1" t="s">
        <v>38</v>
      </c>
      <c r="E69" s="23">
        <v>2019</v>
      </c>
      <c r="F69" s="60">
        <v>25</v>
      </c>
    </row>
    <row r="70" spans="1:6" ht="15" customHeight="1">
      <c r="A70" s="1" t="s">
        <v>514</v>
      </c>
      <c r="B70" s="48" t="s">
        <v>2</v>
      </c>
      <c r="C70" s="1" t="s">
        <v>22</v>
      </c>
      <c r="D70" s="1" t="s">
        <v>38</v>
      </c>
      <c r="E70" s="23">
        <v>2019</v>
      </c>
      <c r="F70" s="60">
        <v>63</v>
      </c>
    </row>
    <row r="71" spans="1:6" ht="15" customHeight="1">
      <c r="A71" s="1" t="s">
        <v>514</v>
      </c>
      <c r="B71" s="48" t="s">
        <v>2</v>
      </c>
      <c r="C71" s="1" t="s">
        <v>23</v>
      </c>
      <c r="D71" s="1" t="s">
        <v>38</v>
      </c>
      <c r="E71" s="23">
        <v>2019</v>
      </c>
      <c r="F71" s="60">
        <v>27</v>
      </c>
    </row>
    <row r="72" spans="1:6" ht="15" customHeight="1">
      <c r="A72" s="1" t="s">
        <v>514</v>
      </c>
      <c r="B72" s="48" t="s">
        <v>2</v>
      </c>
      <c r="C72" s="1" t="s">
        <v>24</v>
      </c>
      <c r="D72" s="1" t="s">
        <v>38</v>
      </c>
      <c r="E72" s="23">
        <v>2019</v>
      </c>
      <c r="F72" s="60">
        <v>108</v>
      </c>
    </row>
    <row r="73" spans="1:6" ht="15" customHeight="1">
      <c r="A73" s="1" t="s">
        <v>514</v>
      </c>
      <c r="B73" s="48" t="s">
        <v>2</v>
      </c>
      <c r="C73" s="1" t="s">
        <v>25</v>
      </c>
      <c r="D73" s="1" t="s">
        <v>38</v>
      </c>
      <c r="E73" s="23">
        <v>2019</v>
      </c>
      <c r="F73" s="60">
        <v>37</v>
      </c>
    </row>
    <row r="74" spans="1:6" ht="15" customHeight="1">
      <c r="A74" s="1" t="s">
        <v>514</v>
      </c>
      <c r="B74" s="48" t="s">
        <v>3</v>
      </c>
      <c r="C74" s="1" t="s">
        <v>26</v>
      </c>
      <c r="D74" s="1" t="s">
        <v>38</v>
      </c>
      <c r="E74" s="23">
        <v>2019</v>
      </c>
      <c r="F74" s="60">
        <v>32</v>
      </c>
    </row>
    <row r="75" spans="1:6" ht="15" customHeight="1">
      <c r="A75" s="1" t="s">
        <v>514</v>
      </c>
      <c r="B75" s="48" t="s">
        <v>3</v>
      </c>
      <c r="C75" s="1" t="s">
        <v>42</v>
      </c>
      <c r="D75" s="1" t="s">
        <v>38</v>
      </c>
      <c r="E75" s="23">
        <v>2019</v>
      </c>
      <c r="F75" s="60">
        <v>72</v>
      </c>
    </row>
    <row r="76" spans="1:6" ht="15" customHeight="1">
      <c r="A76" s="1" t="s">
        <v>514</v>
      </c>
      <c r="B76" s="48" t="s">
        <v>3</v>
      </c>
      <c r="C76" s="1" t="s">
        <v>43</v>
      </c>
      <c r="D76" s="1" t="s">
        <v>38</v>
      </c>
      <c r="E76" s="23">
        <v>2019</v>
      </c>
      <c r="F76" s="60">
        <v>54</v>
      </c>
    </row>
    <row r="77" spans="1:6" ht="15" customHeight="1">
      <c r="A77" s="1" t="s">
        <v>514</v>
      </c>
      <c r="B77" s="48" t="s">
        <v>3</v>
      </c>
      <c r="C77" s="1" t="s">
        <v>27</v>
      </c>
      <c r="D77" s="1" t="s">
        <v>38</v>
      </c>
      <c r="E77" s="23">
        <v>2019</v>
      </c>
      <c r="F77" s="60">
        <v>39</v>
      </c>
    </row>
    <row r="78" spans="1:6" ht="15" customHeight="1">
      <c r="A78" s="1" t="s">
        <v>514</v>
      </c>
      <c r="B78" s="48" t="s">
        <v>3</v>
      </c>
      <c r="C78" s="1" t="s">
        <v>28</v>
      </c>
      <c r="D78" s="1" t="s">
        <v>38</v>
      </c>
      <c r="E78" s="23">
        <v>2019</v>
      </c>
      <c r="F78" s="60">
        <v>24</v>
      </c>
    </row>
    <row r="79" spans="1:6" ht="15" customHeight="1">
      <c r="A79" s="1" t="s">
        <v>514</v>
      </c>
      <c r="B79" s="48" t="s">
        <v>3</v>
      </c>
      <c r="C79" s="1" t="s">
        <v>29</v>
      </c>
      <c r="D79" s="1" t="s">
        <v>38</v>
      </c>
      <c r="E79" s="23">
        <v>2019</v>
      </c>
      <c r="F79" s="60">
        <v>5</v>
      </c>
    </row>
    <row r="80" spans="1:6" ht="15" customHeight="1">
      <c r="A80" s="1" t="s">
        <v>514</v>
      </c>
      <c r="B80" s="48" t="s">
        <v>3</v>
      </c>
      <c r="C80" s="1" t="s">
        <v>44</v>
      </c>
      <c r="D80" s="1" t="s">
        <v>38</v>
      </c>
      <c r="E80" s="23">
        <v>2019</v>
      </c>
      <c r="F80" s="60">
        <v>34</v>
      </c>
    </row>
    <row r="81" spans="1:10" ht="15" customHeight="1">
      <c r="A81" s="1" t="s">
        <v>514</v>
      </c>
      <c r="B81" s="48" t="s">
        <v>14</v>
      </c>
      <c r="C81" s="1" t="s">
        <v>30</v>
      </c>
      <c r="D81" s="1" t="s">
        <v>38</v>
      </c>
      <c r="E81" s="23">
        <v>2019</v>
      </c>
      <c r="F81" s="60">
        <v>47</v>
      </c>
    </row>
    <row r="82" spans="1:10" ht="15" customHeight="1">
      <c r="A82" s="1" t="s">
        <v>514</v>
      </c>
      <c r="B82" s="48" t="s">
        <v>14</v>
      </c>
      <c r="C82" s="1" t="s">
        <v>31</v>
      </c>
      <c r="D82" s="1" t="s">
        <v>38</v>
      </c>
      <c r="E82" s="23">
        <v>2019</v>
      </c>
      <c r="F82" s="60">
        <v>97</v>
      </c>
    </row>
    <row r="83" spans="1:10" ht="15" customHeight="1">
      <c r="A83" s="1" t="s">
        <v>514</v>
      </c>
      <c r="B83" s="48" t="s">
        <v>14</v>
      </c>
      <c r="C83" s="1" t="s">
        <v>32</v>
      </c>
      <c r="D83" s="1" t="s">
        <v>38</v>
      </c>
      <c r="E83" s="23">
        <v>2019</v>
      </c>
      <c r="F83" s="60">
        <v>49</v>
      </c>
    </row>
    <row r="84" spans="1:10" ht="15" customHeight="1">
      <c r="A84" s="1" t="s">
        <v>514</v>
      </c>
      <c r="B84" s="48" t="s">
        <v>14</v>
      </c>
      <c r="C84" s="1" t="s">
        <v>33</v>
      </c>
      <c r="D84" s="1" t="s">
        <v>38</v>
      </c>
      <c r="E84" s="23">
        <v>2019</v>
      </c>
      <c r="F84" s="60">
        <v>38</v>
      </c>
    </row>
    <row r="85" spans="1:10" ht="15" customHeight="1">
      <c r="A85" s="1" t="s">
        <v>514</v>
      </c>
      <c r="B85" s="48" t="s">
        <v>14</v>
      </c>
      <c r="C85" s="1" t="s">
        <v>34</v>
      </c>
      <c r="D85" s="1" t="s">
        <v>38</v>
      </c>
      <c r="E85" s="23">
        <v>2019</v>
      </c>
      <c r="F85" s="60">
        <v>19</v>
      </c>
    </row>
    <row r="86" spans="1:10" ht="15" customHeight="1">
      <c r="A86" s="1" t="s">
        <v>514</v>
      </c>
      <c r="B86" s="48" t="s">
        <v>14</v>
      </c>
      <c r="C86" s="1" t="s">
        <v>180</v>
      </c>
      <c r="D86" s="1" t="s">
        <v>38</v>
      </c>
      <c r="E86" s="23">
        <v>2019</v>
      </c>
      <c r="F86" s="60">
        <v>10</v>
      </c>
    </row>
    <row r="87" spans="1:10" ht="15" customHeight="1">
      <c r="A87" s="1" t="s">
        <v>514</v>
      </c>
      <c r="B87" s="48" t="s">
        <v>1</v>
      </c>
      <c r="C87" s="1" t="s">
        <v>16</v>
      </c>
      <c r="D87" s="1" t="s">
        <v>38</v>
      </c>
      <c r="E87" s="23">
        <v>2020</v>
      </c>
      <c r="F87" s="60">
        <v>91</v>
      </c>
    </row>
    <row r="88" spans="1:10" ht="15" customHeight="1">
      <c r="A88" s="1" t="s">
        <v>514</v>
      </c>
      <c r="B88" s="48" t="s">
        <v>1</v>
      </c>
      <c r="C88" s="1" t="s">
        <v>17</v>
      </c>
      <c r="D88" s="1" t="s">
        <v>38</v>
      </c>
      <c r="E88" s="23">
        <v>2020</v>
      </c>
      <c r="F88" s="60">
        <v>66</v>
      </c>
    </row>
    <row r="89" spans="1:10" ht="15" customHeight="1">
      <c r="A89" s="1" t="s">
        <v>514</v>
      </c>
      <c r="B89" s="48" t="s">
        <v>1</v>
      </c>
      <c r="C89" s="1" t="s">
        <v>18</v>
      </c>
      <c r="D89" s="1" t="s">
        <v>38</v>
      </c>
      <c r="E89" s="23">
        <v>2020</v>
      </c>
      <c r="F89" s="60">
        <v>77</v>
      </c>
    </row>
    <row r="90" spans="1:10" ht="15" customHeight="1">
      <c r="A90" s="1" t="s">
        <v>514</v>
      </c>
      <c r="B90" s="48" t="s">
        <v>1</v>
      </c>
      <c r="C90" s="1" t="s">
        <v>19</v>
      </c>
      <c r="D90" s="1" t="s">
        <v>38</v>
      </c>
      <c r="E90" s="23">
        <v>2020</v>
      </c>
      <c r="F90" s="60">
        <v>74</v>
      </c>
      <c r="J90" s="21"/>
    </row>
    <row r="91" spans="1:10" ht="15" customHeight="1">
      <c r="A91" s="1" t="s">
        <v>514</v>
      </c>
      <c r="B91" s="48" t="s">
        <v>1</v>
      </c>
      <c r="C91" s="1" t="s">
        <v>20</v>
      </c>
      <c r="D91" s="1" t="s">
        <v>38</v>
      </c>
      <c r="E91" s="23">
        <v>2020</v>
      </c>
      <c r="F91" s="60">
        <v>43</v>
      </c>
      <c r="J91" s="21"/>
    </row>
    <row r="92" spans="1:10" ht="15" customHeight="1">
      <c r="A92" s="1" t="s">
        <v>514</v>
      </c>
      <c r="B92" s="48" t="s">
        <v>2</v>
      </c>
      <c r="C92" s="1" t="s">
        <v>21</v>
      </c>
      <c r="D92" s="1" t="s">
        <v>38</v>
      </c>
      <c r="E92" s="23">
        <v>2020</v>
      </c>
      <c r="F92" s="60">
        <v>42</v>
      </c>
      <c r="J92" s="21"/>
    </row>
    <row r="93" spans="1:10" ht="15" customHeight="1">
      <c r="A93" s="1" t="s">
        <v>514</v>
      </c>
      <c r="B93" s="48" t="s">
        <v>2</v>
      </c>
      <c r="C93" s="1" t="s">
        <v>22</v>
      </c>
      <c r="D93" s="1" t="s">
        <v>38</v>
      </c>
      <c r="E93" s="23">
        <v>2020</v>
      </c>
      <c r="F93" s="60">
        <v>88</v>
      </c>
      <c r="J93" s="21"/>
    </row>
    <row r="94" spans="1:10" ht="15" customHeight="1">
      <c r="A94" s="1" t="s">
        <v>514</v>
      </c>
      <c r="B94" s="48" t="s">
        <v>2</v>
      </c>
      <c r="C94" s="1" t="s">
        <v>23</v>
      </c>
      <c r="D94" s="1" t="s">
        <v>38</v>
      </c>
      <c r="E94" s="23">
        <v>2020</v>
      </c>
      <c r="F94" s="60">
        <v>44</v>
      </c>
      <c r="J94" s="21"/>
    </row>
    <row r="95" spans="1:10" ht="15" customHeight="1">
      <c r="A95" s="1" t="s">
        <v>514</v>
      </c>
      <c r="B95" s="48" t="s">
        <v>2</v>
      </c>
      <c r="C95" s="1" t="s">
        <v>24</v>
      </c>
      <c r="D95" s="1" t="s">
        <v>38</v>
      </c>
      <c r="E95" s="23">
        <v>2020</v>
      </c>
      <c r="F95" s="60">
        <v>133</v>
      </c>
      <c r="J95" s="21"/>
    </row>
    <row r="96" spans="1:10" ht="15" customHeight="1">
      <c r="A96" s="1" t="s">
        <v>514</v>
      </c>
      <c r="B96" s="48" t="s">
        <v>2</v>
      </c>
      <c r="C96" s="1" t="s">
        <v>25</v>
      </c>
      <c r="D96" s="1" t="s">
        <v>38</v>
      </c>
      <c r="E96" s="23">
        <v>2020</v>
      </c>
      <c r="F96" s="60">
        <v>44</v>
      </c>
      <c r="J96" s="21"/>
    </row>
    <row r="97" spans="1:10" ht="15" customHeight="1">
      <c r="A97" s="1" t="s">
        <v>514</v>
      </c>
      <c r="B97" s="48" t="s">
        <v>3</v>
      </c>
      <c r="C97" s="1" t="s">
        <v>26</v>
      </c>
      <c r="D97" s="1" t="s">
        <v>38</v>
      </c>
      <c r="E97" s="23">
        <v>2020</v>
      </c>
      <c r="F97" s="60">
        <v>39</v>
      </c>
      <c r="J97" s="21"/>
    </row>
    <row r="98" spans="1:10" ht="15" customHeight="1">
      <c r="A98" s="1" t="s">
        <v>514</v>
      </c>
      <c r="B98" s="48" t="s">
        <v>3</v>
      </c>
      <c r="C98" s="1" t="s">
        <v>42</v>
      </c>
      <c r="D98" s="1" t="s">
        <v>38</v>
      </c>
      <c r="E98" s="23">
        <v>2020</v>
      </c>
      <c r="F98" s="60">
        <v>113</v>
      </c>
      <c r="J98" s="21"/>
    </row>
    <row r="99" spans="1:10" ht="15" customHeight="1">
      <c r="A99" s="1" t="s">
        <v>514</v>
      </c>
      <c r="B99" s="48" t="s">
        <v>3</v>
      </c>
      <c r="C99" s="1" t="s">
        <v>43</v>
      </c>
      <c r="D99" s="1" t="s">
        <v>38</v>
      </c>
      <c r="E99" s="23">
        <v>2020</v>
      </c>
      <c r="F99" s="60">
        <v>73</v>
      </c>
      <c r="J99" s="21"/>
    </row>
    <row r="100" spans="1:10" ht="15" customHeight="1">
      <c r="A100" s="1" t="s">
        <v>514</v>
      </c>
      <c r="B100" s="48" t="s">
        <v>3</v>
      </c>
      <c r="C100" s="1" t="s">
        <v>27</v>
      </c>
      <c r="D100" s="1" t="s">
        <v>38</v>
      </c>
      <c r="E100" s="23">
        <v>2020</v>
      </c>
      <c r="F100" s="60">
        <v>52</v>
      </c>
      <c r="J100" s="21"/>
    </row>
    <row r="101" spans="1:10" ht="15" customHeight="1">
      <c r="A101" s="1" t="s">
        <v>514</v>
      </c>
      <c r="B101" s="48" t="s">
        <v>3</v>
      </c>
      <c r="C101" s="1" t="s">
        <v>28</v>
      </c>
      <c r="D101" s="1" t="s">
        <v>38</v>
      </c>
      <c r="E101" s="23">
        <v>2020</v>
      </c>
      <c r="F101" s="60">
        <v>28</v>
      </c>
      <c r="J101" s="21"/>
    </row>
    <row r="102" spans="1:10" ht="15" customHeight="1">
      <c r="A102" s="1" t="s">
        <v>514</v>
      </c>
      <c r="B102" s="48" t="s">
        <v>3</v>
      </c>
      <c r="C102" s="1" t="s">
        <v>29</v>
      </c>
      <c r="D102" s="1" t="s">
        <v>38</v>
      </c>
      <c r="E102" s="23">
        <v>2020</v>
      </c>
      <c r="F102" s="60">
        <v>10</v>
      </c>
      <c r="J102" s="21"/>
    </row>
    <row r="103" spans="1:10" ht="15" customHeight="1">
      <c r="A103" s="1" t="s">
        <v>514</v>
      </c>
      <c r="B103" s="48" t="s">
        <v>3</v>
      </c>
      <c r="C103" s="1" t="s">
        <v>44</v>
      </c>
      <c r="D103" s="1" t="s">
        <v>38</v>
      </c>
      <c r="E103" s="23">
        <v>2020</v>
      </c>
      <c r="F103" s="60">
        <v>36</v>
      </c>
      <c r="J103" s="21"/>
    </row>
    <row r="104" spans="1:10" ht="15" customHeight="1">
      <c r="A104" s="1" t="s">
        <v>514</v>
      </c>
      <c r="B104" s="48" t="s">
        <v>14</v>
      </c>
      <c r="C104" s="1" t="s">
        <v>30</v>
      </c>
      <c r="D104" s="1" t="s">
        <v>38</v>
      </c>
      <c r="E104" s="23">
        <v>2020</v>
      </c>
      <c r="F104" s="60">
        <v>63</v>
      </c>
      <c r="J104" s="21"/>
    </row>
    <row r="105" spans="1:10" ht="15" customHeight="1">
      <c r="A105" s="1" t="s">
        <v>514</v>
      </c>
      <c r="B105" s="48" t="s">
        <v>14</v>
      </c>
      <c r="C105" s="1" t="s">
        <v>31</v>
      </c>
      <c r="D105" s="1" t="s">
        <v>38</v>
      </c>
      <c r="E105" s="23">
        <v>2020</v>
      </c>
      <c r="F105" s="60">
        <v>125</v>
      </c>
      <c r="J105" s="21"/>
    </row>
    <row r="106" spans="1:10" ht="15" customHeight="1">
      <c r="A106" s="1" t="s">
        <v>514</v>
      </c>
      <c r="B106" s="48" t="s">
        <v>14</v>
      </c>
      <c r="C106" s="1" t="s">
        <v>32</v>
      </c>
      <c r="D106" s="1" t="s">
        <v>38</v>
      </c>
      <c r="E106" s="23">
        <v>2020</v>
      </c>
      <c r="F106" s="60">
        <v>76</v>
      </c>
      <c r="J106" s="21"/>
    </row>
    <row r="107" spans="1:10" ht="15" customHeight="1">
      <c r="A107" s="1" t="s">
        <v>514</v>
      </c>
      <c r="B107" s="48" t="s">
        <v>14</v>
      </c>
      <c r="C107" s="1" t="s">
        <v>33</v>
      </c>
      <c r="D107" s="1" t="s">
        <v>38</v>
      </c>
      <c r="E107" s="23">
        <v>2020</v>
      </c>
      <c r="F107" s="60">
        <v>53</v>
      </c>
      <c r="J107" s="21"/>
    </row>
    <row r="108" spans="1:10" ht="15" customHeight="1">
      <c r="A108" s="1" t="s">
        <v>514</v>
      </c>
      <c r="B108" s="48" t="s">
        <v>14</v>
      </c>
      <c r="C108" s="1" t="s">
        <v>34</v>
      </c>
      <c r="D108" s="1" t="s">
        <v>38</v>
      </c>
      <c r="E108" s="23">
        <v>2020</v>
      </c>
      <c r="F108" s="60">
        <v>23</v>
      </c>
      <c r="J108" s="21"/>
    </row>
    <row r="109" spans="1:10" ht="15" customHeight="1">
      <c r="A109" s="1" t="s">
        <v>514</v>
      </c>
      <c r="B109" s="48" t="s">
        <v>14</v>
      </c>
      <c r="C109" s="1" t="s">
        <v>180</v>
      </c>
      <c r="D109" s="1" t="s">
        <v>38</v>
      </c>
      <c r="E109" s="23">
        <v>2020</v>
      </c>
      <c r="F109" s="60">
        <v>11</v>
      </c>
      <c r="J109" s="21"/>
    </row>
    <row r="110" spans="1:10" ht="15" customHeight="1">
      <c r="A110" s="1" t="s">
        <v>514</v>
      </c>
      <c r="B110" s="48" t="s">
        <v>1</v>
      </c>
      <c r="C110" s="1" t="s">
        <v>16</v>
      </c>
      <c r="D110" s="1" t="s">
        <v>38</v>
      </c>
      <c r="E110" s="23">
        <v>2021</v>
      </c>
      <c r="F110" s="60">
        <v>66</v>
      </c>
    </row>
    <row r="111" spans="1:10" ht="15" customHeight="1">
      <c r="A111" s="1" t="s">
        <v>514</v>
      </c>
      <c r="B111" s="48" t="s">
        <v>1</v>
      </c>
      <c r="C111" s="1" t="s">
        <v>17</v>
      </c>
      <c r="D111" s="1" t="s">
        <v>38</v>
      </c>
      <c r="E111" s="23">
        <v>2021</v>
      </c>
      <c r="F111" s="60">
        <v>47</v>
      </c>
    </row>
    <row r="112" spans="1:10" ht="15" customHeight="1">
      <c r="A112" s="1" t="s">
        <v>514</v>
      </c>
      <c r="B112" s="48" t="s">
        <v>1</v>
      </c>
      <c r="C112" s="1" t="s">
        <v>18</v>
      </c>
      <c r="D112" s="1" t="s">
        <v>38</v>
      </c>
      <c r="E112" s="23">
        <v>2021</v>
      </c>
      <c r="F112" s="60">
        <v>40</v>
      </c>
    </row>
    <row r="113" spans="1:6" ht="15" customHeight="1">
      <c r="A113" s="1" t="s">
        <v>514</v>
      </c>
      <c r="B113" s="48" t="s">
        <v>1</v>
      </c>
      <c r="C113" s="1" t="s">
        <v>19</v>
      </c>
      <c r="D113" s="1" t="s">
        <v>38</v>
      </c>
      <c r="E113" s="23">
        <v>2021</v>
      </c>
      <c r="F113" s="60">
        <v>54</v>
      </c>
    </row>
    <row r="114" spans="1:6" ht="15" customHeight="1">
      <c r="A114" s="1" t="s">
        <v>514</v>
      </c>
      <c r="B114" s="48" t="s">
        <v>1</v>
      </c>
      <c r="C114" s="1" t="s">
        <v>20</v>
      </c>
      <c r="D114" s="1" t="s">
        <v>38</v>
      </c>
      <c r="E114" s="23">
        <v>2021</v>
      </c>
      <c r="F114" s="60">
        <v>63</v>
      </c>
    </row>
    <row r="115" spans="1:6" ht="15" customHeight="1">
      <c r="A115" s="1" t="s">
        <v>514</v>
      </c>
      <c r="B115" s="48" t="s">
        <v>2</v>
      </c>
      <c r="C115" s="1" t="s">
        <v>21</v>
      </c>
      <c r="D115" s="1" t="s">
        <v>38</v>
      </c>
      <c r="E115" s="23">
        <v>2021</v>
      </c>
      <c r="F115" s="60">
        <v>40</v>
      </c>
    </row>
    <row r="116" spans="1:6" ht="15" customHeight="1">
      <c r="A116" s="1" t="s">
        <v>514</v>
      </c>
      <c r="B116" s="48" t="s">
        <v>2</v>
      </c>
      <c r="C116" s="1" t="s">
        <v>22</v>
      </c>
      <c r="D116" s="1" t="s">
        <v>38</v>
      </c>
      <c r="E116" s="23">
        <v>2021</v>
      </c>
      <c r="F116" s="60">
        <v>63</v>
      </c>
    </row>
    <row r="117" spans="1:6" ht="15" customHeight="1">
      <c r="A117" s="1" t="s">
        <v>514</v>
      </c>
      <c r="B117" s="48" t="s">
        <v>2</v>
      </c>
      <c r="C117" s="1" t="s">
        <v>23</v>
      </c>
      <c r="D117" s="1" t="s">
        <v>38</v>
      </c>
      <c r="E117" s="23">
        <v>2021</v>
      </c>
      <c r="F117" s="60">
        <v>35</v>
      </c>
    </row>
    <row r="118" spans="1:6" ht="15" customHeight="1">
      <c r="A118" s="1" t="s">
        <v>514</v>
      </c>
      <c r="B118" s="48" t="s">
        <v>2</v>
      </c>
      <c r="C118" s="1" t="s">
        <v>24</v>
      </c>
      <c r="D118" s="1" t="s">
        <v>38</v>
      </c>
      <c r="E118" s="23">
        <v>2021</v>
      </c>
      <c r="F118" s="60">
        <v>102</v>
      </c>
    </row>
    <row r="119" spans="1:6" ht="15" customHeight="1">
      <c r="A119" s="1" t="s">
        <v>514</v>
      </c>
      <c r="B119" s="48" t="s">
        <v>2</v>
      </c>
      <c r="C119" s="1" t="s">
        <v>25</v>
      </c>
      <c r="D119" s="1" t="s">
        <v>38</v>
      </c>
      <c r="E119" s="23">
        <v>2021</v>
      </c>
      <c r="F119" s="60">
        <v>30</v>
      </c>
    </row>
    <row r="120" spans="1:6" ht="15" customHeight="1">
      <c r="A120" s="1" t="s">
        <v>514</v>
      </c>
      <c r="B120" s="48" t="s">
        <v>3</v>
      </c>
      <c r="C120" s="1" t="s">
        <v>26</v>
      </c>
      <c r="D120" s="1" t="s">
        <v>38</v>
      </c>
      <c r="E120" s="23">
        <v>2021</v>
      </c>
      <c r="F120" s="60">
        <v>44</v>
      </c>
    </row>
    <row r="121" spans="1:6" ht="15" customHeight="1">
      <c r="A121" s="1" t="s">
        <v>514</v>
      </c>
      <c r="B121" s="48" t="s">
        <v>3</v>
      </c>
      <c r="C121" s="1" t="s">
        <v>42</v>
      </c>
      <c r="D121" s="1" t="s">
        <v>38</v>
      </c>
      <c r="E121" s="23">
        <v>2021</v>
      </c>
      <c r="F121" s="60">
        <v>91</v>
      </c>
    </row>
    <row r="122" spans="1:6" ht="15" customHeight="1">
      <c r="A122" s="1" t="s">
        <v>514</v>
      </c>
      <c r="B122" s="48" t="s">
        <v>3</v>
      </c>
      <c r="C122" s="1" t="s">
        <v>43</v>
      </c>
      <c r="D122" s="1" t="s">
        <v>38</v>
      </c>
      <c r="E122" s="23">
        <v>2021</v>
      </c>
      <c r="F122" s="60">
        <v>52</v>
      </c>
    </row>
    <row r="123" spans="1:6" ht="15" customHeight="1">
      <c r="A123" s="1" t="s">
        <v>514</v>
      </c>
      <c r="B123" s="48" t="s">
        <v>3</v>
      </c>
      <c r="C123" s="1" t="s">
        <v>27</v>
      </c>
      <c r="D123" s="1" t="s">
        <v>38</v>
      </c>
      <c r="E123" s="23">
        <v>2021</v>
      </c>
      <c r="F123" s="60">
        <v>40</v>
      </c>
    </row>
    <row r="124" spans="1:6" ht="15" customHeight="1">
      <c r="A124" s="1" t="s">
        <v>514</v>
      </c>
      <c r="B124" s="48" t="s">
        <v>3</v>
      </c>
      <c r="C124" s="1" t="s">
        <v>28</v>
      </c>
      <c r="D124" s="1" t="s">
        <v>38</v>
      </c>
      <c r="E124" s="23">
        <v>2021</v>
      </c>
      <c r="F124" s="60">
        <v>19</v>
      </c>
    </row>
    <row r="125" spans="1:6" ht="15" customHeight="1">
      <c r="A125" s="1" t="s">
        <v>514</v>
      </c>
      <c r="B125" s="48" t="s">
        <v>3</v>
      </c>
      <c r="C125" s="1" t="s">
        <v>29</v>
      </c>
      <c r="D125" s="1" t="s">
        <v>38</v>
      </c>
      <c r="E125" s="23">
        <v>2021</v>
      </c>
      <c r="F125" s="60">
        <v>6</v>
      </c>
    </row>
    <row r="126" spans="1:6" ht="15" customHeight="1">
      <c r="A126" s="1" t="s">
        <v>514</v>
      </c>
      <c r="B126" s="48" t="s">
        <v>3</v>
      </c>
      <c r="C126" s="1" t="s">
        <v>44</v>
      </c>
      <c r="D126" s="1" t="s">
        <v>38</v>
      </c>
      <c r="E126" s="23">
        <v>2021</v>
      </c>
      <c r="F126" s="60">
        <v>18</v>
      </c>
    </row>
    <row r="127" spans="1:6" ht="15" customHeight="1">
      <c r="A127" s="1" t="s">
        <v>514</v>
      </c>
      <c r="B127" s="48" t="s">
        <v>14</v>
      </c>
      <c r="C127" s="1" t="s">
        <v>30</v>
      </c>
      <c r="D127" s="1" t="s">
        <v>38</v>
      </c>
      <c r="E127" s="23">
        <v>2021</v>
      </c>
      <c r="F127" s="60">
        <v>48</v>
      </c>
    </row>
    <row r="128" spans="1:6" ht="15" customHeight="1">
      <c r="A128" s="1" t="s">
        <v>514</v>
      </c>
      <c r="B128" s="48" t="s">
        <v>14</v>
      </c>
      <c r="C128" s="1" t="s">
        <v>31</v>
      </c>
      <c r="D128" s="1" t="s">
        <v>38</v>
      </c>
      <c r="E128" s="23">
        <v>2021</v>
      </c>
      <c r="F128" s="60">
        <v>94</v>
      </c>
    </row>
    <row r="129" spans="1:6" ht="15" customHeight="1">
      <c r="A129" s="1" t="s">
        <v>514</v>
      </c>
      <c r="B129" s="48" t="s">
        <v>14</v>
      </c>
      <c r="C129" s="1" t="s">
        <v>32</v>
      </c>
      <c r="D129" s="1" t="s">
        <v>38</v>
      </c>
      <c r="E129" s="23">
        <v>2021</v>
      </c>
      <c r="F129" s="60">
        <v>57</v>
      </c>
    </row>
    <row r="130" spans="1:6" ht="15" customHeight="1">
      <c r="A130" s="1" t="s">
        <v>514</v>
      </c>
      <c r="B130" s="48" t="s">
        <v>14</v>
      </c>
      <c r="C130" s="1" t="s">
        <v>33</v>
      </c>
      <c r="D130" s="1" t="s">
        <v>38</v>
      </c>
      <c r="E130" s="23">
        <v>2021</v>
      </c>
      <c r="F130" s="60">
        <v>45</v>
      </c>
    </row>
    <row r="131" spans="1:6" ht="15" customHeight="1">
      <c r="A131" s="1" t="s">
        <v>514</v>
      </c>
      <c r="B131" s="48" t="s">
        <v>14</v>
      </c>
      <c r="C131" s="1" t="s">
        <v>34</v>
      </c>
      <c r="D131" s="1" t="s">
        <v>38</v>
      </c>
      <c r="E131" s="23">
        <v>2021</v>
      </c>
      <c r="F131" s="60">
        <v>18</v>
      </c>
    </row>
    <row r="132" spans="1:6" ht="15" customHeight="1">
      <c r="A132" s="1" t="s">
        <v>514</v>
      </c>
      <c r="B132" s="48" t="s">
        <v>14</v>
      </c>
      <c r="C132" s="1" t="s">
        <v>180</v>
      </c>
      <c r="D132" s="1" t="s">
        <v>38</v>
      </c>
      <c r="E132" s="23">
        <v>2021</v>
      </c>
      <c r="F132" s="60">
        <v>8</v>
      </c>
    </row>
    <row r="133" spans="1:6" ht="15" customHeight="1">
      <c r="A133" s="1" t="s">
        <v>514</v>
      </c>
      <c r="B133" s="48" t="s">
        <v>1</v>
      </c>
      <c r="C133" s="1" t="s">
        <v>16</v>
      </c>
      <c r="D133" s="1" t="s">
        <v>38</v>
      </c>
      <c r="E133" s="23">
        <v>2022</v>
      </c>
      <c r="F133" s="50">
        <v>81</v>
      </c>
    </row>
    <row r="134" spans="1:6" ht="15" customHeight="1">
      <c r="A134" s="1" t="s">
        <v>514</v>
      </c>
      <c r="B134" s="48" t="s">
        <v>1</v>
      </c>
      <c r="C134" s="1" t="s">
        <v>17</v>
      </c>
      <c r="D134" s="1" t="s">
        <v>38</v>
      </c>
      <c r="E134" s="23">
        <v>2022</v>
      </c>
      <c r="F134" s="50">
        <v>45</v>
      </c>
    </row>
    <row r="135" spans="1:6" ht="15" customHeight="1">
      <c r="A135" s="1" t="s">
        <v>514</v>
      </c>
      <c r="B135" s="48" t="s">
        <v>1</v>
      </c>
      <c r="C135" s="1" t="s">
        <v>18</v>
      </c>
      <c r="D135" s="1" t="s">
        <v>38</v>
      </c>
      <c r="E135" s="23">
        <v>2022</v>
      </c>
      <c r="F135" s="50">
        <v>32</v>
      </c>
    </row>
    <row r="136" spans="1:6" ht="15" customHeight="1">
      <c r="A136" s="1" t="s">
        <v>514</v>
      </c>
      <c r="B136" s="48" t="s">
        <v>1</v>
      </c>
      <c r="C136" s="1" t="s">
        <v>19</v>
      </c>
      <c r="D136" s="1" t="s">
        <v>38</v>
      </c>
      <c r="E136" s="23">
        <v>2022</v>
      </c>
      <c r="F136" s="50">
        <v>29</v>
      </c>
    </row>
    <row r="137" spans="1:6" ht="15" customHeight="1">
      <c r="A137" s="1" t="s">
        <v>514</v>
      </c>
      <c r="B137" s="48" t="s">
        <v>1</v>
      </c>
      <c r="C137" s="1" t="s">
        <v>20</v>
      </c>
      <c r="D137" s="1" t="s">
        <v>38</v>
      </c>
      <c r="E137" s="23">
        <v>2022</v>
      </c>
      <c r="F137" s="50">
        <v>55</v>
      </c>
    </row>
    <row r="138" spans="1:6" ht="15" customHeight="1">
      <c r="A138" s="1" t="s">
        <v>514</v>
      </c>
      <c r="B138" s="48" t="s">
        <v>2</v>
      </c>
      <c r="C138" s="1" t="s">
        <v>21</v>
      </c>
      <c r="D138" s="1" t="s">
        <v>38</v>
      </c>
      <c r="E138" s="23">
        <v>2022</v>
      </c>
      <c r="F138" s="50">
        <v>27</v>
      </c>
    </row>
    <row r="139" spans="1:6" ht="15" customHeight="1">
      <c r="A139" s="1" t="s">
        <v>514</v>
      </c>
      <c r="B139" s="48" t="s">
        <v>2</v>
      </c>
      <c r="C139" s="1" t="s">
        <v>22</v>
      </c>
      <c r="D139" s="1" t="s">
        <v>38</v>
      </c>
      <c r="E139" s="23">
        <v>2022</v>
      </c>
      <c r="F139" s="50">
        <v>49</v>
      </c>
    </row>
    <row r="140" spans="1:6" ht="15" customHeight="1">
      <c r="A140" s="1" t="s">
        <v>514</v>
      </c>
      <c r="B140" s="48" t="s">
        <v>2</v>
      </c>
      <c r="C140" s="1" t="s">
        <v>23</v>
      </c>
      <c r="D140" s="1" t="s">
        <v>38</v>
      </c>
      <c r="E140" s="23">
        <v>2022</v>
      </c>
      <c r="F140" s="50">
        <v>26</v>
      </c>
    </row>
    <row r="141" spans="1:6" ht="15" customHeight="1">
      <c r="A141" s="1" t="s">
        <v>514</v>
      </c>
      <c r="B141" s="48" t="s">
        <v>2</v>
      </c>
      <c r="C141" s="1" t="s">
        <v>24</v>
      </c>
      <c r="D141" s="1" t="s">
        <v>38</v>
      </c>
      <c r="E141" s="23">
        <v>2022</v>
      </c>
      <c r="F141" s="50">
        <v>110</v>
      </c>
    </row>
    <row r="142" spans="1:6" ht="15" customHeight="1">
      <c r="A142" s="1" t="s">
        <v>514</v>
      </c>
      <c r="B142" s="48" t="s">
        <v>2</v>
      </c>
      <c r="C142" s="1" t="s">
        <v>25</v>
      </c>
      <c r="D142" s="1" t="s">
        <v>38</v>
      </c>
      <c r="E142" s="23">
        <v>2022</v>
      </c>
      <c r="F142" s="50">
        <v>30</v>
      </c>
    </row>
    <row r="143" spans="1:6" ht="15" customHeight="1">
      <c r="A143" s="1" t="s">
        <v>514</v>
      </c>
      <c r="B143" s="48" t="s">
        <v>3</v>
      </c>
      <c r="C143" s="1" t="s">
        <v>26</v>
      </c>
      <c r="D143" s="1" t="s">
        <v>38</v>
      </c>
      <c r="E143" s="23">
        <v>2022</v>
      </c>
      <c r="F143" s="50">
        <v>36</v>
      </c>
    </row>
    <row r="144" spans="1:6" ht="15" customHeight="1">
      <c r="A144" s="1" t="s">
        <v>514</v>
      </c>
      <c r="B144" s="48" t="s">
        <v>3</v>
      </c>
      <c r="C144" s="1" t="s">
        <v>42</v>
      </c>
      <c r="D144" s="1" t="s">
        <v>38</v>
      </c>
      <c r="E144" s="23">
        <v>2022</v>
      </c>
      <c r="F144" s="50">
        <v>96</v>
      </c>
    </row>
    <row r="145" spans="1:6" ht="15" customHeight="1">
      <c r="A145" s="1" t="s">
        <v>514</v>
      </c>
      <c r="B145" s="48" t="s">
        <v>3</v>
      </c>
      <c r="C145" s="1" t="s">
        <v>43</v>
      </c>
      <c r="D145" s="1" t="s">
        <v>38</v>
      </c>
      <c r="E145" s="23">
        <v>2022</v>
      </c>
      <c r="F145" s="50">
        <v>43</v>
      </c>
    </row>
    <row r="146" spans="1:6" ht="15" customHeight="1">
      <c r="A146" s="1" t="s">
        <v>514</v>
      </c>
      <c r="B146" s="48" t="s">
        <v>3</v>
      </c>
      <c r="C146" s="1" t="s">
        <v>27</v>
      </c>
      <c r="D146" s="1" t="s">
        <v>38</v>
      </c>
      <c r="E146" s="23">
        <v>2022</v>
      </c>
      <c r="F146" s="50">
        <v>28</v>
      </c>
    </row>
    <row r="147" spans="1:6" ht="15" customHeight="1">
      <c r="A147" s="1" t="s">
        <v>514</v>
      </c>
      <c r="B147" s="48" t="s">
        <v>3</v>
      </c>
      <c r="C147" s="1" t="s">
        <v>28</v>
      </c>
      <c r="D147" s="1" t="s">
        <v>38</v>
      </c>
      <c r="E147" s="23">
        <v>2022</v>
      </c>
      <c r="F147" s="50">
        <v>20</v>
      </c>
    </row>
    <row r="148" spans="1:6" ht="15" customHeight="1">
      <c r="A148" s="1" t="s">
        <v>514</v>
      </c>
      <c r="B148" s="48" t="s">
        <v>3</v>
      </c>
      <c r="C148" s="1" t="s">
        <v>29</v>
      </c>
      <c r="D148" s="1" t="s">
        <v>38</v>
      </c>
      <c r="E148" s="23">
        <v>2022</v>
      </c>
      <c r="F148" s="50">
        <v>3</v>
      </c>
    </row>
    <row r="149" spans="1:6" ht="15" customHeight="1">
      <c r="A149" s="1" t="s">
        <v>514</v>
      </c>
      <c r="B149" s="48" t="s">
        <v>3</v>
      </c>
      <c r="C149" s="1" t="s">
        <v>44</v>
      </c>
      <c r="D149" s="1" t="s">
        <v>38</v>
      </c>
      <c r="E149" s="23">
        <v>2022</v>
      </c>
      <c r="F149" s="50">
        <v>16</v>
      </c>
    </row>
    <row r="150" spans="1:6" ht="15" customHeight="1">
      <c r="A150" s="1" t="s">
        <v>514</v>
      </c>
      <c r="B150" s="48" t="s">
        <v>14</v>
      </c>
      <c r="C150" s="1" t="s">
        <v>30</v>
      </c>
      <c r="D150" s="1" t="s">
        <v>38</v>
      </c>
      <c r="E150" s="23">
        <v>2022</v>
      </c>
      <c r="F150" s="50">
        <v>60</v>
      </c>
    </row>
    <row r="151" spans="1:6" ht="15" customHeight="1">
      <c r="A151" s="1" t="s">
        <v>514</v>
      </c>
      <c r="B151" s="48" t="s">
        <v>14</v>
      </c>
      <c r="C151" s="1" t="s">
        <v>31</v>
      </c>
      <c r="D151" s="1" t="s">
        <v>38</v>
      </c>
      <c r="E151" s="23">
        <v>2022</v>
      </c>
      <c r="F151" s="50">
        <v>76</v>
      </c>
    </row>
    <row r="152" spans="1:6" ht="15" customHeight="1">
      <c r="A152" s="1" t="s">
        <v>514</v>
      </c>
      <c r="B152" s="48" t="s">
        <v>14</v>
      </c>
      <c r="C152" s="1" t="s">
        <v>32</v>
      </c>
      <c r="D152" s="1" t="s">
        <v>38</v>
      </c>
      <c r="E152" s="23">
        <v>2022</v>
      </c>
      <c r="F152" s="50">
        <v>49</v>
      </c>
    </row>
    <row r="153" spans="1:6" ht="15" customHeight="1">
      <c r="A153" s="1" t="s">
        <v>514</v>
      </c>
      <c r="B153" s="48" t="s">
        <v>14</v>
      </c>
      <c r="C153" s="1" t="s">
        <v>33</v>
      </c>
      <c r="D153" s="1" t="s">
        <v>38</v>
      </c>
      <c r="E153" s="23">
        <v>2022</v>
      </c>
      <c r="F153" s="50">
        <v>29</v>
      </c>
    </row>
    <row r="154" spans="1:6" ht="15" customHeight="1">
      <c r="A154" s="1" t="s">
        <v>514</v>
      </c>
      <c r="B154" s="48" t="s">
        <v>14</v>
      </c>
      <c r="C154" s="1" t="s">
        <v>34</v>
      </c>
      <c r="D154" s="1" t="s">
        <v>38</v>
      </c>
      <c r="E154" s="23">
        <v>2022</v>
      </c>
      <c r="F154" s="50">
        <v>17</v>
      </c>
    </row>
    <row r="155" spans="1:6" ht="15" customHeight="1">
      <c r="A155" s="1" t="s">
        <v>514</v>
      </c>
      <c r="B155" s="48" t="s">
        <v>14</v>
      </c>
      <c r="C155" s="1" t="s">
        <v>180</v>
      </c>
      <c r="D155" s="1" t="s">
        <v>38</v>
      </c>
      <c r="E155" s="23">
        <v>2022</v>
      </c>
      <c r="F155" s="50">
        <v>11</v>
      </c>
    </row>
    <row r="156" spans="1:6" ht="15" customHeight="1">
      <c r="A156" s="1" t="s">
        <v>514</v>
      </c>
      <c r="B156" s="48" t="s">
        <v>1</v>
      </c>
      <c r="C156" s="1" t="s">
        <v>16</v>
      </c>
      <c r="D156" s="1" t="s">
        <v>38</v>
      </c>
      <c r="E156" s="23">
        <v>2023</v>
      </c>
      <c r="F156" s="60">
        <v>81</v>
      </c>
    </row>
    <row r="157" spans="1:6" ht="15" customHeight="1">
      <c r="A157" s="1" t="s">
        <v>514</v>
      </c>
      <c r="B157" s="48" t="s">
        <v>1</v>
      </c>
      <c r="C157" s="1" t="s">
        <v>17</v>
      </c>
      <c r="D157" s="1" t="s">
        <v>38</v>
      </c>
      <c r="E157" s="23">
        <v>2023</v>
      </c>
      <c r="F157" s="60">
        <v>66</v>
      </c>
    </row>
    <row r="158" spans="1:6" ht="15" customHeight="1">
      <c r="A158" s="1" t="s">
        <v>514</v>
      </c>
      <c r="B158" s="48" t="s">
        <v>1</v>
      </c>
      <c r="C158" s="1" t="s">
        <v>18</v>
      </c>
      <c r="D158" s="1" t="s">
        <v>38</v>
      </c>
      <c r="E158" s="23">
        <v>2023</v>
      </c>
      <c r="F158" s="60">
        <v>45</v>
      </c>
    </row>
    <row r="159" spans="1:6" ht="15" customHeight="1">
      <c r="A159" s="1" t="s">
        <v>514</v>
      </c>
      <c r="B159" s="48" t="s">
        <v>1</v>
      </c>
      <c r="C159" s="1" t="s">
        <v>19</v>
      </c>
      <c r="D159" s="1" t="s">
        <v>38</v>
      </c>
      <c r="E159" s="23">
        <v>2023</v>
      </c>
      <c r="F159" s="60">
        <v>35</v>
      </c>
    </row>
    <row r="160" spans="1:6" ht="15" customHeight="1">
      <c r="A160" s="1" t="s">
        <v>514</v>
      </c>
      <c r="B160" s="48" t="s">
        <v>1</v>
      </c>
      <c r="C160" s="1" t="s">
        <v>20</v>
      </c>
      <c r="D160" s="1" t="s">
        <v>38</v>
      </c>
      <c r="E160" s="23">
        <v>2023</v>
      </c>
      <c r="F160" s="60">
        <v>53</v>
      </c>
    </row>
    <row r="161" spans="1:6" ht="15" customHeight="1">
      <c r="A161" s="1" t="s">
        <v>514</v>
      </c>
      <c r="B161" s="48" t="s">
        <v>2</v>
      </c>
      <c r="C161" s="1" t="s">
        <v>21</v>
      </c>
      <c r="D161" s="1" t="s">
        <v>38</v>
      </c>
      <c r="E161" s="23">
        <v>2023</v>
      </c>
      <c r="F161" s="60">
        <v>29</v>
      </c>
    </row>
    <row r="162" spans="1:6" ht="15" customHeight="1">
      <c r="A162" s="1" t="s">
        <v>514</v>
      </c>
      <c r="B162" s="48" t="s">
        <v>2</v>
      </c>
      <c r="C162" s="1" t="s">
        <v>22</v>
      </c>
      <c r="D162" s="1" t="s">
        <v>38</v>
      </c>
      <c r="E162" s="23">
        <v>2023</v>
      </c>
      <c r="F162" s="60">
        <v>61</v>
      </c>
    </row>
    <row r="163" spans="1:6" ht="15" customHeight="1">
      <c r="A163" s="1" t="s">
        <v>514</v>
      </c>
      <c r="B163" s="48" t="s">
        <v>2</v>
      </c>
      <c r="C163" s="1" t="s">
        <v>23</v>
      </c>
      <c r="D163" s="1" t="s">
        <v>38</v>
      </c>
      <c r="E163" s="23">
        <v>2023</v>
      </c>
      <c r="F163" s="60">
        <v>37</v>
      </c>
    </row>
    <row r="164" spans="1:6" ht="15" customHeight="1">
      <c r="A164" s="1" t="s">
        <v>514</v>
      </c>
      <c r="B164" s="48" t="s">
        <v>2</v>
      </c>
      <c r="C164" s="1" t="s">
        <v>24</v>
      </c>
      <c r="D164" s="1" t="s">
        <v>38</v>
      </c>
      <c r="E164" s="23">
        <v>2023</v>
      </c>
      <c r="F164" s="60">
        <v>112</v>
      </c>
    </row>
    <row r="165" spans="1:6" ht="15" customHeight="1">
      <c r="A165" s="1" t="s">
        <v>514</v>
      </c>
      <c r="B165" s="48" t="s">
        <v>2</v>
      </c>
      <c r="C165" s="1" t="s">
        <v>25</v>
      </c>
      <c r="D165" s="1" t="s">
        <v>38</v>
      </c>
      <c r="E165" s="23">
        <v>2023</v>
      </c>
      <c r="F165" s="60">
        <v>41</v>
      </c>
    </row>
    <row r="166" spans="1:6" ht="15" customHeight="1">
      <c r="A166" s="1" t="s">
        <v>514</v>
      </c>
      <c r="B166" s="48" t="s">
        <v>3</v>
      </c>
      <c r="C166" s="1" t="s">
        <v>26</v>
      </c>
      <c r="D166" s="1" t="s">
        <v>38</v>
      </c>
      <c r="E166" s="23">
        <v>2023</v>
      </c>
      <c r="F166" s="60">
        <v>44</v>
      </c>
    </row>
    <row r="167" spans="1:6" ht="15" customHeight="1">
      <c r="A167" s="1" t="s">
        <v>514</v>
      </c>
      <c r="B167" s="48" t="s">
        <v>3</v>
      </c>
      <c r="C167" s="1" t="s">
        <v>42</v>
      </c>
      <c r="D167" s="1" t="s">
        <v>38</v>
      </c>
      <c r="E167" s="23">
        <v>2023</v>
      </c>
      <c r="F167" s="60">
        <v>105</v>
      </c>
    </row>
    <row r="168" spans="1:6" ht="15" customHeight="1">
      <c r="A168" s="1" t="s">
        <v>514</v>
      </c>
      <c r="B168" s="48" t="s">
        <v>3</v>
      </c>
      <c r="C168" s="1" t="s">
        <v>43</v>
      </c>
      <c r="D168" s="1" t="s">
        <v>38</v>
      </c>
      <c r="E168" s="23">
        <v>2023</v>
      </c>
      <c r="F168" s="60">
        <v>54</v>
      </c>
    </row>
    <row r="169" spans="1:6" ht="15" customHeight="1">
      <c r="A169" s="1" t="s">
        <v>514</v>
      </c>
      <c r="B169" s="48" t="s">
        <v>3</v>
      </c>
      <c r="C169" s="1" t="s">
        <v>27</v>
      </c>
      <c r="D169" s="1" t="s">
        <v>38</v>
      </c>
      <c r="E169" s="23">
        <v>2023</v>
      </c>
      <c r="F169" s="60">
        <v>34</v>
      </c>
    </row>
    <row r="170" spans="1:6" ht="15" customHeight="1">
      <c r="A170" s="1" t="s">
        <v>514</v>
      </c>
      <c r="B170" s="48" t="s">
        <v>3</v>
      </c>
      <c r="C170" s="1" t="s">
        <v>28</v>
      </c>
      <c r="D170" s="1" t="s">
        <v>38</v>
      </c>
      <c r="E170" s="23">
        <v>2023</v>
      </c>
      <c r="F170" s="60">
        <v>16</v>
      </c>
    </row>
    <row r="171" spans="1:6" ht="15" customHeight="1">
      <c r="A171" s="1" t="s">
        <v>514</v>
      </c>
      <c r="B171" s="48" t="s">
        <v>3</v>
      </c>
      <c r="C171" s="1" t="s">
        <v>29</v>
      </c>
      <c r="D171" s="1" t="s">
        <v>38</v>
      </c>
      <c r="E171" s="23">
        <v>2023</v>
      </c>
      <c r="F171" s="60">
        <v>6</v>
      </c>
    </row>
    <row r="172" spans="1:6" ht="15" customHeight="1">
      <c r="A172" s="1" t="s">
        <v>514</v>
      </c>
      <c r="B172" s="48" t="s">
        <v>3</v>
      </c>
      <c r="C172" s="1" t="s">
        <v>44</v>
      </c>
      <c r="D172" s="1" t="s">
        <v>38</v>
      </c>
      <c r="E172" s="23">
        <v>2023</v>
      </c>
      <c r="F172" s="60">
        <v>21</v>
      </c>
    </row>
    <row r="173" spans="1:6" ht="15" customHeight="1">
      <c r="A173" s="1" t="s">
        <v>514</v>
      </c>
      <c r="B173" s="48" t="s">
        <v>14</v>
      </c>
      <c r="C173" s="1" t="s">
        <v>30</v>
      </c>
      <c r="D173" s="1" t="s">
        <v>38</v>
      </c>
      <c r="E173" s="23">
        <v>2023</v>
      </c>
      <c r="F173" s="60">
        <v>73</v>
      </c>
    </row>
    <row r="174" spans="1:6" ht="15" customHeight="1">
      <c r="A174" s="1" t="s">
        <v>514</v>
      </c>
      <c r="B174" s="48" t="s">
        <v>14</v>
      </c>
      <c r="C174" s="1" t="s">
        <v>31</v>
      </c>
      <c r="D174" s="1" t="s">
        <v>38</v>
      </c>
      <c r="E174" s="23">
        <v>2023</v>
      </c>
      <c r="F174" s="60">
        <v>87</v>
      </c>
    </row>
    <row r="175" spans="1:6" ht="15" customHeight="1">
      <c r="A175" s="1" t="s">
        <v>514</v>
      </c>
      <c r="B175" s="48" t="s">
        <v>14</v>
      </c>
      <c r="C175" s="1" t="s">
        <v>32</v>
      </c>
      <c r="D175" s="1" t="s">
        <v>38</v>
      </c>
      <c r="E175" s="23">
        <v>2023</v>
      </c>
      <c r="F175" s="60">
        <v>53</v>
      </c>
    </row>
    <row r="176" spans="1:6" ht="15" customHeight="1">
      <c r="A176" s="1" t="s">
        <v>514</v>
      </c>
      <c r="B176" s="48" t="s">
        <v>14</v>
      </c>
      <c r="C176" s="1" t="s">
        <v>33</v>
      </c>
      <c r="D176" s="1" t="s">
        <v>38</v>
      </c>
      <c r="E176" s="23">
        <v>2023</v>
      </c>
      <c r="F176" s="60">
        <v>38</v>
      </c>
    </row>
    <row r="177" spans="1:8" ht="15" customHeight="1">
      <c r="A177" s="1" t="s">
        <v>514</v>
      </c>
      <c r="B177" s="48" t="s">
        <v>14</v>
      </c>
      <c r="C177" s="1" t="s">
        <v>34</v>
      </c>
      <c r="D177" s="1" t="s">
        <v>38</v>
      </c>
      <c r="E177" s="23">
        <v>2023</v>
      </c>
      <c r="F177" s="60">
        <v>19</v>
      </c>
    </row>
    <row r="178" spans="1:8" ht="15" customHeight="1">
      <c r="A178" s="1" t="s">
        <v>514</v>
      </c>
      <c r="B178" s="48" t="s">
        <v>14</v>
      </c>
      <c r="C178" s="1" t="s">
        <v>180</v>
      </c>
      <c r="D178" s="1" t="s">
        <v>38</v>
      </c>
      <c r="E178" s="23">
        <v>2023</v>
      </c>
      <c r="F178" s="60">
        <v>10</v>
      </c>
    </row>
    <row r="179" spans="1:8" ht="15" customHeight="1">
      <c r="A179" s="1" t="s">
        <v>514</v>
      </c>
      <c r="B179" s="48" t="s">
        <v>1</v>
      </c>
      <c r="C179" s="1" t="s">
        <v>16</v>
      </c>
      <c r="D179" s="1" t="s">
        <v>38</v>
      </c>
      <c r="E179" s="1">
        <v>2024</v>
      </c>
      <c r="F179" s="129">
        <f>37+46</f>
        <v>83</v>
      </c>
      <c r="G179" s="8">
        <f>F179+F156+F133+F110+F87+F64</f>
        <v>510</v>
      </c>
      <c r="H179" s="8">
        <f>F179-F64</f>
        <v>-25</v>
      </c>
    </row>
    <row r="180" spans="1:8" ht="15" customHeight="1">
      <c r="A180" s="1" t="s">
        <v>514</v>
      </c>
      <c r="B180" s="48" t="s">
        <v>1</v>
      </c>
      <c r="C180" s="1" t="s">
        <v>17</v>
      </c>
      <c r="D180" s="1" t="s">
        <v>38</v>
      </c>
      <c r="E180" s="1">
        <v>2024</v>
      </c>
      <c r="F180" s="129">
        <v>54</v>
      </c>
      <c r="G180" s="8">
        <f t="shared" ref="G180:G201" si="0">F180+F157+F134+F111+F88+F65</f>
        <v>326</v>
      </c>
      <c r="H180" s="8">
        <f t="shared" ref="H180:H201" si="1">F180-F65</f>
        <v>6</v>
      </c>
    </row>
    <row r="181" spans="1:8" ht="15" customHeight="1">
      <c r="A181" s="1" t="s">
        <v>514</v>
      </c>
      <c r="B181" s="48" t="s">
        <v>1</v>
      </c>
      <c r="C181" s="1" t="s">
        <v>18</v>
      </c>
      <c r="D181" s="1" t="s">
        <v>38</v>
      </c>
      <c r="E181" s="1">
        <v>2024</v>
      </c>
      <c r="F181" s="129">
        <v>54</v>
      </c>
      <c r="G181" s="8">
        <f t="shared" si="0"/>
        <v>285</v>
      </c>
      <c r="H181" s="8">
        <f t="shared" si="1"/>
        <v>17</v>
      </c>
    </row>
    <row r="182" spans="1:8" ht="15" customHeight="1">
      <c r="A182" s="1" t="s">
        <v>514</v>
      </c>
      <c r="B182" s="48" t="s">
        <v>1</v>
      </c>
      <c r="C182" s="1" t="s">
        <v>19</v>
      </c>
      <c r="D182" s="1" t="s">
        <v>38</v>
      </c>
      <c r="E182" s="1">
        <v>2024</v>
      </c>
      <c r="F182" s="129">
        <v>62</v>
      </c>
      <c r="G182" s="8">
        <f t="shared" si="0"/>
        <v>280</v>
      </c>
      <c r="H182" s="8">
        <f t="shared" si="1"/>
        <v>36</v>
      </c>
    </row>
    <row r="183" spans="1:8" ht="15" customHeight="1">
      <c r="A183" s="1" t="s">
        <v>514</v>
      </c>
      <c r="B183" s="48" t="s">
        <v>1</v>
      </c>
      <c r="C183" s="1" t="s">
        <v>20</v>
      </c>
      <c r="D183" s="1" t="s">
        <v>38</v>
      </c>
      <c r="E183" s="1">
        <v>2024</v>
      </c>
      <c r="F183" s="129">
        <v>59</v>
      </c>
      <c r="G183" s="8">
        <f t="shared" si="0"/>
        <v>314</v>
      </c>
      <c r="H183" s="8">
        <f t="shared" si="1"/>
        <v>18</v>
      </c>
    </row>
    <row r="184" spans="1:8" ht="15" customHeight="1">
      <c r="A184" s="1" t="s">
        <v>514</v>
      </c>
      <c r="B184" s="48" t="s">
        <v>2</v>
      </c>
      <c r="C184" s="1" t="s">
        <v>21</v>
      </c>
      <c r="D184" s="1" t="s">
        <v>38</v>
      </c>
      <c r="E184" s="1">
        <v>2024</v>
      </c>
      <c r="F184" s="1">
        <v>32</v>
      </c>
      <c r="G184" s="8">
        <f t="shared" si="0"/>
        <v>195</v>
      </c>
      <c r="H184" s="8">
        <f t="shared" si="1"/>
        <v>7</v>
      </c>
    </row>
    <row r="185" spans="1:8" ht="15" customHeight="1">
      <c r="A185" s="1" t="s">
        <v>514</v>
      </c>
      <c r="B185" s="48" t="s">
        <v>2</v>
      </c>
      <c r="C185" s="1" t="s">
        <v>22</v>
      </c>
      <c r="D185" s="1" t="s">
        <v>38</v>
      </c>
      <c r="E185" s="1">
        <v>2024</v>
      </c>
      <c r="F185" s="1">
        <v>72</v>
      </c>
      <c r="G185" s="8">
        <f t="shared" si="0"/>
        <v>396</v>
      </c>
      <c r="H185" s="8">
        <f t="shared" si="1"/>
        <v>9</v>
      </c>
    </row>
    <row r="186" spans="1:8" ht="15" customHeight="1">
      <c r="A186" s="1" t="s">
        <v>514</v>
      </c>
      <c r="B186" s="48" t="s">
        <v>2</v>
      </c>
      <c r="C186" s="1" t="s">
        <v>23</v>
      </c>
      <c r="D186" s="1" t="s">
        <v>38</v>
      </c>
      <c r="E186" s="1">
        <v>2024</v>
      </c>
      <c r="F186" s="1">
        <v>42</v>
      </c>
      <c r="G186" s="8">
        <f t="shared" si="0"/>
        <v>211</v>
      </c>
      <c r="H186" s="8">
        <f t="shared" si="1"/>
        <v>15</v>
      </c>
    </row>
    <row r="187" spans="1:8" ht="15" customHeight="1">
      <c r="A187" s="1" t="s">
        <v>514</v>
      </c>
      <c r="B187" s="48" t="s">
        <v>2</v>
      </c>
      <c r="C187" s="1" t="s">
        <v>24</v>
      </c>
      <c r="D187" s="1" t="s">
        <v>38</v>
      </c>
      <c r="E187" s="1">
        <v>2024</v>
      </c>
      <c r="F187" s="1">
        <v>129</v>
      </c>
      <c r="G187" s="8">
        <f t="shared" si="0"/>
        <v>694</v>
      </c>
      <c r="H187" s="8">
        <f t="shared" si="1"/>
        <v>21</v>
      </c>
    </row>
    <row r="188" spans="1:8" ht="15" customHeight="1">
      <c r="A188" s="1" t="s">
        <v>514</v>
      </c>
      <c r="B188" s="48" t="s">
        <v>2</v>
      </c>
      <c r="C188" s="1" t="s">
        <v>25</v>
      </c>
      <c r="D188" s="1" t="s">
        <v>38</v>
      </c>
      <c r="E188" s="1">
        <v>2024</v>
      </c>
      <c r="F188" s="1">
        <v>37</v>
      </c>
      <c r="G188" s="8">
        <f t="shared" si="0"/>
        <v>219</v>
      </c>
      <c r="H188" s="8">
        <f t="shared" si="1"/>
        <v>0</v>
      </c>
    </row>
    <row r="189" spans="1:8" ht="15" customHeight="1">
      <c r="A189" s="1" t="s">
        <v>514</v>
      </c>
      <c r="B189" s="48" t="s">
        <v>3</v>
      </c>
      <c r="C189" s="1" t="s">
        <v>26</v>
      </c>
      <c r="D189" s="1" t="s">
        <v>38</v>
      </c>
      <c r="E189" s="1">
        <v>2024</v>
      </c>
      <c r="F189" s="50">
        <v>48</v>
      </c>
      <c r="G189" s="8">
        <f t="shared" si="0"/>
        <v>243</v>
      </c>
      <c r="H189" s="8">
        <f t="shared" si="1"/>
        <v>16</v>
      </c>
    </row>
    <row r="190" spans="1:8" ht="15" customHeight="1">
      <c r="A190" s="1" t="s">
        <v>514</v>
      </c>
      <c r="B190" s="48" t="s">
        <v>3</v>
      </c>
      <c r="C190" s="1" t="s">
        <v>42</v>
      </c>
      <c r="D190" s="1" t="s">
        <v>38</v>
      </c>
      <c r="E190" s="1">
        <v>2024</v>
      </c>
      <c r="F190" s="50">
        <v>99</v>
      </c>
      <c r="G190" s="8">
        <f t="shared" si="0"/>
        <v>576</v>
      </c>
      <c r="H190" s="8">
        <f t="shared" si="1"/>
        <v>27</v>
      </c>
    </row>
    <row r="191" spans="1:8" ht="15" customHeight="1">
      <c r="A191" s="1" t="s">
        <v>514</v>
      </c>
      <c r="B191" s="48" t="s">
        <v>3</v>
      </c>
      <c r="C191" s="1" t="s">
        <v>43</v>
      </c>
      <c r="D191" s="1" t="s">
        <v>38</v>
      </c>
      <c r="E191" s="1">
        <v>2024</v>
      </c>
      <c r="F191" s="50">
        <v>68</v>
      </c>
      <c r="G191" s="8">
        <f>F191+F168+F145+F122+F99+F76</f>
        <v>344</v>
      </c>
      <c r="H191" s="8">
        <f t="shared" si="1"/>
        <v>14</v>
      </c>
    </row>
    <row r="192" spans="1:8" ht="15" customHeight="1">
      <c r="A192" s="1" t="s">
        <v>514</v>
      </c>
      <c r="B192" s="48" t="s">
        <v>3</v>
      </c>
      <c r="C192" s="1" t="s">
        <v>27</v>
      </c>
      <c r="D192" s="1" t="s">
        <v>38</v>
      </c>
      <c r="E192" s="1">
        <v>2024</v>
      </c>
      <c r="F192" s="50">
        <v>42</v>
      </c>
      <c r="G192" s="8">
        <f t="shared" si="0"/>
        <v>235</v>
      </c>
      <c r="H192" s="8">
        <f t="shared" si="1"/>
        <v>3</v>
      </c>
    </row>
    <row r="193" spans="1:8" ht="15" customHeight="1">
      <c r="A193" s="1" t="s">
        <v>514</v>
      </c>
      <c r="B193" s="48" t="s">
        <v>3</v>
      </c>
      <c r="C193" s="1" t="s">
        <v>28</v>
      </c>
      <c r="D193" s="1" t="s">
        <v>38</v>
      </c>
      <c r="E193" s="1">
        <v>2024</v>
      </c>
      <c r="F193" s="50">
        <v>18</v>
      </c>
      <c r="G193" s="8">
        <f t="shared" si="0"/>
        <v>125</v>
      </c>
      <c r="H193" s="8">
        <f t="shared" si="1"/>
        <v>-6</v>
      </c>
    </row>
    <row r="194" spans="1:8" ht="15" customHeight="1">
      <c r="A194" s="1" t="s">
        <v>514</v>
      </c>
      <c r="B194" s="48" t="s">
        <v>3</v>
      </c>
      <c r="C194" s="1" t="s">
        <v>29</v>
      </c>
      <c r="D194" s="1" t="s">
        <v>38</v>
      </c>
      <c r="E194" s="1">
        <v>2024</v>
      </c>
      <c r="F194" s="50">
        <v>6</v>
      </c>
      <c r="G194" s="8">
        <f t="shared" si="0"/>
        <v>36</v>
      </c>
      <c r="H194" s="8">
        <f t="shared" si="1"/>
        <v>1</v>
      </c>
    </row>
    <row r="195" spans="1:8" ht="15" customHeight="1">
      <c r="A195" s="1" t="s">
        <v>514</v>
      </c>
      <c r="B195" s="48" t="s">
        <v>3</v>
      </c>
      <c r="C195" s="1" t="s">
        <v>44</v>
      </c>
      <c r="D195" s="1" t="s">
        <v>38</v>
      </c>
      <c r="E195" s="1">
        <v>2024</v>
      </c>
      <c r="F195" s="50">
        <v>31</v>
      </c>
      <c r="G195" s="8">
        <f t="shared" si="0"/>
        <v>156</v>
      </c>
      <c r="H195" s="8">
        <f t="shared" si="1"/>
        <v>-3</v>
      </c>
    </row>
    <row r="196" spans="1:8" ht="15" customHeight="1">
      <c r="A196" s="1" t="s">
        <v>514</v>
      </c>
      <c r="B196" s="48" t="s">
        <v>14</v>
      </c>
      <c r="C196" s="1" t="s">
        <v>30</v>
      </c>
      <c r="D196" s="1" t="s">
        <v>38</v>
      </c>
      <c r="E196" s="1">
        <v>2024</v>
      </c>
      <c r="F196" s="1">
        <v>88</v>
      </c>
      <c r="G196" s="8">
        <f t="shared" si="0"/>
        <v>379</v>
      </c>
      <c r="H196" s="8">
        <f>F196-F81</f>
        <v>41</v>
      </c>
    </row>
    <row r="197" spans="1:8" ht="15" customHeight="1">
      <c r="A197" s="1" t="s">
        <v>514</v>
      </c>
      <c r="B197" s="48" t="s">
        <v>14</v>
      </c>
      <c r="C197" s="1" t="s">
        <v>31</v>
      </c>
      <c r="D197" s="1" t="s">
        <v>38</v>
      </c>
      <c r="E197" s="1">
        <v>2024</v>
      </c>
      <c r="F197" s="1">
        <v>93</v>
      </c>
      <c r="G197" s="8">
        <f t="shared" si="0"/>
        <v>572</v>
      </c>
      <c r="H197" s="8">
        <f t="shared" si="1"/>
        <v>-4</v>
      </c>
    </row>
    <row r="198" spans="1:8" ht="15" customHeight="1">
      <c r="A198" s="1" t="s">
        <v>514</v>
      </c>
      <c r="B198" s="48" t="s">
        <v>14</v>
      </c>
      <c r="C198" s="1" t="s">
        <v>32</v>
      </c>
      <c r="D198" s="1" t="s">
        <v>38</v>
      </c>
      <c r="E198" s="1">
        <v>2024</v>
      </c>
      <c r="F198" s="1">
        <v>59</v>
      </c>
      <c r="G198" s="8">
        <f t="shared" si="0"/>
        <v>343</v>
      </c>
      <c r="H198" s="8">
        <f t="shared" si="1"/>
        <v>10</v>
      </c>
    </row>
    <row r="199" spans="1:8" ht="15" customHeight="1">
      <c r="A199" s="1" t="s">
        <v>514</v>
      </c>
      <c r="B199" s="48" t="s">
        <v>14</v>
      </c>
      <c r="C199" s="1" t="s">
        <v>33</v>
      </c>
      <c r="D199" s="1" t="s">
        <v>38</v>
      </c>
      <c r="E199" s="1">
        <v>2024</v>
      </c>
      <c r="F199" s="1">
        <v>33</v>
      </c>
      <c r="G199" s="8">
        <f t="shared" si="0"/>
        <v>236</v>
      </c>
      <c r="H199" s="8">
        <f t="shared" si="1"/>
        <v>-5</v>
      </c>
    </row>
    <row r="200" spans="1:8" ht="15" customHeight="1">
      <c r="A200" s="1" t="s">
        <v>514</v>
      </c>
      <c r="B200" s="48" t="s">
        <v>14</v>
      </c>
      <c r="C200" s="1" t="s">
        <v>34</v>
      </c>
      <c r="D200" s="1" t="s">
        <v>38</v>
      </c>
      <c r="E200" s="1">
        <v>2024</v>
      </c>
      <c r="F200" s="1">
        <v>29</v>
      </c>
      <c r="G200" s="8">
        <f t="shared" si="0"/>
        <v>125</v>
      </c>
      <c r="H200" s="8">
        <f t="shared" si="1"/>
        <v>10</v>
      </c>
    </row>
    <row r="201" spans="1:8" ht="15" customHeight="1">
      <c r="A201" s="1" t="s">
        <v>514</v>
      </c>
      <c r="B201" s="48" t="s">
        <v>14</v>
      </c>
      <c r="C201" s="1" t="s">
        <v>180</v>
      </c>
      <c r="D201" s="1" t="s">
        <v>38</v>
      </c>
      <c r="E201" s="1">
        <v>2024</v>
      </c>
      <c r="F201" s="1">
        <v>10</v>
      </c>
      <c r="G201" s="8">
        <f t="shared" si="0"/>
        <v>60</v>
      </c>
      <c r="H201" s="8">
        <f t="shared" si="1"/>
        <v>0</v>
      </c>
    </row>
    <row r="202" spans="1:8" ht="15" customHeight="1">
      <c r="A202" s="1" t="s">
        <v>518</v>
      </c>
      <c r="B202" s="48" t="s">
        <v>15</v>
      </c>
      <c r="D202" s="1" t="s">
        <v>334</v>
      </c>
      <c r="E202" s="23">
        <v>2018</v>
      </c>
      <c r="F202" s="81">
        <v>6.3</v>
      </c>
      <c r="H202" s="4" t="s">
        <v>483</v>
      </c>
    </row>
    <row r="203" spans="1:8" ht="15" customHeight="1">
      <c r="A203" s="1" t="s">
        <v>518</v>
      </c>
      <c r="B203" s="48" t="s">
        <v>15</v>
      </c>
      <c r="D203" s="1" t="s">
        <v>334</v>
      </c>
      <c r="E203" s="23">
        <v>2019</v>
      </c>
      <c r="F203" s="81">
        <v>5.8</v>
      </c>
    </row>
    <row r="204" spans="1:8" ht="15" customHeight="1">
      <c r="A204" s="1" t="s">
        <v>518</v>
      </c>
      <c r="B204" s="48" t="s">
        <v>15</v>
      </c>
      <c r="D204" s="1" t="s">
        <v>334</v>
      </c>
      <c r="E204" s="23">
        <v>2020</v>
      </c>
      <c r="F204" s="81">
        <v>6.9</v>
      </c>
    </row>
    <row r="205" spans="1:8" ht="15" customHeight="1">
      <c r="A205" s="1" t="s">
        <v>518</v>
      </c>
      <c r="B205" s="48" t="s">
        <v>15</v>
      </c>
      <c r="D205" s="1" t="s">
        <v>334</v>
      </c>
      <c r="E205" s="23">
        <v>2021</v>
      </c>
      <c r="F205" s="81">
        <v>6.2</v>
      </c>
    </row>
    <row r="206" spans="1:8" ht="15" customHeight="1">
      <c r="A206" s="1" t="s">
        <v>518</v>
      </c>
      <c r="B206" s="48" t="s">
        <v>15</v>
      </c>
      <c r="D206" s="1" t="s">
        <v>334</v>
      </c>
      <c r="E206" s="23">
        <v>2022</v>
      </c>
      <c r="F206" s="81">
        <v>5.6</v>
      </c>
    </row>
    <row r="207" spans="1:8" ht="15" customHeight="1">
      <c r="A207" s="1" t="s">
        <v>518</v>
      </c>
      <c r="B207" s="48" t="s">
        <v>15</v>
      </c>
      <c r="D207" s="1" t="s">
        <v>334</v>
      </c>
      <c r="E207" s="23">
        <v>2023</v>
      </c>
      <c r="F207" s="81">
        <v>5.5</v>
      </c>
    </row>
    <row r="208" spans="1:8" ht="15" customHeight="1">
      <c r="A208" s="1" t="s">
        <v>519</v>
      </c>
      <c r="B208" s="48" t="s">
        <v>15</v>
      </c>
      <c r="D208" s="1" t="s">
        <v>334</v>
      </c>
      <c r="E208" s="23">
        <v>2018</v>
      </c>
      <c r="F208" s="81">
        <v>3.4</v>
      </c>
    </row>
    <row r="209" spans="1:9" ht="15" customHeight="1">
      <c r="A209" s="1" t="s">
        <v>519</v>
      </c>
      <c r="B209" s="48" t="s">
        <v>15</v>
      </c>
      <c r="D209" s="1" t="s">
        <v>334</v>
      </c>
      <c r="E209" s="23">
        <v>2019</v>
      </c>
      <c r="F209" s="81">
        <v>3.4</v>
      </c>
    </row>
    <row r="210" spans="1:9" ht="15" customHeight="1">
      <c r="A210" s="1" t="s">
        <v>519</v>
      </c>
      <c r="B210" s="48" t="s">
        <v>15</v>
      </c>
      <c r="D210" s="1" t="s">
        <v>334</v>
      </c>
      <c r="E210" s="23">
        <v>2020</v>
      </c>
      <c r="F210" s="81">
        <v>4.5999999999999996</v>
      </c>
    </row>
    <row r="211" spans="1:9" ht="15" customHeight="1">
      <c r="A211" s="1" t="s">
        <v>519</v>
      </c>
      <c r="B211" s="48" t="s">
        <v>15</v>
      </c>
      <c r="D211" s="1" t="s">
        <v>334</v>
      </c>
      <c r="E211" s="23">
        <v>2021</v>
      </c>
      <c r="F211" s="81">
        <v>3.6</v>
      </c>
    </row>
    <row r="212" spans="1:9" ht="15" customHeight="1">
      <c r="A212" s="1" t="s">
        <v>519</v>
      </c>
      <c r="B212" s="48" t="s">
        <v>15</v>
      </c>
      <c r="D212" s="1" t="s">
        <v>334</v>
      </c>
      <c r="E212" s="23">
        <v>2022</v>
      </c>
      <c r="F212" s="81">
        <v>3.2</v>
      </c>
    </row>
    <row r="213" spans="1:9" ht="15" customHeight="1">
      <c r="A213" s="1" t="s">
        <v>519</v>
      </c>
      <c r="B213" s="48" t="s">
        <v>15</v>
      </c>
      <c r="D213" s="1" t="s">
        <v>334</v>
      </c>
      <c r="E213" s="23">
        <v>2023</v>
      </c>
      <c r="F213" s="81">
        <v>3.9</v>
      </c>
    </row>
    <row r="214" spans="1:9" ht="15" customHeight="1">
      <c r="A214" s="1" t="s">
        <v>514</v>
      </c>
      <c r="B214" s="48" t="s">
        <v>15</v>
      </c>
      <c r="D214" s="1" t="s">
        <v>334</v>
      </c>
      <c r="E214" s="23">
        <v>2018</v>
      </c>
      <c r="F214" s="81">
        <v>2.9</v>
      </c>
    </row>
    <row r="215" spans="1:9" ht="15" customHeight="1">
      <c r="A215" s="1" t="s">
        <v>514</v>
      </c>
      <c r="B215" s="48" t="s">
        <v>15</v>
      </c>
      <c r="D215" s="1" t="s">
        <v>334</v>
      </c>
      <c r="E215" s="23">
        <v>2019</v>
      </c>
      <c r="F215" s="81">
        <v>2.9</v>
      </c>
    </row>
    <row r="216" spans="1:9" ht="15" customHeight="1">
      <c r="A216" s="1" t="s">
        <v>514</v>
      </c>
      <c r="B216" s="48" t="s">
        <v>15</v>
      </c>
      <c r="D216" s="1" t="s">
        <v>334</v>
      </c>
      <c r="E216" s="23">
        <v>2020</v>
      </c>
      <c r="F216" s="81">
        <v>4</v>
      </c>
    </row>
    <row r="217" spans="1:9" ht="15" customHeight="1">
      <c r="A217" s="1" t="s">
        <v>514</v>
      </c>
      <c r="B217" s="48" t="s">
        <v>15</v>
      </c>
      <c r="D217" s="1" t="s">
        <v>334</v>
      </c>
      <c r="E217" s="23">
        <v>2021</v>
      </c>
      <c r="F217" s="81">
        <v>3.1</v>
      </c>
    </row>
    <row r="218" spans="1:9" ht="15" customHeight="1">
      <c r="A218" s="1" t="s">
        <v>514</v>
      </c>
      <c r="B218" s="48" t="s">
        <v>15</v>
      </c>
      <c r="D218" s="1" t="s">
        <v>334</v>
      </c>
      <c r="E218" s="23">
        <v>2022</v>
      </c>
      <c r="F218" s="81">
        <v>2.8</v>
      </c>
    </row>
    <row r="219" spans="1:9" ht="15" customHeight="1">
      <c r="A219" s="1" t="s">
        <v>514</v>
      </c>
      <c r="B219" s="48" t="s">
        <v>15</v>
      </c>
      <c r="D219" s="1" t="s">
        <v>334</v>
      </c>
      <c r="E219" s="23">
        <v>2023</v>
      </c>
      <c r="F219" s="81">
        <v>3.2</v>
      </c>
    </row>
    <row r="220" spans="1:9" ht="15" customHeight="1">
      <c r="A220" s="1" t="s">
        <v>518</v>
      </c>
      <c r="B220" s="48" t="s">
        <v>4</v>
      </c>
      <c r="C220" s="1" t="s">
        <v>389</v>
      </c>
      <c r="E220" s="23">
        <v>2019</v>
      </c>
      <c r="F220" s="74">
        <v>221</v>
      </c>
      <c r="H220" s="4" t="s">
        <v>484</v>
      </c>
    </row>
    <row r="221" spans="1:9" ht="15" customHeight="1">
      <c r="A221" s="1" t="s">
        <v>518</v>
      </c>
      <c r="B221" s="48" t="s">
        <v>4</v>
      </c>
      <c r="C221" s="1" t="s">
        <v>389</v>
      </c>
      <c r="E221" s="23">
        <v>2020</v>
      </c>
      <c r="F221" s="74">
        <v>219</v>
      </c>
    </row>
    <row r="222" spans="1:9" ht="15" customHeight="1">
      <c r="A222" s="1" t="s">
        <v>518</v>
      </c>
      <c r="B222" s="48" t="s">
        <v>4</v>
      </c>
      <c r="C222" s="1" t="s">
        <v>389</v>
      </c>
      <c r="E222" s="23">
        <v>2021</v>
      </c>
      <c r="F222" s="74">
        <v>224</v>
      </c>
      <c r="I222" s="1"/>
    </row>
    <row r="223" spans="1:9" ht="15" customHeight="1">
      <c r="A223" s="1" t="s">
        <v>519</v>
      </c>
      <c r="B223" s="48" t="s">
        <v>4</v>
      </c>
      <c r="C223" s="1" t="s">
        <v>389</v>
      </c>
      <c r="E223" s="23">
        <v>2019</v>
      </c>
      <c r="F223" s="74">
        <v>284</v>
      </c>
    </row>
    <row r="224" spans="1:9" ht="15" customHeight="1">
      <c r="A224" s="1" t="s">
        <v>519</v>
      </c>
      <c r="B224" s="48" t="s">
        <v>4</v>
      </c>
      <c r="C224" s="1" t="s">
        <v>389</v>
      </c>
      <c r="E224" s="23">
        <v>2020</v>
      </c>
      <c r="F224" s="74">
        <v>280</v>
      </c>
    </row>
    <row r="225" spans="1:9" ht="15" customHeight="1">
      <c r="A225" s="1" t="s">
        <v>519</v>
      </c>
      <c r="B225" s="48" t="s">
        <v>4</v>
      </c>
      <c r="C225" s="1" t="s">
        <v>389</v>
      </c>
      <c r="E225" s="23">
        <v>2021</v>
      </c>
      <c r="F225" s="74">
        <v>294</v>
      </c>
    </row>
    <row r="226" spans="1:9" ht="15" customHeight="1">
      <c r="A226" s="1" t="s">
        <v>514</v>
      </c>
      <c r="B226" s="48" t="s">
        <v>4</v>
      </c>
      <c r="C226" s="1" t="s">
        <v>389</v>
      </c>
      <c r="E226" s="23">
        <v>2019</v>
      </c>
      <c r="F226" s="74">
        <v>136</v>
      </c>
      <c r="I226" s="1"/>
    </row>
    <row r="227" spans="1:9" ht="15" customHeight="1">
      <c r="A227" s="1" t="s">
        <v>514</v>
      </c>
      <c r="B227" s="48" t="s">
        <v>4</v>
      </c>
      <c r="C227" s="1" t="s">
        <v>389</v>
      </c>
      <c r="E227" s="23">
        <v>2020</v>
      </c>
      <c r="F227" s="74">
        <v>139</v>
      </c>
      <c r="I227" s="1"/>
    </row>
    <row r="228" spans="1:9" ht="15" customHeight="1">
      <c r="A228" s="1" t="s">
        <v>514</v>
      </c>
      <c r="B228" s="48" t="s">
        <v>4</v>
      </c>
      <c r="C228" s="1" t="s">
        <v>389</v>
      </c>
      <c r="E228" s="23">
        <v>2021</v>
      </c>
      <c r="F228" s="74">
        <v>146</v>
      </c>
      <c r="I228" s="1"/>
    </row>
    <row r="229" spans="1:9" ht="15" customHeight="1">
      <c r="A229" s="1" t="s">
        <v>518</v>
      </c>
      <c r="B229" s="48" t="s">
        <v>390</v>
      </c>
      <c r="C229" s="1" t="s">
        <v>389</v>
      </c>
      <c r="E229" s="23">
        <v>2019</v>
      </c>
      <c r="F229" s="50">
        <v>469119</v>
      </c>
      <c r="H229" s="4" t="s">
        <v>485</v>
      </c>
    </row>
    <row r="230" spans="1:9" ht="15" customHeight="1">
      <c r="A230" s="1" t="s">
        <v>518</v>
      </c>
      <c r="B230" s="48" t="s">
        <v>390</v>
      </c>
      <c r="C230" s="1" t="s">
        <v>389</v>
      </c>
      <c r="E230" s="23">
        <v>2020</v>
      </c>
      <c r="F230" s="50">
        <v>460108</v>
      </c>
    </row>
    <row r="231" spans="1:9" ht="15" customHeight="1">
      <c r="A231" s="1" t="s">
        <v>518</v>
      </c>
      <c r="B231" s="48" t="s">
        <v>390</v>
      </c>
      <c r="C231" s="1" t="s">
        <v>389</v>
      </c>
      <c r="E231" s="23">
        <v>2021</v>
      </c>
      <c r="F231" s="50">
        <v>466593</v>
      </c>
    </row>
    <row r="232" spans="1:9" ht="15" customHeight="1">
      <c r="A232" s="1" t="s">
        <v>519</v>
      </c>
      <c r="B232" s="48" t="s">
        <v>390</v>
      </c>
      <c r="C232" s="1" t="s">
        <v>389</v>
      </c>
      <c r="E232" s="23">
        <v>2019</v>
      </c>
      <c r="F232" s="50">
        <v>38802</v>
      </c>
      <c r="I232" s="1"/>
    </row>
    <row r="233" spans="1:9" ht="15" customHeight="1">
      <c r="A233" s="1" t="s">
        <v>519</v>
      </c>
      <c r="B233" s="48" t="s">
        <v>390</v>
      </c>
      <c r="C233" s="1" t="s">
        <v>389</v>
      </c>
      <c r="E233" s="23">
        <v>2020</v>
      </c>
      <c r="F233" s="50">
        <v>37603</v>
      </c>
    </row>
    <row r="234" spans="1:9" ht="15" customHeight="1">
      <c r="A234" s="1" t="s">
        <v>519</v>
      </c>
      <c r="B234" s="48" t="s">
        <v>390</v>
      </c>
      <c r="C234" s="1" t="s">
        <v>389</v>
      </c>
      <c r="E234" s="23">
        <v>2021</v>
      </c>
      <c r="F234" s="50">
        <v>39363</v>
      </c>
    </row>
    <row r="235" spans="1:9" ht="15" customHeight="1">
      <c r="A235" s="1" t="s">
        <v>514</v>
      </c>
      <c r="B235" s="48" t="s">
        <v>390</v>
      </c>
      <c r="C235" s="1" t="s">
        <v>389</v>
      </c>
      <c r="E235" s="23">
        <v>2019</v>
      </c>
      <c r="F235" s="50">
        <v>1944</v>
      </c>
    </row>
    <row r="236" spans="1:9" ht="15" customHeight="1">
      <c r="A236" s="1" t="s">
        <v>514</v>
      </c>
      <c r="B236" s="48" t="s">
        <v>390</v>
      </c>
      <c r="C236" s="1" t="s">
        <v>389</v>
      </c>
      <c r="E236" s="23">
        <v>2020</v>
      </c>
      <c r="F236" s="50">
        <v>1975</v>
      </c>
    </row>
    <row r="237" spans="1:9" ht="15" customHeight="1">
      <c r="A237" s="1" t="s">
        <v>514</v>
      </c>
      <c r="B237" s="48" t="s">
        <v>390</v>
      </c>
      <c r="C237" s="1" t="s">
        <v>389</v>
      </c>
      <c r="E237" s="23">
        <v>2021</v>
      </c>
      <c r="F237" s="50">
        <v>2077</v>
      </c>
      <c r="G237" s="25">
        <f>F237/F235-1</f>
        <v>6.8415637860082201E-2</v>
      </c>
    </row>
    <row r="238" spans="1:9" ht="15" customHeight="1">
      <c r="A238" s="1" t="s">
        <v>514</v>
      </c>
      <c r="B238" s="48" t="s">
        <v>391</v>
      </c>
      <c r="C238" s="1" t="s">
        <v>5</v>
      </c>
      <c r="D238" s="1" t="s">
        <v>392</v>
      </c>
      <c r="E238" s="23">
        <v>2022</v>
      </c>
      <c r="F238" s="50">
        <v>5863</v>
      </c>
      <c r="H238" s="4" t="s">
        <v>486</v>
      </c>
    </row>
    <row r="239" spans="1:9" ht="15" customHeight="1">
      <c r="A239" s="1" t="s">
        <v>514</v>
      </c>
      <c r="B239" s="48" t="s">
        <v>391</v>
      </c>
      <c r="C239" s="1" t="s">
        <v>7</v>
      </c>
      <c r="E239" s="23">
        <v>2022</v>
      </c>
      <c r="F239" s="50">
        <v>2649</v>
      </c>
    </row>
    <row r="240" spans="1:9" ht="15" customHeight="1">
      <c r="A240" s="1" t="s">
        <v>514</v>
      </c>
      <c r="B240" s="48" t="s">
        <v>391</v>
      </c>
      <c r="C240" s="1" t="s">
        <v>6</v>
      </c>
      <c r="E240" s="23">
        <v>2022</v>
      </c>
      <c r="F240" s="50">
        <v>3214</v>
      </c>
    </row>
    <row r="241" spans="1:8" ht="15" customHeight="1">
      <c r="A241" s="1" t="s">
        <v>519</v>
      </c>
      <c r="B241" s="48" t="s">
        <v>391</v>
      </c>
      <c r="C241" s="1" t="s">
        <v>5</v>
      </c>
      <c r="E241" s="23">
        <v>2022</v>
      </c>
      <c r="F241" s="50">
        <v>54341</v>
      </c>
    </row>
    <row r="242" spans="1:8" ht="15" customHeight="1">
      <c r="A242" s="1" t="s">
        <v>518</v>
      </c>
      <c r="B242" s="48" t="s">
        <v>391</v>
      </c>
      <c r="C242" s="1" t="s">
        <v>5</v>
      </c>
      <c r="E242" s="23">
        <v>2022</v>
      </c>
      <c r="F242" s="50">
        <v>763243</v>
      </c>
    </row>
    <row r="243" spans="1:8" ht="15" customHeight="1">
      <c r="A243" s="1" t="s">
        <v>514</v>
      </c>
      <c r="B243" s="48" t="s">
        <v>391</v>
      </c>
      <c r="C243" s="1" t="s">
        <v>5</v>
      </c>
      <c r="D243" s="1" t="s">
        <v>392</v>
      </c>
      <c r="E243" s="23">
        <v>2023</v>
      </c>
      <c r="F243" s="50">
        <v>5760</v>
      </c>
    </row>
    <row r="244" spans="1:8" ht="15" customHeight="1">
      <c r="A244" s="1" t="s">
        <v>514</v>
      </c>
      <c r="B244" s="48" t="s">
        <v>391</v>
      </c>
      <c r="C244" s="1" t="s">
        <v>7</v>
      </c>
      <c r="E244" s="23">
        <v>2023</v>
      </c>
      <c r="F244" s="50">
        <v>2597</v>
      </c>
      <c r="G244" s="25">
        <f>F244/F243</f>
        <v>0.45086805555555554</v>
      </c>
    </row>
    <row r="245" spans="1:8" ht="15" customHeight="1">
      <c r="A245" s="1" t="s">
        <v>514</v>
      </c>
      <c r="B245" s="48" t="s">
        <v>391</v>
      </c>
      <c r="C245" s="1" t="s">
        <v>6</v>
      </c>
      <c r="E245" s="23">
        <v>2023</v>
      </c>
      <c r="F245" s="50">
        <v>3163</v>
      </c>
      <c r="G245" s="25">
        <f>F245/F243</f>
        <v>0.54913194444444446</v>
      </c>
    </row>
    <row r="246" spans="1:8" ht="15" customHeight="1">
      <c r="A246" s="1" t="s">
        <v>519</v>
      </c>
      <c r="B246" s="48" t="s">
        <v>391</v>
      </c>
      <c r="C246" s="1" t="s">
        <v>5</v>
      </c>
      <c r="E246" s="23">
        <v>2023</v>
      </c>
      <c r="F246" s="50">
        <v>53267</v>
      </c>
    </row>
    <row r="247" spans="1:8" ht="15" customHeight="1">
      <c r="A247" s="1" t="s">
        <v>518</v>
      </c>
      <c r="B247" s="48" t="s">
        <v>391</v>
      </c>
      <c r="C247" s="1" t="s">
        <v>5</v>
      </c>
      <c r="E247" s="23">
        <v>2023</v>
      </c>
      <c r="F247" s="50">
        <v>758852</v>
      </c>
    </row>
    <row r="248" spans="1:8" ht="15" customHeight="1">
      <c r="A248" s="133" t="s">
        <v>518</v>
      </c>
      <c r="B248" s="48" t="s">
        <v>391</v>
      </c>
      <c r="C248" s="48" t="s">
        <v>4</v>
      </c>
      <c r="E248" s="23">
        <v>2022</v>
      </c>
      <c r="F248" s="10">
        <f>F242/2079098*1000</f>
        <v>367.10294560429566</v>
      </c>
      <c r="G248" s="4" t="s">
        <v>487</v>
      </c>
    </row>
    <row r="249" spans="1:8" ht="15" customHeight="1">
      <c r="A249" s="133" t="s">
        <v>519</v>
      </c>
      <c r="B249" s="48" t="s">
        <v>391</v>
      </c>
      <c r="C249" s="48" t="s">
        <v>4</v>
      </c>
      <c r="E249" s="23">
        <v>2022</v>
      </c>
      <c r="F249" s="158">
        <f>F241/133320*1000</f>
        <v>407.59825982598255</v>
      </c>
      <c r="H249" s="4" t="s">
        <v>393</v>
      </c>
    </row>
    <row r="250" spans="1:8" ht="15" customHeight="1">
      <c r="A250" s="133" t="s">
        <v>514</v>
      </c>
      <c r="B250" s="48" t="s">
        <v>391</v>
      </c>
      <c r="C250" s="48" t="s">
        <v>4</v>
      </c>
      <c r="E250" s="23">
        <v>2022</v>
      </c>
      <c r="F250" s="158">
        <f>F238*1000/Demografia!G11</f>
        <v>412.2486288848263</v>
      </c>
    </row>
    <row r="251" spans="1:8" ht="15" customHeight="1">
      <c r="A251" s="133" t="s">
        <v>518</v>
      </c>
      <c r="B251" s="48" t="s">
        <v>391</v>
      </c>
      <c r="C251" s="48" t="s">
        <v>4</v>
      </c>
      <c r="E251" s="23">
        <v>2023</v>
      </c>
      <c r="F251" s="158">
        <f>F247/2071676*1000</f>
        <v>366.29859109242949</v>
      </c>
    </row>
    <row r="252" spans="1:8" ht="15" customHeight="1">
      <c r="A252" s="133" t="s">
        <v>519</v>
      </c>
      <c r="B252" s="48" t="s">
        <v>391</v>
      </c>
      <c r="C252" s="48" t="s">
        <v>4</v>
      </c>
      <c r="E252" s="23">
        <v>2023</v>
      </c>
      <c r="F252" s="158">
        <f>F246/132983*1000</f>
        <v>400.55495815254585</v>
      </c>
    </row>
    <row r="253" spans="1:8" ht="15" customHeight="1">
      <c r="A253" s="133" t="s">
        <v>514</v>
      </c>
      <c r="B253" s="48" t="s">
        <v>391</v>
      </c>
      <c r="C253" s="48" t="s">
        <v>4</v>
      </c>
      <c r="E253" s="23">
        <v>2023</v>
      </c>
      <c r="F253" s="158">
        <f>F243*1000/Demografia!G12</f>
        <v>404.49438202247188</v>
      </c>
    </row>
    <row r="254" spans="1:8" ht="15" customHeight="1">
      <c r="A254" s="1" t="s">
        <v>278</v>
      </c>
      <c r="B254" s="128" t="s">
        <v>420</v>
      </c>
      <c r="D254" s="1" t="s">
        <v>434</v>
      </c>
      <c r="E254" s="1">
        <v>2024</v>
      </c>
      <c r="F254" s="46">
        <v>8172.47</v>
      </c>
      <c r="G254" s="103" t="s">
        <v>488</v>
      </c>
    </row>
    <row r="255" spans="1:8" ht="15" customHeight="1">
      <c r="A255" s="1" t="s">
        <v>518</v>
      </c>
      <c r="B255" s="128" t="s">
        <v>420</v>
      </c>
      <c r="D255" s="1" t="s">
        <v>434</v>
      </c>
      <c r="E255" s="1">
        <v>2024</v>
      </c>
      <c r="F255" s="46">
        <v>7149.57</v>
      </c>
      <c r="G255" s="1" t="s">
        <v>422</v>
      </c>
    </row>
    <row r="256" spans="1:8" ht="15" customHeight="1">
      <c r="A256" s="1" t="s">
        <v>519</v>
      </c>
      <c r="B256" s="128" t="s">
        <v>420</v>
      </c>
      <c r="D256" s="1" t="s">
        <v>434</v>
      </c>
      <c r="E256" s="1">
        <v>2024</v>
      </c>
      <c r="F256" s="46">
        <v>7234.62</v>
      </c>
    </row>
    <row r="257" spans="1:6" ht="15" customHeight="1">
      <c r="A257" s="1" t="s">
        <v>514</v>
      </c>
      <c r="B257" s="128" t="s">
        <v>420</v>
      </c>
      <c r="D257" s="1" t="s">
        <v>434</v>
      </c>
      <c r="E257" s="1">
        <v>2024</v>
      </c>
      <c r="F257" s="46">
        <v>6377.91</v>
      </c>
    </row>
    <row r="258" spans="1:6" ht="15" customHeight="1">
      <c r="A258" s="1" t="s">
        <v>278</v>
      </c>
      <c r="B258" s="128" t="s">
        <v>421</v>
      </c>
      <c r="D258" s="1" t="s">
        <v>434</v>
      </c>
      <c r="E258" s="1">
        <v>2024</v>
      </c>
      <c r="F258" s="46">
        <v>6697.52</v>
      </c>
    </row>
    <row r="259" spans="1:6" ht="15" customHeight="1">
      <c r="A259" s="1" t="s">
        <v>518</v>
      </c>
      <c r="B259" s="128" t="s">
        <v>421</v>
      </c>
      <c r="C259" s="46"/>
      <c r="D259" s="1" t="s">
        <v>434</v>
      </c>
      <c r="E259" s="1">
        <v>2024</v>
      </c>
      <c r="F259" s="46">
        <v>6215</v>
      </c>
    </row>
    <row r="260" spans="1:6" ht="15" customHeight="1">
      <c r="A260" s="1" t="s">
        <v>519</v>
      </c>
      <c r="B260" s="128" t="s">
        <v>421</v>
      </c>
      <c r="C260" s="46"/>
      <c r="D260" s="1" t="s">
        <v>434</v>
      </c>
      <c r="E260" s="1">
        <v>2024</v>
      </c>
      <c r="F260" s="46">
        <v>6417.27</v>
      </c>
    </row>
    <row r="261" spans="1:6" ht="15" customHeight="1">
      <c r="A261" s="1" t="s">
        <v>514</v>
      </c>
      <c r="B261" s="128" t="s">
        <v>421</v>
      </c>
      <c r="C261" s="46"/>
      <c r="D261" s="1" t="s">
        <v>434</v>
      </c>
      <c r="E261" s="1">
        <v>2024</v>
      </c>
      <c r="F261" s="46">
        <v>5578.8</v>
      </c>
    </row>
    <row r="262" spans="1:6" ht="15" customHeight="1">
      <c r="B262" s="7"/>
      <c r="C262" s="46"/>
      <c r="F262" s="46"/>
    </row>
    <row r="264" spans="1:6" ht="15" customHeight="1">
      <c r="A264" s="1" t="s">
        <v>514</v>
      </c>
      <c r="B264" s="48" t="s">
        <v>526</v>
      </c>
      <c r="C264" s="1" t="str">
        <f>'migracje i przepł prac'!C35</f>
        <v>Miasto Mielec</v>
      </c>
      <c r="E264" s="138">
        <v>2021</v>
      </c>
      <c r="F264" s="47">
        <f>'migracje i przepł prac'!D35</f>
        <v>1242</v>
      </c>
    </row>
    <row r="265" spans="1:6" ht="15" customHeight="1">
      <c r="A265" s="1" t="s">
        <v>514</v>
      </c>
      <c r="B265" s="48" t="s">
        <v>526</v>
      </c>
      <c r="C265" s="1" t="str">
        <f>'migracje i przepł prac'!C36</f>
        <v>Wadowice Górne</v>
      </c>
      <c r="E265" s="138">
        <v>2021</v>
      </c>
      <c r="F265" s="47">
        <f>'migracje i przepł prac'!D36</f>
        <v>226</v>
      </c>
    </row>
    <row r="266" spans="1:6" ht="15" customHeight="1">
      <c r="A266" s="1" t="s">
        <v>514</v>
      </c>
      <c r="B266" s="48" t="s">
        <v>526</v>
      </c>
      <c r="C266" s="1" t="str">
        <f>'migracje i przepł prac'!C37</f>
        <v>Miasto Dębica</v>
      </c>
      <c r="E266" s="138">
        <v>2021</v>
      </c>
      <c r="F266" s="47">
        <f>'migracje i przepł prac'!D37</f>
        <v>123</v>
      </c>
    </row>
    <row r="267" spans="1:6" ht="15" customHeight="1">
      <c r="A267" s="1" t="s">
        <v>514</v>
      </c>
      <c r="B267" s="48" t="s">
        <v>526</v>
      </c>
      <c r="C267" s="1" t="str">
        <f>'migracje i przepł prac'!C38</f>
        <v>Tarnów</v>
      </c>
      <c r="E267" s="138">
        <v>2021</v>
      </c>
      <c r="F267" s="47">
        <f>'migracje i przepł prac'!D38</f>
        <v>67</v>
      </c>
    </row>
    <row r="268" spans="1:6" ht="15" customHeight="1">
      <c r="A268" s="1" t="s">
        <v>514</v>
      </c>
      <c r="B268" s="48" t="s">
        <v>526</v>
      </c>
      <c r="C268" s="1" t="str">
        <f>'migracje i przepł prac'!C39</f>
        <v>Kraków</v>
      </c>
      <c r="E268" s="138">
        <v>2021</v>
      </c>
      <c r="F268" s="47">
        <f>'migracje i przepł prac'!D39</f>
        <v>48</v>
      </c>
    </row>
    <row r="270" spans="1:6" ht="15" customHeight="1">
      <c r="A270" s="1" t="s">
        <v>514</v>
      </c>
      <c r="B270" s="48" t="s">
        <v>527</v>
      </c>
      <c r="E270" s="138">
        <v>2021</v>
      </c>
      <c r="F270" s="50">
        <v>2018</v>
      </c>
    </row>
    <row r="271" spans="1:6" ht="15" customHeight="1">
      <c r="A271" s="1" t="s">
        <v>514</v>
      </c>
      <c r="B271" s="48" t="s">
        <v>528</v>
      </c>
      <c r="E271" s="138">
        <v>2021</v>
      </c>
      <c r="F271" s="50">
        <v>723</v>
      </c>
    </row>
    <row r="301" spans="9:9" ht="15" customHeight="1">
      <c r="I301" s="1"/>
    </row>
    <row r="302" spans="9:9" ht="15" customHeight="1">
      <c r="I302" s="1"/>
    </row>
    <row r="303" spans="9:9" ht="15" customHeight="1">
      <c r="I303" s="1"/>
    </row>
    <row r="304" spans="9:9" ht="15" customHeight="1">
      <c r="I304" s="1"/>
    </row>
    <row r="305" spans="9:9" ht="15" customHeight="1">
      <c r="I305" s="1"/>
    </row>
    <row r="306" spans="9:9" ht="15" customHeight="1">
      <c r="I306" s="1"/>
    </row>
    <row r="307" spans="9:9" ht="15" customHeight="1">
      <c r="I307" s="1"/>
    </row>
    <row r="308" spans="9:9" ht="15" customHeight="1">
      <c r="I308" s="1"/>
    </row>
    <row r="309" spans="9:9" ht="15" customHeight="1">
      <c r="I309" s="1"/>
    </row>
    <row r="310" spans="9:9" ht="15" customHeight="1">
      <c r="I310" s="1"/>
    </row>
    <row r="311" spans="9:9" ht="15" customHeight="1">
      <c r="I311" s="1"/>
    </row>
    <row r="312" spans="9:9" ht="15" customHeight="1">
      <c r="I312" s="1"/>
    </row>
    <row r="313" spans="9:9" ht="15" customHeight="1">
      <c r="I313" s="1"/>
    </row>
  </sheetData>
  <autoFilter ref="A1:F340" xr:uid="{00000000-0009-0000-0000-000008000000}"/>
  <conditionalFormatting sqref="E2:E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178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:E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2:E21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0:E2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4:E26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59:E1048576 E1:E6 E8:E40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254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T 4 p 9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T 4 p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K f V b 2 t b O l 4 Q A A A D 8 B A A A T A B w A R m 9 y b X V s Y X M v U 2 V j d G l v b j E u b S C i G A A o o B Q A A A A A A A A A A A A A A A A A A A A A A A A A A A C N j s F K w 0 A U R f e B / M N j u k k g B L p t c S E R V + L G i C L Z T J N X H D v z X p l 5 Q 5 q U b v w L v 8 O V a + 1 / m V p w 5 c K 7 u X D h c k 7 A V g w T 3 J 1 7 v k y T N A n P 2 m M H M / V A h s P G w O h R W z N y r w m h h / j y 9 d a a C J 7 b k Q a X z X M F F 2 B R 0 g S m H D / 8 5 3 t 3 f O V p f H S 2 r P X K Y s i u j c W y Y h I k C Z m q F s 1 9 Q B + a m 9 j 1 Z q O b K + 7 J s u 5 C 8 2 9 s u X N W 5 X l x 5 s 7 U k z M 4 f Y l B h u 3 J 6 Q d d 1 l 5 T W L N 3 F d v o q B 6 2 k 8 6 v Z b H f q 0 s R b 1 Z R c H G r H a r i 9 E c Q 3 M n h k K e J o b 8 J y 2 9 Q S w E C L Q A U A A I A C A B P i n 1 W R I Y o Q q Q A A A D 2 A A A A E g A A A A A A A A A A A A A A A A A A A A A A Q 2 9 u Z m l n L 1 B h Y 2 t h Z 2 U u e G 1 s U E s B A i 0 A F A A C A A g A T 4 p 9 V g / K 6 a u k A A A A 6 Q A A A B M A A A A A A A A A A A A A A A A A 8 A A A A F t D b 2 5 0 Z W 5 0 X 1 R 5 c G V z X S 5 4 b W x Q S w E C L Q A U A A I A C A B P i n 1 W 9 r W z p e E A A A A /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A A A A A A A A N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m l v c 2 t p J T I w e n J l Y W x p e m 9 3 Y W 5 l J T I w d y U y M H V q J U M 0 J T k 5 Y 2 l 1 J T I w c m 9 j e m 5 5 b S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T U 6 M T Y 6 N T U u N j M y O T Q 1 M F o i I C 8 + P E V u d H J 5 I F R 5 c G U 9 I k Z p b G x D b 2 x 1 b W 5 U e X B l c y I g V m F s d W U 9 I n N C Z z 0 9 I i A v P j x F b n R y e S B U e X B l P S J G a W x s Q 2 9 s d W 1 u T m F t Z X M i I F Z h b H V l P S J z W y Z x d W 9 0 O 0 F 0 d H J p Y n V 0 Z T p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5 p b 3 N r a S B 6 c m V h b G l 6 b 3 d h b m U g d y B 1 a s S Z Y 2 l 1 I H J v Y 3 p u e W 0 o M S k v Q X V 0 b 1 J l b W 9 2 Z W R D b 2 x 1 b W 5 z M S 5 7 Q X R 0 c m l i d X R l O k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2 5 p b 3 N r a S B 6 c m V h b G l 6 b 3 d h b m U g d y B 1 a s S Z Y 2 l 1 I H J v Y 3 p u e W 0 o M S k v Q X V 0 b 1 J l b W 9 2 Z W R D b 2 x 1 b W 5 z M S 5 7 Q X R 0 c m l i d X R l O k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u a W 9 z a 2 k l M j B 6 c m V h b G l 6 b 3 d h b m U l M j B 3 J T I w d W o l Q z Q l O T l j a X U l M j B y b 2 N 6 b n l t K D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a W 9 z a 2 k l M j B 6 c m V h b G l 6 b 3 d h b m U l M j B 3 J T I w d W o l Q z Q l O T l j a X U l M j B y b 2 N 6 b n l t K D E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r Z X N f e Y 1 Q o 7 3 R 2 2 Z s F Z q A A A A A A I A A A A A A B B m A A A A A Q A A I A A A A A T v 2 r 2 G 7 L D l n S U m h + R b Z 8 i 5 1 d R t D 9 5 H J v 7 z y d J 3 l T P S A A A A A A 6 A A A A A A g A A I A A A A A g i m E W Y a w K s W l j j O j d u 4 X k c 8 4 g 8 o A 4 f B c c q F 7 n 6 X z 2 n U A A A A C h m u B g U 9 6 b j b G k C 0 4 L n B m H i u L k K Y C s F z x 7 m 8 v t W K 7 Q q 4 D t N y N 3 C N Y Q j 7 r k a v O k C n r w h j c q 1 c U r q W k O 5 v h f h l M g s Y m M F 3 9 U e 6 q + h 4 N V l H 8 N E Q A A A A A c X w 8 G S e Y W + x V O X S 8 u 5 V X s D / N p 3 B x l i h 0 t d U T + M T 9 j J O 6 6 n n V w T X i R 7 P E 6 o 3 I 1 5 K L t X + k t m o O N h 7 f G C N l F G e 8 I = < / D a t a M a s h u p > 
</file>

<file path=customXml/itemProps1.xml><?xml version="1.0" encoding="utf-8"?>
<ds:datastoreItem xmlns:ds="http://schemas.openxmlformats.org/officeDocument/2006/customXml" ds:itemID="{9CA052A4-9349-4668-A676-02D7275AF5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Demografia</vt:lpstr>
      <vt:lpstr>migracje i przepł prac</vt:lpstr>
      <vt:lpstr>Kapitał społeczny</vt:lpstr>
      <vt:lpstr>Edukacja</vt:lpstr>
      <vt:lpstr>Kultura</vt:lpstr>
      <vt:lpstr>Pomoc społ i ochr zdrow</vt:lpstr>
      <vt:lpstr>Mieszkalnictwo</vt:lpstr>
      <vt:lpstr>Przedsiębiorczość</vt:lpstr>
      <vt:lpstr>Rynek pracy</vt:lpstr>
      <vt:lpstr>Finanse samorządowe</vt:lpstr>
      <vt:lpstr>Arkusz1</vt:lpstr>
      <vt:lpstr>Środowisko</vt:lpstr>
      <vt:lpstr>Bezpieczeństwo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Bobrek Wschod</dc:creator>
  <cp:lastModifiedBy>Ludwika Kuchejda</cp:lastModifiedBy>
  <dcterms:created xsi:type="dcterms:W3CDTF">2020-07-21T07:15:20Z</dcterms:created>
  <dcterms:modified xsi:type="dcterms:W3CDTF">2025-07-28T10:57:52Z</dcterms:modified>
</cp:coreProperties>
</file>