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Quadcopter-Demo\"/>
    </mc:Choice>
  </mc:AlternateContent>
  <bookViews>
    <workbookView xWindow="0" yWindow="0" windowWidth="2160" windowHeight="1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 s="1"/>
  <c r="K8" i="1" l="1"/>
  <c r="K2" i="1" l="1"/>
  <c r="K1" i="1"/>
  <c r="K7" i="1" l="1"/>
  <c r="K5" i="1"/>
  <c r="K6" i="1" s="1"/>
  <c r="B10" i="1"/>
  <c r="C3" i="1"/>
  <c r="C4" i="1"/>
  <c r="C10" i="1" l="1"/>
</calcChain>
</file>

<file path=xl/sharedStrings.xml><?xml version="1.0" encoding="utf-8"?>
<sst xmlns="http://schemas.openxmlformats.org/spreadsheetml/2006/main" count="62" uniqueCount="45">
  <si>
    <t>Motors</t>
  </si>
  <si>
    <t>Props</t>
  </si>
  <si>
    <t>ESC</t>
  </si>
  <si>
    <t>Frame</t>
  </si>
  <si>
    <t>Battery</t>
  </si>
  <si>
    <t>Weight (g)</t>
  </si>
  <si>
    <t>Price</t>
  </si>
  <si>
    <t>Amps</t>
  </si>
  <si>
    <t>Link</t>
  </si>
  <si>
    <t>12 each</t>
  </si>
  <si>
    <t>Afro ESC 12A</t>
  </si>
  <si>
    <t>Description</t>
  </si>
  <si>
    <t>-</t>
  </si>
  <si>
    <t>QAV250 Knock-off</t>
  </si>
  <si>
    <t>Flight Controller</t>
  </si>
  <si>
    <t>Turnigy 1300mAh 45C</t>
  </si>
  <si>
    <t>Naze32</t>
  </si>
  <si>
    <t>Total</t>
  </si>
  <si>
    <t>5030 Three-Blade Propellers</t>
  </si>
  <si>
    <t>Reciever</t>
  </si>
  <si>
    <t>CT6B Receiver</t>
  </si>
  <si>
    <t>SunnySky 2204 2300Kv</t>
  </si>
  <si>
    <t>250 class Quad Copter</t>
  </si>
  <si>
    <t>FPV Equipment</t>
  </si>
  <si>
    <t>Mobius Action Cam</t>
  </si>
  <si>
    <t>Quanum FPV Kit</t>
  </si>
  <si>
    <t>Jxx</t>
  </si>
  <si>
    <t>Jyy</t>
  </si>
  <si>
    <t>Jzz</t>
  </si>
  <si>
    <t>r2</t>
  </si>
  <si>
    <t>r1</t>
  </si>
  <si>
    <t>m1</t>
  </si>
  <si>
    <t>m2</t>
  </si>
  <si>
    <t>g</t>
  </si>
  <si>
    <t>m</t>
  </si>
  <si>
    <t>kg-m^2</t>
  </si>
  <si>
    <t>Motor Constants</t>
  </si>
  <si>
    <t>Max Thrust</t>
  </si>
  <si>
    <t>mass</t>
  </si>
  <si>
    <t>Max Torque</t>
  </si>
  <si>
    <t>in-lb</t>
  </si>
  <si>
    <t>N-m</t>
  </si>
  <si>
    <t>kg</t>
  </si>
  <si>
    <t>FPV Kit</t>
  </si>
  <si>
    <t>External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</si>
</sst>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63646__Quanum_Complete_FPV_Bundle_Set_w_Goggles_5_8GHz_32ch_Video_TX_RX_CP_Antennas_and_Camera_PNF_.html" TargetMode="External"/><Relationship Id="rId3" Type="http://schemas.openxmlformats.org/officeDocument/2006/relationships/hyperlink" Target="http://www.amazon.com/Hobbypower-4-Axis-Quadcopter-Multirotor-Unassembled/dp/B00ORIM9A0/ref=sr_1_8?ie=UTF8&amp;qid=1416182826&amp;sr=8-8&amp;keywords=250mm+quad+frame" TargetMode="External"/><Relationship Id="rId7" Type="http://schemas.openxmlformats.org/officeDocument/2006/relationships/hyperlink" Target="http://www.amazon.com/FlySky-2-4Ghz-receiver-FS-R6B-FS-TH9X/dp/B009YSJM6W/ref=sr_1_2?s=toys-and-games&amp;ie=UTF8&amp;qid=1416195755&amp;sr=1-2&amp;keywords=flysky+6+reciever" TargetMode="External"/><Relationship Id="rId2" Type="http://schemas.openxmlformats.org/officeDocument/2006/relationships/hyperlink" Target="http://www.hobbyking.com/hobbyking/store/__65788__Afro_ESC_12Amp_Ultra_Lite_Multi_rotor_Motor_Speed_Controller_SimonK_Firmware_Version_3_US_WH_US.html" TargetMode="External"/><Relationship Id="rId1" Type="http://schemas.openxmlformats.org/officeDocument/2006/relationships/hyperlink" Target="http://www.banggood.com/Sunnysky-X2204-2300KV-Brushless-Motor-For-RC-Model-p-945688.html" TargetMode="External"/><Relationship Id="rId6" Type="http://schemas.openxmlformats.org/officeDocument/2006/relationships/hyperlink" Target="http://www.amazon.com/Dimart-Propeller-Airscrew-Multicopter-Orange/dp/B00PGTANNO/ref=sr_1_24?s=toys-and-games&amp;ie=UTF8&amp;qid=1416184279&amp;sr=1-24&amp;keywords=5030+propellers" TargetMode="External"/><Relationship Id="rId5" Type="http://schemas.openxmlformats.org/officeDocument/2006/relationships/hyperlink" Target="http://www.readymaderc.com/store/index.php?main_page=product_info&amp;products_id=3061" TargetMode="External"/><Relationship Id="rId4" Type="http://schemas.openxmlformats.org/officeDocument/2006/relationships/hyperlink" Target="http://www.hobbyking.com/hobbyking/store/__20751__Turnigy_nano_tech_1300mAh_3S_45_90C_Lipo_Pack_USA_Warehouse_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0.28515625" bestFit="1" customWidth="1"/>
    <col min="6" max="6" width="19.85546875" customWidth="1"/>
    <col min="10" max="10" width="15.7109375" bestFit="1" customWidth="1"/>
  </cols>
  <sheetData>
    <row r="1" spans="1:12" x14ac:dyDescent="0.25">
      <c r="A1" s="3" t="s">
        <v>22</v>
      </c>
      <c r="B1" s="3"/>
      <c r="C1" s="3"/>
      <c r="D1" s="3"/>
      <c r="E1" s="3"/>
      <c r="F1" s="3"/>
      <c r="J1" t="s">
        <v>30</v>
      </c>
      <c r="K1">
        <f>(0.25/4)*SQRT(2)</f>
        <v>8.8388347648318447E-2</v>
      </c>
      <c r="L1" t="s">
        <v>34</v>
      </c>
    </row>
    <row r="2" spans="1:12" x14ac:dyDescent="0.25">
      <c r="B2" t="s">
        <v>5</v>
      </c>
      <c r="C2" t="s">
        <v>6</v>
      </c>
      <c r="D2" t="s">
        <v>7</v>
      </c>
      <c r="E2" t="s">
        <v>8</v>
      </c>
      <c r="F2" t="s">
        <v>11</v>
      </c>
      <c r="J2" t="s">
        <v>29</v>
      </c>
      <c r="K2">
        <f>0.25/2</f>
        <v>0.125</v>
      </c>
      <c r="L2" t="s">
        <v>34</v>
      </c>
    </row>
    <row r="3" spans="1:12" x14ac:dyDescent="0.25">
      <c r="A3" t="s">
        <v>0</v>
      </c>
      <c r="B3">
        <v>100</v>
      </c>
      <c r="C3">
        <f>14.99*4</f>
        <v>59.96</v>
      </c>
      <c r="D3" t="s">
        <v>9</v>
      </c>
      <c r="E3" s="1" t="s">
        <v>8</v>
      </c>
      <c r="F3" t="s">
        <v>21</v>
      </c>
      <c r="J3" t="s">
        <v>31</v>
      </c>
      <c r="K3">
        <v>0.29099999999999998</v>
      </c>
      <c r="L3" t="s">
        <v>33</v>
      </c>
    </row>
    <row r="4" spans="1:12" x14ac:dyDescent="0.25">
      <c r="A4" t="s">
        <v>2</v>
      </c>
      <c r="B4">
        <v>40</v>
      </c>
      <c r="C4">
        <f>10.11*4</f>
        <v>40.44</v>
      </c>
      <c r="D4" t="s">
        <v>9</v>
      </c>
      <c r="E4" s="1" t="s">
        <v>8</v>
      </c>
      <c r="F4" t="s">
        <v>10</v>
      </c>
      <c r="J4" t="s">
        <v>32</v>
      </c>
      <c r="K4">
        <v>0.03</v>
      </c>
      <c r="L4" t="s">
        <v>33</v>
      </c>
    </row>
    <row r="5" spans="1:12" x14ac:dyDescent="0.25">
      <c r="A5" t="s">
        <v>3</v>
      </c>
      <c r="B5">
        <v>122</v>
      </c>
      <c r="C5">
        <v>31.98</v>
      </c>
      <c r="D5" t="s">
        <v>12</v>
      </c>
      <c r="E5" s="1" t="s">
        <v>8</v>
      </c>
      <c r="F5" t="s">
        <v>13</v>
      </c>
      <c r="J5" t="s">
        <v>26</v>
      </c>
      <c r="K5">
        <f>(2/5)*(K3)*K1^2+4*(K4*K2^2)</f>
        <v>2.7843750000000004E-3</v>
      </c>
      <c r="L5" t="s">
        <v>35</v>
      </c>
    </row>
    <row r="6" spans="1:12" x14ac:dyDescent="0.25">
      <c r="A6" t="s">
        <v>4</v>
      </c>
      <c r="B6">
        <v>119</v>
      </c>
      <c r="C6">
        <v>13.95</v>
      </c>
      <c r="D6">
        <v>58.5</v>
      </c>
      <c r="E6" s="1" t="s">
        <v>8</v>
      </c>
      <c r="F6" t="s">
        <v>15</v>
      </c>
      <c r="J6" t="s">
        <v>27</v>
      </c>
      <c r="K6">
        <f>K5</f>
        <v>2.7843750000000004E-3</v>
      </c>
      <c r="L6" t="s">
        <v>35</v>
      </c>
    </row>
    <row r="7" spans="1:12" x14ac:dyDescent="0.25">
      <c r="A7" t="s">
        <v>1</v>
      </c>
      <c r="B7">
        <v>20</v>
      </c>
      <c r="C7">
        <v>6</v>
      </c>
      <c r="E7" s="1" t="s">
        <v>8</v>
      </c>
      <c r="F7" t="s">
        <v>18</v>
      </c>
      <c r="J7" t="s">
        <v>28</v>
      </c>
      <c r="K7">
        <f>2/5*K3*K1^2+4*(K4*(K2*SQRT(2))^2)</f>
        <v>4.6593750000000012E-3</v>
      </c>
      <c r="L7" t="s">
        <v>35</v>
      </c>
    </row>
    <row r="8" spans="1:12" x14ac:dyDescent="0.25">
      <c r="A8" t="s">
        <v>14</v>
      </c>
      <c r="B8">
        <v>5</v>
      </c>
      <c r="C8">
        <v>24.99</v>
      </c>
      <c r="D8" t="s">
        <v>12</v>
      </c>
      <c r="E8" s="1" t="s">
        <v>8</v>
      </c>
      <c r="F8" t="s">
        <v>16</v>
      </c>
      <c r="J8" t="s">
        <v>38</v>
      </c>
      <c r="K8">
        <f>K3+K4</f>
        <v>0.32099999999999995</v>
      </c>
      <c r="L8" t="s">
        <v>33</v>
      </c>
    </row>
    <row r="9" spans="1:12" x14ac:dyDescent="0.25">
      <c r="A9" t="s">
        <v>19</v>
      </c>
      <c r="B9">
        <v>5</v>
      </c>
      <c r="C9">
        <v>15</v>
      </c>
      <c r="E9" s="1" t="s">
        <v>8</v>
      </c>
      <c r="F9" t="s">
        <v>20</v>
      </c>
    </row>
    <row r="10" spans="1:12" x14ac:dyDescent="0.25">
      <c r="A10" s="2" t="s">
        <v>17</v>
      </c>
      <c r="B10" s="2">
        <f>SUM(B3:B9)</f>
        <v>411</v>
      </c>
      <c r="C10" s="2">
        <f>SUM(C3:C9)</f>
        <v>192.32</v>
      </c>
      <c r="D10" s="2"/>
      <c r="E10" s="2"/>
      <c r="F10" s="2"/>
      <c r="J10" t="s">
        <v>36</v>
      </c>
    </row>
    <row r="11" spans="1:12" x14ac:dyDescent="0.25">
      <c r="J11" t="s">
        <v>37</v>
      </c>
      <c r="K11">
        <f>4*0.422</f>
        <v>1.6879999999999999</v>
      </c>
      <c r="L11" t="s">
        <v>42</v>
      </c>
    </row>
    <row r="12" spans="1:12" x14ac:dyDescent="0.25">
      <c r="A12" s="3" t="s">
        <v>23</v>
      </c>
      <c r="B12" s="3"/>
      <c r="C12" s="3"/>
      <c r="D12" s="3"/>
      <c r="E12" s="3"/>
      <c r="F12" s="3"/>
      <c r="J12" t="s">
        <v>39</v>
      </c>
      <c r="K12">
        <f>2*0.466</f>
        <v>0.93200000000000005</v>
      </c>
      <c r="L12" t="s">
        <v>40</v>
      </c>
    </row>
    <row r="13" spans="1:12" x14ac:dyDescent="0.25">
      <c r="A13" t="s">
        <v>44</v>
      </c>
      <c r="B13">
        <v>8.5</v>
      </c>
      <c r="C13">
        <v>85</v>
      </c>
      <c r="D13" t="s">
        <v>12</v>
      </c>
      <c r="E13" t="s">
        <v>8</v>
      </c>
      <c r="F13" t="s">
        <v>24</v>
      </c>
      <c r="K13">
        <f>K12*0.112984829</f>
        <v>0.105301860628</v>
      </c>
      <c r="L13" t="s">
        <v>41</v>
      </c>
    </row>
    <row r="14" spans="1:12" x14ac:dyDescent="0.25">
      <c r="A14" t="s">
        <v>43</v>
      </c>
      <c r="C14">
        <v>99</v>
      </c>
      <c r="E14" s="1" t="s">
        <v>8</v>
      </c>
      <c r="F14" t="s">
        <v>25</v>
      </c>
    </row>
  </sheetData>
  <mergeCells count="2">
    <mergeCell ref="A1:F1"/>
    <mergeCell ref="A12:F12"/>
  </mergeCells>
  <hyperlinks>
    <hyperlink ref="E3" r:id="rId1"/>
    <hyperlink ref="E4" r:id="rId2"/>
    <hyperlink ref="E5" r:id="rId3"/>
    <hyperlink ref="E6" r:id="rId4"/>
    <hyperlink ref="E8" r:id="rId5"/>
    <hyperlink ref="E7" r:id="rId6"/>
    <hyperlink ref="E9" r:id="rId7"/>
    <hyperlink ref="E14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James Jackson</cp:lastModifiedBy>
  <dcterms:created xsi:type="dcterms:W3CDTF">2014-11-16T23:54:05Z</dcterms:created>
  <dcterms:modified xsi:type="dcterms:W3CDTF">2015-01-01T17:40:00Z</dcterms:modified>
</cp:coreProperties>
</file>