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xl/ink/ink324.xml" ContentType="application/inkml+xml"/>
  <Override PartName="/xl/ink/ink325.xml" ContentType="application/inkml+xml"/>
  <Override PartName="/xl/ink/ink326.xml" ContentType="application/inkml+xml"/>
  <Override PartName="/xl/ink/ink327.xml" ContentType="application/inkml+xml"/>
  <Override PartName="/xl/ink/ink328.xml" ContentType="application/inkml+xml"/>
  <Override PartName="/xl/ink/ink329.xml" ContentType="application/inkml+xml"/>
  <Override PartName="/xl/ink/ink330.xml" ContentType="application/inkml+xml"/>
  <Override PartName="/xl/ink/ink331.xml" ContentType="application/inkml+xml"/>
  <Override PartName="/xl/ink/ink332.xml" ContentType="application/inkml+xml"/>
  <Override PartName="/xl/ink/ink333.xml" ContentType="application/inkml+xml"/>
  <Override PartName="/xl/ink/ink334.xml" ContentType="application/inkml+xml"/>
  <Override PartName="/xl/ink/ink335.xml" ContentType="application/inkml+xml"/>
  <Override PartName="/xl/ink/ink336.xml" ContentType="application/inkml+xml"/>
  <Override PartName="/xl/ink/ink337.xml" ContentType="application/inkml+xml"/>
  <Override PartName="/xl/ink/ink338.xml" ContentType="application/inkml+xml"/>
  <Override PartName="/xl/ink/ink339.xml" ContentType="application/inkml+xml"/>
  <Override PartName="/xl/ink/ink340.xml" ContentType="application/inkml+xml"/>
  <Override PartName="/xl/ink/ink341.xml" ContentType="application/inkml+xml"/>
  <Override PartName="/xl/ink/ink342.xml" ContentType="application/inkml+xml"/>
  <Override PartName="/xl/ink/ink343.xml" ContentType="application/inkml+xml"/>
  <Override PartName="/xl/ink/ink344.xml" ContentType="application/inkml+xml"/>
  <Override PartName="/xl/ink/ink345.xml" ContentType="application/inkml+xml"/>
  <Override PartName="/xl/ink/ink346.xml" ContentType="application/inkml+xml"/>
  <Override PartName="/xl/ink/ink347.xml" ContentType="application/inkml+xml"/>
  <Override PartName="/xl/ink/ink348.xml" ContentType="application/inkml+xml"/>
  <Override PartName="/xl/ink/ink349.xml" ContentType="application/inkml+xml"/>
  <Override PartName="/xl/ink/ink350.xml" ContentType="application/inkml+xml"/>
  <Override PartName="/xl/ink/ink351.xml" ContentType="application/inkml+xml"/>
  <Override PartName="/xl/ink/ink352.xml" ContentType="application/inkml+xml"/>
  <Override PartName="/xl/ink/ink353.xml" ContentType="application/inkml+xml"/>
  <Override PartName="/xl/ink/ink354.xml" ContentType="application/inkml+xml"/>
  <Override PartName="/xl/ink/ink355.xml" ContentType="application/inkml+xml"/>
  <Override PartName="/xl/ink/ink356.xml" ContentType="application/inkml+xml"/>
  <Override PartName="/xl/ink/ink357.xml" ContentType="application/inkml+xml"/>
  <Override PartName="/xl/ink/ink358.xml" ContentType="application/inkml+xml"/>
  <Override PartName="/xl/ink/ink359.xml" ContentType="application/inkml+xml"/>
  <Override PartName="/xl/ink/ink360.xml" ContentType="application/inkml+xml"/>
  <Override PartName="/xl/ink/ink361.xml" ContentType="application/inkml+xml"/>
  <Override PartName="/xl/ink/ink362.xml" ContentType="application/inkml+xml"/>
  <Override PartName="/xl/ink/ink363.xml" ContentType="application/inkml+xml"/>
  <Override PartName="/xl/ink/ink364.xml" ContentType="application/inkml+xml"/>
  <Override PartName="/xl/ink/ink365.xml" ContentType="application/inkml+xml"/>
  <Override PartName="/xl/ink/ink366.xml" ContentType="application/inkml+xml"/>
  <Override PartName="/xl/ink/ink367.xml" ContentType="application/inkml+xml"/>
  <Override PartName="/xl/ink/ink368.xml" ContentType="application/inkml+xml"/>
  <Override PartName="/xl/ink/ink369.xml" ContentType="application/inkml+xml"/>
  <Override PartName="/xl/ink/ink370.xml" ContentType="application/inkml+xml"/>
  <Override PartName="/xl/ink/ink371.xml" ContentType="application/inkml+xml"/>
  <Override PartName="/xl/ink/ink372.xml" ContentType="application/inkml+xml"/>
  <Override PartName="/xl/ink/ink373.xml" ContentType="application/inkml+xml"/>
  <Override PartName="/xl/ink/ink374.xml" ContentType="application/inkml+xml"/>
  <Override PartName="/xl/ink/ink375.xml" ContentType="application/inkml+xml"/>
  <Override PartName="/xl/ink/ink376.xml" ContentType="application/inkml+xml"/>
  <Override PartName="/xl/ink/ink377.xml" ContentType="application/inkml+xml"/>
  <Override PartName="/xl/ink/ink378.xml" ContentType="application/inkml+xml"/>
  <Override PartName="/xl/ink/ink379.xml" ContentType="application/inkml+xml"/>
  <Override PartName="/xl/ink/ink380.xml" ContentType="application/inkml+xml"/>
  <Override PartName="/xl/ink/ink381.xml" ContentType="application/inkml+xml"/>
  <Override PartName="/xl/ink/ink382.xml" ContentType="application/inkml+xml"/>
  <Override PartName="/xl/ink/ink383.xml" ContentType="application/inkml+xml"/>
  <Override PartName="/xl/ink/ink384.xml" ContentType="application/inkml+xml"/>
  <Override PartName="/xl/ink/ink385.xml" ContentType="application/inkml+xml"/>
  <Override PartName="/xl/ink/ink386.xml" ContentType="application/inkml+xml"/>
  <Override PartName="/xl/ink/ink387.xml" ContentType="application/inkml+xml"/>
  <Override PartName="/xl/ink/ink388.xml" ContentType="application/inkml+xml"/>
  <Override PartName="/xl/ink/ink389.xml" ContentType="application/inkml+xml"/>
  <Override PartName="/xl/ink/ink390.xml" ContentType="application/inkml+xml"/>
  <Override PartName="/xl/ink/ink391.xml" ContentType="application/inkml+xml"/>
  <Override PartName="/xl/ink/ink392.xml" ContentType="application/inkml+xml"/>
  <Override PartName="/xl/ink/ink393.xml" ContentType="application/inkml+xml"/>
  <Override PartName="/xl/ink/ink394.xml" ContentType="application/inkml+xml"/>
  <Override PartName="/xl/ink/ink395.xml" ContentType="application/inkml+xml"/>
  <Override PartName="/xl/ink/ink396.xml" ContentType="application/inkml+xml"/>
  <Override PartName="/xl/ink/ink397.xml" ContentType="application/inkml+xml"/>
  <Override PartName="/xl/ink/ink39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ssetwise-my.sharepoint.com/personal/siripoj_assetwise_co_th/Documents/Desktop/"/>
    </mc:Choice>
  </mc:AlternateContent>
  <xr:revisionPtr revIDLastSave="127" documentId="8_{4CAA57E7-B894-4558-957E-B5F54EF29415}" xr6:coauthVersionLast="47" xr6:coauthVersionMax="47" xr10:uidLastSave="{FFBA75DA-59A2-444D-B709-40A2F7C72C64}"/>
  <bookViews>
    <workbookView xWindow="-108" yWindow="-108" windowWidth="23256" windowHeight="12456" activeTab="1" xr2:uid="{00000000-000D-0000-FFFF-FFFF00000000}"/>
  </bookViews>
  <sheets>
    <sheet name="Price List  25.1.24" sheetId="1" r:id="rId1"/>
    <sheet name="temp" sheetId="2" r:id="rId2"/>
  </sheets>
  <definedNames>
    <definedName name="_xlnm._FilterDatabase" localSheetId="0" hidden="1">'Price List  25.1.24'!$B$22:$AV$814</definedName>
    <definedName name="_xlnm.Print_Titles" localSheetId="0">'Price List  25.1.24'!$19:$22</definedName>
    <definedName name="ส่วนต่างราคา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90" i="2" l="1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812" i="1"/>
  <c r="AQ811" i="1" a="1"/>
  <c r="AQ811" i="1" s="1"/>
  <c r="Z811" i="1"/>
  <c r="X811" i="1"/>
  <c r="N811" i="1" a="1"/>
  <c r="N811" i="1" s="1"/>
  <c r="M811" i="1"/>
  <c r="K811" i="1"/>
  <c r="L811" i="1" s="1"/>
  <c r="G811" i="1" a="1"/>
  <c r="G811" i="1" s="1"/>
  <c r="AF811" i="1" s="1" a="1"/>
  <c r="AF811" i="1" s="1"/>
  <c r="AQ810" i="1" a="1"/>
  <c r="AQ810" i="1" s="1"/>
  <c r="Z810" i="1"/>
  <c r="X810" i="1"/>
  <c r="N810" i="1" a="1"/>
  <c r="N810" i="1" s="1"/>
  <c r="M810" i="1"/>
  <c r="K810" i="1"/>
  <c r="L810" i="1" s="1"/>
  <c r="G810" i="1" a="1"/>
  <c r="G810" i="1" s="1"/>
  <c r="AF810" i="1" s="1" a="1"/>
  <c r="AF810" i="1" s="1"/>
  <c r="AQ809" i="1" a="1"/>
  <c r="AQ809" i="1" s="1"/>
  <c r="Z809" i="1"/>
  <c r="X809" i="1"/>
  <c r="N809" i="1" a="1"/>
  <c r="N809" i="1" s="1"/>
  <c r="M809" i="1"/>
  <c r="K809" i="1"/>
  <c r="L809" i="1" s="1"/>
  <c r="G809" i="1" a="1"/>
  <c r="G809" i="1" s="1"/>
  <c r="AF809" i="1" s="1" a="1"/>
  <c r="AF809" i="1" s="1"/>
  <c r="AQ808" i="1" a="1"/>
  <c r="AQ808" i="1" s="1"/>
  <c r="Z808" i="1"/>
  <c r="X808" i="1"/>
  <c r="N808" i="1" a="1"/>
  <c r="N808" i="1" s="1"/>
  <c r="M808" i="1"/>
  <c r="K808" i="1"/>
  <c r="L808" i="1" s="1"/>
  <c r="G808" i="1" a="1"/>
  <c r="G808" i="1" s="1"/>
  <c r="AF808" i="1" s="1" a="1"/>
  <c r="AF808" i="1" s="1"/>
  <c r="AQ807" i="1" a="1"/>
  <c r="AQ807" i="1" s="1"/>
  <c r="Z807" i="1"/>
  <c r="X807" i="1"/>
  <c r="N807" i="1" a="1"/>
  <c r="N807" i="1" s="1"/>
  <c r="M807" i="1"/>
  <c r="K807" i="1"/>
  <c r="L807" i="1" s="1"/>
  <c r="G807" i="1" a="1"/>
  <c r="G807" i="1" s="1"/>
  <c r="AF807" i="1" s="1" a="1"/>
  <c r="AF807" i="1" s="1"/>
  <c r="AQ806" i="1" a="1"/>
  <c r="AQ806" i="1" s="1"/>
  <c r="Z806" i="1"/>
  <c r="X806" i="1"/>
  <c r="N806" i="1" a="1"/>
  <c r="N806" i="1" s="1"/>
  <c r="M806" i="1"/>
  <c r="K806" i="1"/>
  <c r="L806" i="1" s="1"/>
  <c r="G806" i="1" a="1"/>
  <c r="G806" i="1" s="1"/>
  <c r="AF806" i="1" s="1" a="1"/>
  <c r="AF806" i="1" s="1"/>
  <c r="AQ805" i="1" a="1"/>
  <c r="AQ805" i="1" s="1"/>
  <c r="Z805" i="1"/>
  <c r="X805" i="1"/>
  <c r="N805" i="1" a="1"/>
  <c r="N805" i="1" s="1"/>
  <c r="M805" i="1"/>
  <c r="K805" i="1"/>
  <c r="L805" i="1" s="1"/>
  <c r="G805" i="1" a="1"/>
  <c r="G805" i="1" s="1"/>
  <c r="AF805" i="1" s="1" a="1"/>
  <c r="AF805" i="1" s="1"/>
  <c r="AQ804" i="1" a="1"/>
  <c r="AQ804" i="1" s="1"/>
  <c r="Z804" i="1"/>
  <c r="X804" i="1"/>
  <c r="N804" i="1" a="1"/>
  <c r="N804" i="1" s="1"/>
  <c r="M804" i="1"/>
  <c r="K804" i="1"/>
  <c r="L804" i="1" s="1"/>
  <c r="G804" i="1" a="1"/>
  <c r="G804" i="1" s="1"/>
  <c r="AF804" i="1" s="1" a="1"/>
  <c r="AF804" i="1" s="1"/>
  <c r="AQ803" i="1" a="1"/>
  <c r="AQ803" i="1" s="1"/>
  <c r="Z803" i="1"/>
  <c r="X803" i="1"/>
  <c r="N803" i="1" a="1"/>
  <c r="N803" i="1" s="1"/>
  <c r="M803" i="1"/>
  <c r="K803" i="1"/>
  <c r="L803" i="1" s="1"/>
  <c r="G803" i="1" a="1"/>
  <c r="G803" i="1" s="1"/>
  <c r="AF803" i="1" s="1" a="1"/>
  <c r="AF803" i="1" s="1"/>
  <c r="AQ802" i="1" a="1"/>
  <c r="AQ802" i="1" s="1"/>
  <c r="Z802" i="1"/>
  <c r="X802" i="1"/>
  <c r="N802" i="1" a="1"/>
  <c r="N802" i="1" s="1"/>
  <c r="M802" i="1"/>
  <c r="K802" i="1"/>
  <c r="L802" i="1" s="1"/>
  <c r="G802" i="1" a="1"/>
  <c r="G802" i="1" s="1"/>
  <c r="AF802" i="1" s="1" a="1"/>
  <c r="AF802" i="1" s="1"/>
  <c r="AQ801" i="1" a="1"/>
  <c r="AQ801" i="1" s="1"/>
  <c r="Z801" i="1"/>
  <c r="X801" i="1"/>
  <c r="N801" i="1" a="1"/>
  <c r="N801" i="1" s="1"/>
  <c r="M801" i="1"/>
  <c r="K801" i="1"/>
  <c r="L801" i="1" s="1"/>
  <c r="G801" i="1" a="1"/>
  <c r="G801" i="1" s="1"/>
  <c r="AF801" i="1" s="1" a="1"/>
  <c r="AF801" i="1" s="1"/>
  <c r="AQ800" i="1" a="1"/>
  <c r="AQ800" i="1" s="1"/>
  <c r="Z800" i="1"/>
  <c r="X800" i="1"/>
  <c r="N800" i="1" a="1"/>
  <c r="N800" i="1" s="1"/>
  <c r="M800" i="1"/>
  <c r="K800" i="1"/>
  <c r="L800" i="1" s="1"/>
  <c r="G800" i="1" a="1"/>
  <c r="G800" i="1" s="1"/>
  <c r="AF800" i="1" s="1" a="1"/>
  <c r="AF800" i="1" s="1"/>
  <c r="AQ799" i="1" a="1"/>
  <c r="AQ799" i="1" s="1"/>
  <c r="Z799" i="1"/>
  <c r="X799" i="1"/>
  <c r="N799" i="1" a="1"/>
  <c r="N799" i="1" s="1"/>
  <c r="M799" i="1"/>
  <c r="K799" i="1"/>
  <c r="L799" i="1" s="1"/>
  <c r="G799" i="1" a="1"/>
  <c r="G799" i="1" s="1"/>
  <c r="AF799" i="1" s="1" a="1"/>
  <c r="AF799" i="1" s="1"/>
  <c r="AQ798" i="1" a="1"/>
  <c r="AQ798" i="1" s="1"/>
  <c r="Z798" i="1"/>
  <c r="X798" i="1"/>
  <c r="N798" i="1" a="1"/>
  <c r="N798" i="1" s="1"/>
  <c r="M798" i="1"/>
  <c r="K798" i="1"/>
  <c r="L798" i="1" s="1"/>
  <c r="G798" i="1" a="1"/>
  <c r="G798" i="1" s="1"/>
  <c r="AF798" i="1" s="1" a="1"/>
  <c r="AF798" i="1" s="1"/>
  <c r="AQ797" i="1" a="1"/>
  <c r="AQ797" i="1" s="1"/>
  <c r="Z797" i="1"/>
  <c r="X797" i="1"/>
  <c r="N797" i="1" a="1"/>
  <c r="N797" i="1" s="1"/>
  <c r="M797" i="1"/>
  <c r="K797" i="1"/>
  <c r="L797" i="1" s="1"/>
  <c r="G797" i="1" a="1"/>
  <c r="G797" i="1" s="1"/>
  <c r="AF797" i="1" s="1" a="1"/>
  <c r="AF797" i="1" s="1"/>
  <c r="AQ796" i="1" a="1"/>
  <c r="AQ796" i="1" s="1"/>
  <c r="Z796" i="1"/>
  <c r="X796" i="1"/>
  <c r="N796" i="1" a="1"/>
  <c r="N796" i="1" s="1"/>
  <c r="M796" i="1"/>
  <c r="K796" i="1"/>
  <c r="L796" i="1" s="1"/>
  <c r="G796" i="1" a="1"/>
  <c r="G796" i="1" s="1"/>
  <c r="AF796" i="1" s="1" a="1"/>
  <c r="AF796" i="1" s="1"/>
  <c r="AQ795" i="1" a="1"/>
  <c r="AQ795" i="1" s="1"/>
  <c r="Z795" i="1"/>
  <c r="X795" i="1"/>
  <c r="N795" i="1" a="1"/>
  <c r="N795" i="1" s="1"/>
  <c r="M795" i="1"/>
  <c r="K795" i="1"/>
  <c r="L795" i="1" s="1"/>
  <c r="G795" i="1" a="1"/>
  <c r="G795" i="1" s="1"/>
  <c r="AF795" i="1" s="1" a="1"/>
  <c r="AF795" i="1" s="1"/>
  <c r="AQ794" i="1" a="1"/>
  <c r="AQ794" i="1" s="1"/>
  <c r="Z794" i="1"/>
  <c r="X794" i="1"/>
  <c r="N794" i="1" a="1"/>
  <c r="N794" i="1" s="1"/>
  <c r="M794" i="1"/>
  <c r="K794" i="1"/>
  <c r="L794" i="1" s="1"/>
  <c r="G794" i="1" a="1"/>
  <c r="G794" i="1" s="1"/>
  <c r="AF794" i="1" s="1" a="1"/>
  <c r="AF794" i="1" s="1"/>
  <c r="AQ793" i="1" a="1"/>
  <c r="AQ793" i="1" s="1"/>
  <c r="Z793" i="1"/>
  <c r="X793" i="1"/>
  <c r="N793" i="1" a="1"/>
  <c r="N793" i="1" s="1"/>
  <c r="M793" i="1"/>
  <c r="K793" i="1"/>
  <c r="L793" i="1" s="1"/>
  <c r="G793" i="1" a="1"/>
  <c r="G793" i="1" s="1"/>
  <c r="AF793" i="1" s="1" a="1"/>
  <c r="AF793" i="1" s="1"/>
  <c r="AQ792" i="1" a="1"/>
  <c r="AQ792" i="1" s="1"/>
  <c r="Z792" i="1"/>
  <c r="X792" i="1"/>
  <c r="N792" i="1" a="1"/>
  <c r="N792" i="1" s="1"/>
  <c r="M792" i="1"/>
  <c r="K792" i="1"/>
  <c r="L792" i="1" s="1"/>
  <c r="G792" i="1" a="1"/>
  <c r="G792" i="1" s="1"/>
  <c r="AF792" i="1" s="1" a="1"/>
  <c r="AF792" i="1" s="1"/>
  <c r="AQ791" i="1" a="1"/>
  <c r="AQ791" i="1" s="1"/>
  <c r="Z791" i="1"/>
  <c r="X791" i="1"/>
  <c r="N791" i="1" a="1"/>
  <c r="N791" i="1" s="1"/>
  <c r="M791" i="1"/>
  <c r="K791" i="1"/>
  <c r="L791" i="1" s="1"/>
  <c r="G791" i="1" a="1"/>
  <c r="G791" i="1" s="1"/>
  <c r="AF791" i="1" s="1" a="1"/>
  <c r="AF791" i="1" s="1"/>
  <c r="AQ790" i="1" a="1"/>
  <c r="AQ790" i="1" s="1"/>
  <c r="Z790" i="1"/>
  <c r="X790" i="1"/>
  <c r="N790" i="1" a="1"/>
  <c r="N790" i="1" s="1"/>
  <c r="M790" i="1"/>
  <c r="K790" i="1"/>
  <c r="L790" i="1" s="1"/>
  <c r="G790" i="1" a="1"/>
  <c r="G790" i="1" s="1"/>
  <c r="AF790" i="1" s="1" a="1"/>
  <c r="AF790" i="1" s="1"/>
  <c r="AQ789" i="1" a="1"/>
  <c r="AQ789" i="1" s="1"/>
  <c r="Z789" i="1"/>
  <c r="X789" i="1"/>
  <c r="N789" i="1" a="1"/>
  <c r="N789" i="1" s="1"/>
  <c r="M789" i="1"/>
  <c r="K789" i="1"/>
  <c r="L789" i="1" s="1"/>
  <c r="G789" i="1" a="1"/>
  <c r="G789" i="1" s="1"/>
  <c r="AF789" i="1" s="1" a="1"/>
  <c r="AF789" i="1" s="1"/>
  <c r="AQ788" i="1" a="1"/>
  <c r="AQ788" i="1" s="1"/>
  <c r="Z788" i="1"/>
  <c r="X788" i="1"/>
  <c r="N788" i="1" a="1"/>
  <c r="N788" i="1" s="1"/>
  <c r="M788" i="1"/>
  <c r="K788" i="1"/>
  <c r="L788" i="1" s="1"/>
  <c r="G788" i="1" a="1"/>
  <c r="G788" i="1" s="1"/>
  <c r="AF788" i="1" s="1" a="1"/>
  <c r="AF788" i="1" s="1"/>
  <c r="AQ787" i="1" a="1"/>
  <c r="AQ787" i="1" s="1"/>
  <c r="Z787" i="1"/>
  <c r="X787" i="1"/>
  <c r="N787" i="1" a="1"/>
  <c r="N787" i="1" s="1"/>
  <c r="M787" i="1"/>
  <c r="K787" i="1"/>
  <c r="L787" i="1" s="1"/>
  <c r="G787" i="1" a="1"/>
  <c r="G787" i="1" s="1"/>
  <c r="AF787" i="1" s="1" a="1"/>
  <c r="AF787" i="1" s="1"/>
  <c r="AQ786" i="1" a="1"/>
  <c r="AQ786" i="1" s="1"/>
  <c r="Z786" i="1"/>
  <c r="X786" i="1"/>
  <c r="N786" i="1" a="1"/>
  <c r="N786" i="1" s="1"/>
  <c r="M786" i="1"/>
  <c r="K786" i="1"/>
  <c r="L786" i="1" s="1"/>
  <c r="G786" i="1" a="1"/>
  <c r="G786" i="1" s="1"/>
  <c r="AF786" i="1" s="1" a="1"/>
  <c r="AF786" i="1" s="1"/>
  <c r="AQ785" i="1" a="1"/>
  <c r="AQ785" i="1" s="1"/>
  <c r="Z785" i="1"/>
  <c r="X785" i="1"/>
  <c r="N785" i="1" a="1"/>
  <c r="N785" i="1" s="1"/>
  <c r="M785" i="1"/>
  <c r="K785" i="1"/>
  <c r="L785" i="1" s="1"/>
  <c r="G785" i="1" a="1"/>
  <c r="G785" i="1" s="1"/>
  <c r="AF785" i="1" s="1" a="1"/>
  <c r="AF785" i="1" s="1"/>
  <c r="AQ784" i="1" a="1"/>
  <c r="AQ784" i="1" s="1"/>
  <c r="Z784" i="1"/>
  <c r="X784" i="1"/>
  <c r="N784" i="1" a="1"/>
  <c r="N784" i="1" s="1"/>
  <c r="M784" i="1"/>
  <c r="K784" i="1"/>
  <c r="L784" i="1" s="1"/>
  <c r="G784" i="1" a="1"/>
  <c r="G784" i="1" s="1"/>
  <c r="AF784" i="1" s="1" a="1"/>
  <c r="AF784" i="1" s="1"/>
  <c r="AQ783" i="1" a="1"/>
  <c r="AQ783" i="1" s="1"/>
  <c r="Z783" i="1"/>
  <c r="X783" i="1"/>
  <c r="N783" i="1" a="1"/>
  <c r="N783" i="1" s="1"/>
  <c r="M783" i="1"/>
  <c r="K783" i="1"/>
  <c r="L783" i="1" s="1"/>
  <c r="G783" i="1" a="1"/>
  <c r="G783" i="1" s="1"/>
  <c r="AF783" i="1" s="1" a="1"/>
  <c r="AF783" i="1" s="1"/>
  <c r="AQ782" i="1" a="1"/>
  <c r="AQ782" i="1" s="1"/>
  <c r="Z782" i="1"/>
  <c r="X782" i="1"/>
  <c r="N782" i="1" a="1"/>
  <c r="N782" i="1" s="1"/>
  <c r="M782" i="1"/>
  <c r="K782" i="1"/>
  <c r="L782" i="1" s="1"/>
  <c r="G782" i="1" a="1"/>
  <c r="G782" i="1" s="1"/>
  <c r="AF782" i="1" s="1" a="1"/>
  <c r="AF782" i="1" s="1"/>
  <c r="AQ781" i="1" a="1"/>
  <c r="AQ781" i="1" s="1"/>
  <c r="Z781" i="1"/>
  <c r="X781" i="1"/>
  <c r="N781" i="1" a="1"/>
  <c r="N781" i="1" s="1"/>
  <c r="M781" i="1"/>
  <c r="K781" i="1"/>
  <c r="L781" i="1" s="1"/>
  <c r="G781" i="1" a="1"/>
  <c r="G781" i="1" s="1"/>
  <c r="AF781" i="1" s="1" a="1"/>
  <c r="AF781" i="1" s="1"/>
  <c r="AQ780" i="1" a="1"/>
  <c r="AQ780" i="1" s="1"/>
  <c r="Z780" i="1"/>
  <c r="X780" i="1"/>
  <c r="N780" i="1" a="1"/>
  <c r="N780" i="1" s="1"/>
  <c r="M780" i="1"/>
  <c r="K780" i="1"/>
  <c r="L780" i="1" s="1"/>
  <c r="G780" i="1" a="1"/>
  <c r="G780" i="1" s="1"/>
  <c r="AF780" i="1" s="1" a="1"/>
  <c r="AF780" i="1" s="1"/>
  <c r="AQ779" i="1" a="1"/>
  <c r="AQ779" i="1" s="1"/>
  <c r="Z779" i="1"/>
  <c r="X779" i="1"/>
  <c r="N779" i="1" a="1"/>
  <c r="N779" i="1" s="1"/>
  <c r="M779" i="1"/>
  <c r="K779" i="1"/>
  <c r="L779" i="1" s="1"/>
  <c r="G779" i="1" a="1"/>
  <c r="G779" i="1" s="1"/>
  <c r="AF779" i="1" s="1" a="1"/>
  <c r="AF779" i="1" s="1"/>
  <c r="AQ778" i="1" a="1"/>
  <c r="AQ778" i="1" s="1"/>
  <c r="Z778" i="1"/>
  <c r="X778" i="1"/>
  <c r="N778" i="1" a="1"/>
  <c r="N778" i="1" s="1"/>
  <c r="M778" i="1"/>
  <c r="K778" i="1"/>
  <c r="L778" i="1" s="1"/>
  <c r="G778" i="1" a="1"/>
  <c r="G778" i="1" s="1"/>
  <c r="AF778" i="1" s="1" a="1"/>
  <c r="AF778" i="1" s="1"/>
  <c r="AQ777" i="1" a="1"/>
  <c r="AQ777" i="1" s="1"/>
  <c r="Z777" i="1"/>
  <c r="X777" i="1"/>
  <c r="N777" i="1" a="1"/>
  <c r="N777" i="1" s="1"/>
  <c r="M777" i="1"/>
  <c r="K777" i="1"/>
  <c r="L777" i="1" s="1"/>
  <c r="G777" i="1" a="1"/>
  <c r="G777" i="1" s="1"/>
  <c r="AF777" i="1" s="1" a="1"/>
  <c r="AF777" i="1" s="1"/>
  <c r="AQ776" i="1" a="1"/>
  <c r="AQ776" i="1" s="1"/>
  <c r="Z776" i="1"/>
  <c r="X776" i="1"/>
  <c r="N776" i="1" a="1"/>
  <c r="N776" i="1" s="1"/>
  <c r="M776" i="1"/>
  <c r="K776" i="1"/>
  <c r="L776" i="1" s="1"/>
  <c r="G776" i="1" a="1"/>
  <c r="G776" i="1" s="1"/>
  <c r="AF776" i="1" s="1" a="1"/>
  <c r="AF776" i="1" s="1"/>
  <c r="AQ775" i="1" a="1"/>
  <c r="AQ775" i="1" s="1"/>
  <c r="Z775" i="1"/>
  <c r="X775" i="1"/>
  <c r="N775" i="1" a="1"/>
  <c r="N775" i="1" s="1"/>
  <c r="M775" i="1"/>
  <c r="K775" i="1"/>
  <c r="L775" i="1" s="1"/>
  <c r="G775" i="1" a="1"/>
  <c r="G775" i="1" s="1"/>
  <c r="AF775" i="1" s="1" a="1"/>
  <c r="AF775" i="1" s="1"/>
  <c r="AQ774" i="1" a="1"/>
  <c r="AQ774" i="1" s="1"/>
  <c r="Z774" i="1"/>
  <c r="X774" i="1"/>
  <c r="N774" i="1" a="1"/>
  <c r="N774" i="1" s="1"/>
  <c r="M774" i="1"/>
  <c r="K774" i="1"/>
  <c r="L774" i="1" s="1"/>
  <c r="G774" i="1" a="1"/>
  <c r="G774" i="1" s="1"/>
  <c r="AF774" i="1" s="1" a="1"/>
  <c r="AF774" i="1" s="1"/>
  <c r="AQ773" i="1" a="1"/>
  <c r="AQ773" i="1" s="1"/>
  <c r="Z773" i="1"/>
  <c r="X773" i="1"/>
  <c r="N773" i="1" a="1"/>
  <c r="N773" i="1" s="1"/>
  <c r="M773" i="1"/>
  <c r="K773" i="1"/>
  <c r="L773" i="1" s="1"/>
  <c r="G773" i="1" a="1"/>
  <c r="G773" i="1" s="1"/>
  <c r="AF773" i="1" s="1" a="1"/>
  <c r="AF773" i="1" s="1"/>
  <c r="AQ772" i="1" a="1"/>
  <c r="AQ772" i="1" s="1"/>
  <c r="Z772" i="1"/>
  <c r="X772" i="1"/>
  <c r="N772" i="1" a="1"/>
  <c r="N772" i="1" s="1"/>
  <c r="M772" i="1"/>
  <c r="K772" i="1"/>
  <c r="L772" i="1" s="1"/>
  <c r="G772" i="1" a="1"/>
  <c r="G772" i="1" s="1"/>
  <c r="AF772" i="1" s="1" a="1"/>
  <c r="AF772" i="1" s="1"/>
  <c r="AQ771" i="1" a="1"/>
  <c r="AQ771" i="1" s="1"/>
  <c r="Z771" i="1"/>
  <c r="X771" i="1"/>
  <c r="N771" i="1" a="1"/>
  <c r="N771" i="1" s="1"/>
  <c r="M771" i="1"/>
  <c r="K771" i="1"/>
  <c r="L771" i="1" s="1"/>
  <c r="G771" i="1" a="1"/>
  <c r="G771" i="1" s="1"/>
  <c r="AF771" i="1" s="1" a="1"/>
  <c r="AF771" i="1" s="1"/>
  <c r="AQ770" i="1" a="1"/>
  <c r="AQ770" i="1" s="1"/>
  <c r="Z770" i="1"/>
  <c r="X770" i="1"/>
  <c r="N770" i="1" a="1"/>
  <c r="N770" i="1" s="1"/>
  <c r="M770" i="1"/>
  <c r="K770" i="1"/>
  <c r="L770" i="1" s="1"/>
  <c r="G770" i="1" a="1"/>
  <c r="G770" i="1" s="1"/>
  <c r="AF770" i="1" s="1" a="1"/>
  <c r="AF770" i="1" s="1"/>
  <c r="AQ769" i="1" a="1"/>
  <c r="AQ769" i="1" s="1"/>
  <c r="Z769" i="1"/>
  <c r="X769" i="1"/>
  <c r="N769" i="1" a="1"/>
  <c r="N769" i="1" s="1"/>
  <c r="M769" i="1"/>
  <c r="K769" i="1"/>
  <c r="L769" i="1" s="1"/>
  <c r="G769" i="1" a="1"/>
  <c r="G769" i="1" s="1"/>
  <c r="AF769" i="1" s="1" a="1"/>
  <c r="AF769" i="1" s="1"/>
  <c r="AQ768" i="1" a="1"/>
  <c r="AQ768" i="1" s="1"/>
  <c r="Z768" i="1"/>
  <c r="X768" i="1"/>
  <c r="N768" i="1" a="1"/>
  <c r="N768" i="1" s="1"/>
  <c r="M768" i="1"/>
  <c r="K768" i="1"/>
  <c r="L768" i="1" s="1"/>
  <c r="G768" i="1" a="1"/>
  <c r="G768" i="1" s="1"/>
  <c r="AF768" i="1" s="1" a="1"/>
  <c r="AF768" i="1" s="1"/>
  <c r="AQ767" i="1" a="1"/>
  <c r="AQ767" i="1" s="1"/>
  <c r="Z767" i="1"/>
  <c r="X767" i="1"/>
  <c r="N767" i="1" a="1"/>
  <c r="N767" i="1" s="1"/>
  <c r="M767" i="1"/>
  <c r="K767" i="1"/>
  <c r="L767" i="1" s="1"/>
  <c r="G767" i="1" a="1"/>
  <c r="G767" i="1" s="1"/>
  <c r="AF767" i="1" s="1" a="1"/>
  <c r="AF767" i="1" s="1"/>
  <c r="AQ766" i="1" a="1"/>
  <c r="AQ766" i="1" s="1"/>
  <c r="Z766" i="1"/>
  <c r="X766" i="1"/>
  <c r="N766" i="1" a="1"/>
  <c r="N766" i="1" s="1"/>
  <c r="M766" i="1"/>
  <c r="K766" i="1"/>
  <c r="L766" i="1" s="1"/>
  <c r="G766" i="1" a="1"/>
  <c r="G766" i="1" s="1"/>
  <c r="AF766" i="1" s="1" a="1"/>
  <c r="AF766" i="1" s="1"/>
  <c r="AQ765" i="1" a="1"/>
  <c r="AQ765" i="1" s="1"/>
  <c r="Z765" i="1"/>
  <c r="X765" i="1"/>
  <c r="N765" i="1" a="1"/>
  <c r="N765" i="1" s="1"/>
  <c r="M765" i="1"/>
  <c r="K765" i="1"/>
  <c r="L765" i="1" s="1"/>
  <c r="G765" i="1" a="1"/>
  <c r="G765" i="1" s="1"/>
  <c r="AF765" i="1" s="1" a="1"/>
  <c r="AF765" i="1" s="1"/>
  <c r="AQ764" i="1" a="1"/>
  <c r="AQ764" i="1" s="1"/>
  <c r="Z764" i="1"/>
  <c r="X764" i="1"/>
  <c r="N764" i="1" a="1"/>
  <c r="N764" i="1" s="1"/>
  <c r="M764" i="1"/>
  <c r="K764" i="1"/>
  <c r="L764" i="1" s="1"/>
  <c r="G764" i="1" a="1"/>
  <c r="G764" i="1" s="1"/>
  <c r="AF764" i="1" s="1" a="1"/>
  <c r="AF764" i="1" s="1"/>
  <c r="AQ763" i="1" a="1"/>
  <c r="AQ763" i="1" s="1"/>
  <c r="Z763" i="1"/>
  <c r="X763" i="1"/>
  <c r="N763" i="1" a="1"/>
  <c r="N763" i="1" s="1"/>
  <c r="M763" i="1"/>
  <c r="K763" i="1"/>
  <c r="L763" i="1" s="1"/>
  <c r="G763" i="1" a="1"/>
  <c r="G763" i="1" s="1"/>
  <c r="AF763" i="1" s="1" a="1"/>
  <c r="AF763" i="1" s="1"/>
  <c r="AQ762" i="1" a="1"/>
  <c r="AQ762" i="1" s="1"/>
  <c r="Z762" i="1"/>
  <c r="X762" i="1"/>
  <c r="N762" i="1" a="1"/>
  <c r="N762" i="1" s="1"/>
  <c r="M762" i="1"/>
  <c r="K762" i="1"/>
  <c r="L762" i="1" s="1"/>
  <c r="G762" i="1" a="1"/>
  <c r="G762" i="1" s="1"/>
  <c r="AF762" i="1" s="1" a="1"/>
  <c r="AF762" i="1" s="1"/>
  <c r="AQ761" i="1" a="1"/>
  <c r="AQ761" i="1" s="1"/>
  <c r="Z761" i="1"/>
  <c r="X761" i="1"/>
  <c r="N761" i="1" a="1"/>
  <c r="N761" i="1" s="1"/>
  <c r="M761" i="1"/>
  <c r="K761" i="1"/>
  <c r="L761" i="1" s="1"/>
  <c r="G761" i="1" a="1"/>
  <c r="G761" i="1" s="1"/>
  <c r="AF761" i="1" s="1" a="1"/>
  <c r="AF761" i="1" s="1"/>
  <c r="AQ760" i="1" a="1"/>
  <c r="AQ760" i="1" s="1"/>
  <c r="Z760" i="1"/>
  <c r="X760" i="1"/>
  <c r="N760" i="1" a="1"/>
  <c r="N760" i="1" s="1"/>
  <c r="M760" i="1"/>
  <c r="K760" i="1"/>
  <c r="L760" i="1" s="1"/>
  <c r="G760" i="1" a="1"/>
  <c r="G760" i="1" s="1"/>
  <c r="AF760" i="1" s="1" a="1"/>
  <c r="AF760" i="1" s="1"/>
  <c r="AQ759" i="1" a="1"/>
  <c r="AQ759" i="1" s="1"/>
  <c r="Z759" i="1"/>
  <c r="X759" i="1"/>
  <c r="N759" i="1" a="1"/>
  <c r="N759" i="1" s="1"/>
  <c r="M759" i="1"/>
  <c r="K759" i="1"/>
  <c r="L759" i="1" s="1"/>
  <c r="G759" i="1" a="1"/>
  <c r="G759" i="1" s="1"/>
  <c r="AF759" i="1" s="1" a="1"/>
  <c r="AF759" i="1" s="1"/>
  <c r="AQ758" i="1" a="1"/>
  <c r="AQ758" i="1" s="1"/>
  <c r="Z758" i="1"/>
  <c r="X758" i="1"/>
  <c r="N758" i="1" a="1"/>
  <c r="N758" i="1" s="1"/>
  <c r="M758" i="1"/>
  <c r="K758" i="1"/>
  <c r="L758" i="1" s="1"/>
  <c r="G758" i="1" a="1"/>
  <c r="G758" i="1" s="1"/>
  <c r="AF758" i="1" s="1" a="1"/>
  <c r="AF758" i="1" s="1"/>
  <c r="AQ757" i="1" a="1"/>
  <c r="AQ757" i="1" s="1"/>
  <c r="Z757" i="1"/>
  <c r="X757" i="1"/>
  <c r="N757" i="1" a="1"/>
  <c r="N757" i="1" s="1"/>
  <c r="M757" i="1"/>
  <c r="K757" i="1"/>
  <c r="L757" i="1" s="1"/>
  <c r="G757" i="1" a="1"/>
  <c r="G757" i="1" s="1"/>
  <c r="AF757" i="1" s="1" a="1"/>
  <c r="AF757" i="1" s="1"/>
  <c r="AQ756" i="1" a="1"/>
  <c r="AQ756" i="1" s="1"/>
  <c r="Z756" i="1"/>
  <c r="X756" i="1"/>
  <c r="N756" i="1" a="1"/>
  <c r="N756" i="1" s="1"/>
  <c r="M756" i="1"/>
  <c r="K756" i="1"/>
  <c r="L756" i="1" s="1"/>
  <c r="G756" i="1" a="1"/>
  <c r="G756" i="1" s="1"/>
  <c r="AF756" i="1" s="1" a="1"/>
  <c r="AF756" i="1" s="1"/>
  <c r="AQ755" i="1" a="1"/>
  <c r="AQ755" i="1" s="1"/>
  <c r="Z755" i="1"/>
  <c r="X755" i="1"/>
  <c r="N755" i="1" a="1"/>
  <c r="N755" i="1" s="1"/>
  <c r="M755" i="1"/>
  <c r="K755" i="1"/>
  <c r="L755" i="1" s="1"/>
  <c r="G755" i="1" a="1"/>
  <c r="G755" i="1" s="1"/>
  <c r="AF755" i="1" s="1" a="1"/>
  <c r="AF755" i="1" s="1"/>
  <c r="AQ754" i="1" a="1"/>
  <c r="AQ754" i="1" s="1"/>
  <c r="Z754" i="1"/>
  <c r="X754" i="1"/>
  <c r="N754" i="1" a="1"/>
  <c r="N754" i="1" s="1"/>
  <c r="M754" i="1"/>
  <c r="K754" i="1"/>
  <c r="L754" i="1" s="1"/>
  <c r="G754" i="1" a="1"/>
  <c r="G754" i="1" s="1"/>
  <c r="AF754" i="1" s="1" a="1"/>
  <c r="AF754" i="1" s="1"/>
  <c r="AQ753" i="1" a="1"/>
  <c r="AQ753" i="1" s="1"/>
  <c r="Z753" i="1"/>
  <c r="X753" i="1"/>
  <c r="N753" i="1" a="1"/>
  <c r="N753" i="1" s="1"/>
  <c r="M753" i="1"/>
  <c r="K753" i="1"/>
  <c r="L753" i="1" s="1"/>
  <c r="G753" i="1" a="1"/>
  <c r="G753" i="1" s="1"/>
  <c r="AF753" i="1" s="1" a="1"/>
  <c r="AF753" i="1" s="1"/>
  <c r="AQ752" i="1" a="1"/>
  <c r="AQ752" i="1" s="1"/>
  <c r="Z752" i="1"/>
  <c r="X752" i="1"/>
  <c r="N752" i="1" a="1"/>
  <c r="N752" i="1" s="1"/>
  <c r="M752" i="1"/>
  <c r="K752" i="1"/>
  <c r="L752" i="1" s="1"/>
  <c r="G752" i="1" a="1"/>
  <c r="G752" i="1" s="1"/>
  <c r="AF752" i="1" s="1" a="1"/>
  <c r="AF752" i="1" s="1"/>
  <c r="AQ751" i="1" a="1"/>
  <c r="AQ751" i="1" s="1"/>
  <c r="Z751" i="1"/>
  <c r="X751" i="1"/>
  <c r="N751" i="1" a="1"/>
  <c r="N751" i="1" s="1"/>
  <c r="M751" i="1"/>
  <c r="K751" i="1"/>
  <c r="L751" i="1" s="1"/>
  <c r="G751" i="1" a="1"/>
  <c r="G751" i="1" s="1"/>
  <c r="AF751" i="1" s="1" a="1"/>
  <c r="AF751" i="1" s="1"/>
  <c r="AQ750" i="1" a="1"/>
  <c r="AQ750" i="1" s="1"/>
  <c r="Z750" i="1"/>
  <c r="X750" i="1"/>
  <c r="N750" i="1" a="1"/>
  <c r="N750" i="1" s="1"/>
  <c r="M750" i="1"/>
  <c r="K750" i="1"/>
  <c r="L750" i="1" s="1"/>
  <c r="G750" i="1" a="1"/>
  <c r="G750" i="1" s="1"/>
  <c r="AF750" i="1" s="1" a="1"/>
  <c r="AF750" i="1" s="1"/>
  <c r="AQ749" i="1" a="1"/>
  <c r="AQ749" i="1" s="1"/>
  <c r="Z749" i="1"/>
  <c r="X749" i="1"/>
  <c r="N749" i="1" a="1"/>
  <c r="N749" i="1" s="1"/>
  <c r="M749" i="1"/>
  <c r="K749" i="1"/>
  <c r="L749" i="1" s="1"/>
  <c r="G749" i="1" a="1"/>
  <c r="G749" i="1" s="1"/>
  <c r="AF749" i="1" s="1" a="1"/>
  <c r="AF749" i="1" s="1"/>
  <c r="AQ748" i="1" a="1"/>
  <c r="AQ748" i="1" s="1"/>
  <c r="Z748" i="1"/>
  <c r="X748" i="1"/>
  <c r="N748" i="1" a="1"/>
  <c r="N748" i="1" s="1"/>
  <c r="M748" i="1"/>
  <c r="K748" i="1"/>
  <c r="L748" i="1" s="1"/>
  <c r="G748" i="1" a="1"/>
  <c r="G748" i="1" s="1"/>
  <c r="AF748" i="1" s="1" a="1"/>
  <c r="AF748" i="1" s="1"/>
  <c r="AQ747" i="1" a="1"/>
  <c r="AQ747" i="1" s="1"/>
  <c r="Z747" i="1"/>
  <c r="X747" i="1"/>
  <c r="N747" i="1" a="1"/>
  <c r="N747" i="1" s="1"/>
  <c r="M747" i="1"/>
  <c r="K747" i="1"/>
  <c r="L747" i="1" s="1"/>
  <c r="G747" i="1" a="1"/>
  <c r="G747" i="1" s="1"/>
  <c r="AF747" i="1" s="1" a="1"/>
  <c r="AF747" i="1" s="1"/>
  <c r="AQ746" i="1" a="1"/>
  <c r="AQ746" i="1" s="1"/>
  <c r="Z746" i="1"/>
  <c r="X746" i="1"/>
  <c r="N746" i="1" a="1"/>
  <c r="N746" i="1" s="1"/>
  <c r="M746" i="1"/>
  <c r="K746" i="1"/>
  <c r="L746" i="1" s="1"/>
  <c r="G746" i="1" a="1"/>
  <c r="G746" i="1" s="1"/>
  <c r="AF746" i="1" s="1" a="1"/>
  <c r="AF746" i="1" s="1"/>
  <c r="AQ745" i="1" a="1"/>
  <c r="AQ745" i="1" s="1"/>
  <c r="Z745" i="1"/>
  <c r="X745" i="1"/>
  <c r="N745" i="1" a="1"/>
  <c r="N745" i="1" s="1"/>
  <c r="M745" i="1"/>
  <c r="K745" i="1"/>
  <c r="L745" i="1" s="1"/>
  <c r="G745" i="1" a="1"/>
  <c r="G745" i="1" s="1"/>
  <c r="AF745" i="1" s="1" a="1"/>
  <c r="AF745" i="1" s="1"/>
  <c r="AQ744" i="1" a="1"/>
  <c r="AQ744" i="1" s="1"/>
  <c r="Z744" i="1"/>
  <c r="X744" i="1"/>
  <c r="N744" i="1" a="1"/>
  <c r="N744" i="1" s="1"/>
  <c r="M744" i="1"/>
  <c r="K744" i="1"/>
  <c r="L744" i="1" s="1"/>
  <c r="G744" i="1" a="1"/>
  <c r="G744" i="1" s="1"/>
  <c r="AF744" i="1" s="1" a="1"/>
  <c r="AF744" i="1" s="1"/>
  <c r="AQ743" i="1" a="1"/>
  <c r="AQ743" i="1" s="1"/>
  <c r="Z743" i="1"/>
  <c r="X743" i="1"/>
  <c r="N743" i="1" a="1"/>
  <c r="N743" i="1" s="1"/>
  <c r="M743" i="1"/>
  <c r="K743" i="1"/>
  <c r="L743" i="1" s="1"/>
  <c r="G743" i="1" a="1"/>
  <c r="G743" i="1" s="1"/>
  <c r="AF743" i="1" s="1" a="1"/>
  <c r="AF743" i="1" s="1"/>
  <c r="AQ742" i="1" a="1"/>
  <c r="AQ742" i="1" s="1"/>
  <c r="Z742" i="1"/>
  <c r="X742" i="1"/>
  <c r="N742" i="1" a="1"/>
  <c r="N742" i="1" s="1"/>
  <c r="M742" i="1"/>
  <c r="K742" i="1"/>
  <c r="L742" i="1" s="1"/>
  <c r="G742" i="1" a="1"/>
  <c r="G742" i="1" s="1"/>
  <c r="AF742" i="1" s="1" a="1"/>
  <c r="AF742" i="1" s="1"/>
  <c r="AQ741" i="1" a="1"/>
  <c r="AQ741" i="1" s="1"/>
  <c r="Z741" i="1"/>
  <c r="X741" i="1"/>
  <c r="N741" i="1" a="1"/>
  <c r="N741" i="1" s="1"/>
  <c r="M741" i="1"/>
  <c r="K741" i="1"/>
  <c r="L741" i="1" s="1"/>
  <c r="G741" i="1" a="1"/>
  <c r="G741" i="1" s="1"/>
  <c r="AF741" i="1" s="1" a="1"/>
  <c r="AF741" i="1" s="1"/>
  <c r="AQ740" i="1" a="1"/>
  <c r="AQ740" i="1" s="1"/>
  <c r="Z740" i="1"/>
  <c r="X740" i="1"/>
  <c r="N740" i="1" a="1"/>
  <c r="N740" i="1" s="1"/>
  <c r="M740" i="1"/>
  <c r="K740" i="1"/>
  <c r="L740" i="1" s="1"/>
  <c r="G740" i="1" a="1"/>
  <c r="G740" i="1" s="1"/>
  <c r="AF740" i="1" s="1" a="1"/>
  <c r="AF740" i="1" s="1"/>
  <c r="AQ739" i="1" a="1"/>
  <c r="AQ739" i="1" s="1"/>
  <c r="Z739" i="1"/>
  <c r="X739" i="1"/>
  <c r="N739" i="1" a="1"/>
  <c r="N739" i="1" s="1"/>
  <c r="M739" i="1"/>
  <c r="K739" i="1"/>
  <c r="L739" i="1" s="1"/>
  <c r="G739" i="1" a="1"/>
  <c r="G739" i="1" s="1"/>
  <c r="AF739" i="1" s="1" a="1"/>
  <c r="AF739" i="1" s="1"/>
  <c r="AQ738" i="1" a="1"/>
  <c r="AQ738" i="1" s="1"/>
  <c r="Z738" i="1"/>
  <c r="X738" i="1"/>
  <c r="N738" i="1" a="1"/>
  <c r="N738" i="1" s="1"/>
  <c r="M738" i="1"/>
  <c r="K738" i="1"/>
  <c r="L738" i="1" s="1"/>
  <c r="G738" i="1" a="1"/>
  <c r="G738" i="1" s="1"/>
  <c r="AF738" i="1" s="1" a="1"/>
  <c r="AF738" i="1" s="1"/>
  <c r="AQ737" i="1" a="1"/>
  <c r="AQ737" i="1" s="1"/>
  <c r="Z737" i="1"/>
  <c r="X737" i="1"/>
  <c r="N737" i="1" a="1"/>
  <c r="N737" i="1" s="1"/>
  <c r="M737" i="1"/>
  <c r="K737" i="1"/>
  <c r="L737" i="1" s="1"/>
  <c r="G737" i="1" a="1"/>
  <c r="G737" i="1" s="1"/>
  <c r="AF737" i="1" s="1" a="1"/>
  <c r="AF737" i="1" s="1"/>
  <c r="AQ736" i="1" a="1"/>
  <c r="AQ736" i="1" s="1"/>
  <c r="Z736" i="1"/>
  <c r="X736" i="1"/>
  <c r="N736" i="1" a="1"/>
  <c r="N736" i="1" s="1"/>
  <c r="M736" i="1"/>
  <c r="K736" i="1"/>
  <c r="L736" i="1" s="1"/>
  <c r="G736" i="1" a="1"/>
  <c r="G736" i="1" s="1"/>
  <c r="AF736" i="1" s="1" a="1"/>
  <c r="AF736" i="1" s="1"/>
  <c r="AQ735" i="1" a="1"/>
  <c r="AQ735" i="1" s="1"/>
  <c r="Z735" i="1"/>
  <c r="X735" i="1"/>
  <c r="N735" i="1" a="1"/>
  <c r="N735" i="1" s="1"/>
  <c r="M735" i="1"/>
  <c r="K735" i="1"/>
  <c r="L735" i="1" s="1"/>
  <c r="G735" i="1" a="1"/>
  <c r="G735" i="1" s="1"/>
  <c r="AF735" i="1" s="1" a="1"/>
  <c r="AF735" i="1" s="1"/>
  <c r="AQ734" i="1" a="1"/>
  <c r="AQ734" i="1" s="1"/>
  <c r="Z734" i="1"/>
  <c r="X734" i="1"/>
  <c r="N734" i="1" a="1"/>
  <c r="N734" i="1" s="1"/>
  <c r="M734" i="1"/>
  <c r="K734" i="1"/>
  <c r="L734" i="1" s="1"/>
  <c r="G734" i="1" a="1"/>
  <c r="G734" i="1" s="1"/>
  <c r="AF734" i="1" s="1" a="1"/>
  <c r="AF734" i="1" s="1"/>
  <c r="AQ733" i="1" a="1"/>
  <c r="AQ733" i="1" s="1"/>
  <c r="Z733" i="1"/>
  <c r="X733" i="1"/>
  <c r="N733" i="1" a="1"/>
  <c r="N733" i="1" s="1"/>
  <c r="M733" i="1"/>
  <c r="K733" i="1"/>
  <c r="L733" i="1" s="1"/>
  <c r="G733" i="1" a="1"/>
  <c r="G733" i="1" s="1"/>
  <c r="AF733" i="1" s="1" a="1"/>
  <c r="AF733" i="1" s="1"/>
  <c r="AQ732" i="1" a="1"/>
  <c r="AQ732" i="1" s="1"/>
  <c r="Z732" i="1"/>
  <c r="X732" i="1"/>
  <c r="N732" i="1" a="1"/>
  <c r="N732" i="1" s="1"/>
  <c r="M732" i="1"/>
  <c r="K732" i="1"/>
  <c r="L732" i="1" s="1"/>
  <c r="G732" i="1" a="1"/>
  <c r="G732" i="1" s="1"/>
  <c r="AF732" i="1" s="1" a="1"/>
  <c r="AF732" i="1" s="1"/>
  <c r="AQ731" i="1" a="1"/>
  <c r="AQ731" i="1" s="1"/>
  <c r="Z731" i="1"/>
  <c r="X731" i="1"/>
  <c r="N731" i="1" a="1"/>
  <c r="N731" i="1" s="1"/>
  <c r="M731" i="1"/>
  <c r="K731" i="1"/>
  <c r="L731" i="1" s="1"/>
  <c r="G731" i="1" a="1"/>
  <c r="G731" i="1" s="1"/>
  <c r="AF731" i="1" s="1" a="1"/>
  <c r="AF731" i="1" s="1"/>
  <c r="AQ730" i="1" a="1"/>
  <c r="AQ730" i="1" s="1"/>
  <c r="Z730" i="1"/>
  <c r="X730" i="1"/>
  <c r="N730" i="1" a="1"/>
  <c r="N730" i="1" s="1"/>
  <c r="M730" i="1"/>
  <c r="K730" i="1"/>
  <c r="L730" i="1" s="1"/>
  <c r="G730" i="1" a="1"/>
  <c r="G730" i="1" s="1"/>
  <c r="AF730" i="1" s="1" a="1"/>
  <c r="AF730" i="1" s="1"/>
  <c r="AQ729" i="1" a="1"/>
  <c r="AQ729" i="1" s="1"/>
  <c r="Z729" i="1"/>
  <c r="X729" i="1"/>
  <c r="N729" i="1" a="1"/>
  <c r="N729" i="1" s="1"/>
  <c r="M729" i="1"/>
  <c r="K729" i="1"/>
  <c r="L729" i="1" s="1"/>
  <c r="G729" i="1" a="1"/>
  <c r="G729" i="1" s="1"/>
  <c r="AF729" i="1" s="1" a="1"/>
  <c r="AF729" i="1" s="1"/>
  <c r="AQ728" i="1" a="1"/>
  <c r="AQ728" i="1" s="1"/>
  <c r="Z728" i="1"/>
  <c r="X728" i="1"/>
  <c r="N728" i="1" a="1"/>
  <c r="N728" i="1" s="1"/>
  <c r="M728" i="1"/>
  <c r="K728" i="1"/>
  <c r="L728" i="1" s="1"/>
  <c r="G728" i="1" a="1"/>
  <c r="G728" i="1" s="1"/>
  <c r="AF728" i="1" s="1" a="1"/>
  <c r="AF728" i="1" s="1"/>
  <c r="AQ727" i="1" a="1"/>
  <c r="AQ727" i="1" s="1"/>
  <c r="Z727" i="1"/>
  <c r="X727" i="1"/>
  <c r="N727" i="1" a="1"/>
  <c r="N727" i="1" s="1"/>
  <c r="M727" i="1"/>
  <c r="L727" i="1"/>
  <c r="K727" i="1"/>
  <c r="G727" i="1" a="1"/>
  <c r="G727" i="1" s="1"/>
  <c r="AF727" i="1" s="1" a="1"/>
  <c r="AF727" i="1" s="1"/>
  <c r="AQ726" i="1" a="1"/>
  <c r="AQ726" i="1" s="1"/>
  <c r="Z726" i="1"/>
  <c r="X726" i="1"/>
  <c r="N726" i="1" a="1"/>
  <c r="N726" i="1" s="1"/>
  <c r="M726" i="1"/>
  <c r="K726" i="1"/>
  <c r="L726" i="1" s="1"/>
  <c r="G726" i="1" a="1"/>
  <c r="G726" i="1" s="1"/>
  <c r="AF726" i="1" s="1" a="1"/>
  <c r="AF726" i="1" s="1"/>
  <c r="AQ725" i="1" a="1"/>
  <c r="AQ725" i="1" s="1"/>
  <c r="Z725" i="1"/>
  <c r="X725" i="1"/>
  <c r="N725" i="1" a="1"/>
  <c r="N725" i="1" s="1"/>
  <c r="M725" i="1"/>
  <c r="K725" i="1"/>
  <c r="L725" i="1" s="1"/>
  <c r="G725" i="1" a="1"/>
  <c r="G725" i="1" s="1"/>
  <c r="AF725" i="1" s="1" a="1"/>
  <c r="AF725" i="1" s="1"/>
  <c r="AQ724" i="1" a="1"/>
  <c r="AQ724" i="1" s="1"/>
  <c r="Z724" i="1"/>
  <c r="X724" i="1"/>
  <c r="N724" i="1" a="1"/>
  <c r="N724" i="1" s="1"/>
  <c r="M724" i="1"/>
  <c r="K724" i="1"/>
  <c r="L724" i="1" s="1"/>
  <c r="G724" i="1" a="1"/>
  <c r="G724" i="1" s="1"/>
  <c r="AF724" i="1" s="1" a="1"/>
  <c r="AF724" i="1" s="1"/>
  <c r="AQ723" i="1" a="1"/>
  <c r="AQ723" i="1" s="1"/>
  <c r="Z723" i="1"/>
  <c r="X723" i="1"/>
  <c r="N723" i="1" a="1"/>
  <c r="N723" i="1" s="1"/>
  <c r="M723" i="1"/>
  <c r="K723" i="1"/>
  <c r="L723" i="1" s="1"/>
  <c r="G723" i="1" a="1"/>
  <c r="G723" i="1" s="1"/>
  <c r="AF723" i="1" s="1" a="1"/>
  <c r="AF723" i="1" s="1"/>
  <c r="AQ722" i="1" a="1"/>
  <c r="AQ722" i="1" s="1"/>
  <c r="Z722" i="1"/>
  <c r="X722" i="1"/>
  <c r="N722" i="1" a="1"/>
  <c r="N722" i="1" s="1"/>
  <c r="M722" i="1"/>
  <c r="K722" i="1"/>
  <c r="L722" i="1" s="1"/>
  <c r="G722" i="1" a="1"/>
  <c r="G722" i="1" s="1"/>
  <c r="AF722" i="1" s="1" a="1"/>
  <c r="AF722" i="1" s="1"/>
  <c r="AQ721" i="1" a="1"/>
  <c r="AQ721" i="1" s="1"/>
  <c r="Z721" i="1"/>
  <c r="X721" i="1"/>
  <c r="N721" i="1" a="1"/>
  <c r="N721" i="1" s="1"/>
  <c r="M721" i="1"/>
  <c r="K721" i="1"/>
  <c r="L721" i="1" s="1"/>
  <c r="G721" i="1" a="1"/>
  <c r="G721" i="1" s="1"/>
  <c r="AF721" i="1" s="1" a="1"/>
  <c r="AF721" i="1" s="1"/>
  <c r="AQ720" i="1" a="1"/>
  <c r="AQ720" i="1" s="1"/>
  <c r="Z720" i="1"/>
  <c r="X720" i="1"/>
  <c r="N720" i="1" a="1"/>
  <c r="N720" i="1" s="1"/>
  <c r="M720" i="1"/>
  <c r="K720" i="1"/>
  <c r="L720" i="1" s="1"/>
  <c r="G720" i="1" a="1"/>
  <c r="G720" i="1" s="1"/>
  <c r="AF720" i="1" s="1" a="1"/>
  <c r="AF720" i="1" s="1"/>
  <c r="AQ719" i="1" a="1"/>
  <c r="AQ719" i="1" s="1"/>
  <c r="Z719" i="1"/>
  <c r="X719" i="1"/>
  <c r="N719" i="1" a="1"/>
  <c r="N719" i="1" s="1"/>
  <c r="M719" i="1"/>
  <c r="K719" i="1"/>
  <c r="L719" i="1" s="1"/>
  <c r="G719" i="1" a="1"/>
  <c r="G719" i="1" s="1"/>
  <c r="AF719" i="1" s="1" a="1"/>
  <c r="AF719" i="1" s="1"/>
  <c r="AQ718" i="1" a="1"/>
  <c r="AQ718" i="1" s="1"/>
  <c r="Z718" i="1"/>
  <c r="X718" i="1"/>
  <c r="N718" i="1" a="1"/>
  <c r="N718" i="1" s="1"/>
  <c r="M718" i="1"/>
  <c r="K718" i="1"/>
  <c r="L718" i="1" s="1"/>
  <c r="G718" i="1" a="1"/>
  <c r="G718" i="1" s="1"/>
  <c r="AF718" i="1" s="1" a="1"/>
  <c r="AF718" i="1" s="1"/>
  <c r="AQ717" i="1" a="1"/>
  <c r="AQ717" i="1" s="1"/>
  <c r="Z717" i="1"/>
  <c r="X717" i="1"/>
  <c r="N717" i="1" a="1"/>
  <c r="N717" i="1" s="1"/>
  <c r="M717" i="1"/>
  <c r="K717" i="1"/>
  <c r="L717" i="1" s="1"/>
  <c r="G717" i="1" a="1"/>
  <c r="G717" i="1" s="1"/>
  <c r="AF717" i="1" s="1" a="1"/>
  <c r="AF717" i="1" s="1"/>
  <c r="AQ716" i="1" a="1"/>
  <c r="AQ716" i="1" s="1"/>
  <c r="Z716" i="1"/>
  <c r="X716" i="1"/>
  <c r="N716" i="1" a="1"/>
  <c r="N716" i="1" s="1"/>
  <c r="M716" i="1"/>
  <c r="K716" i="1"/>
  <c r="L716" i="1" s="1"/>
  <c r="G716" i="1" a="1"/>
  <c r="G716" i="1" s="1"/>
  <c r="AF716" i="1" s="1" a="1"/>
  <c r="AF716" i="1" s="1"/>
  <c r="AQ715" i="1" a="1"/>
  <c r="AQ715" i="1" s="1"/>
  <c r="Z715" i="1"/>
  <c r="X715" i="1"/>
  <c r="N715" i="1" a="1"/>
  <c r="N715" i="1" s="1"/>
  <c r="M715" i="1"/>
  <c r="K715" i="1"/>
  <c r="L715" i="1" s="1"/>
  <c r="G715" i="1" a="1"/>
  <c r="G715" i="1" s="1"/>
  <c r="AF715" i="1" s="1" a="1"/>
  <c r="AF715" i="1" s="1"/>
  <c r="AQ714" i="1" a="1"/>
  <c r="AQ714" i="1" s="1"/>
  <c r="Z714" i="1"/>
  <c r="X714" i="1"/>
  <c r="N714" i="1" a="1"/>
  <c r="N714" i="1" s="1"/>
  <c r="M714" i="1"/>
  <c r="K714" i="1"/>
  <c r="L714" i="1" s="1"/>
  <c r="G714" i="1" a="1"/>
  <c r="G714" i="1" s="1"/>
  <c r="AF714" i="1" s="1" a="1"/>
  <c r="AF714" i="1" s="1"/>
  <c r="AQ713" i="1" a="1"/>
  <c r="AQ713" i="1" s="1"/>
  <c r="Z713" i="1"/>
  <c r="X713" i="1"/>
  <c r="N713" i="1" a="1"/>
  <c r="N713" i="1" s="1"/>
  <c r="M713" i="1"/>
  <c r="K713" i="1"/>
  <c r="L713" i="1" s="1"/>
  <c r="G713" i="1" a="1"/>
  <c r="G713" i="1" s="1"/>
  <c r="AF713" i="1" s="1" a="1"/>
  <c r="AF713" i="1" s="1"/>
  <c r="AQ712" i="1" a="1"/>
  <c r="AQ712" i="1" s="1"/>
  <c r="Z712" i="1"/>
  <c r="X712" i="1"/>
  <c r="N712" i="1" a="1"/>
  <c r="N712" i="1" s="1"/>
  <c r="M712" i="1"/>
  <c r="K712" i="1"/>
  <c r="L712" i="1" s="1"/>
  <c r="G712" i="1" a="1"/>
  <c r="G712" i="1" s="1"/>
  <c r="AF712" i="1" s="1" a="1"/>
  <c r="AF712" i="1" s="1"/>
  <c r="AQ711" i="1" a="1"/>
  <c r="AQ711" i="1" s="1"/>
  <c r="Z711" i="1"/>
  <c r="X711" i="1"/>
  <c r="N711" i="1" a="1"/>
  <c r="N711" i="1" s="1"/>
  <c r="M711" i="1"/>
  <c r="K711" i="1"/>
  <c r="L711" i="1" s="1"/>
  <c r="G711" i="1" a="1"/>
  <c r="G711" i="1" s="1"/>
  <c r="AF711" i="1" s="1" a="1"/>
  <c r="AF711" i="1" s="1"/>
  <c r="AQ710" i="1" a="1"/>
  <c r="AQ710" i="1" s="1"/>
  <c r="Z710" i="1"/>
  <c r="X710" i="1"/>
  <c r="N710" i="1" a="1"/>
  <c r="N710" i="1" s="1"/>
  <c r="M710" i="1"/>
  <c r="K710" i="1"/>
  <c r="L710" i="1" s="1"/>
  <c r="G710" i="1" a="1"/>
  <c r="G710" i="1" s="1"/>
  <c r="AF710" i="1" s="1" a="1"/>
  <c r="AF710" i="1" s="1"/>
  <c r="AQ709" i="1" a="1"/>
  <c r="AQ709" i="1" s="1"/>
  <c r="Z709" i="1"/>
  <c r="X709" i="1"/>
  <c r="N709" i="1" a="1"/>
  <c r="N709" i="1" s="1"/>
  <c r="M709" i="1"/>
  <c r="K709" i="1"/>
  <c r="L709" i="1" s="1"/>
  <c r="G709" i="1" a="1"/>
  <c r="G709" i="1" s="1"/>
  <c r="AF709" i="1" s="1" a="1"/>
  <c r="AF709" i="1" s="1"/>
  <c r="AQ708" i="1" a="1"/>
  <c r="AQ708" i="1" s="1"/>
  <c r="Z708" i="1"/>
  <c r="X708" i="1"/>
  <c r="N708" i="1" a="1"/>
  <c r="N708" i="1" s="1"/>
  <c r="M708" i="1"/>
  <c r="K708" i="1"/>
  <c r="L708" i="1" s="1"/>
  <c r="G708" i="1" a="1"/>
  <c r="G708" i="1" s="1"/>
  <c r="AF708" i="1" s="1" a="1"/>
  <c r="AF708" i="1" s="1"/>
  <c r="AQ707" i="1" a="1"/>
  <c r="AQ707" i="1" s="1"/>
  <c r="Z707" i="1"/>
  <c r="X707" i="1"/>
  <c r="N707" i="1" a="1"/>
  <c r="N707" i="1" s="1"/>
  <c r="M707" i="1"/>
  <c r="K707" i="1"/>
  <c r="L707" i="1" s="1"/>
  <c r="G707" i="1" a="1"/>
  <c r="G707" i="1" s="1"/>
  <c r="AF707" i="1" s="1" a="1"/>
  <c r="AF707" i="1" s="1"/>
  <c r="AQ706" i="1" a="1"/>
  <c r="AQ706" i="1" s="1"/>
  <c r="Z706" i="1"/>
  <c r="X706" i="1"/>
  <c r="N706" i="1" a="1"/>
  <c r="N706" i="1" s="1"/>
  <c r="M706" i="1"/>
  <c r="K706" i="1"/>
  <c r="L706" i="1" s="1"/>
  <c r="G706" i="1" a="1"/>
  <c r="G706" i="1" s="1"/>
  <c r="AF706" i="1" s="1" a="1"/>
  <c r="AF706" i="1" s="1"/>
  <c r="AQ705" i="1" a="1"/>
  <c r="AQ705" i="1" s="1"/>
  <c r="Z705" i="1"/>
  <c r="X705" i="1"/>
  <c r="N705" i="1" a="1"/>
  <c r="N705" i="1" s="1"/>
  <c r="M705" i="1"/>
  <c r="K705" i="1"/>
  <c r="L705" i="1" s="1"/>
  <c r="G705" i="1" a="1"/>
  <c r="G705" i="1" s="1"/>
  <c r="AF705" i="1" s="1" a="1"/>
  <c r="AF705" i="1" s="1"/>
  <c r="AQ704" i="1" a="1"/>
  <c r="AQ704" i="1" s="1"/>
  <c r="Z704" i="1"/>
  <c r="X704" i="1"/>
  <c r="N704" i="1" a="1"/>
  <c r="N704" i="1" s="1"/>
  <c r="M704" i="1"/>
  <c r="K704" i="1"/>
  <c r="L704" i="1" s="1"/>
  <c r="G704" i="1" a="1"/>
  <c r="G704" i="1" s="1"/>
  <c r="AF704" i="1" s="1" a="1"/>
  <c r="AF704" i="1" s="1"/>
  <c r="AQ703" i="1" a="1"/>
  <c r="AQ703" i="1" s="1"/>
  <c r="Z703" i="1"/>
  <c r="X703" i="1"/>
  <c r="N703" i="1" a="1"/>
  <c r="N703" i="1" s="1"/>
  <c r="M703" i="1"/>
  <c r="K703" i="1"/>
  <c r="L703" i="1" s="1"/>
  <c r="G703" i="1" a="1"/>
  <c r="G703" i="1" s="1"/>
  <c r="AF703" i="1" s="1" a="1"/>
  <c r="AF703" i="1" s="1"/>
  <c r="AQ702" i="1" a="1"/>
  <c r="AQ702" i="1" s="1"/>
  <c r="Z702" i="1"/>
  <c r="X702" i="1"/>
  <c r="N702" i="1" a="1"/>
  <c r="N702" i="1" s="1"/>
  <c r="M702" i="1"/>
  <c r="K702" i="1"/>
  <c r="L702" i="1" s="1"/>
  <c r="G702" i="1" a="1"/>
  <c r="G702" i="1" s="1"/>
  <c r="AF702" i="1" s="1" a="1"/>
  <c r="AF702" i="1" s="1"/>
  <c r="AQ701" i="1" a="1"/>
  <c r="AQ701" i="1" s="1"/>
  <c r="Z701" i="1"/>
  <c r="X701" i="1"/>
  <c r="N701" i="1" a="1"/>
  <c r="N701" i="1" s="1"/>
  <c r="M701" i="1"/>
  <c r="K701" i="1"/>
  <c r="L701" i="1" s="1"/>
  <c r="G701" i="1" a="1"/>
  <c r="G701" i="1" s="1"/>
  <c r="AF701" i="1" s="1" a="1"/>
  <c r="AF701" i="1" s="1"/>
  <c r="AQ700" i="1" a="1"/>
  <c r="AQ700" i="1" s="1"/>
  <c r="Z700" i="1"/>
  <c r="X700" i="1"/>
  <c r="N700" i="1" a="1"/>
  <c r="N700" i="1" s="1"/>
  <c r="M700" i="1"/>
  <c r="K700" i="1"/>
  <c r="L700" i="1" s="1"/>
  <c r="G700" i="1" a="1"/>
  <c r="G700" i="1" s="1"/>
  <c r="AF700" i="1" s="1" a="1"/>
  <c r="AF700" i="1" s="1"/>
  <c r="AQ699" i="1" a="1"/>
  <c r="AQ699" i="1" s="1"/>
  <c r="Z699" i="1"/>
  <c r="X699" i="1"/>
  <c r="N699" i="1" a="1"/>
  <c r="N699" i="1" s="1"/>
  <c r="M699" i="1"/>
  <c r="K699" i="1"/>
  <c r="L699" i="1" s="1"/>
  <c r="G699" i="1" a="1"/>
  <c r="G699" i="1" s="1"/>
  <c r="AF699" i="1" s="1" a="1"/>
  <c r="AF699" i="1" s="1"/>
  <c r="AQ698" i="1" a="1"/>
  <c r="AQ698" i="1" s="1"/>
  <c r="Z698" i="1"/>
  <c r="X698" i="1"/>
  <c r="N698" i="1" a="1"/>
  <c r="N698" i="1" s="1"/>
  <c r="M698" i="1"/>
  <c r="K698" i="1"/>
  <c r="L698" i="1" s="1"/>
  <c r="G698" i="1" a="1"/>
  <c r="G698" i="1" s="1"/>
  <c r="AF698" i="1" s="1" a="1"/>
  <c r="AF698" i="1" s="1"/>
  <c r="AQ697" i="1" a="1"/>
  <c r="AQ697" i="1" s="1"/>
  <c r="Z697" i="1"/>
  <c r="X697" i="1"/>
  <c r="N697" i="1" a="1"/>
  <c r="N697" i="1" s="1"/>
  <c r="M697" i="1"/>
  <c r="K697" i="1"/>
  <c r="L697" i="1" s="1"/>
  <c r="G697" i="1" a="1"/>
  <c r="G697" i="1" s="1"/>
  <c r="AF697" i="1" s="1" a="1"/>
  <c r="AF697" i="1" s="1"/>
  <c r="AQ696" i="1" a="1"/>
  <c r="AQ696" i="1" s="1"/>
  <c r="Z696" i="1"/>
  <c r="X696" i="1"/>
  <c r="N696" i="1" a="1"/>
  <c r="N696" i="1" s="1"/>
  <c r="M696" i="1"/>
  <c r="K696" i="1"/>
  <c r="L696" i="1" s="1"/>
  <c r="G696" i="1" a="1"/>
  <c r="G696" i="1" s="1"/>
  <c r="AF696" i="1" s="1" a="1"/>
  <c r="AF696" i="1" s="1"/>
  <c r="AQ695" i="1" a="1"/>
  <c r="AQ695" i="1" s="1"/>
  <c r="Z695" i="1"/>
  <c r="X695" i="1"/>
  <c r="N695" i="1" a="1"/>
  <c r="N695" i="1" s="1"/>
  <c r="M695" i="1"/>
  <c r="K695" i="1"/>
  <c r="L695" i="1" s="1"/>
  <c r="G695" i="1" a="1"/>
  <c r="G695" i="1" s="1"/>
  <c r="AF695" i="1" s="1" a="1"/>
  <c r="AF695" i="1" s="1"/>
  <c r="AQ694" i="1" a="1"/>
  <c r="AQ694" i="1" s="1"/>
  <c r="Z694" i="1"/>
  <c r="X694" i="1"/>
  <c r="N694" i="1" a="1"/>
  <c r="N694" i="1" s="1"/>
  <c r="M694" i="1"/>
  <c r="K694" i="1"/>
  <c r="L694" i="1" s="1"/>
  <c r="G694" i="1" a="1"/>
  <c r="G694" i="1" s="1"/>
  <c r="AF694" i="1" s="1" a="1"/>
  <c r="AF694" i="1" s="1"/>
  <c r="AQ693" i="1" a="1"/>
  <c r="AQ693" i="1" s="1"/>
  <c r="Z693" i="1"/>
  <c r="X693" i="1"/>
  <c r="N693" i="1" a="1"/>
  <c r="N693" i="1" s="1"/>
  <c r="M693" i="1"/>
  <c r="K693" i="1"/>
  <c r="L693" i="1" s="1"/>
  <c r="G693" i="1" a="1"/>
  <c r="G693" i="1" s="1"/>
  <c r="AF693" i="1" s="1" a="1"/>
  <c r="AF693" i="1" s="1"/>
  <c r="AQ692" i="1" a="1"/>
  <c r="AQ692" i="1" s="1"/>
  <c r="Z692" i="1"/>
  <c r="X692" i="1"/>
  <c r="N692" i="1" a="1"/>
  <c r="N692" i="1" s="1"/>
  <c r="M692" i="1"/>
  <c r="K692" i="1"/>
  <c r="L692" i="1" s="1"/>
  <c r="G692" i="1" a="1"/>
  <c r="G692" i="1" s="1"/>
  <c r="AF692" i="1" s="1" a="1"/>
  <c r="AF692" i="1" s="1"/>
  <c r="AQ691" i="1" a="1"/>
  <c r="AQ691" i="1" s="1"/>
  <c r="Z691" i="1"/>
  <c r="X691" i="1"/>
  <c r="V691" i="1"/>
  <c r="T691" i="1"/>
  <c r="R691" i="1"/>
  <c r="P691" i="1"/>
  <c r="N691" i="1" a="1"/>
  <c r="N691" i="1" s="1"/>
  <c r="M691" i="1"/>
  <c r="K691" i="1"/>
  <c r="L691" i="1" s="1"/>
  <c r="G691" i="1" a="1"/>
  <c r="G691" i="1" s="1"/>
  <c r="AF691" i="1" s="1" a="1"/>
  <c r="AF691" i="1" s="1"/>
  <c r="AQ690" i="1" a="1"/>
  <c r="AQ690" i="1" s="1"/>
  <c r="Z690" i="1"/>
  <c r="X690" i="1"/>
  <c r="V690" i="1"/>
  <c r="T690" i="1"/>
  <c r="R690" i="1"/>
  <c r="P690" i="1"/>
  <c r="N690" i="1" a="1"/>
  <c r="N690" i="1" s="1"/>
  <c r="M690" i="1"/>
  <c r="K690" i="1"/>
  <c r="L690" i="1" s="1"/>
  <c r="G690" i="1" a="1"/>
  <c r="G690" i="1" s="1"/>
  <c r="AF690" i="1" s="1" a="1"/>
  <c r="AF690" i="1" s="1"/>
  <c r="AQ689" i="1" a="1"/>
  <c r="AQ689" i="1" s="1"/>
  <c r="Z689" i="1"/>
  <c r="X689" i="1"/>
  <c r="V689" i="1"/>
  <c r="T689" i="1"/>
  <c r="R689" i="1"/>
  <c r="P689" i="1"/>
  <c r="N689" i="1" a="1"/>
  <c r="N689" i="1" s="1"/>
  <c r="M689" i="1"/>
  <c r="K689" i="1"/>
  <c r="L689" i="1" s="1"/>
  <c r="G689" i="1" a="1"/>
  <c r="G689" i="1" s="1"/>
  <c r="AF689" i="1" s="1" a="1"/>
  <c r="AF689" i="1" s="1"/>
  <c r="AQ688" i="1" a="1"/>
  <c r="AQ688" i="1" s="1"/>
  <c r="Z688" i="1"/>
  <c r="X688" i="1"/>
  <c r="V688" i="1"/>
  <c r="T688" i="1"/>
  <c r="R688" i="1"/>
  <c r="P688" i="1"/>
  <c r="N688" i="1" a="1"/>
  <c r="N688" i="1" s="1"/>
  <c r="M688" i="1"/>
  <c r="K688" i="1"/>
  <c r="L688" i="1" s="1"/>
  <c r="G688" i="1" a="1"/>
  <c r="G688" i="1" s="1"/>
  <c r="AF688" i="1" s="1" a="1"/>
  <c r="AF688" i="1" s="1"/>
  <c r="AQ687" i="1" a="1"/>
  <c r="AQ687" i="1" s="1"/>
  <c r="Z687" i="1"/>
  <c r="X687" i="1"/>
  <c r="V687" i="1"/>
  <c r="T687" i="1"/>
  <c r="R687" i="1"/>
  <c r="P687" i="1"/>
  <c r="N687" i="1" a="1"/>
  <c r="N687" i="1" s="1"/>
  <c r="M687" i="1"/>
  <c r="K687" i="1"/>
  <c r="L687" i="1" s="1"/>
  <c r="G687" i="1" a="1"/>
  <c r="G687" i="1" s="1"/>
  <c r="AF687" i="1" s="1" a="1"/>
  <c r="AF687" i="1" s="1"/>
  <c r="AQ686" i="1" a="1"/>
  <c r="AQ686" i="1" s="1"/>
  <c r="Z686" i="1"/>
  <c r="X686" i="1"/>
  <c r="V686" i="1"/>
  <c r="T686" i="1"/>
  <c r="R686" i="1"/>
  <c r="P686" i="1"/>
  <c r="N686" i="1" a="1"/>
  <c r="N686" i="1" s="1"/>
  <c r="M686" i="1"/>
  <c r="K686" i="1"/>
  <c r="L686" i="1" s="1"/>
  <c r="G686" i="1" a="1"/>
  <c r="G686" i="1" s="1"/>
  <c r="AF686" i="1" s="1" a="1"/>
  <c r="AF686" i="1" s="1"/>
  <c r="AQ685" i="1" a="1"/>
  <c r="AQ685" i="1" s="1"/>
  <c r="Z685" i="1"/>
  <c r="X685" i="1"/>
  <c r="V685" i="1"/>
  <c r="T685" i="1"/>
  <c r="R685" i="1"/>
  <c r="P685" i="1"/>
  <c r="N685" i="1" a="1"/>
  <c r="N685" i="1" s="1"/>
  <c r="M685" i="1"/>
  <c r="K685" i="1"/>
  <c r="L685" i="1" s="1"/>
  <c r="G685" i="1" a="1"/>
  <c r="G685" i="1" s="1"/>
  <c r="AF685" i="1" s="1" a="1"/>
  <c r="AF685" i="1" s="1"/>
  <c r="AQ684" i="1" a="1"/>
  <c r="AQ684" i="1" s="1"/>
  <c r="Z684" i="1"/>
  <c r="X684" i="1"/>
  <c r="V684" i="1"/>
  <c r="T684" i="1"/>
  <c r="R684" i="1"/>
  <c r="P684" i="1"/>
  <c r="N684" i="1" a="1"/>
  <c r="N684" i="1" s="1"/>
  <c r="M684" i="1"/>
  <c r="K684" i="1"/>
  <c r="L684" i="1" s="1"/>
  <c r="G684" i="1" a="1"/>
  <c r="G684" i="1" s="1"/>
  <c r="AF684" i="1" s="1" a="1"/>
  <c r="AF684" i="1" s="1"/>
  <c r="AQ683" i="1" a="1"/>
  <c r="AQ683" i="1" s="1"/>
  <c r="Z683" i="1"/>
  <c r="X683" i="1"/>
  <c r="V683" i="1"/>
  <c r="T683" i="1"/>
  <c r="R683" i="1"/>
  <c r="P683" i="1"/>
  <c r="N683" i="1" a="1"/>
  <c r="N683" i="1" s="1"/>
  <c r="M683" i="1"/>
  <c r="K683" i="1"/>
  <c r="L683" i="1" s="1"/>
  <c r="G683" i="1" a="1"/>
  <c r="G683" i="1" s="1"/>
  <c r="AF683" i="1" s="1" a="1"/>
  <c r="AF683" i="1" s="1"/>
  <c r="AQ682" i="1" a="1"/>
  <c r="AQ682" i="1" s="1"/>
  <c r="Z682" i="1"/>
  <c r="X682" i="1"/>
  <c r="V682" i="1"/>
  <c r="T682" i="1"/>
  <c r="R682" i="1"/>
  <c r="P682" i="1"/>
  <c r="N682" i="1" a="1"/>
  <c r="N682" i="1" s="1"/>
  <c r="M682" i="1"/>
  <c r="K682" i="1"/>
  <c r="L682" i="1" s="1"/>
  <c r="G682" i="1" a="1"/>
  <c r="G682" i="1" s="1"/>
  <c r="AF682" i="1" s="1" a="1"/>
  <c r="AF682" i="1" s="1"/>
  <c r="AQ681" i="1" a="1"/>
  <c r="AQ681" i="1" s="1"/>
  <c r="Z681" i="1"/>
  <c r="X681" i="1"/>
  <c r="V681" i="1"/>
  <c r="T681" i="1"/>
  <c r="R681" i="1"/>
  <c r="P681" i="1"/>
  <c r="N681" i="1" a="1"/>
  <c r="N681" i="1" s="1"/>
  <c r="M681" i="1"/>
  <c r="K681" i="1"/>
  <c r="L681" i="1" s="1"/>
  <c r="G681" i="1" a="1"/>
  <c r="G681" i="1" s="1"/>
  <c r="AF681" i="1" s="1" a="1"/>
  <c r="AF681" i="1" s="1"/>
  <c r="AQ680" i="1" a="1"/>
  <c r="AQ680" i="1" s="1"/>
  <c r="Z680" i="1"/>
  <c r="X680" i="1"/>
  <c r="V680" i="1"/>
  <c r="T680" i="1"/>
  <c r="R680" i="1"/>
  <c r="P680" i="1"/>
  <c r="N680" i="1" a="1"/>
  <c r="N680" i="1" s="1"/>
  <c r="M680" i="1"/>
  <c r="K680" i="1"/>
  <c r="L680" i="1" s="1"/>
  <c r="G680" i="1" a="1"/>
  <c r="G680" i="1" s="1"/>
  <c r="AF680" i="1" s="1" a="1"/>
  <c r="AF680" i="1" s="1"/>
  <c r="AQ679" i="1" a="1"/>
  <c r="AQ679" i="1" s="1"/>
  <c r="Z679" i="1"/>
  <c r="X679" i="1"/>
  <c r="V679" i="1"/>
  <c r="T679" i="1"/>
  <c r="R679" i="1"/>
  <c r="P679" i="1"/>
  <c r="N679" i="1" a="1"/>
  <c r="N679" i="1" s="1"/>
  <c r="M679" i="1"/>
  <c r="K679" i="1"/>
  <c r="L679" i="1" s="1"/>
  <c r="G679" i="1" a="1"/>
  <c r="G679" i="1" s="1"/>
  <c r="AF679" i="1" s="1" a="1"/>
  <c r="AF679" i="1" s="1"/>
  <c r="AQ678" i="1" a="1"/>
  <c r="AQ678" i="1" s="1"/>
  <c r="Z678" i="1"/>
  <c r="X678" i="1"/>
  <c r="V678" i="1"/>
  <c r="T678" i="1"/>
  <c r="R678" i="1"/>
  <c r="P678" i="1"/>
  <c r="N678" i="1" a="1"/>
  <c r="N678" i="1" s="1"/>
  <c r="M678" i="1"/>
  <c r="K678" i="1"/>
  <c r="L678" i="1" s="1"/>
  <c r="G678" i="1" a="1"/>
  <c r="G678" i="1" s="1"/>
  <c r="AF678" i="1" s="1" a="1"/>
  <c r="AF678" i="1" s="1"/>
  <c r="AQ677" i="1" a="1"/>
  <c r="AQ677" i="1" s="1"/>
  <c r="Z677" i="1"/>
  <c r="X677" i="1"/>
  <c r="V677" i="1"/>
  <c r="T677" i="1"/>
  <c r="R677" i="1"/>
  <c r="P677" i="1"/>
  <c r="N677" i="1" a="1"/>
  <c r="N677" i="1" s="1"/>
  <c r="M677" i="1"/>
  <c r="K677" i="1"/>
  <c r="L677" i="1" s="1"/>
  <c r="G677" i="1" a="1"/>
  <c r="G677" i="1" s="1"/>
  <c r="AF677" i="1" s="1" a="1"/>
  <c r="AF677" i="1" s="1"/>
  <c r="AQ676" i="1" a="1"/>
  <c r="AQ676" i="1" s="1"/>
  <c r="Z676" i="1"/>
  <c r="X676" i="1"/>
  <c r="V676" i="1"/>
  <c r="T676" i="1"/>
  <c r="R676" i="1"/>
  <c r="P676" i="1"/>
  <c r="N676" i="1" a="1"/>
  <c r="N676" i="1" s="1"/>
  <c r="M676" i="1"/>
  <c r="K676" i="1"/>
  <c r="L676" i="1" s="1"/>
  <c r="G676" i="1" a="1"/>
  <c r="G676" i="1" s="1"/>
  <c r="AF676" i="1" s="1" a="1"/>
  <c r="AF676" i="1" s="1"/>
  <c r="AQ675" i="1" a="1"/>
  <c r="AQ675" i="1" s="1"/>
  <c r="Z675" i="1"/>
  <c r="X675" i="1"/>
  <c r="V675" i="1"/>
  <c r="T675" i="1"/>
  <c r="R675" i="1"/>
  <c r="P675" i="1"/>
  <c r="N675" i="1" a="1"/>
  <c r="N675" i="1" s="1"/>
  <c r="M675" i="1"/>
  <c r="K675" i="1"/>
  <c r="L675" i="1" s="1"/>
  <c r="G675" i="1" a="1"/>
  <c r="G675" i="1" s="1"/>
  <c r="AF675" i="1" s="1" a="1"/>
  <c r="AF675" i="1" s="1"/>
  <c r="AQ674" i="1" a="1"/>
  <c r="AQ674" i="1" s="1"/>
  <c r="Z674" i="1"/>
  <c r="X674" i="1"/>
  <c r="V674" i="1"/>
  <c r="T674" i="1"/>
  <c r="R674" i="1"/>
  <c r="P674" i="1"/>
  <c r="N674" i="1" a="1"/>
  <c r="N674" i="1" s="1"/>
  <c r="M674" i="1"/>
  <c r="K674" i="1"/>
  <c r="L674" i="1" s="1"/>
  <c r="G674" i="1" a="1"/>
  <c r="G674" i="1" s="1"/>
  <c r="AF674" i="1" s="1" a="1"/>
  <c r="AF674" i="1" s="1"/>
  <c r="AQ673" i="1" a="1"/>
  <c r="AQ673" i="1" s="1"/>
  <c r="Z673" i="1"/>
  <c r="X673" i="1"/>
  <c r="V673" i="1"/>
  <c r="T673" i="1"/>
  <c r="R673" i="1"/>
  <c r="P673" i="1"/>
  <c r="N673" i="1" a="1"/>
  <c r="N673" i="1" s="1"/>
  <c r="M673" i="1"/>
  <c r="K673" i="1"/>
  <c r="L673" i="1" s="1"/>
  <c r="G673" i="1" a="1"/>
  <c r="G673" i="1" s="1"/>
  <c r="AF673" i="1" s="1" a="1"/>
  <c r="AF673" i="1" s="1"/>
  <c r="AQ672" i="1" a="1"/>
  <c r="AQ672" i="1" s="1"/>
  <c r="Z672" i="1"/>
  <c r="X672" i="1"/>
  <c r="V672" i="1"/>
  <c r="T672" i="1"/>
  <c r="R672" i="1"/>
  <c r="P672" i="1"/>
  <c r="N672" i="1" a="1"/>
  <c r="N672" i="1" s="1"/>
  <c r="M672" i="1"/>
  <c r="K672" i="1"/>
  <c r="L672" i="1" s="1"/>
  <c r="G672" i="1" a="1"/>
  <c r="G672" i="1" s="1"/>
  <c r="AF672" i="1" s="1" a="1"/>
  <c r="AF672" i="1" s="1"/>
  <c r="AQ671" i="1" a="1"/>
  <c r="AQ671" i="1" s="1"/>
  <c r="Z671" i="1"/>
  <c r="X671" i="1"/>
  <c r="V671" i="1"/>
  <c r="T671" i="1"/>
  <c r="R671" i="1"/>
  <c r="P671" i="1"/>
  <c r="N671" i="1" a="1"/>
  <c r="N671" i="1" s="1"/>
  <c r="M671" i="1"/>
  <c r="K671" i="1"/>
  <c r="L671" i="1" s="1"/>
  <c r="G671" i="1" a="1"/>
  <c r="G671" i="1" s="1"/>
  <c r="AF671" i="1" s="1" a="1"/>
  <c r="AF671" i="1" s="1"/>
  <c r="AQ670" i="1" a="1"/>
  <c r="AQ670" i="1" s="1"/>
  <c r="Z670" i="1"/>
  <c r="X670" i="1"/>
  <c r="V670" i="1"/>
  <c r="T670" i="1"/>
  <c r="R670" i="1"/>
  <c r="P670" i="1"/>
  <c r="N670" i="1" a="1"/>
  <c r="N670" i="1" s="1"/>
  <c r="M670" i="1"/>
  <c r="K670" i="1"/>
  <c r="L670" i="1" s="1"/>
  <c r="G670" i="1" a="1"/>
  <c r="G670" i="1" s="1"/>
  <c r="AF670" i="1" s="1" a="1"/>
  <c r="AF670" i="1" s="1"/>
  <c r="AQ669" i="1" a="1"/>
  <c r="AQ669" i="1" s="1"/>
  <c r="Z669" i="1"/>
  <c r="X669" i="1"/>
  <c r="V669" i="1"/>
  <c r="T669" i="1"/>
  <c r="R669" i="1"/>
  <c r="P669" i="1"/>
  <c r="N669" i="1" a="1"/>
  <c r="N669" i="1" s="1"/>
  <c r="M669" i="1"/>
  <c r="K669" i="1"/>
  <c r="L669" i="1" s="1"/>
  <c r="G669" i="1" a="1"/>
  <c r="G669" i="1" s="1"/>
  <c r="AF669" i="1" s="1" a="1"/>
  <c r="AF669" i="1" s="1"/>
  <c r="AQ668" i="1" a="1"/>
  <c r="AQ668" i="1" s="1"/>
  <c r="Z668" i="1"/>
  <c r="X668" i="1"/>
  <c r="V668" i="1"/>
  <c r="T668" i="1"/>
  <c r="R668" i="1"/>
  <c r="P668" i="1"/>
  <c r="N668" i="1" a="1"/>
  <c r="N668" i="1" s="1"/>
  <c r="M668" i="1"/>
  <c r="K668" i="1"/>
  <c r="L668" i="1" s="1"/>
  <c r="G668" i="1" a="1"/>
  <c r="G668" i="1" s="1"/>
  <c r="AF668" i="1" s="1" a="1"/>
  <c r="AF668" i="1" s="1"/>
  <c r="AQ667" i="1" a="1"/>
  <c r="AQ667" i="1" s="1"/>
  <c r="Z667" i="1"/>
  <c r="X667" i="1"/>
  <c r="V667" i="1"/>
  <c r="T667" i="1"/>
  <c r="R667" i="1"/>
  <c r="P667" i="1"/>
  <c r="N667" i="1" a="1"/>
  <c r="N667" i="1" s="1"/>
  <c r="M667" i="1"/>
  <c r="K667" i="1"/>
  <c r="L667" i="1" s="1"/>
  <c r="G667" i="1" a="1"/>
  <c r="G667" i="1" s="1"/>
  <c r="AF667" i="1" s="1" a="1"/>
  <c r="AF667" i="1" s="1"/>
  <c r="AQ666" i="1" a="1"/>
  <c r="AQ666" i="1" s="1"/>
  <c r="Z666" i="1"/>
  <c r="X666" i="1"/>
  <c r="V666" i="1"/>
  <c r="T666" i="1"/>
  <c r="R666" i="1"/>
  <c r="P666" i="1"/>
  <c r="N666" i="1" a="1"/>
  <c r="N666" i="1" s="1"/>
  <c r="M666" i="1"/>
  <c r="K666" i="1"/>
  <c r="L666" i="1" s="1"/>
  <c r="G666" i="1" a="1"/>
  <c r="G666" i="1" s="1"/>
  <c r="AF666" i="1" s="1" a="1"/>
  <c r="AF666" i="1" s="1"/>
  <c r="Z665" i="1"/>
  <c r="X665" i="1"/>
  <c r="V665" i="1"/>
  <c r="T665" i="1"/>
  <c r="R665" i="1"/>
  <c r="P665" i="1"/>
  <c r="N665" i="1" a="1"/>
  <c r="N665" i="1" s="1"/>
  <c r="M665" i="1"/>
  <c r="K665" i="1"/>
  <c r="L665" i="1" s="1"/>
  <c r="G665" i="1" a="1"/>
  <c r="G665" i="1" s="1"/>
  <c r="AF665" i="1" s="1" a="1"/>
  <c r="AF665" i="1" s="1"/>
  <c r="Z664" i="1"/>
  <c r="X664" i="1"/>
  <c r="V664" i="1"/>
  <c r="T664" i="1"/>
  <c r="R664" i="1"/>
  <c r="P664" i="1"/>
  <c r="N664" i="1" a="1"/>
  <c r="N664" i="1" s="1"/>
  <c r="M664" i="1"/>
  <c r="K664" i="1"/>
  <c r="L664" i="1" s="1"/>
  <c r="G664" i="1" a="1"/>
  <c r="G664" i="1" s="1"/>
  <c r="AF664" i="1" s="1" a="1"/>
  <c r="AF664" i="1" s="1"/>
  <c r="Z663" i="1"/>
  <c r="X663" i="1"/>
  <c r="V663" i="1"/>
  <c r="T663" i="1"/>
  <c r="R663" i="1"/>
  <c r="P663" i="1"/>
  <c r="N663" i="1" a="1"/>
  <c r="N663" i="1" s="1"/>
  <c r="M663" i="1"/>
  <c r="K663" i="1"/>
  <c r="L663" i="1" s="1"/>
  <c r="G663" i="1" a="1"/>
  <c r="G663" i="1" s="1"/>
  <c r="AF663" i="1" s="1" a="1"/>
  <c r="AF663" i="1" s="1"/>
  <c r="AQ662" i="1" a="1"/>
  <c r="AQ662" i="1" s="1"/>
  <c r="Z662" i="1"/>
  <c r="X662" i="1"/>
  <c r="V662" i="1"/>
  <c r="T662" i="1"/>
  <c r="R662" i="1"/>
  <c r="P662" i="1"/>
  <c r="N662" i="1" a="1"/>
  <c r="N662" i="1" s="1"/>
  <c r="M662" i="1"/>
  <c r="K662" i="1"/>
  <c r="L662" i="1" s="1"/>
  <c r="G662" i="1" a="1"/>
  <c r="G662" i="1" s="1"/>
  <c r="AF662" i="1" s="1" a="1"/>
  <c r="AF662" i="1" s="1"/>
  <c r="AQ661" i="1" a="1"/>
  <c r="AQ661" i="1" s="1"/>
  <c r="Z661" i="1"/>
  <c r="X661" i="1"/>
  <c r="V661" i="1"/>
  <c r="T661" i="1"/>
  <c r="R661" i="1"/>
  <c r="P661" i="1"/>
  <c r="N661" i="1" a="1"/>
  <c r="N661" i="1" s="1"/>
  <c r="M661" i="1"/>
  <c r="K661" i="1"/>
  <c r="L661" i="1" s="1"/>
  <c r="G661" i="1" a="1"/>
  <c r="G661" i="1" s="1"/>
  <c r="AF661" i="1" s="1" a="1"/>
  <c r="AF661" i="1" s="1"/>
  <c r="AQ660" i="1" a="1"/>
  <c r="AQ660" i="1" s="1"/>
  <c r="Z660" i="1"/>
  <c r="X660" i="1"/>
  <c r="V660" i="1"/>
  <c r="T660" i="1"/>
  <c r="R660" i="1"/>
  <c r="P660" i="1"/>
  <c r="N660" i="1" a="1"/>
  <c r="N660" i="1" s="1"/>
  <c r="M660" i="1"/>
  <c r="K660" i="1"/>
  <c r="L660" i="1" s="1"/>
  <c r="G660" i="1" a="1"/>
  <c r="G660" i="1" s="1"/>
  <c r="AF660" i="1" s="1" a="1"/>
  <c r="AF660" i="1" s="1"/>
  <c r="AQ659" i="1" a="1"/>
  <c r="AQ659" i="1" s="1"/>
  <c r="Z659" i="1"/>
  <c r="X659" i="1"/>
  <c r="V659" i="1"/>
  <c r="T659" i="1"/>
  <c r="R659" i="1"/>
  <c r="P659" i="1"/>
  <c r="N659" i="1" a="1"/>
  <c r="N659" i="1" s="1"/>
  <c r="M659" i="1"/>
  <c r="K659" i="1"/>
  <c r="L659" i="1" s="1"/>
  <c r="G659" i="1" a="1"/>
  <c r="G659" i="1" s="1"/>
  <c r="AF659" i="1" s="1" a="1"/>
  <c r="AF659" i="1" s="1"/>
  <c r="AQ658" i="1" a="1"/>
  <c r="AQ658" i="1" s="1"/>
  <c r="Z658" i="1"/>
  <c r="X658" i="1"/>
  <c r="N658" i="1" a="1"/>
  <c r="N658" i="1" s="1"/>
  <c r="M658" i="1"/>
  <c r="K658" i="1"/>
  <c r="L658" i="1" s="1"/>
  <c r="G658" i="1" a="1"/>
  <c r="G658" i="1" s="1"/>
  <c r="AF658" i="1" s="1" a="1"/>
  <c r="AF658" i="1" s="1"/>
  <c r="AQ657" i="1" a="1"/>
  <c r="AQ657" i="1" s="1"/>
  <c r="Z657" i="1"/>
  <c r="X657" i="1"/>
  <c r="N657" i="1" a="1"/>
  <c r="N657" i="1" s="1"/>
  <c r="M657" i="1"/>
  <c r="K657" i="1"/>
  <c r="L657" i="1" s="1"/>
  <c r="G657" i="1" a="1"/>
  <c r="G657" i="1" s="1"/>
  <c r="AF657" i="1" s="1" a="1"/>
  <c r="AF657" i="1" s="1"/>
  <c r="AQ656" i="1" a="1"/>
  <c r="AQ656" i="1" s="1"/>
  <c r="Z656" i="1"/>
  <c r="X656" i="1"/>
  <c r="N656" i="1" a="1"/>
  <c r="N656" i="1" s="1"/>
  <c r="M656" i="1"/>
  <c r="K656" i="1"/>
  <c r="L656" i="1" s="1"/>
  <c r="G656" i="1" a="1"/>
  <c r="G656" i="1" s="1"/>
  <c r="AF656" i="1" s="1" a="1"/>
  <c r="AF656" i="1" s="1"/>
  <c r="AQ655" i="1" a="1"/>
  <c r="AQ655" i="1" s="1"/>
  <c r="Z655" i="1"/>
  <c r="X655" i="1"/>
  <c r="N655" i="1" a="1"/>
  <c r="N655" i="1" s="1"/>
  <c r="M655" i="1"/>
  <c r="K655" i="1"/>
  <c r="L655" i="1" s="1"/>
  <c r="G655" i="1" a="1"/>
  <c r="G655" i="1" s="1"/>
  <c r="AF655" i="1" s="1" a="1"/>
  <c r="AF655" i="1" s="1"/>
  <c r="AQ654" i="1" a="1"/>
  <c r="AQ654" i="1" s="1"/>
  <c r="Z654" i="1"/>
  <c r="X654" i="1"/>
  <c r="N654" i="1" a="1"/>
  <c r="N654" i="1" s="1"/>
  <c r="M654" i="1"/>
  <c r="K654" i="1"/>
  <c r="L654" i="1" s="1"/>
  <c r="G654" i="1" a="1"/>
  <c r="G654" i="1" s="1"/>
  <c r="AF654" i="1" s="1" a="1"/>
  <c r="AF654" i="1" s="1"/>
  <c r="AQ653" i="1" a="1"/>
  <c r="AQ653" i="1" s="1"/>
  <c r="Z653" i="1"/>
  <c r="X653" i="1"/>
  <c r="N653" i="1" a="1"/>
  <c r="N653" i="1" s="1"/>
  <c r="M653" i="1"/>
  <c r="K653" i="1"/>
  <c r="L653" i="1" s="1"/>
  <c r="G653" i="1" a="1"/>
  <c r="G653" i="1" s="1"/>
  <c r="AF653" i="1" s="1" a="1"/>
  <c r="AF653" i="1" s="1"/>
  <c r="AQ652" i="1" a="1"/>
  <c r="AQ652" i="1" s="1"/>
  <c r="Z652" i="1"/>
  <c r="X652" i="1"/>
  <c r="N652" i="1" a="1"/>
  <c r="N652" i="1" s="1"/>
  <c r="M652" i="1"/>
  <c r="K652" i="1"/>
  <c r="L652" i="1" s="1"/>
  <c r="G652" i="1" a="1"/>
  <c r="G652" i="1" s="1"/>
  <c r="AF652" i="1" s="1" a="1"/>
  <c r="AF652" i="1" s="1"/>
  <c r="AQ651" i="1" a="1"/>
  <c r="AQ651" i="1" s="1"/>
  <c r="Z651" i="1"/>
  <c r="X651" i="1"/>
  <c r="N651" i="1" a="1"/>
  <c r="N651" i="1" s="1"/>
  <c r="M651" i="1"/>
  <c r="K651" i="1"/>
  <c r="L651" i="1" s="1"/>
  <c r="G651" i="1" a="1"/>
  <c r="G651" i="1" s="1"/>
  <c r="AF651" i="1" s="1" a="1"/>
  <c r="AF651" i="1" s="1"/>
  <c r="AQ650" i="1" a="1"/>
  <c r="AQ650" i="1" s="1"/>
  <c r="Z650" i="1"/>
  <c r="X650" i="1"/>
  <c r="N650" i="1" a="1"/>
  <c r="N650" i="1" s="1"/>
  <c r="M650" i="1"/>
  <c r="K650" i="1"/>
  <c r="L650" i="1" s="1"/>
  <c r="G650" i="1" a="1"/>
  <c r="G650" i="1" s="1"/>
  <c r="AF650" i="1" s="1" a="1"/>
  <c r="AF650" i="1" s="1"/>
  <c r="AQ649" i="1" a="1"/>
  <c r="AQ649" i="1" s="1"/>
  <c r="Z649" i="1"/>
  <c r="X649" i="1"/>
  <c r="N649" i="1" a="1"/>
  <c r="N649" i="1" s="1"/>
  <c r="M649" i="1"/>
  <c r="K649" i="1"/>
  <c r="L649" i="1" s="1"/>
  <c r="G649" i="1" a="1"/>
  <c r="G649" i="1" s="1"/>
  <c r="AF649" i="1" s="1" a="1"/>
  <c r="AF649" i="1" s="1"/>
  <c r="AQ648" i="1" a="1"/>
  <c r="AQ648" i="1" s="1"/>
  <c r="Z648" i="1"/>
  <c r="X648" i="1"/>
  <c r="N648" i="1" a="1"/>
  <c r="N648" i="1" s="1"/>
  <c r="M648" i="1"/>
  <c r="K648" i="1"/>
  <c r="L648" i="1" s="1"/>
  <c r="G648" i="1" a="1"/>
  <c r="G648" i="1" s="1"/>
  <c r="AF648" i="1" s="1" a="1"/>
  <c r="AF648" i="1" s="1"/>
  <c r="AQ647" i="1" a="1"/>
  <c r="AQ647" i="1" s="1"/>
  <c r="Z647" i="1"/>
  <c r="X647" i="1"/>
  <c r="N647" i="1" a="1"/>
  <c r="N647" i="1" s="1"/>
  <c r="M647" i="1"/>
  <c r="K647" i="1"/>
  <c r="L647" i="1" s="1"/>
  <c r="G647" i="1" a="1"/>
  <c r="G647" i="1" s="1"/>
  <c r="AF647" i="1" s="1" a="1"/>
  <c r="AF647" i="1" s="1"/>
  <c r="AQ646" i="1" a="1"/>
  <c r="AQ646" i="1" s="1"/>
  <c r="Z646" i="1"/>
  <c r="X646" i="1"/>
  <c r="N646" i="1" a="1"/>
  <c r="N646" i="1" s="1"/>
  <c r="M646" i="1"/>
  <c r="K646" i="1"/>
  <c r="L646" i="1" s="1"/>
  <c r="G646" i="1" a="1"/>
  <c r="G646" i="1" s="1"/>
  <c r="AF646" i="1" s="1" a="1"/>
  <c r="AF646" i="1" s="1"/>
  <c r="AQ645" i="1" a="1"/>
  <c r="AQ645" i="1" s="1"/>
  <c r="Z645" i="1"/>
  <c r="X645" i="1"/>
  <c r="N645" i="1" a="1"/>
  <c r="N645" i="1" s="1"/>
  <c r="M645" i="1"/>
  <c r="K645" i="1"/>
  <c r="L645" i="1" s="1"/>
  <c r="G645" i="1" a="1"/>
  <c r="G645" i="1" s="1"/>
  <c r="AF645" i="1" s="1" a="1"/>
  <c r="AF645" i="1" s="1"/>
  <c r="AQ644" i="1" a="1"/>
  <c r="AQ644" i="1" s="1"/>
  <c r="Z644" i="1"/>
  <c r="X644" i="1"/>
  <c r="N644" i="1" a="1"/>
  <c r="N644" i="1" s="1"/>
  <c r="M644" i="1"/>
  <c r="K644" i="1"/>
  <c r="L644" i="1" s="1"/>
  <c r="G644" i="1" a="1"/>
  <c r="G644" i="1" s="1"/>
  <c r="AF644" i="1" s="1" a="1"/>
  <c r="AF644" i="1" s="1"/>
  <c r="AQ643" i="1" a="1"/>
  <c r="AQ643" i="1" s="1"/>
  <c r="Z643" i="1"/>
  <c r="X643" i="1"/>
  <c r="N643" i="1" a="1"/>
  <c r="N643" i="1" s="1"/>
  <c r="M643" i="1"/>
  <c r="K643" i="1"/>
  <c r="L643" i="1" s="1"/>
  <c r="G643" i="1" a="1"/>
  <c r="G643" i="1" s="1"/>
  <c r="AF643" i="1" s="1" a="1"/>
  <c r="AF643" i="1" s="1"/>
  <c r="AQ642" i="1" a="1"/>
  <c r="AQ642" i="1" s="1"/>
  <c r="Z642" i="1"/>
  <c r="X642" i="1"/>
  <c r="N642" i="1" a="1"/>
  <c r="N642" i="1" s="1"/>
  <c r="M642" i="1"/>
  <c r="K642" i="1"/>
  <c r="L642" i="1" s="1"/>
  <c r="G642" i="1" a="1"/>
  <c r="G642" i="1" s="1"/>
  <c r="AF642" i="1" s="1" a="1"/>
  <c r="AF642" i="1" s="1"/>
  <c r="AQ641" i="1" a="1"/>
  <c r="AQ641" i="1" s="1"/>
  <c r="Z641" i="1"/>
  <c r="X641" i="1"/>
  <c r="N641" i="1" a="1"/>
  <c r="N641" i="1" s="1"/>
  <c r="M641" i="1"/>
  <c r="K641" i="1"/>
  <c r="L641" i="1" s="1"/>
  <c r="G641" i="1" a="1"/>
  <c r="G641" i="1" s="1"/>
  <c r="AF641" i="1" s="1" a="1"/>
  <c r="AF641" i="1" s="1"/>
  <c r="AQ640" i="1" a="1"/>
  <c r="AQ640" i="1" s="1"/>
  <c r="Z640" i="1"/>
  <c r="X640" i="1"/>
  <c r="N640" i="1" a="1"/>
  <c r="N640" i="1" s="1"/>
  <c r="M640" i="1"/>
  <c r="K640" i="1"/>
  <c r="L640" i="1" s="1"/>
  <c r="G640" i="1" a="1"/>
  <c r="G640" i="1" s="1"/>
  <c r="AF640" i="1" s="1" a="1"/>
  <c r="AF640" i="1" s="1"/>
  <c r="AQ639" i="1" a="1"/>
  <c r="AQ639" i="1" s="1"/>
  <c r="Z639" i="1"/>
  <c r="X639" i="1"/>
  <c r="N639" i="1" a="1"/>
  <c r="N639" i="1" s="1"/>
  <c r="M639" i="1"/>
  <c r="K639" i="1"/>
  <c r="L639" i="1" s="1"/>
  <c r="G639" i="1" a="1"/>
  <c r="G639" i="1" s="1"/>
  <c r="AF639" i="1" s="1" a="1"/>
  <c r="AF639" i="1" s="1"/>
  <c r="AQ638" i="1" a="1"/>
  <c r="AQ638" i="1" s="1"/>
  <c r="Z638" i="1"/>
  <c r="X638" i="1"/>
  <c r="N638" i="1" a="1"/>
  <c r="N638" i="1" s="1"/>
  <c r="M638" i="1"/>
  <c r="K638" i="1"/>
  <c r="L638" i="1" s="1"/>
  <c r="G638" i="1" a="1"/>
  <c r="G638" i="1" s="1"/>
  <c r="AF638" i="1" s="1" a="1"/>
  <c r="AF638" i="1" s="1"/>
  <c r="AQ637" i="1" a="1"/>
  <c r="AQ637" i="1" s="1"/>
  <c r="Z637" i="1"/>
  <c r="X637" i="1"/>
  <c r="N637" i="1" a="1"/>
  <c r="N637" i="1" s="1"/>
  <c r="M637" i="1"/>
  <c r="K637" i="1"/>
  <c r="L637" i="1" s="1"/>
  <c r="G637" i="1" a="1"/>
  <c r="G637" i="1" s="1"/>
  <c r="AF637" i="1" s="1" a="1"/>
  <c r="AF637" i="1" s="1"/>
  <c r="AQ636" i="1" a="1"/>
  <c r="AQ636" i="1" s="1"/>
  <c r="Z636" i="1"/>
  <c r="X636" i="1"/>
  <c r="N636" i="1" a="1"/>
  <c r="N636" i="1" s="1"/>
  <c r="M636" i="1"/>
  <c r="K636" i="1"/>
  <c r="L636" i="1" s="1"/>
  <c r="G636" i="1" a="1"/>
  <c r="G636" i="1" s="1"/>
  <c r="AF636" i="1" s="1" a="1"/>
  <c r="AF636" i="1" s="1"/>
  <c r="AQ635" i="1" a="1"/>
  <c r="AQ635" i="1" s="1"/>
  <c r="Z635" i="1"/>
  <c r="X635" i="1"/>
  <c r="N635" i="1" a="1"/>
  <c r="N635" i="1" s="1"/>
  <c r="M635" i="1"/>
  <c r="K635" i="1"/>
  <c r="L635" i="1" s="1"/>
  <c r="G635" i="1" a="1"/>
  <c r="G635" i="1" s="1"/>
  <c r="AF635" i="1" s="1" a="1"/>
  <c r="AF635" i="1" s="1"/>
  <c r="AQ634" i="1" a="1"/>
  <c r="AQ634" i="1" s="1"/>
  <c r="Z634" i="1"/>
  <c r="X634" i="1"/>
  <c r="N634" i="1" a="1"/>
  <c r="N634" i="1" s="1"/>
  <c r="M634" i="1"/>
  <c r="K634" i="1"/>
  <c r="L634" i="1" s="1"/>
  <c r="G634" i="1" a="1"/>
  <c r="G634" i="1" s="1"/>
  <c r="AF634" i="1" s="1" a="1"/>
  <c r="AF634" i="1" s="1"/>
  <c r="AQ633" i="1" a="1"/>
  <c r="AQ633" i="1" s="1"/>
  <c r="Z633" i="1"/>
  <c r="X633" i="1"/>
  <c r="N633" i="1" a="1"/>
  <c r="N633" i="1" s="1"/>
  <c r="M633" i="1"/>
  <c r="K633" i="1"/>
  <c r="L633" i="1" s="1"/>
  <c r="G633" i="1" a="1"/>
  <c r="G633" i="1" s="1"/>
  <c r="AF633" i="1" s="1" a="1"/>
  <c r="AF633" i="1" s="1"/>
  <c r="AQ632" i="1" a="1"/>
  <c r="AQ632" i="1" s="1"/>
  <c r="Z632" i="1"/>
  <c r="X632" i="1"/>
  <c r="N632" i="1" a="1"/>
  <c r="N632" i="1" s="1"/>
  <c r="M632" i="1"/>
  <c r="K632" i="1"/>
  <c r="L632" i="1" s="1"/>
  <c r="G632" i="1" a="1"/>
  <c r="G632" i="1" s="1"/>
  <c r="AF632" i="1" s="1" a="1"/>
  <c r="AF632" i="1" s="1"/>
  <c r="AQ631" i="1" a="1"/>
  <c r="AQ631" i="1" s="1"/>
  <c r="Z631" i="1"/>
  <c r="X631" i="1"/>
  <c r="N631" i="1" a="1"/>
  <c r="N631" i="1" s="1"/>
  <c r="M631" i="1"/>
  <c r="K631" i="1"/>
  <c r="L631" i="1" s="1"/>
  <c r="G631" i="1" a="1"/>
  <c r="G631" i="1" s="1"/>
  <c r="AF631" i="1" s="1" a="1"/>
  <c r="AF631" i="1" s="1"/>
  <c r="AQ630" i="1" a="1"/>
  <c r="AQ630" i="1" s="1"/>
  <c r="Z630" i="1"/>
  <c r="X630" i="1"/>
  <c r="N630" i="1" a="1"/>
  <c r="N630" i="1" s="1"/>
  <c r="M630" i="1"/>
  <c r="K630" i="1"/>
  <c r="L630" i="1" s="1"/>
  <c r="G630" i="1" a="1"/>
  <c r="G630" i="1" s="1"/>
  <c r="AF630" i="1" s="1" a="1"/>
  <c r="AF630" i="1" s="1"/>
  <c r="AQ629" i="1" a="1"/>
  <c r="AQ629" i="1" s="1"/>
  <c r="Z629" i="1"/>
  <c r="X629" i="1"/>
  <c r="N629" i="1" a="1"/>
  <c r="N629" i="1" s="1"/>
  <c r="M629" i="1"/>
  <c r="K629" i="1"/>
  <c r="L629" i="1" s="1"/>
  <c r="G629" i="1" a="1"/>
  <c r="G629" i="1" s="1"/>
  <c r="AF629" i="1" s="1" a="1"/>
  <c r="AF629" i="1" s="1"/>
  <c r="AQ628" i="1" a="1"/>
  <c r="AQ628" i="1" s="1"/>
  <c r="Z628" i="1"/>
  <c r="X628" i="1"/>
  <c r="N628" i="1" a="1"/>
  <c r="N628" i="1" s="1"/>
  <c r="M628" i="1"/>
  <c r="K628" i="1"/>
  <c r="L628" i="1" s="1"/>
  <c r="G628" i="1" a="1"/>
  <c r="G628" i="1" s="1"/>
  <c r="AF628" i="1" s="1" a="1"/>
  <c r="AF628" i="1" s="1"/>
  <c r="AQ627" i="1" a="1"/>
  <c r="AQ627" i="1" s="1"/>
  <c r="Z627" i="1"/>
  <c r="X627" i="1"/>
  <c r="N627" i="1" a="1"/>
  <c r="N627" i="1" s="1"/>
  <c r="M627" i="1"/>
  <c r="K627" i="1"/>
  <c r="L627" i="1" s="1"/>
  <c r="G627" i="1" a="1"/>
  <c r="G627" i="1" s="1"/>
  <c r="AF627" i="1" s="1" a="1"/>
  <c r="AF627" i="1" s="1"/>
  <c r="AQ626" i="1" a="1"/>
  <c r="AQ626" i="1" s="1"/>
  <c r="Z626" i="1"/>
  <c r="X626" i="1"/>
  <c r="N626" i="1" a="1"/>
  <c r="N626" i="1" s="1"/>
  <c r="M626" i="1"/>
  <c r="K626" i="1"/>
  <c r="L626" i="1" s="1"/>
  <c r="G626" i="1" a="1"/>
  <c r="G626" i="1" s="1"/>
  <c r="AF626" i="1" s="1" a="1"/>
  <c r="AF626" i="1" s="1"/>
  <c r="AQ625" i="1" a="1"/>
  <c r="AQ625" i="1" s="1"/>
  <c r="Z625" i="1"/>
  <c r="X625" i="1"/>
  <c r="N625" i="1" a="1"/>
  <c r="N625" i="1" s="1"/>
  <c r="M625" i="1"/>
  <c r="K625" i="1"/>
  <c r="L625" i="1" s="1"/>
  <c r="G625" i="1" a="1"/>
  <c r="G625" i="1" s="1"/>
  <c r="AF625" i="1" s="1" a="1"/>
  <c r="AF625" i="1" s="1"/>
  <c r="AQ624" i="1" a="1"/>
  <c r="AQ624" i="1" s="1"/>
  <c r="Z624" i="1"/>
  <c r="X624" i="1"/>
  <c r="N624" i="1" a="1"/>
  <c r="N624" i="1" s="1"/>
  <c r="M624" i="1"/>
  <c r="K624" i="1"/>
  <c r="L624" i="1" s="1"/>
  <c r="G624" i="1" a="1"/>
  <c r="G624" i="1" s="1"/>
  <c r="AF624" i="1" s="1" a="1"/>
  <c r="AF624" i="1" s="1"/>
  <c r="AQ623" i="1" a="1"/>
  <c r="AQ623" i="1" s="1"/>
  <c r="Z623" i="1"/>
  <c r="X623" i="1"/>
  <c r="N623" i="1" a="1"/>
  <c r="N623" i="1" s="1"/>
  <c r="M623" i="1"/>
  <c r="K623" i="1"/>
  <c r="L623" i="1" s="1"/>
  <c r="G623" i="1" a="1"/>
  <c r="G623" i="1" s="1"/>
  <c r="AF623" i="1" s="1" a="1"/>
  <c r="AF623" i="1" s="1"/>
  <c r="AQ622" i="1" a="1"/>
  <c r="AQ622" i="1" s="1"/>
  <c r="Z622" i="1"/>
  <c r="X622" i="1"/>
  <c r="N622" i="1" a="1"/>
  <c r="N622" i="1" s="1"/>
  <c r="M622" i="1"/>
  <c r="K622" i="1"/>
  <c r="L622" i="1" s="1"/>
  <c r="G622" i="1" a="1"/>
  <c r="G622" i="1" s="1"/>
  <c r="AF622" i="1" s="1" a="1"/>
  <c r="AF622" i="1" s="1"/>
  <c r="AQ621" i="1" a="1"/>
  <c r="AQ621" i="1" s="1"/>
  <c r="Z621" i="1"/>
  <c r="X621" i="1"/>
  <c r="N621" i="1" a="1"/>
  <c r="N621" i="1" s="1"/>
  <c r="M621" i="1"/>
  <c r="K621" i="1"/>
  <c r="L621" i="1" s="1"/>
  <c r="G621" i="1" a="1"/>
  <c r="G621" i="1" s="1"/>
  <c r="AF621" i="1" s="1" a="1"/>
  <c r="AF621" i="1" s="1"/>
  <c r="AQ620" i="1" a="1"/>
  <c r="AQ620" i="1" s="1"/>
  <c r="Z620" i="1"/>
  <c r="X620" i="1"/>
  <c r="N620" i="1" a="1"/>
  <c r="N620" i="1" s="1"/>
  <c r="M620" i="1"/>
  <c r="K620" i="1"/>
  <c r="L620" i="1" s="1"/>
  <c r="G620" i="1" a="1"/>
  <c r="G620" i="1" s="1"/>
  <c r="AF620" i="1" s="1" a="1"/>
  <c r="AF620" i="1" s="1"/>
  <c r="AQ619" i="1" a="1"/>
  <c r="AQ619" i="1" s="1"/>
  <c r="Z619" i="1"/>
  <c r="X619" i="1"/>
  <c r="N619" i="1" a="1"/>
  <c r="N619" i="1" s="1"/>
  <c r="M619" i="1"/>
  <c r="K619" i="1"/>
  <c r="L619" i="1" s="1"/>
  <c r="G619" i="1" a="1"/>
  <c r="G619" i="1" s="1"/>
  <c r="AF619" i="1" s="1" a="1"/>
  <c r="AF619" i="1" s="1"/>
  <c r="AQ618" i="1" a="1"/>
  <c r="AQ618" i="1" s="1"/>
  <c r="Z618" i="1"/>
  <c r="X618" i="1"/>
  <c r="N618" i="1" a="1"/>
  <c r="N618" i="1" s="1"/>
  <c r="M618" i="1"/>
  <c r="K618" i="1"/>
  <c r="L618" i="1" s="1"/>
  <c r="G618" i="1" a="1"/>
  <c r="G618" i="1" s="1"/>
  <c r="AF618" i="1" s="1" a="1"/>
  <c r="AF618" i="1" s="1"/>
  <c r="AQ617" i="1" a="1"/>
  <c r="AQ617" i="1" s="1"/>
  <c r="Z617" i="1"/>
  <c r="X617" i="1"/>
  <c r="N617" i="1" a="1"/>
  <c r="N617" i="1" s="1"/>
  <c r="M617" i="1"/>
  <c r="K617" i="1"/>
  <c r="L617" i="1" s="1"/>
  <c r="G617" i="1" a="1"/>
  <c r="G617" i="1" s="1"/>
  <c r="AF617" i="1" s="1" a="1"/>
  <c r="AF617" i="1" s="1"/>
  <c r="AQ616" i="1" a="1"/>
  <c r="AQ616" i="1" s="1"/>
  <c r="Z616" i="1"/>
  <c r="X616" i="1"/>
  <c r="N616" i="1" a="1"/>
  <c r="N616" i="1" s="1"/>
  <c r="M616" i="1"/>
  <c r="K616" i="1"/>
  <c r="L616" i="1" s="1"/>
  <c r="G616" i="1" a="1"/>
  <c r="G616" i="1" s="1"/>
  <c r="AF616" i="1" s="1" a="1"/>
  <c r="AF616" i="1" s="1"/>
  <c r="AQ615" i="1" a="1"/>
  <c r="AQ615" i="1" s="1"/>
  <c r="Z615" i="1"/>
  <c r="X615" i="1"/>
  <c r="N615" i="1" a="1"/>
  <c r="N615" i="1" s="1"/>
  <c r="M615" i="1"/>
  <c r="K615" i="1"/>
  <c r="L615" i="1" s="1"/>
  <c r="G615" i="1" a="1"/>
  <c r="G615" i="1" s="1"/>
  <c r="AF615" i="1" s="1" a="1"/>
  <c r="AF615" i="1" s="1"/>
  <c r="AQ614" i="1" a="1"/>
  <c r="AQ614" i="1" s="1"/>
  <c r="Z614" i="1"/>
  <c r="X614" i="1"/>
  <c r="N614" i="1" a="1"/>
  <c r="N614" i="1" s="1"/>
  <c r="M614" i="1"/>
  <c r="K614" i="1"/>
  <c r="L614" i="1" s="1"/>
  <c r="G614" i="1" a="1"/>
  <c r="G614" i="1" s="1"/>
  <c r="AF614" i="1" s="1" a="1"/>
  <c r="AF614" i="1" s="1"/>
  <c r="AQ613" i="1" a="1"/>
  <c r="AQ613" i="1" s="1"/>
  <c r="Z613" i="1"/>
  <c r="X613" i="1"/>
  <c r="N613" i="1" a="1"/>
  <c r="N613" i="1" s="1"/>
  <c r="M613" i="1"/>
  <c r="K613" i="1"/>
  <c r="L613" i="1" s="1"/>
  <c r="G613" i="1" a="1"/>
  <c r="G613" i="1" s="1"/>
  <c r="AF613" i="1" s="1" a="1"/>
  <c r="AF613" i="1" s="1"/>
  <c r="AQ612" i="1" a="1"/>
  <c r="AQ612" i="1" s="1"/>
  <c r="Z612" i="1"/>
  <c r="X612" i="1"/>
  <c r="N612" i="1" a="1"/>
  <c r="N612" i="1" s="1"/>
  <c r="M612" i="1"/>
  <c r="K612" i="1"/>
  <c r="L612" i="1" s="1"/>
  <c r="G612" i="1" a="1"/>
  <c r="G612" i="1" s="1"/>
  <c r="AF612" i="1" s="1" a="1"/>
  <c r="AF612" i="1" s="1"/>
  <c r="AQ611" i="1" a="1"/>
  <c r="AQ611" i="1" s="1"/>
  <c r="Z611" i="1"/>
  <c r="X611" i="1"/>
  <c r="N611" i="1" a="1"/>
  <c r="N611" i="1" s="1"/>
  <c r="M611" i="1"/>
  <c r="K611" i="1"/>
  <c r="L611" i="1" s="1"/>
  <c r="G611" i="1" a="1"/>
  <c r="G611" i="1" s="1"/>
  <c r="AF611" i="1" s="1" a="1"/>
  <c r="AF611" i="1" s="1"/>
  <c r="AQ610" i="1" a="1"/>
  <c r="AQ610" i="1" s="1"/>
  <c r="Z610" i="1"/>
  <c r="X610" i="1"/>
  <c r="N610" i="1" a="1"/>
  <c r="N610" i="1" s="1"/>
  <c r="M610" i="1"/>
  <c r="K610" i="1"/>
  <c r="L610" i="1" s="1"/>
  <c r="G610" i="1" a="1"/>
  <c r="G610" i="1" s="1"/>
  <c r="AF610" i="1" s="1" a="1"/>
  <c r="AF610" i="1" s="1"/>
  <c r="AQ609" i="1" a="1"/>
  <c r="AQ609" i="1" s="1"/>
  <c r="Z609" i="1"/>
  <c r="X609" i="1"/>
  <c r="N609" i="1" a="1"/>
  <c r="N609" i="1" s="1"/>
  <c r="M609" i="1"/>
  <c r="K609" i="1"/>
  <c r="L609" i="1" s="1"/>
  <c r="G609" i="1" a="1"/>
  <c r="G609" i="1" s="1"/>
  <c r="AF609" i="1" s="1" a="1"/>
  <c r="AF609" i="1" s="1"/>
  <c r="AQ608" i="1" a="1"/>
  <c r="AQ608" i="1" s="1"/>
  <c r="Z608" i="1"/>
  <c r="X608" i="1"/>
  <c r="N608" i="1" a="1"/>
  <c r="N608" i="1" s="1"/>
  <c r="M608" i="1"/>
  <c r="K608" i="1"/>
  <c r="L608" i="1" s="1"/>
  <c r="G608" i="1" a="1"/>
  <c r="G608" i="1" s="1"/>
  <c r="AF608" i="1" s="1" a="1"/>
  <c r="AF608" i="1" s="1"/>
  <c r="AQ607" i="1" a="1"/>
  <c r="AQ607" i="1" s="1"/>
  <c r="Z607" i="1"/>
  <c r="X607" i="1"/>
  <c r="N607" i="1" a="1"/>
  <c r="N607" i="1" s="1"/>
  <c r="M607" i="1"/>
  <c r="K607" i="1"/>
  <c r="L607" i="1" s="1"/>
  <c r="G607" i="1" a="1"/>
  <c r="G607" i="1" s="1"/>
  <c r="AF607" i="1" s="1" a="1"/>
  <c r="AF607" i="1" s="1"/>
  <c r="AQ606" i="1" a="1"/>
  <c r="AQ606" i="1" s="1"/>
  <c r="Z606" i="1"/>
  <c r="X606" i="1"/>
  <c r="N606" i="1" a="1"/>
  <c r="N606" i="1" s="1"/>
  <c r="M606" i="1"/>
  <c r="K606" i="1"/>
  <c r="L606" i="1" s="1"/>
  <c r="G606" i="1" a="1"/>
  <c r="G606" i="1" s="1"/>
  <c r="AF606" i="1" s="1" a="1"/>
  <c r="AF606" i="1" s="1"/>
  <c r="AQ605" i="1" a="1"/>
  <c r="AQ605" i="1" s="1"/>
  <c r="Z605" i="1"/>
  <c r="X605" i="1"/>
  <c r="N605" i="1" a="1"/>
  <c r="N605" i="1" s="1"/>
  <c r="M605" i="1"/>
  <c r="K605" i="1"/>
  <c r="L605" i="1" s="1"/>
  <c r="G605" i="1" a="1"/>
  <c r="G605" i="1" s="1"/>
  <c r="AF605" i="1" s="1" a="1"/>
  <c r="AF605" i="1" s="1"/>
  <c r="AQ604" i="1" a="1"/>
  <c r="AQ604" i="1" s="1"/>
  <c r="Z604" i="1"/>
  <c r="X604" i="1"/>
  <c r="N604" i="1" a="1"/>
  <c r="N604" i="1" s="1"/>
  <c r="M604" i="1"/>
  <c r="K604" i="1"/>
  <c r="L604" i="1" s="1"/>
  <c r="G604" i="1" a="1"/>
  <c r="G604" i="1" s="1"/>
  <c r="AF604" i="1" s="1" a="1"/>
  <c r="AF604" i="1" s="1"/>
  <c r="AQ603" i="1" a="1"/>
  <c r="AQ603" i="1" s="1"/>
  <c r="Z603" i="1"/>
  <c r="X603" i="1"/>
  <c r="N603" i="1" a="1"/>
  <c r="N603" i="1" s="1"/>
  <c r="M603" i="1"/>
  <c r="K603" i="1"/>
  <c r="L603" i="1" s="1"/>
  <c r="G603" i="1" a="1"/>
  <c r="G603" i="1" s="1"/>
  <c r="AF603" i="1" s="1" a="1"/>
  <c r="AF603" i="1" s="1"/>
  <c r="AQ602" i="1" a="1"/>
  <c r="AQ602" i="1" s="1"/>
  <c r="Z602" i="1"/>
  <c r="X602" i="1"/>
  <c r="N602" i="1" a="1"/>
  <c r="N602" i="1" s="1"/>
  <c r="M602" i="1"/>
  <c r="K602" i="1"/>
  <c r="L602" i="1" s="1"/>
  <c r="G602" i="1" a="1"/>
  <c r="G602" i="1" s="1"/>
  <c r="AF602" i="1" s="1" a="1"/>
  <c r="AF602" i="1" s="1"/>
  <c r="AQ601" i="1" a="1"/>
  <c r="AQ601" i="1" s="1"/>
  <c r="Z601" i="1"/>
  <c r="X601" i="1"/>
  <c r="N601" i="1" a="1"/>
  <c r="N601" i="1" s="1"/>
  <c r="M601" i="1"/>
  <c r="K601" i="1"/>
  <c r="L601" i="1" s="1"/>
  <c r="G601" i="1" a="1"/>
  <c r="G601" i="1" s="1"/>
  <c r="AF601" i="1" s="1" a="1"/>
  <c r="AF601" i="1" s="1"/>
  <c r="AQ600" i="1" a="1"/>
  <c r="AQ600" i="1" s="1"/>
  <c r="Z600" i="1"/>
  <c r="X600" i="1"/>
  <c r="N600" i="1" a="1"/>
  <c r="N600" i="1" s="1"/>
  <c r="M600" i="1"/>
  <c r="K600" i="1"/>
  <c r="L600" i="1" s="1"/>
  <c r="G600" i="1" a="1"/>
  <c r="G600" i="1" s="1"/>
  <c r="AF600" i="1" s="1" a="1"/>
  <c r="AF600" i="1" s="1"/>
  <c r="AQ599" i="1" a="1"/>
  <c r="AQ599" i="1" s="1"/>
  <c r="Z599" i="1"/>
  <c r="X599" i="1"/>
  <c r="N599" i="1" a="1"/>
  <c r="N599" i="1" s="1"/>
  <c r="M599" i="1"/>
  <c r="K599" i="1"/>
  <c r="L599" i="1" s="1"/>
  <c r="G599" i="1" a="1"/>
  <c r="G599" i="1" s="1"/>
  <c r="AF599" i="1" s="1" a="1"/>
  <c r="AF599" i="1" s="1"/>
  <c r="AQ598" i="1" a="1"/>
  <c r="AQ598" i="1" s="1"/>
  <c r="Z598" i="1"/>
  <c r="X598" i="1"/>
  <c r="N598" i="1" a="1"/>
  <c r="N598" i="1" s="1"/>
  <c r="M598" i="1"/>
  <c r="K598" i="1"/>
  <c r="L598" i="1" s="1"/>
  <c r="G598" i="1" a="1"/>
  <c r="G598" i="1" s="1"/>
  <c r="AF598" i="1" s="1" a="1"/>
  <c r="AF598" i="1" s="1"/>
  <c r="AQ597" i="1" a="1"/>
  <c r="AQ597" i="1" s="1"/>
  <c r="Z597" i="1"/>
  <c r="X597" i="1"/>
  <c r="N597" i="1" a="1"/>
  <c r="N597" i="1" s="1"/>
  <c r="M597" i="1"/>
  <c r="K597" i="1"/>
  <c r="L597" i="1" s="1"/>
  <c r="G597" i="1" a="1"/>
  <c r="G597" i="1" s="1"/>
  <c r="AF597" i="1" s="1" a="1"/>
  <c r="AF597" i="1" s="1"/>
  <c r="AQ596" i="1" a="1"/>
  <c r="AQ596" i="1" s="1"/>
  <c r="Z596" i="1"/>
  <c r="X596" i="1"/>
  <c r="N596" i="1" a="1"/>
  <c r="N596" i="1" s="1"/>
  <c r="M596" i="1"/>
  <c r="K596" i="1"/>
  <c r="L596" i="1" s="1"/>
  <c r="G596" i="1" a="1"/>
  <c r="G596" i="1" s="1"/>
  <c r="AF596" i="1" s="1" a="1"/>
  <c r="AF596" i="1" s="1"/>
  <c r="AQ595" i="1" a="1"/>
  <c r="AQ595" i="1" s="1"/>
  <c r="Z595" i="1"/>
  <c r="X595" i="1"/>
  <c r="N595" i="1" a="1"/>
  <c r="N595" i="1" s="1"/>
  <c r="M595" i="1"/>
  <c r="K595" i="1"/>
  <c r="L595" i="1" s="1"/>
  <c r="G595" i="1" a="1"/>
  <c r="G595" i="1" s="1"/>
  <c r="AF595" i="1" s="1" a="1"/>
  <c r="AF595" i="1" s="1"/>
  <c r="AQ594" i="1" a="1"/>
  <c r="AQ594" i="1" s="1"/>
  <c r="Z594" i="1"/>
  <c r="X594" i="1"/>
  <c r="N594" i="1" a="1"/>
  <c r="N594" i="1" s="1"/>
  <c r="M594" i="1"/>
  <c r="K594" i="1"/>
  <c r="L594" i="1" s="1"/>
  <c r="G594" i="1" a="1"/>
  <c r="G594" i="1" s="1"/>
  <c r="AF594" i="1" s="1" a="1"/>
  <c r="AF594" i="1" s="1"/>
  <c r="AQ593" i="1" a="1"/>
  <c r="AQ593" i="1" s="1"/>
  <c r="Z593" i="1"/>
  <c r="X593" i="1"/>
  <c r="N593" i="1" a="1"/>
  <c r="N593" i="1" s="1"/>
  <c r="M593" i="1"/>
  <c r="K593" i="1"/>
  <c r="L593" i="1" s="1"/>
  <c r="G593" i="1" a="1"/>
  <c r="G593" i="1" s="1"/>
  <c r="AF593" i="1" s="1" a="1"/>
  <c r="AF593" i="1" s="1"/>
  <c r="AQ592" i="1" a="1"/>
  <c r="AQ592" i="1" s="1"/>
  <c r="Z592" i="1"/>
  <c r="X592" i="1"/>
  <c r="N592" i="1" a="1"/>
  <c r="N592" i="1" s="1"/>
  <c r="M592" i="1"/>
  <c r="K592" i="1"/>
  <c r="L592" i="1" s="1"/>
  <c r="G592" i="1" a="1"/>
  <c r="G592" i="1" s="1"/>
  <c r="AF592" i="1" s="1" a="1"/>
  <c r="AF592" i="1" s="1"/>
  <c r="AQ591" i="1" a="1"/>
  <c r="AQ591" i="1" s="1"/>
  <c r="Z591" i="1"/>
  <c r="X591" i="1"/>
  <c r="N591" i="1" a="1"/>
  <c r="N591" i="1" s="1"/>
  <c r="M591" i="1"/>
  <c r="K591" i="1"/>
  <c r="L591" i="1" s="1"/>
  <c r="G591" i="1" a="1"/>
  <c r="G591" i="1" s="1"/>
  <c r="AF591" i="1" s="1" a="1"/>
  <c r="AF591" i="1" s="1"/>
  <c r="AQ590" i="1" a="1"/>
  <c r="AQ590" i="1" s="1"/>
  <c r="Z590" i="1"/>
  <c r="X590" i="1"/>
  <c r="N590" i="1" a="1"/>
  <c r="N590" i="1" s="1"/>
  <c r="M590" i="1"/>
  <c r="K590" i="1"/>
  <c r="L590" i="1" s="1"/>
  <c r="G590" i="1" a="1"/>
  <c r="G590" i="1" s="1"/>
  <c r="AF590" i="1" s="1" a="1"/>
  <c r="AF590" i="1" s="1"/>
  <c r="AQ589" i="1" a="1"/>
  <c r="AQ589" i="1" s="1"/>
  <c r="Z589" i="1"/>
  <c r="X589" i="1"/>
  <c r="N589" i="1" a="1"/>
  <c r="N589" i="1" s="1"/>
  <c r="M589" i="1"/>
  <c r="K589" i="1"/>
  <c r="L589" i="1" s="1"/>
  <c r="G589" i="1" a="1"/>
  <c r="G589" i="1" s="1"/>
  <c r="AF589" i="1" s="1" a="1"/>
  <c r="AF589" i="1" s="1"/>
  <c r="AQ588" i="1" a="1"/>
  <c r="AQ588" i="1" s="1"/>
  <c r="Z588" i="1"/>
  <c r="X588" i="1"/>
  <c r="N588" i="1" a="1"/>
  <c r="N588" i="1" s="1"/>
  <c r="M588" i="1"/>
  <c r="K588" i="1"/>
  <c r="L588" i="1" s="1"/>
  <c r="G588" i="1" a="1"/>
  <c r="G588" i="1" s="1"/>
  <c r="AF588" i="1" s="1" a="1"/>
  <c r="AF588" i="1" s="1"/>
  <c r="AQ587" i="1" a="1"/>
  <c r="AQ587" i="1" s="1"/>
  <c r="Z587" i="1"/>
  <c r="X587" i="1"/>
  <c r="N587" i="1" a="1"/>
  <c r="N587" i="1" s="1"/>
  <c r="M587" i="1"/>
  <c r="K587" i="1"/>
  <c r="L587" i="1" s="1"/>
  <c r="G587" i="1" a="1"/>
  <c r="G587" i="1" s="1"/>
  <c r="AF587" i="1" s="1" a="1"/>
  <c r="AF587" i="1" s="1"/>
  <c r="AQ586" i="1" a="1"/>
  <c r="AQ586" i="1" s="1"/>
  <c r="Z586" i="1"/>
  <c r="X586" i="1"/>
  <c r="N586" i="1" a="1"/>
  <c r="N586" i="1" s="1"/>
  <c r="M586" i="1"/>
  <c r="K586" i="1"/>
  <c r="L586" i="1" s="1"/>
  <c r="G586" i="1" a="1"/>
  <c r="G586" i="1" s="1"/>
  <c r="AF586" i="1" s="1" a="1"/>
  <c r="AF586" i="1" s="1"/>
  <c r="AQ585" i="1" a="1"/>
  <c r="AQ585" i="1" s="1"/>
  <c r="Z585" i="1"/>
  <c r="X585" i="1"/>
  <c r="N585" i="1" a="1"/>
  <c r="N585" i="1" s="1"/>
  <c r="M585" i="1"/>
  <c r="K585" i="1"/>
  <c r="L585" i="1" s="1"/>
  <c r="G585" i="1" a="1"/>
  <c r="G585" i="1" s="1"/>
  <c r="AF585" i="1" s="1" a="1"/>
  <c r="AF585" i="1" s="1"/>
  <c r="AQ584" i="1" a="1"/>
  <c r="AQ584" i="1" s="1"/>
  <c r="Z584" i="1"/>
  <c r="X584" i="1"/>
  <c r="N584" i="1" a="1"/>
  <c r="N584" i="1" s="1"/>
  <c r="M584" i="1"/>
  <c r="L584" i="1"/>
  <c r="K584" i="1"/>
  <c r="G584" i="1" a="1"/>
  <c r="G584" i="1" s="1"/>
  <c r="AF584" i="1" s="1" a="1"/>
  <c r="AF584" i="1" s="1"/>
  <c r="AQ583" i="1" a="1"/>
  <c r="AQ583" i="1" s="1"/>
  <c r="Z583" i="1"/>
  <c r="X583" i="1"/>
  <c r="N583" i="1" a="1"/>
  <c r="N583" i="1" s="1"/>
  <c r="M583" i="1"/>
  <c r="K583" i="1"/>
  <c r="L583" i="1" s="1"/>
  <c r="G583" i="1" a="1"/>
  <c r="G583" i="1" s="1"/>
  <c r="AF583" i="1" s="1" a="1"/>
  <c r="AF583" i="1" s="1"/>
  <c r="AQ582" i="1" a="1"/>
  <c r="AQ582" i="1" s="1"/>
  <c r="Z582" i="1"/>
  <c r="X582" i="1"/>
  <c r="N582" i="1" a="1"/>
  <c r="N582" i="1" s="1"/>
  <c r="M582" i="1"/>
  <c r="K582" i="1"/>
  <c r="L582" i="1" s="1"/>
  <c r="G582" i="1" a="1"/>
  <c r="G582" i="1" s="1"/>
  <c r="AF582" i="1" s="1" a="1"/>
  <c r="AF582" i="1" s="1"/>
  <c r="AQ581" i="1" a="1"/>
  <c r="AQ581" i="1" s="1"/>
  <c r="Z581" i="1"/>
  <c r="X581" i="1"/>
  <c r="N581" i="1" a="1"/>
  <c r="N581" i="1" s="1"/>
  <c r="M581" i="1"/>
  <c r="K581" i="1"/>
  <c r="L581" i="1" s="1"/>
  <c r="G581" i="1" a="1"/>
  <c r="G581" i="1" s="1"/>
  <c r="AF581" i="1" s="1" a="1"/>
  <c r="AF581" i="1" s="1"/>
  <c r="AQ580" i="1" a="1"/>
  <c r="AQ580" i="1" s="1"/>
  <c r="Z580" i="1"/>
  <c r="X580" i="1"/>
  <c r="N580" i="1" a="1"/>
  <c r="N580" i="1" s="1"/>
  <c r="M580" i="1"/>
  <c r="K580" i="1"/>
  <c r="L580" i="1" s="1"/>
  <c r="G580" i="1" a="1"/>
  <c r="G580" i="1" s="1"/>
  <c r="AF580" i="1" s="1" a="1"/>
  <c r="AF580" i="1" s="1"/>
  <c r="AQ579" i="1" a="1"/>
  <c r="AQ579" i="1" s="1"/>
  <c r="Z579" i="1"/>
  <c r="X579" i="1"/>
  <c r="N579" i="1" a="1"/>
  <c r="N579" i="1" s="1"/>
  <c r="M579" i="1"/>
  <c r="K579" i="1"/>
  <c r="L579" i="1" s="1"/>
  <c r="G579" i="1" a="1"/>
  <c r="G579" i="1" s="1"/>
  <c r="AF579" i="1" s="1" a="1"/>
  <c r="AF579" i="1" s="1"/>
  <c r="AQ578" i="1" a="1"/>
  <c r="AQ578" i="1" s="1"/>
  <c r="Z578" i="1"/>
  <c r="X578" i="1"/>
  <c r="N578" i="1" a="1"/>
  <c r="N578" i="1" s="1"/>
  <c r="M578" i="1"/>
  <c r="K578" i="1"/>
  <c r="L578" i="1" s="1"/>
  <c r="G578" i="1" a="1"/>
  <c r="G578" i="1" s="1"/>
  <c r="AF578" i="1" s="1" a="1"/>
  <c r="AF578" i="1" s="1"/>
  <c r="AQ577" i="1" a="1"/>
  <c r="AQ577" i="1" s="1"/>
  <c r="Z577" i="1"/>
  <c r="X577" i="1"/>
  <c r="N577" i="1" a="1"/>
  <c r="N577" i="1" s="1"/>
  <c r="M577" i="1"/>
  <c r="K577" i="1"/>
  <c r="L577" i="1" s="1"/>
  <c r="G577" i="1" a="1"/>
  <c r="G577" i="1" s="1"/>
  <c r="AF577" i="1" s="1" a="1"/>
  <c r="AF577" i="1" s="1"/>
  <c r="AQ576" i="1" a="1"/>
  <c r="AQ576" i="1" s="1"/>
  <c r="Z576" i="1"/>
  <c r="X576" i="1"/>
  <c r="N576" i="1" a="1"/>
  <c r="N576" i="1" s="1"/>
  <c r="M576" i="1"/>
  <c r="K576" i="1"/>
  <c r="L576" i="1" s="1"/>
  <c r="G576" i="1" a="1"/>
  <c r="G576" i="1" s="1"/>
  <c r="AF576" i="1" s="1" a="1"/>
  <c r="AF576" i="1" s="1"/>
  <c r="AQ575" i="1" a="1"/>
  <c r="AQ575" i="1" s="1"/>
  <c r="Z575" i="1"/>
  <c r="X575" i="1"/>
  <c r="N575" i="1" a="1"/>
  <c r="N575" i="1" s="1"/>
  <c r="M575" i="1"/>
  <c r="K575" i="1"/>
  <c r="L575" i="1" s="1"/>
  <c r="G575" i="1" a="1"/>
  <c r="G575" i="1" s="1"/>
  <c r="AF575" i="1" s="1" a="1"/>
  <c r="AF575" i="1" s="1"/>
  <c r="AQ574" i="1" a="1"/>
  <c r="AQ574" i="1" s="1"/>
  <c r="Z574" i="1"/>
  <c r="X574" i="1"/>
  <c r="N574" i="1" a="1"/>
  <c r="N574" i="1" s="1"/>
  <c r="M574" i="1"/>
  <c r="K574" i="1"/>
  <c r="L574" i="1" s="1"/>
  <c r="G574" i="1" a="1"/>
  <c r="G574" i="1" s="1"/>
  <c r="AF574" i="1" s="1" a="1"/>
  <c r="AF574" i="1" s="1"/>
  <c r="AQ573" i="1" a="1"/>
  <c r="AQ573" i="1" s="1"/>
  <c r="Z573" i="1"/>
  <c r="X573" i="1"/>
  <c r="V573" i="1"/>
  <c r="T573" i="1"/>
  <c r="R573" i="1"/>
  <c r="P573" i="1"/>
  <c r="N573" i="1" a="1"/>
  <c r="N573" i="1" s="1"/>
  <c r="M573" i="1"/>
  <c r="K573" i="1"/>
  <c r="L573" i="1" s="1"/>
  <c r="G573" i="1" a="1"/>
  <c r="G573" i="1" s="1"/>
  <c r="AF573" i="1" s="1" a="1"/>
  <c r="AF573" i="1" s="1"/>
  <c r="AQ572" i="1" a="1"/>
  <c r="AQ572" i="1" s="1"/>
  <c r="Z572" i="1"/>
  <c r="X572" i="1"/>
  <c r="V572" i="1"/>
  <c r="T572" i="1"/>
  <c r="R572" i="1"/>
  <c r="P572" i="1"/>
  <c r="N572" i="1" a="1"/>
  <c r="N572" i="1" s="1"/>
  <c r="M572" i="1"/>
  <c r="K572" i="1"/>
  <c r="L572" i="1" s="1"/>
  <c r="G572" i="1" a="1"/>
  <c r="G572" i="1" s="1"/>
  <c r="AF572" i="1" s="1" a="1"/>
  <c r="AF572" i="1" s="1"/>
  <c r="AQ571" i="1" a="1"/>
  <c r="AQ571" i="1" s="1"/>
  <c r="Z571" i="1"/>
  <c r="X571" i="1"/>
  <c r="V571" i="1"/>
  <c r="T571" i="1"/>
  <c r="R571" i="1"/>
  <c r="P571" i="1"/>
  <c r="N571" i="1" a="1"/>
  <c r="N571" i="1" s="1"/>
  <c r="M571" i="1"/>
  <c r="K571" i="1"/>
  <c r="L571" i="1" s="1"/>
  <c r="G571" i="1" a="1"/>
  <c r="G571" i="1" s="1"/>
  <c r="AF571" i="1" s="1" a="1"/>
  <c r="AF571" i="1" s="1"/>
  <c r="AQ570" i="1" a="1"/>
  <c r="AQ570" i="1" s="1"/>
  <c r="Z570" i="1"/>
  <c r="X570" i="1"/>
  <c r="V570" i="1"/>
  <c r="T570" i="1"/>
  <c r="R570" i="1"/>
  <c r="P570" i="1"/>
  <c r="N570" i="1" a="1"/>
  <c r="N570" i="1" s="1"/>
  <c r="M570" i="1"/>
  <c r="K570" i="1"/>
  <c r="L570" i="1" s="1"/>
  <c r="G570" i="1" a="1"/>
  <c r="G570" i="1" s="1"/>
  <c r="AF570" i="1" s="1" a="1"/>
  <c r="AF570" i="1" s="1"/>
  <c r="AQ569" i="1" a="1"/>
  <c r="AQ569" i="1" s="1"/>
  <c r="Z569" i="1"/>
  <c r="X569" i="1"/>
  <c r="V569" i="1"/>
  <c r="T569" i="1"/>
  <c r="R569" i="1"/>
  <c r="P569" i="1"/>
  <c r="N569" i="1" a="1"/>
  <c r="N569" i="1" s="1"/>
  <c r="M569" i="1"/>
  <c r="K569" i="1"/>
  <c r="L569" i="1" s="1"/>
  <c r="G569" i="1" a="1"/>
  <c r="G569" i="1" s="1"/>
  <c r="AF569" i="1" s="1" a="1"/>
  <c r="AF569" i="1" s="1"/>
  <c r="AQ568" i="1" a="1"/>
  <c r="AQ568" i="1" s="1"/>
  <c r="Z568" i="1"/>
  <c r="X568" i="1"/>
  <c r="V568" i="1"/>
  <c r="T568" i="1"/>
  <c r="R568" i="1"/>
  <c r="P568" i="1"/>
  <c r="N568" i="1" a="1"/>
  <c r="N568" i="1" s="1"/>
  <c r="M568" i="1"/>
  <c r="K568" i="1"/>
  <c r="L568" i="1" s="1"/>
  <c r="G568" i="1" a="1"/>
  <c r="G568" i="1" s="1"/>
  <c r="AF568" i="1" s="1" a="1"/>
  <c r="AF568" i="1" s="1"/>
  <c r="AQ567" i="1" a="1"/>
  <c r="AQ567" i="1" s="1"/>
  <c r="Z567" i="1"/>
  <c r="X567" i="1"/>
  <c r="V567" i="1"/>
  <c r="T567" i="1"/>
  <c r="R567" i="1"/>
  <c r="P567" i="1"/>
  <c r="N567" i="1" a="1"/>
  <c r="N567" i="1" s="1"/>
  <c r="M567" i="1"/>
  <c r="K567" i="1"/>
  <c r="L567" i="1" s="1"/>
  <c r="G567" i="1" a="1"/>
  <c r="G567" i="1" s="1"/>
  <c r="AF567" i="1" s="1" a="1"/>
  <c r="AF567" i="1" s="1"/>
  <c r="AQ566" i="1" a="1"/>
  <c r="AQ566" i="1" s="1"/>
  <c r="Z566" i="1"/>
  <c r="X566" i="1"/>
  <c r="V566" i="1"/>
  <c r="T566" i="1"/>
  <c r="R566" i="1"/>
  <c r="P566" i="1"/>
  <c r="N566" i="1" a="1"/>
  <c r="N566" i="1" s="1"/>
  <c r="M566" i="1"/>
  <c r="K566" i="1"/>
  <c r="L566" i="1" s="1"/>
  <c r="G566" i="1" a="1"/>
  <c r="G566" i="1" s="1"/>
  <c r="AF566" i="1" s="1" a="1"/>
  <c r="AF566" i="1" s="1"/>
  <c r="AQ565" i="1" a="1"/>
  <c r="AQ565" i="1" s="1"/>
  <c r="Z565" i="1"/>
  <c r="X565" i="1"/>
  <c r="V565" i="1"/>
  <c r="T565" i="1"/>
  <c r="R565" i="1"/>
  <c r="P565" i="1"/>
  <c r="N565" i="1" a="1"/>
  <c r="N565" i="1" s="1"/>
  <c r="M565" i="1"/>
  <c r="K565" i="1"/>
  <c r="L565" i="1" s="1"/>
  <c r="G565" i="1" a="1"/>
  <c r="G565" i="1" s="1"/>
  <c r="AF565" i="1" s="1" a="1"/>
  <c r="AF565" i="1" s="1"/>
  <c r="AQ564" i="1" a="1"/>
  <c r="AQ564" i="1" s="1"/>
  <c r="Z564" i="1"/>
  <c r="X564" i="1"/>
  <c r="V564" i="1"/>
  <c r="T564" i="1"/>
  <c r="R564" i="1"/>
  <c r="P564" i="1"/>
  <c r="N564" i="1" a="1"/>
  <c r="N564" i="1" s="1"/>
  <c r="M564" i="1"/>
  <c r="K564" i="1"/>
  <c r="L564" i="1" s="1"/>
  <c r="G564" i="1" a="1"/>
  <c r="G564" i="1" s="1"/>
  <c r="AF564" i="1" s="1" a="1"/>
  <c r="AF564" i="1" s="1"/>
  <c r="AQ563" i="1" a="1"/>
  <c r="AQ563" i="1" s="1"/>
  <c r="Z563" i="1"/>
  <c r="X563" i="1"/>
  <c r="V563" i="1"/>
  <c r="T563" i="1"/>
  <c r="R563" i="1"/>
  <c r="P563" i="1"/>
  <c r="N563" i="1" a="1"/>
  <c r="N563" i="1" s="1"/>
  <c r="M563" i="1"/>
  <c r="K563" i="1"/>
  <c r="L563" i="1" s="1"/>
  <c r="G563" i="1" a="1"/>
  <c r="G563" i="1" s="1"/>
  <c r="AF563" i="1" s="1" a="1"/>
  <c r="AF563" i="1" s="1"/>
  <c r="AQ562" i="1" a="1"/>
  <c r="AQ562" i="1" s="1"/>
  <c r="Z562" i="1"/>
  <c r="X562" i="1"/>
  <c r="V562" i="1"/>
  <c r="T562" i="1"/>
  <c r="R562" i="1"/>
  <c r="P562" i="1"/>
  <c r="N562" i="1" a="1"/>
  <c r="N562" i="1" s="1"/>
  <c r="M562" i="1"/>
  <c r="K562" i="1"/>
  <c r="L562" i="1" s="1"/>
  <c r="G562" i="1" a="1"/>
  <c r="G562" i="1" s="1"/>
  <c r="AF562" i="1" s="1" a="1"/>
  <c r="AF562" i="1" s="1"/>
  <c r="AQ561" i="1" a="1"/>
  <c r="AQ561" i="1" s="1"/>
  <c r="Z561" i="1"/>
  <c r="X561" i="1"/>
  <c r="V561" i="1"/>
  <c r="T561" i="1"/>
  <c r="R561" i="1"/>
  <c r="P561" i="1"/>
  <c r="N561" i="1" a="1"/>
  <c r="N561" i="1" s="1"/>
  <c r="M561" i="1"/>
  <c r="K561" i="1"/>
  <c r="L561" i="1" s="1"/>
  <c r="G561" i="1" a="1"/>
  <c r="G561" i="1" s="1"/>
  <c r="AF561" i="1" s="1" a="1"/>
  <c r="AF561" i="1" s="1"/>
  <c r="AQ560" i="1" a="1"/>
  <c r="AQ560" i="1" s="1"/>
  <c r="Z560" i="1"/>
  <c r="X560" i="1"/>
  <c r="V560" i="1"/>
  <c r="T560" i="1"/>
  <c r="R560" i="1"/>
  <c r="P560" i="1"/>
  <c r="N560" i="1" a="1"/>
  <c r="N560" i="1" s="1"/>
  <c r="M560" i="1"/>
  <c r="K560" i="1"/>
  <c r="L560" i="1" s="1"/>
  <c r="G560" i="1" a="1"/>
  <c r="G560" i="1" s="1"/>
  <c r="AF560" i="1" s="1" a="1"/>
  <c r="AF560" i="1" s="1"/>
  <c r="AQ559" i="1" a="1"/>
  <c r="AQ559" i="1" s="1"/>
  <c r="Z559" i="1"/>
  <c r="X559" i="1"/>
  <c r="V559" i="1"/>
  <c r="T559" i="1"/>
  <c r="R559" i="1"/>
  <c r="P559" i="1"/>
  <c r="N559" i="1" a="1"/>
  <c r="N559" i="1" s="1"/>
  <c r="M559" i="1"/>
  <c r="K559" i="1"/>
  <c r="L559" i="1" s="1"/>
  <c r="G559" i="1" a="1"/>
  <c r="G559" i="1" s="1"/>
  <c r="AF559" i="1" s="1" a="1"/>
  <c r="AF559" i="1" s="1"/>
  <c r="AQ558" i="1" a="1"/>
  <c r="AQ558" i="1" s="1"/>
  <c r="Z558" i="1"/>
  <c r="X558" i="1"/>
  <c r="V558" i="1"/>
  <c r="T558" i="1"/>
  <c r="R558" i="1"/>
  <c r="P558" i="1"/>
  <c r="N558" i="1" a="1"/>
  <c r="N558" i="1" s="1"/>
  <c r="M558" i="1"/>
  <c r="K558" i="1"/>
  <c r="L558" i="1" s="1"/>
  <c r="G558" i="1" a="1"/>
  <c r="G558" i="1" s="1"/>
  <c r="AF558" i="1" s="1" a="1"/>
  <c r="AF558" i="1" s="1"/>
  <c r="AQ557" i="1" a="1"/>
  <c r="AQ557" i="1" s="1"/>
  <c r="Z557" i="1"/>
  <c r="X557" i="1"/>
  <c r="V557" i="1"/>
  <c r="T557" i="1"/>
  <c r="R557" i="1"/>
  <c r="P557" i="1"/>
  <c r="N557" i="1" a="1"/>
  <c r="N557" i="1" s="1"/>
  <c r="M557" i="1"/>
  <c r="K557" i="1"/>
  <c r="L557" i="1" s="1"/>
  <c r="G557" i="1" a="1"/>
  <c r="G557" i="1" s="1"/>
  <c r="AF557" i="1" s="1" a="1"/>
  <c r="AF557" i="1" s="1"/>
  <c r="AQ556" i="1" a="1"/>
  <c r="AQ556" i="1" s="1"/>
  <c r="Z556" i="1"/>
  <c r="X556" i="1"/>
  <c r="V556" i="1"/>
  <c r="T556" i="1"/>
  <c r="R556" i="1"/>
  <c r="P556" i="1"/>
  <c r="N556" i="1" a="1"/>
  <c r="N556" i="1" s="1"/>
  <c r="M556" i="1"/>
  <c r="K556" i="1"/>
  <c r="L556" i="1" s="1"/>
  <c r="G556" i="1" a="1"/>
  <c r="G556" i="1" s="1"/>
  <c r="AF556" i="1" s="1" a="1"/>
  <c r="AF556" i="1" s="1"/>
  <c r="AQ555" i="1" a="1"/>
  <c r="AQ555" i="1" s="1"/>
  <c r="Z555" i="1"/>
  <c r="X555" i="1"/>
  <c r="V555" i="1"/>
  <c r="T555" i="1"/>
  <c r="R555" i="1"/>
  <c r="P555" i="1"/>
  <c r="N555" i="1" a="1"/>
  <c r="N555" i="1" s="1"/>
  <c r="M555" i="1"/>
  <c r="K555" i="1"/>
  <c r="L555" i="1" s="1"/>
  <c r="G555" i="1" a="1"/>
  <c r="G555" i="1" s="1"/>
  <c r="AF555" i="1" s="1" a="1"/>
  <c r="AF555" i="1" s="1"/>
  <c r="AQ554" i="1" a="1"/>
  <c r="AQ554" i="1" s="1"/>
  <c r="Z554" i="1"/>
  <c r="X554" i="1"/>
  <c r="V554" i="1"/>
  <c r="T554" i="1"/>
  <c r="R554" i="1"/>
  <c r="P554" i="1"/>
  <c r="N554" i="1" a="1"/>
  <c r="N554" i="1" s="1"/>
  <c r="M554" i="1"/>
  <c r="K554" i="1"/>
  <c r="L554" i="1" s="1"/>
  <c r="G554" i="1" a="1"/>
  <c r="G554" i="1" s="1"/>
  <c r="AF554" i="1" s="1" a="1"/>
  <c r="AF554" i="1" s="1"/>
  <c r="AQ553" i="1" a="1"/>
  <c r="AQ553" i="1" s="1"/>
  <c r="Z553" i="1"/>
  <c r="X553" i="1"/>
  <c r="V553" i="1"/>
  <c r="T553" i="1"/>
  <c r="R553" i="1"/>
  <c r="P553" i="1"/>
  <c r="N553" i="1" a="1"/>
  <c r="N553" i="1" s="1"/>
  <c r="M553" i="1"/>
  <c r="K553" i="1"/>
  <c r="L553" i="1" s="1"/>
  <c r="G553" i="1" a="1"/>
  <c r="G553" i="1" s="1"/>
  <c r="AF553" i="1" s="1" a="1"/>
  <c r="AF553" i="1" s="1"/>
  <c r="AQ552" i="1" a="1"/>
  <c r="AQ552" i="1" s="1"/>
  <c r="Z552" i="1"/>
  <c r="X552" i="1"/>
  <c r="V552" i="1"/>
  <c r="T552" i="1"/>
  <c r="R552" i="1"/>
  <c r="P552" i="1"/>
  <c r="N552" i="1" a="1"/>
  <c r="N552" i="1" s="1"/>
  <c r="M552" i="1"/>
  <c r="K552" i="1"/>
  <c r="L552" i="1" s="1"/>
  <c r="G552" i="1" a="1"/>
  <c r="G552" i="1" s="1"/>
  <c r="AF552" i="1" s="1" a="1"/>
  <c r="AF552" i="1" s="1"/>
  <c r="AQ551" i="1" a="1"/>
  <c r="AQ551" i="1" s="1"/>
  <c r="Z551" i="1"/>
  <c r="X551" i="1"/>
  <c r="V551" i="1"/>
  <c r="T551" i="1"/>
  <c r="R551" i="1"/>
  <c r="P551" i="1"/>
  <c r="N551" i="1" a="1"/>
  <c r="N551" i="1" s="1"/>
  <c r="M551" i="1"/>
  <c r="K551" i="1"/>
  <c r="L551" i="1" s="1"/>
  <c r="G551" i="1" a="1"/>
  <c r="G551" i="1" s="1"/>
  <c r="AF551" i="1" s="1" a="1"/>
  <c r="AF551" i="1" s="1"/>
  <c r="Z550" i="1"/>
  <c r="X550" i="1"/>
  <c r="V550" i="1"/>
  <c r="T550" i="1"/>
  <c r="R550" i="1"/>
  <c r="P550" i="1"/>
  <c r="N550" i="1" a="1"/>
  <c r="N550" i="1" s="1"/>
  <c r="M550" i="1"/>
  <c r="K550" i="1"/>
  <c r="L550" i="1" s="1"/>
  <c r="G550" i="1" a="1"/>
  <c r="G550" i="1" s="1"/>
  <c r="AF550" i="1" s="1" a="1"/>
  <c r="AF550" i="1" s="1"/>
  <c r="AQ549" i="1" a="1"/>
  <c r="AQ549" i="1" s="1"/>
  <c r="Z549" i="1"/>
  <c r="X549" i="1"/>
  <c r="V549" i="1"/>
  <c r="T549" i="1"/>
  <c r="R549" i="1"/>
  <c r="P549" i="1"/>
  <c r="N549" i="1" a="1"/>
  <c r="N549" i="1" s="1"/>
  <c r="M549" i="1"/>
  <c r="K549" i="1"/>
  <c r="L549" i="1" s="1"/>
  <c r="G549" i="1" a="1"/>
  <c r="G549" i="1" s="1"/>
  <c r="AF549" i="1" s="1" a="1"/>
  <c r="AF549" i="1" s="1"/>
  <c r="AQ548" i="1" a="1"/>
  <c r="AQ548" i="1" s="1"/>
  <c r="Z548" i="1"/>
  <c r="X548" i="1"/>
  <c r="V548" i="1"/>
  <c r="T548" i="1"/>
  <c r="R548" i="1"/>
  <c r="P548" i="1"/>
  <c r="N548" i="1" a="1"/>
  <c r="N548" i="1" s="1"/>
  <c r="M548" i="1"/>
  <c r="K548" i="1"/>
  <c r="L548" i="1" s="1"/>
  <c r="G548" i="1" a="1"/>
  <c r="G548" i="1" s="1"/>
  <c r="AF548" i="1" s="1" a="1"/>
  <c r="AF548" i="1" s="1"/>
  <c r="AQ547" i="1" a="1"/>
  <c r="AQ547" i="1" s="1"/>
  <c r="Z547" i="1"/>
  <c r="X547" i="1"/>
  <c r="V547" i="1"/>
  <c r="T547" i="1"/>
  <c r="R547" i="1"/>
  <c r="P547" i="1"/>
  <c r="N547" i="1" a="1"/>
  <c r="N547" i="1" s="1"/>
  <c r="M547" i="1"/>
  <c r="K547" i="1"/>
  <c r="L547" i="1" s="1"/>
  <c r="G547" i="1" a="1"/>
  <c r="G547" i="1" s="1"/>
  <c r="AF547" i="1" s="1" a="1"/>
  <c r="AF547" i="1" s="1"/>
  <c r="AQ546" i="1" a="1"/>
  <c r="AQ546" i="1" s="1"/>
  <c r="Z546" i="1"/>
  <c r="X546" i="1"/>
  <c r="V546" i="1"/>
  <c r="T546" i="1"/>
  <c r="R546" i="1"/>
  <c r="P546" i="1"/>
  <c r="N546" i="1" a="1"/>
  <c r="N546" i="1" s="1"/>
  <c r="M546" i="1"/>
  <c r="K546" i="1"/>
  <c r="L546" i="1" s="1"/>
  <c r="G546" i="1" a="1"/>
  <c r="G546" i="1" s="1"/>
  <c r="AF546" i="1" s="1" a="1"/>
  <c r="AF546" i="1" s="1"/>
  <c r="AQ545" i="1" a="1"/>
  <c r="AQ545" i="1" s="1"/>
  <c r="Z545" i="1"/>
  <c r="X545" i="1"/>
  <c r="V545" i="1"/>
  <c r="T545" i="1"/>
  <c r="R545" i="1"/>
  <c r="P545" i="1"/>
  <c r="N545" i="1" a="1"/>
  <c r="N545" i="1" s="1"/>
  <c r="M545" i="1"/>
  <c r="K545" i="1"/>
  <c r="L545" i="1" s="1"/>
  <c r="G545" i="1" a="1"/>
  <c r="G545" i="1" s="1"/>
  <c r="AF545" i="1" s="1" a="1"/>
  <c r="AF545" i="1" s="1"/>
  <c r="AQ544" i="1" a="1"/>
  <c r="AQ544" i="1" s="1"/>
  <c r="Z544" i="1"/>
  <c r="X544" i="1"/>
  <c r="V544" i="1"/>
  <c r="T544" i="1"/>
  <c r="R544" i="1"/>
  <c r="P544" i="1"/>
  <c r="N544" i="1" a="1"/>
  <c r="N544" i="1" s="1"/>
  <c r="M544" i="1"/>
  <c r="K544" i="1"/>
  <c r="L544" i="1" s="1"/>
  <c r="G544" i="1" a="1"/>
  <c r="G544" i="1" s="1"/>
  <c r="AF544" i="1" s="1" a="1"/>
  <c r="AF544" i="1" s="1"/>
  <c r="AQ543" i="1" a="1"/>
  <c r="AQ543" i="1" s="1"/>
  <c r="AB543" i="1"/>
  <c r="Z543" i="1"/>
  <c r="X543" i="1"/>
  <c r="N543" i="1" a="1"/>
  <c r="N543" i="1" s="1"/>
  <c r="M543" i="1"/>
  <c r="K543" i="1"/>
  <c r="L543" i="1" s="1"/>
  <c r="G543" i="1" a="1"/>
  <c r="G543" i="1" s="1"/>
  <c r="AF543" i="1" s="1" a="1"/>
  <c r="AF543" i="1" s="1"/>
  <c r="AQ542" i="1" a="1"/>
  <c r="AQ542" i="1" s="1"/>
  <c r="AB542" i="1"/>
  <c r="Z542" i="1"/>
  <c r="X542" i="1"/>
  <c r="N542" i="1" a="1"/>
  <c r="N542" i="1" s="1"/>
  <c r="M542" i="1"/>
  <c r="L542" i="1"/>
  <c r="K542" i="1"/>
  <c r="G542" i="1" a="1"/>
  <c r="G542" i="1" s="1"/>
  <c r="AF542" i="1" s="1" a="1"/>
  <c r="AF542" i="1" s="1"/>
  <c r="AQ541" i="1" a="1"/>
  <c r="AQ541" i="1" s="1"/>
  <c r="AB541" i="1"/>
  <c r="Z541" i="1"/>
  <c r="X541" i="1"/>
  <c r="N541" i="1" a="1"/>
  <c r="N541" i="1" s="1"/>
  <c r="M541" i="1"/>
  <c r="K541" i="1"/>
  <c r="L541" i="1" s="1"/>
  <c r="G541" i="1" a="1"/>
  <c r="G541" i="1" s="1"/>
  <c r="AF541" i="1" s="1" a="1"/>
  <c r="AF541" i="1" s="1"/>
  <c r="AQ540" i="1" a="1"/>
  <c r="AQ540" i="1" s="1"/>
  <c r="Z540" i="1"/>
  <c r="X540" i="1"/>
  <c r="N540" i="1" a="1"/>
  <c r="N540" i="1" s="1"/>
  <c r="M540" i="1"/>
  <c r="K540" i="1"/>
  <c r="L540" i="1" s="1"/>
  <c r="G540" i="1" a="1"/>
  <c r="G540" i="1" s="1"/>
  <c r="AF540" i="1" s="1" a="1"/>
  <c r="AF540" i="1" s="1"/>
  <c r="AQ539" i="1" a="1"/>
  <c r="AQ539" i="1" s="1"/>
  <c r="Z539" i="1"/>
  <c r="X539" i="1"/>
  <c r="N539" i="1" a="1"/>
  <c r="N539" i="1" s="1"/>
  <c r="M539" i="1"/>
  <c r="K539" i="1"/>
  <c r="L539" i="1" s="1"/>
  <c r="G539" i="1" a="1"/>
  <c r="G539" i="1" s="1"/>
  <c r="AF539" i="1" s="1" a="1"/>
  <c r="AF539" i="1" s="1"/>
  <c r="AQ538" i="1" a="1"/>
  <c r="AQ538" i="1" s="1"/>
  <c r="Z538" i="1"/>
  <c r="X538" i="1"/>
  <c r="N538" i="1" a="1"/>
  <c r="N538" i="1" s="1"/>
  <c r="M538" i="1"/>
  <c r="K538" i="1"/>
  <c r="L538" i="1" s="1"/>
  <c r="G538" i="1" a="1"/>
  <c r="G538" i="1" s="1"/>
  <c r="AF538" i="1" s="1" a="1"/>
  <c r="AF538" i="1" s="1"/>
  <c r="Z537" i="1"/>
  <c r="X537" i="1"/>
  <c r="N537" i="1" a="1"/>
  <c r="N537" i="1" s="1"/>
  <c r="M537" i="1"/>
  <c r="K537" i="1"/>
  <c r="L537" i="1" s="1"/>
  <c r="G537" i="1" a="1"/>
  <c r="G537" i="1" s="1"/>
  <c r="AF537" i="1" s="1" a="1"/>
  <c r="AF537" i="1" s="1"/>
  <c r="AQ536" i="1" a="1"/>
  <c r="AQ536" i="1" s="1"/>
  <c r="Z536" i="1"/>
  <c r="X536" i="1"/>
  <c r="N536" i="1" a="1"/>
  <c r="N536" i="1" s="1"/>
  <c r="M536" i="1"/>
  <c r="K536" i="1"/>
  <c r="L536" i="1" s="1"/>
  <c r="G536" i="1" a="1"/>
  <c r="G536" i="1" s="1"/>
  <c r="AF536" i="1" s="1" a="1"/>
  <c r="AF536" i="1" s="1"/>
  <c r="AQ535" i="1" a="1"/>
  <c r="AQ535" i="1" s="1"/>
  <c r="Z535" i="1"/>
  <c r="X535" i="1"/>
  <c r="N535" i="1" a="1"/>
  <c r="N535" i="1" s="1"/>
  <c r="M535" i="1"/>
  <c r="K535" i="1"/>
  <c r="L535" i="1" s="1"/>
  <c r="G535" i="1" a="1"/>
  <c r="G535" i="1" s="1"/>
  <c r="AF535" i="1" s="1" a="1"/>
  <c r="AF535" i="1" s="1"/>
  <c r="AQ534" i="1" a="1"/>
  <c r="AQ534" i="1" s="1"/>
  <c r="AB534" i="1"/>
  <c r="Z534" i="1"/>
  <c r="X534" i="1"/>
  <c r="N534" i="1" a="1"/>
  <c r="N534" i="1" s="1"/>
  <c r="M534" i="1"/>
  <c r="K534" i="1"/>
  <c r="L534" i="1" s="1"/>
  <c r="G534" i="1" a="1"/>
  <c r="G534" i="1" s="1"/>
  <c r="AF534" i="1" s="1" a="1"/>
  <c r="AF534" i="1" s="1"/>
  <c r="AQ533" i="1" a="1"/>
  <c r="AQ533" i="1" s="1"/>
  <c r="AB533" i="1"/>
  <c r="Z533" i="1"/>
  <c r="X533" i="1"/>
  <c r="N533" i="1" a="1"/>
  <c r="N533" i="1" s="1"/>
  <c r="M533" i="1"/>
  <c r="K533" i="1"/>
  <c r="L533" i="1" s="1"/>
  <c r="G533" i="1" a="1"/>
  <c r="G533" i="1" s="1"/>
  <c r="AF533" i="1" s="1" a="1"/>
  <c r="AF533" i="1" s="1"/>
  <c r="AQ532" i="1" a="1"/>
  <c r="AQ532" i="1" s="1"/>
  <c r="AB532" i="1"/>
  <c r="Z532" i="1"/>
  <c r="X532" i="1"/>
  <c r="N532" i="1" a="1"/>
  <c r="N532" i="1" s="1"/>
  <c r="M532" i="1"/>
  <c r="K532" i="1"/>
  <c r="L532" i="1" s="1"/>
  <c r="G532" i="1" a="1"/>
  <c r="G532" i="1" s="1"/>
  <c r="AF532" i="1" s="1" a="1"/>
  <c r="AF532" i="1" s="1"/>
  <c r="AQ531" i="1" a="1"/>
  <c r="AQ531" i="1" s="1"/>
  <c r="AB531" i="1"/>
  <c r="Z531" i="1"/>
  <c r="X531" i="1"/>
  <c r="N531" i="1" a="1"/>
  <c r="N531" i="1" s="1"/>
  <c r="M531" i="1"/>
  <c r="K531" i="1"/>
  <c r="L531" i="1" s="1"/>
  <c r="G531" i="1" a="1"/>
  <c r="G531" i="1" s="1"/>
  <c r="AF531" i="1" s="1" a="1"/>
  <c r="AF531" i="1" s="1"/>
  <c r="AQ530" i="1" a="1"/>
  <c r="AQ530" i="1" s="1"/>
  <c r="AB530" i="1"/>
  <c r="Z530" i="1"/>
  <c r="X530" i="1"/>
  <c r="N530" i="1" a="1"/>
  <c r="N530" i="1" s="1"/>
  <c r="M530" i="1"/>
  <c r="K530" i="1"/>
  <c r="L530" i="1" s="1"/>
  <c r="G530" i="1" a="1"/>
  <c r="G530" i="1" s="1"/>
  <c r="AF530" i="1" s="1" a="1"/>
  <c r="AF530" i="1" s="1"/>
  <c r="AQ529" i="1" a="1"/>
  <c r="AQ529" i="1" s="1"/>
  <c r="AB529" i="1"/>
  <c r="Z529" i="1"/>
  <c r="X529" i="1"/>
  <c r="N529" i="1" a="1"/>
  <c r="N529" i="1" s="1"/>
  <c r="M529" i="1"/>
  <c r="K529" i="1"/>
  <c r="L529" i="1" s="1"/>
  <c r="G529" i="1" a="1"/>
  <c r="G529" i="1" s="1"/>
  <c r="AF529" i="1" s="1" a="1"/>
  <c r="AF529" i="1" s="1"/>
  <c r="AQ528" i="1" a="1"/>
  <c r="AQ528" i="1" s="1"/>
  <c r="AB528" i="1"/>
  <c r="Z528" i="1"/>
  <c r="X528" i="1"/>
  <c r="N528" i="1" a="1"/>
  <c r="N528" i="1" s="1"/>
  <c r="M528" i="1"/>
  <c r="K528" i="1"/>
  <c r="L528" i="1" s="1"/>
  <c r="G528" i="1" a="1"/>
  <c r="G528" i="1" s="1"/>
  <c r="AF528" i="1" s="1" a="1"/>
  <c r="AF528" i="1" s="1"/>
  <c r="AQ527" i="1" a="1"/>
  <c r="AQ527" i="1" s="1"/>
  <c r="AB527" i="1"/>
  <c r="Z527" i="1"/>
  <c r="X527" i="1"/>
  <c r="N527" i="1" a="1"/>
  <c r="N527" i="1" s="1"/>
  <c r="M527" i="1"/>
  <c r="K527" i="1"/>
  <c r="L527" i="1" s="1"/>
  <c r="G527" i="1" a="1"/>
  <c r="G527" i="1" s="1"/>
  <c r="AF527" i="1" s="1" a="1"/>
  <c r="AF527" i="1" s="1"/>
  <c r="AQ526" i="1" a="1"/>
  <c r="AQ526" i="1" s="1"/>
  <c r="AB526" i="1"/>
  <c r="Z526" i="1"/>
  <c r="X526" i="1"/>
  <c r="N526" i="1" a="1"/>
  <c r="N526" i="1" s="1"/>
  <c r="M526" i="1"/>
  <c r="K526" i="1"/>
  <c r="L526" i="1" s="1"/>
  <c r="G526" i="1" a="1"/>
  <c r="G526" i="1" s="1"/>
  <c r="AF526" i="1" s="1" a="1"/>
  <c r="AF526" i="1" s="1"/>
  <c r="AQ525" i="1" a="1"/>
  <c r="AQ525" i="1" s="1"/>
  <c r="Z525" i="1"/>
  <c r="X525" i="1"/>
  <c r="N525" i="1" a="1"/>
  <c r="N525" i="1" s="1"/>
  <c r="M525" i="1"/>
  <c r="K525" i="1"/>
  <c r="L525" i="1" s="1"/>
  <c r="G525" i="1" a="1"/>
  <c r="G525" i="1" s="1"/>
  <c r="AF525" i="1" s="1" a="1"/>
  <c r="AF525" i="1" s="1"/>
  <c r="AQ524" i="1" a="1"/>
  <c r="AQ524" i="1" s="1"/>
  <c r="Z524" i="1"/>
  <c r="X524" i="1"/>
  <c r="N524" i="1" a="1"/>
  <c r="N524" i="1" s="1"/>
  <c r="M524" i="1"/>
  <c r="K524" i="1"/>
  <c r="L524" i="1" s="1"/>
  <c r="G524" i="1" a="1"/>
  <c r="G524" i="1" s="1"/>
  <c r="AF524" i="1" s="1" a="1"/>
  <c r="AF524" i="1" s="1"/>
  <c r="AQ523" i="1" a="1"/>
  <c r="AQ523" i="1" s="1"/>
  <c r="Z523" i="1"/>
  <c r="X523" i="1"/>
  <c r="N523" i="1" a="1"/>
  <c r="N523" i="1" s="1"/>
  <c r="M523" i="1"/>
  <c r="K523" i="1"/>
  <c r="L523" i="1" s="1"/>
  <c r="G523" i="1" a="1"/>
  <c r="G523" i="1" s="1"/>
  <c r="AF523" i="1" s="1" a="1"/>
  <c r="AF523" i="1" s="1"/>
  <c r="Z522" i="1"/>
  <c r="X522" i="1"/>
  <c r="N522" i="1" a="1"/>
  <c r="N522" i="1" s="1"/>
  <c r="M522" i="1"/>
  <c r="K522" i="1"/>
  <c r="L522" i="1" s="1"/>
  <c r="G522" i="1" a="1"/>
  <c r="G522" i="1" s="1"/>
  <c r="AF522" i="1" s="1" a="1"/>
  <c r="AF522" i="1" s="1"/>
  <c r="AQ521" i="1" a="1"/>
  <c r="AQ521" i="1" s="1"/>
  <c r="Z521" i="1"/>
  <c r="X521" i="1"/>
  <c r="N521" i="1" a="1"/>
  <c r="N521" i="1" s="1"/>
  <c r="M521" i="1"/>
  <c r="K521" i="1"/>
  <c r="L521" i="1" s="1"/>
  <c r="G521" i="1" a="1"/>
  <c r="G521" i="1" s="1"/>
  <c r="AF521" i="1" s="1" a="1"/>
  <c r="AF521" i="1" s="1"/>
  <c r="AQ520" i="1" a="1"/>
  <c r="AQ520" i="1" s="1"/>
  <c r="Z520" i="1"/>
  <c r="X520" i="1"/>
  <c r="N520" i="1" a="1"/>
  <c r="N520" i="1" s="1"/>
  <c r="M520" i="1"/>
  <c r="K520" i="1"/>
  <c r="L520" i="1" s="1"/>
  <c r="G520" i="1" a="1"/>
  <c r="G520" i="1" s="1"/>
  <c r="AF520" i="1" s="1" a="1"/>
  <c r="AF520" i="1" s="1"/>
  <c r="AQ519" i="1" a="1"/>
  <c r="AQ519" i="1" s="1"/>
  <c r="AB519" i="1"/>
  <c r="Z519" i="1"/>
  <c r="X519" i="1"/>
  <c r="N519" i="1" a="1"/>
  <c r="N519" i="1" s="1"/>
  <c r="M519" i="1"/>
  <c r="K519" i="1"/>
  <c r="L519" i="1" s="1"/>
  <c r="G519" i="1" a="1"/>
  <c r="G519" i="1" s="1"/>
  <c r="AF519" i="1" s="1" a="1"/>
  <c r="AF519" i="1" s="1"/>
  <c r="AQ518" i="1" a="1"/>
  <c r="AQ518" i="1" s="1"/>
  <c r="AB518" i="1"/>
  <c r="Z518" i="1"/>
  <c r="X518" i="1"/>
  <c r="N518" i="1" a="1"/>
  <c r="N518" i="1" s="1"/>
  <c r="M518" i="1"/>
  <c r="K518" i="1"/>
  <c r="L518" i="1" s="1"/>
  <c r="G518" i="1" a="1"/>
  <c r="G518" i="1" s="1"/>
  <c r="AF518" i="1" s="1" a="1"/>
  <c r="AF518" i="1" s="1"/>
  <c r="AQ517" i="1" a="1"/>
  <c r="AQ517" i="1" s="1"/>
  <c r="AB517" i="1"/>
  <c r="Z517" i="1"/>
  <c r="X517" i="1"/>
  <c r="N517" i="1" a="1"/>
  <c r="N517" i="1" s="1"/>
  <c r="M517" i="1"/>
  <c r="K517" i="1"/>
  <c r="L517" i="1" s="1"/>
  <c r="G517" i="1" a="1"/>
  <c r="G517" i="1" s="1"/>
  <c r="AF517" i="1" s="1" a="1"/>
  <c r="AF517" i="1" s="1"/>
  <c r="AQ516" i="1" a="1"/>
  <c r="AQ516" i="1" s="1"/>
  <c r="AB516" i="1"/>
  <c r="Z516" i="1"/>
  <c r="X516" i="1"/>
  <c r="N516" i="1" a="1"/>
  <c r="N516" i="1" s="1"/>
  <c r="M516" i="1"/>
  <c r="K516" i="1"/>
  <c r="L516" i="1" s="1"/>
  <c r="G516" i="1" a="1"/>
  <c r="G516" i="1" s="1"/>
  <c r="AF516" i="1" s="1" a="1"/>
  <c r="AF516" i="1" s="1"/>
  <c r="AQ515" i="1" a="1"/>
  <c r="AQ515" i="1" s="1"/>
  <c r="AB515" i="1"/>
  <c r="Z515" i="1"/>
  <c r="X515" i="1"/>
  <c r="N515" i="1" a="1"/>
  <c r="N515" i="1" s="1"/>
  <c r="M515" i="1"/>
  <c r="K515" i="1"/>
  <c r="L515" i="1" s="1"/>
  <c r="G515" i="1" a="1"/>
  <c r="G515" i="1" s="1"/>
  <c r="AF515" i="1" s="1" a="1"/>
  <c r="AF515" i="1" s="1"/>
  <c r="AQ514" i="1" a="1"/>
  <c r="AQ514" i="1" s="1"/>
  <c r="AB514" i="1"/>
  <c r="Z514" i="1"/>
  <c r="X514" i="1"/>
  <c r="N514" i="1" a="1"/>
  <c r="N514" i="1" s="1"/>
  <c r="M514" i="1"/>
  <c r="K514" i="1"/>
  <c r="L514" i="1" s="1"/>
  <c r="G514" i="1" a="1"/>
  <c r="G514" i="1" s="1"/>
  <c r="AF514" i="1" s="1" a="1"/>
  <c r="AF514" i="1" s="1"/>
  <c r="AQ513" i="1" a="1"/>
  <c r="AQ513" i="1" s="1"/>
  <c r="AB513" i="1"/>
  <c r="Z513" i="1"/>
  <c r="X513" i="1"/>
  <c r="N513" i="1" a="1"/>
  <c r="N513" i="1" s="1"/>
  <c r="M513" i="1"/>
  <c r="K513" i="1"/>
  <c r="L513" i="1" s="1"/>
  <c r="G513" i="1" a="1"/>
  <c r="G513" i="1" s="1"/>
  <c r="AF513" i="1" s="1" a="1"/>
  <c r="AF513" i="1" s="1"/>
  <c r="AQ512" i="1" a="1"/>
  <c r="AQ512" i="1" s="1"/>
  <c r="AB512" i="1"/>
  <c r="Z512" i="1"/>
  <c r="X512" i="1"/>
  <c r="N512" i="1" a="1"/>
  <c r="N512" i="1" s="1"/>
  <c r="M512" i="1"/>
  <c r="K512" i="1"/>
  <c r="L512" i="1" s="1"/>
  <c r="G512" i="1" a="1"/>
  <c r="G512" i="1" s="1"/>
  <c r="AF512" i="1" s="1" a="1"/>
  <c r="AF512" i="1" s="1"/>
  <c r="AQ511" i="1" a="1"/>
  <c r="AQ511" i="1" s="1"/>
  <c r="AB511" i="1"/>
  <c r="Z511" i="1"/>
  <c r="X511" i="1"/>
  <c r="N511" i="1" a="1"/>
  <c r="N511" i="1" s="1"/>
  <c r="M511" i="1"/>
  <c r="K511" i="1"/>
  <c r="L511" i="1" s="1"/>
  <c r="G511" i="1" a="1"/>
  <c r="G511" i="1" s="1"/>
  <c r="AF511" i="1" s="1" a="1"/>
  <c r="AF511" i="1" s="1"/>
  <c r="AQ510" i="1" a="1"/>
  <c r="AQ510" i="1" s="1"/>
  <c r="Z510" i="1"/>
  <c r="X510" i="1"/>
  <c r="N510" i="1" a="1"/>
  <c r="N510" i="1" s="1"/>
  <c r="M510" i="1"/>
  <c r="K510" i="1"/>
  <c r="L510" i="1" s="1"/>
  <c r="G510" i="1" a="1"/>
  <c r="G510" i="1" s="1"/>
  <c r="AF510" i="1" s="1" a="1"/>
  <c r="AF510" i="1" s="1"/>
  <c r="AQ509" i="1" a="1"/>
  <c r="AQ509" i="1" s="1"/>
  <c r="Z509" i="1"/>
  <c r="X509" i="1"/>
  <c r="N509" i="1" a="1"/>
  <c r="N509" i="1" s="1"/>
  <c r="M509" i="1"/>
  <c r="K509" i="1"/>
  <c r="L509" i="1" s="1"/>
  <c r="G509" i="1" a="1"/>
  <c r="G509" i="1" s="1"/>
  <c r="AF509" i="1" s="1" a="1"/>
  <c r="AF509" i="1" s="1"/>
  <c r="AQ508" i="1" a="1"/>
  <c r="AQ508" i="1" s="1"/>
  <c r="Z508" i="1"/>
  <c r="X508" i="1"/>
  <c r="N508" i="1" a="1"/>
  <c r="N508" i="1" s="1"/>
  <c r="M508" i="1"/>
  <c r="K508" i="1"/>
  <c r="L508" i="1" s="1"/>
  <c r="G508" i="1" a="1"/>
  <c r="G508" i="1" s="1"/>
  <c r="AF508" i="1" s="1" a="1"/>
  <c r="AF508" i="1" s="1"/>
  <c r="Z507" i="1"/>
  <c r="X507" i="1"/>
  <c r="N507" i="1" a="1"/>
  <c r="N507" i="1" s="1"/>
  <c r="M507" i="1"/>
  <c r="K507" i="1"/>
  <c r="L507" i="1" s="1"/>
  <c r="G507" i="1" a="1"/>
  <c r="G507" i="1" s="1"/>
  <c r="AF507" i="1" s="1" a="1"/>
  <c r="AF507" i="1" s="1"/>
  <c r="AQ506" i="1" a="1"/>
  <c r="AQ506" i="1" s="1"/>
  <c r="Z506" i="1"/>
  <c r="X506" i="1"/>
  <c r="N506" i="1" a="1"/>
  <c r="N506" i="1" s="1"/>
  <c r="M506" i="1"/>
  <c r="K506" i="1"/>
  <c r="L506" i="1" s="1"/>
  <c r="G506" i="1" a="1"/>
  <c r="G506" i="1" s="1"/>
  <c r="AF506" i="1" s="1" a="1"/>
  <c r="AF506" i="1" s="1"/>
  <c r="AQ505" i="1" a="1"/>
  <c r="AQ505" i="1" s="1"/>
  <c r="Z505" i="1"/>
  <c r="X505" i="1"/>
  <c r="N505" i="1" a="1"/>
  <c r="N505" i="1" s="1"/>
  <c r="M505" i="1"/>
  <c r="K505" i="1"/>
  <c r="L505" i="1" s="1"/>
  <c r="G505" i="1" a="1"/>
  <c r="G505" i="1" s="1"/>
  <c r="AF505" i="1" s="1" a="1"/>
  <c r="AF505" i="1" s="1"/>
  <c r="AQ504" i="1" a="1"/>
  <c r="AQ504" i="1" s="1"/>
  <c r="AB504" i="1"/>
  <c r="Z504" i="1"/>
  <c r="X504" i="1"/>
  <c r="N504" i="1" a="1"/>
  <c r="N504" i="1" s="1"/>
  <c r="M504" i="1"/>
  <c r="K504" i="1"/>
  <c r="L504" i="1" s="1"/>
  <c r="G504" i="1" a="1"/>
  <c r="G504" i="1" s="1"/>
  <c r="AF504" i="1" s="1" a="1"/>
  <c r="AF504" i="1" s="1"/>
  <c r="AQ503" i="1" a="1"/>
  <c r="AQ503" i="1" s="1"/>
  <c r="AB503" i="1"/>
  <c r="Z503" i="1"/>
  <c r="X503" i="1"/>
  <c r="N503" i="1" a="1"/>
  <c r="N503" i="1" s="1"/>
  <c r="M503" i="1"/>
  <c r="K503" i="1"/>
  <c r="L503" i="1" s="1"/>
  <c r="G503" i="1" a="1"/>
  <c r="G503" i="1" s="1"/>
  <c r="AF503" i="1" s="1" a="1"/>
  <c r="AF503" i="1" s="1"/>
  <c r="AQ502" i="1" a="1"/>
  <c r="AQ502" i="1" s="1"/>
  <c r="AB502" i="1"/>
  <c r="Z502" i="1"/>
  <c r="X502" i="1"/>
  <c r="N502" i="1" a="1"/>
  <c r="N502" i="1" s="1"/>
  <c r="M502" i="1"/>
  <c r="K502" i="1"/>
  <c r="L502" i="1" s="1"/>
  <c r="G502" i="1" a="1"/>
  <c r="G502" i="1" s="1"/>
  <c r="AF502" i="1" s="1" a="1"/>
  <c r="AF502" i="1" s="1"/>
  <c r="AQ501" i="1" a="1"/>
  <c r="AQ501" i="1" s="1"/>
  <c r="AB501" i="1"/>
  <c r="Z501" i="1"/>
  <c r="X501" i="1"/>
  <c r="N501" i="1" a="1"/>
  <c r="N501" i="1" s="1"/>
  <c r="M501" i="1"/>
  <c r="K501" i="1"/>
  <c r="L501" i="1" s="1"/>
  <c r="G501" i="1" a="1"/>
  <c r="G501" i="1" s="1"/>
  <c r="AF501" i="1" s="1" a="1"/>
  <c r="AF501" i="1" s="1"/>
  <c r="AQ500" i="1" a="1"/>
  <c r="AQ500" i="1" s="1"/>
  <c r="AB500" i="1"/>
  <c r="Z500" i="1"/>
  <c r="X500" i="1"/>
  <c r="N500" i="1" a="1"/>
  <c r="N500" i="1" s="1"/>
  <c r="M500" i="1"/>
  <c r="K500" i="1"/>
  <c r="L500" i="1" s="1"/>
  <c r="G500" i="1" a="1"/>
  <c r="G500" i="1" s="1"/>
  <c r="AF500" i="1" s="1" a="1"/>
  <c r="AF500" i="1" s="1"/>
  <c r="AQ499" i="1" a="1"/>
  <c r="AQ499" i="1" s="1"/>
  <c r="AB499" i="1"/>
  <c r="Z499" i="1"/>
  <c r="X499" i="1"/>
  <c r="N499" i="1" a="1"/>
  <c r="N499" i="1" s="1"/>
  <c r="M499" i="1"/>
  <c r="K499" i="1"/>
  <c r="L499" i="1" s="1"/>
  <c r="G499" i="1" a="1"/>
  <c r="G499" i="1" s="1"/>
  <c r="AF499" i="1" s="1" a="1"/>
  <c r="AF499" i="1" s="1"/>
  <c r="AQ498" i="1" a="1"/>
  <c r="AQ498" i="1" s="1"/>
  <c r="Z498" i="1"/>
  <c r="X498" i="1"/>
  <c r="N498" i="1" a="1"/>
  <c r="N498" i="1" s="1"/>
  <c r="M498" i="1"/>
  <c r="K498" i="1"/>
  <c r="L498" i="1" s="1"/>
  <c r="G498" i="1" a="1"/>
  <c r="G498" i="1" s="1"/>
  <c r="AF498" i="1" s="1" a="1"/>
  <c r="AF498" i="1" s="1"/>
  <c r="AQ497" i="1" a="1"/>
  <c r="AQ497" i="1" s="1"/>
  <c r="Z497" i="1"/>
  <c r="X497" i="1"/>
  <c r="N497" i="1" a="1"/>
  <c r="N497" i="1" s="1"/>
  <c r="M497" i="1"/>
  <c r="K497" i="1"/>
  <c r="L497" i="1" s="1"/>
  <c r="G497" i="1" a="1"/>
  <c r="G497" i="1" s="1"/>
  <c r="AF497" i="1" s="1" a="1"/>
  <c r="AF497" i="1" s="1"/>
  <c r="AQ496" i="1" a="1"/>
  <c r="AQ496" i="1" s="1"/>
  <c r="Z496" i="1"/>
  <c r="X496" i="1"/>
  <c r="N496" i="1" a="1"/>
  <c r="N496" i="1" s="1"/>
  <c r="M496" i="1"/>
  <c r="K496" i="1"/>
  <c r="L496" i="1" s="1"/>
  <c r="G496" i="1" a="1"/>
  <c r="G496" i="1" s="1"/>
  <c r="AF496" i="1" s="1" a="1"/>
  <c r="AF496" i="1" s="1"/>
  <c r="AQ495" i="1" a="1"/>
  <c r="AQ495" i="1" s="1"/>
  <c r="Z495" i="1"/>
  <c r="X495" i="1"/>
  <c r="N495" i="1" a="1"/>
  <c r="N495" i="1" s="1"/>
  <c r="M495" i="1"/>
  <c r="K495" i="1"/>
  <c r="L495" i="1" s="1"/>
  <c r="G495" i="1" a="1"/>
  <c r="G495" i="1" s="1"/>
  <c r="AF495" i="1" s="1" a="1"/>
  <c r="AF495" i="1" s="1"/>
  <c r="AQ494" i="1" a="1"/>
  <c r="AQ494" i="1" s="1"/>
  <c r="Z494" i="1"/>
  <c r="X494" i="1"/>
  <c r="N494" i="1" a="1"/>
  <c r="N494" i="1" s="1"/>
  <c r="M494" i="1"/>
  <c r="K494" i="1"/>
  <c r="L494" i="1" s="1"/>
  <c r="G494" i="1" a="1"/>
  <c r="G494" i="1" s="1"/>
  <c r="AF494" i="1" s="1" a="1"/>
  <c r="AF494" i="1" s="1"/>
  <c r="AQ493" i="1" a="1"/>
  <c r="AQ493" i="1" s="1"/>
  <c r="Z493" i="1"/>
  <c r="X493" i="1"/>
  <c r="N493" i="1" a="1"/>
  <c r="N493" i="1" s="1"/>
  <c r="M493" i="1"/>
  <c r="K493" i="1"/>
  <c r="L493" i="1" s="1"/>
  <c r="G493" i="1" a="1"/>
  <c r="G493" i="1" s="1"/>
  <c r="AF493" i="1" s="1" a="1"/>
  <c r="AF493" i="1" s="1"/>
  <c r="Z492" i="1"/>
  <c r="X492" i="1"/>
  <c r="N492" i="1" a="1"/>
  <c r="N492" i="1" s="1"/>
  <c r="M492" i="1"/>
  <c r="K492" i="1"/>
  <c r="L492" i="1" s="1"/>
  <c r="G492" i="1" a="1"/>
  <c r="G492" i="1" s="1"/>
  <c r="AF492" i="1" s="1" a="1"/>
  <c r="AF492" i="1" s="1"/>
  <c r="AQ491" i="1" a="1"/>
  <c r="AQ491" i="1" s="1"/>
  <c r="Z491" i="1"/>
  <c r="X491" i="1"/>
  <c r="N491" i="1" a="1"/>
  <c r="N491" i="1" s="1"/>
  <c r="M491" i="1"/>
  <c r="K491" i="1"/>
  <c r="L491" i="1" s="1"/>
  <c r="G491" i="1" a="1"/>
  <c r="G491" i="1" s="1"/>
  <c r="AF491" i="1" s="1" a="1"/>
  <c r="AF491" i="1" s="1"/>
  <c r="AQ490" i="1" a="1"/>
  <c r="AQ490" i="1" s="1"/>
  <c r="Z490" i="1"/>
  <c r="X490" i="1"/>
  <c r="N490" i="1" a="1"/>
  <c r="N490" i="1" s="1"/>
  <c r="M490" i="1"/>
  <c r="K490" i="1"/>
  <c r="L490" i="1" s="1"/>
  <c r="G490" i="1" a="1"/>
  <c r="G490" i="1" s="1"/>
  <c r="AF490" i="1" s="1" a="1"/>
  <c r="AF490" i="1" s="1"/>
  <c r="AQ489" i="1" a="1"/>
  <c r="AQ489" i="1" s="1"/>
  <c r="Z489" i="1"/>
  <c r="X489" i="1"/>
  <c r="N489" i="1" a="1"/>
  <c r="N489" i="1" s="1"/>
  <c r="M489" i="1"/>
  <c r="K489" i="1"/>
  <c r="L489" i="1" s="1"/>
  <c r="G489" i="1" a="1"/>
  <c r="G489" i="1" s="1"/>
  <c r="AF489" i="1" s="1" a="1"/>
  <c r="AF489" i="1" s="1"/>
  <c r="AQ488" i="1" a="1"/>
  <c r="AQ488" i="1" s="1"/>
  <c r="Z488" i="1"/>
  <c r="X488" i="1"/>
  <c r="N488" i="1" a="1"/>
  <c r="N488" i="1" s="1"/>
  <c r="M488" i="1"/>
  <c r="K488" i="1"/>
  <c r="L488" i="1" s="1"/>
  <c r="G488" i="1" a="1"/>
  <c r="G488" i="1" s="1"/>
  <c r="AF488" i="1" s="1" a="1"/>
  <c r="AF488" i="1" s="1"/>
  <c r="AQ487" i="1" a="1"/>
  <c r="AQ487" i="1" s="1"/>
  <c r="Z487" i="1"/>
  <c r="X487" i="1"/>
  <c r="N487" i="1" a="1"/>
  <c r="N487" i="1" s="1"/>
  <c r="M487" i="1"/>
  <c r="K487" i="1"/>
  <c r="L487" i="1" s="1"/>
  <c r="G487" i="1" a="1"/>
  <c r="G487" i="1" s="1"/>
  <c r="AF487" i="1" s="1" a="1"/>
  <c r="AF487" i="1" s="1"/>
  <c r="AQ486" i="1" a="1"/>
  <c r="AQ486" i="1" s="1"/>
  <c r="Z486" i="1"/>
  <c r="X486" i="1"/>
  <c r="N486" i="1" a="1"/>
  <c r="N486" i="1" s="1"/>
  <c r="M486" i="1"/>
  <c r="K486" i="1"/>
  <c r="L486" i="1" s="1"/>
  <c r="G486" i="1" a="1"/>
  <c r="G486" i="1" s="1"/>
  <c r="AF486" i="1" s="1" a="1"/>
  <c r="AF486" i="1" s="1"/>
  <c r="AQ485" i="1" a="1"/>
  <c r="AQ485" i="1" s="1"/>
  <c r="Z485" i="1"/>
  <c r="X485" i="1"/>
  <c r="N485" i="1" a="1"/>
  <c r="N485" i="1" s="1"/>
  <c r="M485" i="1"/>
  <c r="K485" i="1"/>
  <c r="L485" i="1" s="1"/>
  <c r="G485" i="1" a="1"/>
  <c r="G485" i="1" s="1"/>
  <c r="AF485" i="1" s="1" a="1"/>
  <c r="AF485" i="1" s="1"/>
  <c r="AQ484" i="1" a="1"/>
  <c r="AQ484" i="1" s="1"/>
  <c r="Z484" i="1"/>
  <c r="X484" i="1"/>
  <c r="N484" i="1" a="1"/>
  <c r="N484" i="1" s="1"/>
  <c r="M484" i="1"/>
  <c r="K484" i="1"/>
  <c r="L484" i="1" s="1"/>
  <c r="G484" i="1" a="1"/>
  <c r="G484" i="1" s="1"/>
  <c r="AF484" i="1" s="1" a="1"/>
  <c r="AF484" i="1" s="1"/>
  <c r="AQ483" i="1" a="1"/>
  <c r="AQ483" i="1" s="1"/>
  <c r="Z483" i="1"/>
  <c r="X483" i="1"/>
  <c r="N483" i="1" a="1"/>
  <c r="N483" i="1" s="1"/>
  <c r="M483" i="1"/>
  <c r="K483" i="1"/>
  <c r="L483" i="1" s="1"/>
  <c r="G483" i="1" a="1"/>
  <c r="G483" i="1" s="1"/>
  <c r="AF483" i="1" s="1" a="1"/>
  <c r="AF483" i="1" s="1"/>
  <c r="AQ482" i="1" a="1"/>
  <c r="AQ482" i="1" s="1"/>
  <c r="Z482" i="1"/>
  <c r="X482" i="1"/>
  <c r="N482" i="1" a="1"/>
  <c r="N482" i="1" s="1"/>
  <c r="M482" i="1"/>
  <c r="K482" i="1"/>
  <c r="L482" i="1" s="1"/>
  <c r="G482" i="1" a="1"/>
  <c r="G482" i="1" s="1"/>
  <c r="AF482" i="1" s="1" a="1"/>
  <c r="AF482" i="1" s="1"/>
  <c r="AQ481" i="1" a="1"/>
  <c r="AQ481" i="1" s="1"/>
  <c r="Z481" i="1"/>
  <c r="X481" i="1"/>
  <c r="N481" i="1" a="1"/>
  <c r="N481" i="1" s="1"/>
  <c r="M481" i="1"/>
  <c r="K481" i="1"/>
  <c r="L481" i="1" s="1"/>
  <c r="G481" i="1" a="1"/>
  <c r="G481" i="1" s="1"/>
  <c r="AF481" i="1" s="1" a="1"/>
  <c r="AF481" i="1" s="1"/>
  <c r="AQ480" i="1" a="1"/>
  <c r="AQ480" i="1" s="1"/>
  <c r="Z480" i="1"/>
  <c r="X480" i="1"/>
  <c r="N480" i="1" a="1"/>
  <c r="N480" i="1" s="1"/>
  <c r="M480" i="1"/>
  <c r="K480" i="1"/>
  <c r="L480" i="1" s="1"/>
  <c r="G480" i="1" a="1"/>
  <c r="G480" i="1" s="1"/>
  <c r="AF480" i="1" s="1" a="1"/>
  <c r="AF480" i="1" s="1"/>
  <c r="AQ479" i="1" a="1"/>
  <c r="AQ479" i="1" s="1"/>
  <c r="Z479" i="1"/>
  <c r="X479" i="1"/>
  <c r="N479" i="1" a="1"/>
  <c r="N479" i="1" s="1"/>
  <c r="M479" i="1"/>
  <c r="K479" i="1"/>
  <c r="L479" i="1" s="1"/>
  <c r="G479" i="1" a="1"/>
  <c r="G479" i="1" s="1"/>
  <c r="AF479" i="1" s="1" a="1"/>
  <c r="AF479" i="1" s="1"/>
  <c r="AQ478" i="1" a="1"/>
  <c r="AQ478" i="1" s="1"/>
  <c r="Z478" i="1"/>
  <c r="X478" i="1"/>
  <c r="N478" i="1" a="1"/>
  <c r="N478" i="1" s="1"/>
  <c r="M478" i="1"/>
  <c r="K478" i="1"/>
  <c r="L478" i="1" s="1"/>
  <c r="G478" i="1" a="1"/>
  <c r="G478" i="1" s="1"/>
  <c r="AF478" i="1" s="1" a="1"/>
  <c r="AF478" i="1" s="1"/>
  <c r="Z477" i="1"/>
  <c r="X477" i="1"/>
  <c r="N477" i="1" a="1"/>
  <c r="N477" i="1" s="1"/>
  <c r="M477" i="1"/>
  <c r="K477" i="1"/>
  <c r="L477" i="1" s="1"/>
  <c r="G477" i="1" a="1"/>
  <c r="G477" i="1" s="1"/>
  <c r="AF477" i="1" s="1" a="1"/>
  <c r="AF477" i="1" s="1"/>
  <c r="AQ476" i="1" a="1"/>
  <c r="AQ476" i="1" s="1"/>
  <c r="Z476" i="1"/>
  <c r="X476" i="1"/>
  <c r="N476" i="1" a="1"/>
  <c r="N476" i="1" s="1"/>
  <c r="M476" i="1"/>
  <c r="K476" i="1"/>
  <c r="L476" i="1" s="1"/>
  <c r="G476" i="1" a="1"/>
  <c r="G476" i="1" s="1"/>
  <c r="AF476" i="1" s="1" a="1"/>
  <c r="AF476" i="1" s="1"/>
  <c r="AQ475" i="1" a="1"/>
  <c r="AQ475" i="1" s="1"/>
  <c r="Z475" i="1"/>
  <c r="X475" i="1"/>
  <c r="N475" i="1" a="1"/>
  <c r="N475" i="1" s="1"/>
  <c r="M475" i="1"/>
  <c r="K475" i="1"/>
  <c r="L475" i="1" s="1"/>
  <c r="G475" i="1" a="1"/>
  <c r="G475" i="1" s="1"/>
  <c r="AF475" i="1" s="1" a="1"/>
  <c r="AF475" i="1" s="1"/>
  <c r="AQ474" i="1" a="1"/>
  <c r="AQ474" i="1" s="1"/>
  <c r="Z474" i="1"/>
  <c r="X474" i="1"/>
  <c r="N474" i="1" a="1"/>
  <c r="N474" i="1" s="1"/>
  <c r="M474" i="1"/>
  <c r="K474" i="1"/>
  <c r="L474" i="1" s="1"/>
  <c r="G474" i="1" a="1"/>
  <c r="G474" i="1" s="1"/>
  <c r="AF474" i="1" s="1" a="1"/>
  <c r="AF474" i="1" s="1"/>
  <c r="AQ473" i="1" a="1"/>
  <c r="AQ473" i="1" s="1"/>
  <c r="Z473" i="1"/>
  <c r="X473" i="1"/>
  <c r="N473" i="1" a="1"/>
  <c r="N473" i="1" s="1"/>
  <c r="M473" i="1"/>
  <c r="K473" i="1"/>
  <c r="L473" i="1" s="1"/>
  <c r="G473" i="1" a="1"/>
  <c r="G473" i="1" s="1"/>
  <c r="AF473" i="1" s="1" a="1"/>
  <c r="AF473" i="1" s="1"/>
  <c r="AQ472" i="1" a="1"/>
  <c r="AQ472" i="1" s="1"/>
  <c r="Z472" i="1"/>
  <c r="X472" i="1"/>
  <c r="N472" i="1" a="1"/>
  <c r="N472" i="1" s="1"/>
  <c r="M472" i="1"/>
  <c r="K472" i="1"/>
  <c r="L472" i="1" s="1"/>
  <c r="G472" i="1" a="1"/>
  <c r="G472" i="1" s="1"/>
  <c r="AF472" i="1" s="1" a="1"/>
  <c r="AF472" i="1" s="1"/>
  <c r="AQ471" i="1" a="1"/>
  <c r="AQ471" i="1" s="1"/>
  <c r="Z471" i="1"/>
  <c r="X471" i="1"/>
  <c r="N471" i="1" a="1"/>
  <c r="N471" i="1" s="1"/>
  <c r="M471" i="1"/>
  <c r="K471" i="1"/>
  <c r="L471" i="1" s="1"/>
  <c r="G471" i="1" a="1"/>
  <c r="G471" i="1" s="1"/>
  <c r="AF471" i="1" s="1" a="1"/>
  <c r="AF471" i="1" s="1"/>
  <c r="AQ470" i="1" a="1"/>
  <c r="AQ470" i="1" s="1"/>
  <c r="Z470" i="1"/>
  <c r="X470" i="1"/>
  <c r="N470" i="1" a="1"/>
  <c r="N470" i="1" s="1"/>
  <c r="M470" i="1"/>
  <c r="K470" i="1"/>
  <c r="L470" i="1" s="1"/>
  <c r="G470" i="1" a="1"/>
  <c r="G470" i="1" s="1"/>
  <c r="AF470" i="1" s="1" a="1"/>
  <c r="AF470" i="1" s="1"/>
  <c r="AQ469" i="1" a="1"/>
  <c r="AQ469" i="1" s="1"/>
  <c r="Z469" i="1"/>
  <c r="X469" i="1"/>
  <c r="N469" i="1" a="1"/>
  <c r="N469" i="1" s="1"/>
  <c r="M469" i="1"/>
  <c r="K469" i="1"/>
  <c r="L469" i="1" s="1"/>
  <c r="G469" i="1" a="1"/>
  <c r="G469" i="1" s="1"/>
  <c r="AF469" i="1" s="1" a="1"/>
  <c r="AF469" i="1" s="1"/>
  <c r="AQ468" i="1" a="1"/>
  <c r="AQ468" i="1" s="1"/>
  <c r="Z468" i="1"/>
  <c r="X468" i="1"/>
  <c r="V468" i="1"/>
  <c r="T468" i="1"/>
  <c r="R468" i="1"/>
  <c r="P468" i="1"/>
  <c r="N468" i="1" a="1"/>
  <c r="N468" i="1" s="1"/>
  <c r="M468" i="1"/>
  <c r="K468" i="1"/>
  <c r="L468" i="1" s="1"/>
  <c r="G468" i="1" a="1"/>
  <c r="G468" i="1" s="1"/>
  <c r="AF468" i="1" s="1" a="1"/>
  <c r="AF468" i="1" s="1"/>
  <c r="AQ467" i="1" a="1"/>
  <c r="AQ467" i="1" s="1"/>
  <c r="Z467" i="1"/>
  <c r="X467" i="1"/>
  <c r="V467" i="1"/>
  <c r="T467" i="1"/>
  <c r="R467" i="1"/>
  <c r="P467" i="1"/>
  <c r="N467" i="1" a="1"/>
  <c r="N467" i="1" s="1"/>
  <c r="M467" i="1"/>
  <c r="K467" i="1"/>
  <c r="L467" i="1" s="1"/>
  <c r="G467" i="1" a="1"/>
  <c r="G467" i="1" s="1"/>
  <c r="AF467" i="1" s="1" a="1"/>
  <c r="AF467" i="1" s="1"/>
  <c r="AQ466" i="1" a="1"/>
  <c r="AQ466" i="1" s="1"/>
  <c r="Z466" i="1"/>
  <c r="X466" i="1"/>
  <c r="V466" i="1"/>
  <c r="T466" i="1"/>
  <c r="R466" i="1"/>
  <c r="P466" i="1"/>
  <c r="N466" i="1" a="1"/>
  <c r="N466" i="1" s="1"/>
  <c r="M466" i="1"/>
  <c r="K466" i="1"/>
  <c r="L466" i="1" s="1"/>
  <c r="G466" i="1" a="1"/>
  <c r="G466" i="1" s="1"/>
  <c r="AF466" i="1" s="1" a="1"/>
  <c r="AF466" i="1" s="1"/>
  <c r="AQ465" i="1" a="1"/>
  <c r="AQ465" i="1" s="1"/>
  <c r="Z465" i="1"/>
  <c r="X465" i="1"/>
  <c r="V465" i="1"/>
  <c r="T465" i="1"/>
  <c r="R465" i="1"/>
  <c r="P465" i="1"/>
  <c r="N465" i="1" a="1"/>
  <c r="N465" i="1" s="1"/>
  <c r="M465" i="1"/>
  <c r="K465" i="1"/>
  <c r="L465" i="1" s="1"/>
  <c r="G465" i="1" a="1"/>
  <c r="G465" i="1" s="1"/>
  <c r="AF465" i="1" s="1" a="1"/>
  <c r="AF465" i="1" s="1"/>
  <c r="AQ464" i="1" a="1"/>
  <c r="AQ464" i="1" s="1"/>
  <c r="Z464" i="1"/>
  <c r="X464" i="1"/>
  <c r="V464" i="1"/>
  <c r="T464" i="1"/>
  <c r="R464" i="1"/>
  <c r="P464" i="1"/>
  <c r="N464" i="1" a="1"/>
  <c r="N464" i="1" s="1"/>
  <c r="M464" i="1"/>
  <c r="K464" i="1"/>
  <c r="L464" i="1" s="1"/>
  <c r="G464" i="1" a="1"/>
  <c r="G464" i="1" s="1"/>
  <c r="AF464" i="1" s="1" a="1"/>
  <c r="AF464" i="1" s="1"/>
  <c r="AQ463" i="1" a="1"/>
  <c r="AQ463" i="1" s="1"/>
  <c r="Z463" i="1"/>
  <c r="X463" i="1"/>
  <c r="V463" i="1"/>
  <c r="T463" i="1"/>
  <c r="R463" i="1"/>
  <c r="P463" i="1"/>
  <c r="N463" i="1" a="1"/>
  <c r="N463" i="1" s="1"/>
  <c r="M463" i="1"/>
  <c r="K463" i="1"/>
  <c r="L463" i="1" s="1"/>
  <c r="G463" i="1" a="1"/>
  <c r="G463" i="1" s="1"/>
  <c r="AF463" i="1" s="1" a="1"/>
  <c r="AF463" i="1" s="1"/>
  <c r="Z462" i="1"/>
  <c r="X462" i="1"/>
  <c r="V462" i="1"/>
  <c r="T462" i="1"/>
  <c r="R462" i="1"/>
  <c r="P462" i="1"/>
  <c r="N462" i="1" a="1"/>
  <c r="N462" i="1" s="1"/>
  <c r="M462" i="1"/>
  <c r="K462" i="1"/>
  <c r="L462" i="1" s="1"/>
  <c r="G462" i="1" a="1"/>
  <c r="G462" i="1" s="1"/>
  <c r="AF462" i="1" s="1" a="1"/>
  <c r="AF462" i="1" s="1"/>
  <c r="AQ461" i="1" a="1"/>
  <c r="AQ461" i="1" s="1"/>
  <c r="Z461" i="1"/>
  <c r="X461" i="1"/>
  <c r="V461" i="1"/>
  <c r="T461" i="1"/>
  <c r="R461" i="1"/>
  <c r="P461" i="1"/>
  <c r="N461" i="1" a="1"/>
  <c r="N461" i="1" s="1"/>
  <c r="M461" i="1"/>
  <c r="K461" i="1"/>
  <c r="L461" i="1" s="1"/>
  <c r="G461" i="1" a="1"/>
  <c r="G461" i="1" s="1"/>
  <c r="AF461" i="1" s="1" a="1"/>
  <c r="AF461" i="1" s="1"/>
  <c r="AQ460" i="1" a="1"/>
  <c r="AQ460" i="1" s="1"/>
  <c r="Z460" i="1"/>
  <c r="X460" i="1"/>
  <c r="V460" i="1"/>
  <c r="T460" i="1"/>
  <c r="R460" i="1"/>
  <c r="P460" i="1"/>
  <c r="N460" i="1" a="1"/>
  <c r="N460" i="1" s="1"/>
  <c r="M460" i="1"/>
  <c r="K460" i="1"/>
  <c r="L460" i="1" s="1"/>
  <c r="G460" i="1" a="1"/>
  <c r="G460" i="1" s="1"/>
  <c r="AF460" i="1" s="1" a="1"/>
  <c r="AF460" i="1" s="1"/>
  <c r="AQ459" i="1" a="1"/>
  <c r="AQ459" i="1" s="1"/>
  <c r="Z459" i="1"/>
  <c r="X459" i="1"/>
  <c r="V459" i="1"/>
  <c r="T459" i="1"/>
  <c r="R459" i="1"/>
  <c r="P459" i="1"/>
  <c r="N459" i="1" a="1"/>
  <c r="N459" i="1" s="1"/>
  <c r="M459" i="1"/>
  <c r="K459" i="1"/>
  <c r="L459" i="1" s="1"/>
  <c r="G459" i="1" a="1"/>
  <c r="G459" i="1" s="1"/>
  <c r="AF459" i="1" s="1" a="1"/>
  <c r="AF459" i="1" s="1"/>
  <c r="AQ458" i="1" a="1"/>
  <c r="AQ458" i="1" s="1"/>
  <c r="Z458" i="1"/>
  <c r="X458" i="1"/>
  <c r="V458" i="1"/>
  <c r="T458" i="1"/>
  <c r="R458" i="1"/>
  <c r="P458" i="1"/>
  <c r="N458" i="1" a="1"/>
  <c r="N458" i="1" s="1"/>
  <c r="M458" i="1"/>
  <c r="K458" i="1"/>
  <c r="L458" i="1" s="1"/>
  <c r="G458" i="1" a="1"/>
  <c r="G458" i="1" s="1"/>
  <c r="AF458" i="1" s="1" a="1"/>
  <c r="AF458" i="1" s="1"/>
  <c r="AQ457" i="1" a="1"/>
  <c r="AQ457" i="1" s="1"/>
  <c r="Z457" i="1"/>
  <c r="X457" i="1"/>
  <c r="V457" i="1"/>
  <c r="T457" i="1"/>
  <c r="R457" i="1"/>
  <c r="P457" i="1"/>
  <c r="N457" i="1" a="1"/>
  <c r="N457" i="1" s="1"/>
  <c r="M457" i="1"/>
  <c r="K457" i="1"/>
  <c r="L457" i="1" s="1"/>
  <c r="G457" i="1" a="1"/>
  <c r="G457" i="1" s="1"/>
  <c r="AF457" i="1" s="1" a="1"/>
  <c r="AF457" i="1" s="1"/>
  <c r="AQ456" i="1" a="1"/>
  <c r="AQ456" i="1" s="1"/>
  <c r="Z456" i="1"/>
  <c r="X456" i="1"/>
  <c r="V456" i="1"/>
  <c r="T456" i="1"/>
  <c r="R456" i="1"/>
  <c r="P456" i="1"/>
  <c r="N456" i="1" a="1"/>
  <c r="N456" i="1" s="1"/>
  <c r="M456" i="1"/>
  <c r="K456" i="1"/>
  <c r="L456" i="1" s="1"/>
  <c r="G456" i="1" a="1"/>
  <c r="G456" i="1" s="1"/>
  <c r="AF456" i="1" s="1" a="1"/>
  <c r="AF456" i="1" s="1"/>
  <c r="AQ455" i="1" a="1"/>
  <c r="AQ455" i="1" s="1"/>
  <c r="Z455" i="1"/>
  <c r="X455" i="1"/>
  <c r="V455" i="1"/>
  <c r="T455" i="1"/>
  <c r="R455" i="1"/>
  <c r="P455" i="1"/>
  <c r="N455" i="1" a="1"/>
  <c r="N455" i="1" s="1"/>
  <c r="M455" i="1"/>
  <c r="K455" i="1"/>
  <c r="L455" i="1" s="1"/>
  <c r="G455" i="1" a="1"/>
  <c r="G455" i="1" s="1"/>
  <c r="AF455" i="1" s="1" a="1"/>
  <c r="AF455" i="1" s="1"/>
  <c r="AQ454" i="1" a="1"/>
  <c r="AQ454" i="1" s="1"/>
  <c r="Z454" i="1"/>
  <c r="X454" i="1"/>
  <c r="V454" i="1"/>
  <c r="T454" i="1"/>
  <c r="R454" i="1"/>
  <c r="P454" i="1"/>
  <c r="N454" i="1" a="1"/>
  <c r="N454" i="1" s="1"/>
  <c r="M454" i="1"/>
  <c r="K454" i="1"/>
  <c r="L454" i="1" s="1"/>
  <c r="G454" i="1" a="1"/>
  <c r="G454" i="1" s="1"/>
  <c r="AF454" i="1" s="1" a="1"/>
  <c r="AF454" i="1" s="1"/>
  <c r="Z453" i="1"/>
  <c r="X453" i="1"/>
  <c r="V453" i="1"/>
  <c r="T453" i="1"/>
  <c r="R453" i="1"/>
  <c r="P453" i="1"/>
  <c r="N453" i="1" a="1"/>
  <c r="N453" i="1" s="1"/>
  <c r="M453" i="1"/>
  <c r="K453" i="1"/>
  <c r="L453" i="1" s="1"/>
  <c r="G453" i="1" a="1"/>
  <c r="G453" i="1" s="1"/>
  <c r="AF453" i="1" s="1" a="1"/>
  <c r="AF453" i="1" s="1"/>
  <c r="Z452" i="1"/>
  <c r="X452" i="1"/>
  <c r="V452" i="1"/>
  <c r="T452" i="1"/>
  <c r="R452" i="1"/>
  <c r="P452" i="1"/>
  <c r="N452" i="1" a="1"/>
  <c r="N452" i="1" s="1"/>
  <c r="M452" i="1"/>
  <c r="K452" i="1"/>
  <c r="L452" i="1" s="1"/>
  <c r="G452" i="1" a="1"/>
  <c r="G452" i="1" s="1"/>
  <c r="AF452" i="1" s="1" a="1"/>
  <c r="AF452" i="1" s="1"/>
  <c r="AQ451" i="1" a="1"/>
  <c r="AQ451" i="1" s="1"/>
  <c r="Z451" i="1"/>
  <c r="X451" i="1"/>
  <c r="V451" i="1"/>
  <c r="T451" i="1"/>
  <c r="R451" i="1"/>
  <c r="P451" i="1"/>
  <c r="N451" i="1" a="1"/>
  <c r="N451" i="1" s="1"/>
  <c r="M451" i="1"/>
  <c r="K451" i="1"/>
  <c r="L451" i="1" s="1"/>
  <c r="G451" i="1" a="1"/>
  <c r="G451" i="1" s="1"/>
  <c r="AF451" i="1" s="1" a="1"/>
  <c r="AF451" i="1" s="1"/>
  <c r="Z450" i="1"/>
  <c r="X450" i="1"/>
  <c r="V450" i="1"/>
  <c r="T450" i="1"/>
  <c r="R450" i="1"/>
  <c r="P450" i="1"/>
  <c r="N450" i="1" a="1"/>
  <c r="N450" i="1" s="1"/>
  <c r="M450" i="1"/>
  <c r="K450" i="1"/>
  <c r="L450" i="1" s="1"/>
  <c r="G450" i="1" a="1"/>
  <c r="G450" i="1" s="1"/>
  <c r="AF450" i="1" s="1" a="1"/>
  <c r="AF450" i="1" s="1"/>
  <c r="Z449" i="1"/>
  <c r="X449" i="1"/>
  <c r="V449" i="1"/>
  <c r="T449" i="1"/>
  <c r="R449" i="1"/>
  <c r="P449" i="1"/>
  <c r="N449" i="1" a="1"/>
  <c r="N449" i="1" s="1"/>
  <c r="M449" i="1"/>
  <c r="K449" i="1"/>
  <c r="L449" i="1" s="1"/>
  <c r="G449" i="1" a="1"/>
  <c r="G449" i="1" s="1"/>
  <c r="AF449" i="1" s="1" a="1"/>
  <c r="AF449" i="1" s="1"/>
  <c r="Z448" i="1"/>
  <c r="X448" i="1"/>
  <c r="V448" i="1"/>
  <c r="T448" i="1"/>
  <c r="R448" i="1"/>
  <c r="P448" i="1"/>
  <c r="N448" i="1" a="1"/>
  <c r="N448" i="1" s="1"/>
  <c r="M448" i="1"/>
  <c r="K448" i="1"/>
  <c r="L448" i="1" s="1"/>
  <c r="G448" i="1" a="1"/>
  <c r="G448" i="1" s="1"/>
  <c r="AF448" i="1" s="1" a="1"/>
  <c r="AF448" i="1" s="1"/>
  <c r="AQ447" i="1" a="1"/>
  <c r="AQ447" i="1" s="1"/>
  <c r="AB447" i="1"/>
  <c r="Z447" i="1"/>
  <c r="X447" i="1"/>
  <c r="N447" i="1" a="1"/>
  <c r="N447" i="1" s="1"/>
  <c r="M447" i="1"/>
  <c r="K447" i="1"/>
  <c r="L447" i="1" s="1"/>
  <c r="G447" i="1" a="1"/>
  <c r="G447" i="1" s="1"/>
  <c r="AF447" i="1" s="1" a="1"/>
  <c r="AF447" i="1" s="1"/>
  <c r="AQ446" i="1" a="1"/>
  <c r="AQ446" i="1" s="1"/>
  <c r="AB446" i="1"/>
  <c r="Z446" i="1"/>
  <c r="X446" i="1"/>
  <c r="N446" i="1" a="1"/>
  <c r="N446" i="1" s="1"/>
  <c r="M446" i="1"/>
  <c r="K446" i="1"/>
  <c r="L446" i="1" s="1"/>
  <c r="G446" i="1" a="1"/>
  <c r="G446" i="1" s="1"/>
  <c r="AF446" i="1" s="1" a="1"/>
  <c r="AF446" i="1" s="1"/>
  <c r="AQ445" i="1" a="1"/>
  <c r="AQ445" i="1" s="1"/>
  <c r="AB445" i="1"/>
  <c r="Z445" i="1"/>
  <c r="X445" i="1"/>
  <c r="N445" i="1" a="1"/>
  <c r="N445" i="1" s="1"/>
  <c r="M445" i="1"/>
  <c r="K445" i="1"/>
  <c r="L445" i="1" s="1"/>
  <c r="G445" i="1" a="1"/>
  <c r="G445" i="1" s="1"/>
  <c r="AF445" i="1" s="1" a="1"/>
  <c r="AF445" i="1" s="1"/>
  <c r="AQ444" i="1" a="1"/>
  <c r="AQ444" i="1" s="1"/>
  <c r="AB444" i="1"/>
  <c r="Z444" i="1"/>
  <c r="X444" i="1"/>
  <c r="N444" i="1" a="1"/>
  <c r="N444" i="1" s="1"/>
  <c r="M444" i="1"/>
  <c r="K444" i="1"/>
  <c r="L444" i="1" s="1"/>
  <c r="G444" i="1" a="1"/>
  <c r="G444" i="1" s="1"/>
  <c r="AF444" i="1" s="1" a="1"/>
  <c r="AF444" i="1" s="1"/>
  <c r="AQ443" i="1" a="1"/>
  <c r="AQ443" i="1" s="1"/>
  <c r="AB443" i="1"/>
  <c r="Z443" i="1"/>
  <c r="X443" i="1"/>
  <c r="N443" i="1" a="1"/>
  <c r="N443" i="1" s="1"/>
  <c r="M443" i="1"/>
  <c r="K443" i="1"/>
  <c r="L443" i="1" s="1"/>
  <c r="G443" i="1" a="1"/>
  <c r="G443" i="1" s="1"/>
  <c r="AF443" i="1" s="1" a="1"/>
  <c r="AF443" i="1" s="1"/>
  <c r="AQ442" i="1" a="1"/>
  <c r="AQ442" i="1" s="1"/>
  <c r="AB442" i="1"/>
  <c r="Z442" i="1"/>
  <c r="X442" i="1"/>
  <c r="N442" i="1" a="1"/>
  <c r="N442" i="1" s="1"/>
  <c r="M442" i="1"/>
  <c r="K442" i="1"/>
  <c r="L442" i="1" s="1"/>
  <c r="G442" i="1" a="1"/>
  <c r="G442" i="1" s="1"/>
  <c r="AF442" i="1" s="1" a="1"/>
  <c r="AF442" i="1" s="1"/>
  <c r="AQ441" i="1" a="1"/>
  <c r="AQ441" i="1" s="1"/>
  <c r="AB441" i="1"/>
  <c r="Z441" i="1"/>
  <c r="X441" i="1"/>
  <c r="N441" i="1" a="1"/>
  <c r="N441" i="1" s="1"/>
  <c r="M441" i="1"/>
  <c r="K441" i="1"/>
  <c r="L441" i="1" s="1"/>
  <c r="G441" i="1" a="1"/>
  <c r="G441" i="1" s="1"/>
  <c r="AF441" i="1" s="1" a="1"/>
  <c r="AF441" i="1" s="1"/>
  <c r="AQ440" i="1" a="1"/>
  <c r="AQ440" i="1" s="1"/>
  <c r="AB440" i="1"/>
  <c r="Z440" i="1"/>
  <c r="X440" i="1"/>
  <c r="N440" i="1" a="1"/>
  <c r="N440" i="1" s="1"/>
  <c r="M440" i="1"/>
  <c r="K440" i="1"/>
  <c r="L440" i="1" s="1"/>
  <c r="G440" i="1" a="1"/>
  <c r="G440" i="1" s="1"/>
  <c r="AF440" i="1" s="1" a="1"/>
  <c r="AF440" i="1" s="1"/>
  <c r="AQ439" i="1" a="1"/>
  <c r="AQ439" i="1" s="1"/>
  <c r="AB439" i="1"/>
  <c r="Z439" i="1"/>
  <c r="X439" i="1"/>
  <c r="N439" i="1" a="1"/>
  <c r="N439" i="1" s="1"/>
  <c r="M439" i="1"/>
  <c r="K439" i="1"/>
  <c r="L439" i="1" s="1"/>
  <c r="G439" i="1" a="1"/>
  <c r="G439" i="1" s="1"/>
  <c r="AF439" i="1" s="1" a="1"/>
  <c r="AF439" i="1" s="1"/>
  <c r="AQ438" i="1" a="1"/>
  <c r="AQ438" i="1" s="1"/>
  <c r="AB438" i="1"/>
  <c r="Z438" i="1"/>
  <c r="X438" i="1"/>
  <c r="N438" i="1" a="1"/>
  <c r="N438" i="1" s="1"/>
  <c r="M438" i="1"/>
  <c r="K438" i="1"/>
  <c r="L438" i="1" s="1"/>
  <c r="G438" i="1" a="1"/>
  <c r="G438" i="1" s="1"/>
  <c r="AF438" i="1" s="1" a="1"/>
  <c r="AF438" i="1" s="1"/>
  <c r="AQ437" i="1" a="1"/>
  <c r="AQ437" i="1" s="1"/>
  <c r="AB437" i="1"/>
  <c r="Z437" i="1"/>
  <c r="X437" i="1"/>
  <c r="N437" i="1" a="1"/>
  <c r="N437" i="1" s="1"/>
  <c r="M437" i="1"/>
  <c r="K437" i="1"/>
  <c r="L437" i="1" s="1"/>
  <c r="G437" i="1" a="1"/>
  <c r="G437" i="1" s="1"/>
  <c r="AF437" i="1" s="1" a="1"/>
  <c r="AF437" i="1" s="1"/>
  <c r="AQ436" i="1" a="1"/>
  <c r="AQ436" i="1" s="1"/>
  <c r="AB436" i="1"/>
  <c r="Z436" i="1"/>
  <c r="X436" i="1"/>
  <c r="N436" i="1" a="1"/>
  <c r="N436" i="1" s="1"/>
  <c r="M436" i="1"/>
  <c r="K436" i="1"/>
  <c r="L436" i="1" s="1"/>
  <c r="G436" i="1" a="1"/>
  <c r="G436" i="1" s="1"/>
  <c r="AF436" i="1" s="1" a="1"/>
  <c r="AF436" i="1" s="1"/>
  <c r="AQ435" i="1" a="1"/>
  <c r="AQ435" i="1" s="1"/>
  <c r="AB435" i="1"/>
  <c r="Z435" i="1"/>
  <c r="X435" i="1"/>
  <c r="N435" i="1" a="1"/>
  <c r="N435" i="1" s="1"/>
  <c r="M435" i="1"/>
  <c r="K435" i="1"/>
  <c r="L435" i="1" s="1"/>
  <c r="G435" i="1" a="1"/>
  <c r="G435" i="1" s="1"/>
  <c r="AF435" i="1" s="1" a="1"/>
  <c r="AF435" i="1" s="1"/>
  <c r="AQ434" i="1" a="1"/>
  <c r="AQ434" i="1" s="1"/>
  <c r="AB434" i="1"/>
  <c r="Z434" i="1"/>
  <c r="X434" i="1"/>
  <c r="N434" i="1" a="1"/>
  <c r="N434" i="1" s="1"/>
  <c r="M434" i="1"/>
  <c r="K434" i="1"/>
  <c r="L434" i="1" s="1"/>
  <c r="G434" i="1" a="1"/>
  <c r="G434" i="1" s="1"/>
  <c r="AF434" i="1" s="1" a="1"/>
  <c r="AF434" i="1" s="1"/>
  <c r="AQ433" i="1" a="1"/>
  <c r="AQ433" i="1" s="1"/>
  <c r="AB433" i="1"/>
  <c r="Z433" i="1"/>
  <c r="X433" i="1"/>
  <c r="N433" i="1" a="1"/>
  <c r="N433" i="1" s="1"/>
  <c r="M433" i="1"/>
  <c r="K433" i="1"/>
  <c r="L433" i="1" s="1"/>
  <c r="G433" i="1" a="1"/>
  <c r="G433" i="1" s="1"/>
  <c r="AF433" i="1" s="1" a="1"/>
  <c r="AF433" i="1" s="1"/>
  <c r="AQ432" i="1" a="1"/>
  <c r="AQ432" i="1" s="1"/>
  <c r="AB432" i="1"/>
  <c r="Z432" i="1"/>
  <c r="X432" i="1"/>
  <c r="N432" i="1" a="1"/>
  <c r="N432" i="1" s="1"/>
  <c r="M432" i="1"/>
  <c r="K432" i="1"/>
  <c r="L432" i="1" s="1"/>
  <c r="G432" i="1" a="1"/>
  <c r="G432" i="1" s="1"/>
  <c r="AF432" i="1" s="1" a="1"/>
  <c r="AF432" i="1" s="1"/>
  <c r="AQ431" i="1" a="1"/>
  <c r="AQ431" i="1" s="1"/>
  <c r="AB431" i="1"/>
  <c r="Z431" i="1"/>
  <c r="X431" i="1"/>
  <c r="N431" i="1" a="1"/>
  <c r="N431" i="1" s="1"/>
  <c r="M431" i="1"/>
  <c r="K431" i="1"/>
  <c r="L431" i="1" s="1"/>
  <c r="G431" i="1" a="1"/>
  <c r="G431" i="1" s="1"/>
  <c r="AF431" i="1" s="1" a="1"/>
  <c r="AF431" i="1" s="1"/>
  <c r="AQ430" i="1" a="1"/>
  <c r="AQ430" i="1" s="1"/>
  <c r="AB430" i="1"/>
  <c r="Z430" i="1"/>
  <c r="X430" i="1"/>
  <c r="N430" i="1" a="1"/>
  <c r="N430" i="1" s="1"/>
  <c r="M430" i="1"/>
  <c r="K430" i="1"/>
  <c r="L430" i="1" s="1"/>
  <c r="G430" i="1" a="1"/>
  <c r="G430" i="1" s="1"/>
  <c r="AF430" i="1" s="1" a="1"/>
  <c r="AF430" i="1" s="1"/>
  <c r="AQ429" i="1" a="1"/>
  <c r="AQ429" i="1" s="1"/>
  <c r="AB429" i="1"/>
  <c r="Z429" i="1"/>
  <c r="X429" i="1"/>
  <c r="N429" i="1" a="1"/>
  <c r="N429" i="1" s="1"/>
  <c r="M429" i="1"/>
  <c r="K429" i="1"/>
  <c r="L429" i="1" s="1"/>
  <c r="G429" i="1" a="1"/>
  <c r="G429" i="1" s="1"/>
  <c r="AF429" i="1" s="1" a="1"/>
  <c r="AF429" i="1" s="1"/>
  <c r="AQ428" i="1" a="1"/>
  <c r="AQ428" i="1" s="1"/>
  <c r="AB428" i="1"/>
  <c r="Z428" i="1"/>
  <c r="X428" i="1"/>
  <c r="N428" i="1" a="1"/>
  <c r="N428" i="1" s="1"/>
  <c r="M428" i="1"/>
  <c r="K428" i="1"/>
  <c r="L428" i="1" s="1"/>
  <c r="G428" i="1" a="1"/>
  <c r="G428" i="1" s="1"/>
  <c r="AF428" i="1" s="1" a="1"/>
  <c r="AF428" i="1" s="1"/>
  <c r="AQ427" i="1" a="1"/>
  <c r="AQ427" i="1" s="1"/>
  <c r="AB427" i="1"/>
  <c r="Z427" i="1"/>
  <c r="X427" i="1"/>
  <c r="N427" i="1" a="1"/>
  <c r="N427" i="1" s="1"/>
  <c r="M427" i="1"/>
  <c r="K427" i="1"/>
  <c r="L427" i="1" s="1"/>
  <c r="G427" i="1" a="1"/>
  <c r="G427" i="1" s="1"/>
  <c r="AF427" i="1" s="1" a="1"/>
  <c r="AF427" i="1" s="1"/>
  <c r="AQ426" i="1" a="1"/>
  <c r="AQ426" i="1" s="1"/>
  <c r="AB426" i="1"/>
  <c r="Z426" i="1"/>
  <c r="X426" i="1"/>
  <c r="N426" i="1" a="1"/>
  <c r="N426" i="1" s="1"/>
  <c r="M426" i="1"/>
  <c r="K426" i="1"/>
  <c r="L426" i="1" s="1"/>
  <c r="G426" i="1" a="1"/>
  <c r="G426" i="1" s="1"/>
  <c r="AF426" i="1" s="1" a="1"/>
  <c r="AF426" i="1" s="1"/>
  <c r="AQ425" i="1" a="1"/>
  <c r="AQ425" i="1" s="1"/>
  <c r="AB425" i="1"/>
  <c r="Z425" i="1"/>
  <c r="X425" i="1"/>
  <c r="N425" i="1" a="1"/>
  <c r="N425" i="1" s="1"/>
  <c r="M425" i="1"/>
  <c r="K425" i="1"/>
  <c r="L425" i="1" s="1"/>
  <c r="G425" i="1" a="1"/>
  <c r="G425" i="1" s="1"/>
  <c r="AF425" i="1" s="1" a="1"/>
  <c r="AF425" i="1" s="1"/>
  <c r="AQ424" i="1" a="1"/>
  <c r="AQ424" i="1" s="1"/>
  <c r="AB424" i="1"/>
  <c r="Z424" i="1"/>
  <c r="X424" i="1"/>
  <c r="N424" i="1" a="1"/>
  <c r="N424" i="1" s="1"/>
  <c r="M424" i="1"/>
  <c r="K424" i="1"/>
  <c r="L424" i="1" s="1"/>
  <c r="G424" i="1" a="1"/>
  <c r="G424" i="1" s="1"/>
  <c r="AF424" i="1" s="1" a="1"/>
  <c r="AF424" i="1" s="1"/>
  <c r="AQ423" i="1" a="1"/>
  <c r="AQ423" i="1" s="1"/>
  <c r="AB423" i="1"/>
  <c r="Z423" i="1"/>
  <c r="X423" i="1"/>
  <c r="N423" i="1" a="1"/>
  <c r="N423" i="1" s="1"/>
  <c r="M423" i="1"/>
  <c r="K423" i="1"/>
  <c r="L423" i="1" s="1"/>
  <c r="G423" i="1" a="1"/>
  <c r="G423" i="1" s="1"/>
  <c r="AF423" i="1" s="1" a="1"/>
  <c r="AF423" i="1" s="1"/>
  <c r="AQ422" i="1" a="1"/>
  <c r="AQ422" i="1" s="1"/>
  <c r="AB422" i="1"/>
  <c r="Z422" i="1"/>
  <c r="X422" i="1"/>
  <c r="N422" i="1" a="1"/>
  <c r="N422" i="1" s="1"/>
  <c r="M422" i="1"/>
  <c r="K422" i="1"/>
  <c r="L422" i="1" s="1"/>
  <c r="G422" i="1" a="1"/>
  <c r="G422" i="1" s="1"/>
  <c r="AF422" i="1" s="1" a="1"/>
  <c r="AF422" i="1" s="1"/>
  <c r="AQ421" i="1" a="1"/>
  <c r="AQ421" i="1" s="1"/>
  <c r="AB421" i="1"/>
  <c r="Z421" i="1"/>
  <c r="X421" i="1"/>
  <c r="N421" i="1" a="1"/>
  <c r="N421" i="1" s="1"/>
  <c r="M421" i="1"/>
  <c r="K421" i="1"/>
  <c r="L421" i="1" s="1"/>
  <c r="G421" i="1" a="1"/>
  <c r="G421" i="1" s="1"/>
  <c r="AF421" i="1" s="1" a="1"/>
  <c r="AF421" i="1" s="1"/>
  <c r="AQ420" i="1" a="1"/>
  <c r="AQ420" i="1" s="1"/>
  <c r="AB420" i="1"/>
  <c r="Z420" i="1"/>
  <c r="X420" i="1"/>
  <c r="N420" i="1" a="1"/>
  <c r="N420" i="1" s="1"/>
  <c r="M420" i="1"/>
  <c r="K420" i="1"/>
  <c r="L420" i="1" s="1"/>
  <c r="G420" i="1" a="1"/>
  <c r="G420" i="1" s="1"/>
  <c r="AF420" i="1" s="1" a="1"/>
  <c r="AF420" i="1" s="1"/>
  <c r="AQ419" i="1" a="1"/>
  <c r="AQ419" i="1" s="1"/>
  <c r="AB419" i="1"/>
  <c r="Z419" i="1"/>
  <c r="X419" i="1"/>
  <c r="N419" i="1" a="1"/>
  <c r="N419" i="1" s="1"/>
  <c r="M419" i="1"/>
  <c r="K419" i="1"/>
  <c r="L419" i="1" s="1"/>
  <c r="G419" i="1" a="1"/>
  <c r="G419" i="1" s="1"/>
  <c r="AF419" i="1" s="1" a="1"/>
  <c r="AF419" i="1" s="1"/>
  <c r="AQ418" i="1" a="1"/>
  <c r="AQ418" i="1" s="1"/>
  <c r="AB418" i="1"/>
  <c r="Z418" i="1"/>
  <c r="X418" i="1"/>
  <c r="N418" i="1" a="1"/>
  <c r="N418" i="1" s="1"/>
  <c r="M418" i="1"/>
  <c r="K418" i="1"/>
  <c r="L418" i="1" s="1"/>
  <c r="G418" i="1" a="1"/>
  <c r="G418" i="1" s="1"/>
  <c r="AF418" i="1" s="1" a="1"/>
  <c r="AF418" i="1" s="1"/>
  <c r="AQ417" i="1" a="1"/>
  <c r="AQ417" i="1" s="1"/>
  <c r="AB417" i="1"/>
  <c r="Z417" i="1"/>
  <c r="X417" i="1"/>
  <c r="N417" i="1" a="1"/>
  <c r="N417" i="1" s="1"/>
  <c r="M417" i="1"/>
  <c r="K417" i="1"/>
  <c r="L417" i="1" s="1"/>
  <c r="G417" i="1" a="1"/>
  <c r="G417" i="1" s="1"/>
  <c r="AF417" i="1" s="1" a="1"/>
  <c r="AF417" i="1" s="1"/>
  <c r="AQ416" i="1" a="1"/>
  <c r="AQ416" i="1" s="1"/>
  <c r="AB416" i="1"/>
  <c r="Z416" i="1"/>
  <c r="X416" i="1"/>
  <c r="N416" i="1" a="1"/>
  <c r="N416" i="1" s="1"/>
  <c r="M416" i="1"/>
  <c r="K416" i="1"/>
  <c r="L416" i="1" s="1"/>
  <c r="G416" i="1" a="1"/>
  <c r="G416" i="1" s="1"/>
  <c r="AF416" i="1" s="1" a="1"/>
  <c r="AF416" i="1" s="1"/>
  <c r="AQ415" i="1" a="1"/>
  <c r="AQ415" i="1" s="1"/>
  <c r="AB415" i="1"/>
  <c r="Z415" i="1"/>
  <c r="X415" i="1"/>
  <c r="N415" i="1" a="1"/>
  <c r="N415" i="1" s="1"/>
  <c r="M415" i="1"/>
  <c r="K415" i="1"/>
  <c r="L415" i="1" s="1"/>
  <c r="G415" i="1" a="1"/>
  <c r="G415" i="1" s="1"/>
  <c r="AF415" i="1" s="1" a="1"/>
  <c r="AF415" i="1" s="1"/>
  <c r="AQ414" i="1" a="1"/>
  <c r="AQ414" i="1" s="1"/>
  <c r="AB414" i="1"/>
  <c r="Z414" i="1"/>
  <c r="X414" i="1"/>
  <c r="N414" i="1" a="1"/>
  <c r="N414" i="1" s="1"/>
  <c r="M414" i="1"/>
  <c r="K414" i="1"/>
  <c r="L414" i="1" s="1"/>
  <c r="G414" i="1" a="1"/>
  <c r="G414" i="1" s="1"/>
  <c r="AF414" i="1" s="1" a="1"/>
  <c r="AF414" i="1" s="1"/>
  <c r="AQ413" i="1" a="1"/>
  <c r="AQ413" i="1" s="1"/>
  <c r="AB413" i="1"/>
  <c r="Z413" i="1"/>
  <c r="X413" i="1"/>
  <c r="N413" i="1" a="1"/>
  <c r="N413" i="1" s="1"/>
  <c r="M413" i="1"/>
  <c r="K413" i="1"/>
  <c r="L413" i="1" s="1"/>
  <c r="G413" i="1" a="1"/>
  <c r="G413" i="1" s="1"/>
  <c r="AF413" i="1" s="1" a="1"/>
  <c r="AF413" i="1" s="1"/>
  <c r="AQ412" i="1" a="1"/>
  <c r="AQ412" i="1" s="1"/>
  <c r="AB412" i="1"/>
  <c r="Z412" i="1"/>
  <c r="X412" i="1"/>
  <c r="N412" i="1" a="1"/>
  <c r="N412" i="1" s="1"/>
  <c r="M412" i="1"/>
  <c r="K412" i="1"/>
  <c r="L412" i="1" s="1"/>
  <c r="G412" i="1" a="1"/>
  <c r="G412" i="1" s="1"/>
  <c r="AF412" i="1" s="1" a="1"/>
  <c r="AF412" i="1" s="1"/>
  <c r="AQ411" i="1" a="1"/>
  <c r="AQ411" i="1" s="1"/>
  <c r="AB411" i="1"/>
  <c r="Z411" i="1"/>
  <c r="X411" i="1"/>
  <c r="N411" i="1" a="1"/>
  <c r="N411" i="1" s="1"/>
  <c r="M411" i="1"/>
  <c r="K411" i="1"/>
  <c r="L411" i="1" s="1"/>
  <c r="G411" i="1" a="1"/>
  <c r="G411" i="1" s="1"/>
  <c r="AF411" i="1" s="1" a="1"/>
  <c r="AF411" i="1" s="1"/>
  <c r="AQ410" i="1" a="1"/>
  <c r="AQ410" i="1" s="1"/>
  <c r="AB410" i="1"/>
  <c r="Z410" i="1"/>
  <c r="X410" i="1"/>
  <c r="N410" i="1" a="1"/>
  <c r="N410" i="1" s="1"/>
  <c r="M410" i="1"/>
  <c r="K410" i="1"/>
  <c r="L410" i="1" s="1"/>
  <c r="G410" i="1" a="1"/>
  <c r="G410" i="1" s="1"/>
  <c r="AF410" i="1" s="1" a="1"/>
  <c r="AF410" i="1" s="1"/>
  <c r="AQ409" i="1" a="1"/>
  <c r="AQ409" i="1" s="1"/>
  <c r="AB409" i="1"/>
  <c r="Z409" i="1"/>
  <c r="X409" i="1"/>
  <c r="N409" i="1" a="1"/>
  <c r="N409" i="1" s="1"/>
  <c r="M409" i="1"/>
  <c r="K409" i="1"/>
  <c r="L409" i="1" s="1"/>
  <c r="G409" i="1" a="1"/>
  <c r="G409" i="1" s="1"/>
  <c r="AF409" i="1" s="1" a="1"/>
  <c r="AF409" i="1" s="1"/>
  <c r="AQ408" i="1" a="1"/>
  <c r="AQ408" i="1" s="1"/>
  <c r="AB408" i="1"/>
  <c r="Z408" i="1"/>
  <c r="X408" i="1"/>
  <c r="N408" i="1" a="1"/>
  <c r="N408" i="1" s="1"/>
  <c r="M408" i="1"/>
  <c r="K408" i="1"/>
  <c r="L408" i="1" s="1"/>
  <c r="G408" i="1" a="1"/>
  <c r="G408" i="1" s="1"/>
  <c r="AF408" i="1" s="1" a="1"/>
  <c r="AF408" i="1" s="1"/>
  <c r="AQ407" i="1" a="1"/>
  <c r="AQ407" i="1" s="1"/>
  <c r="AB407" i="1"/>
  <c r="Z407" i="1"/>
  <c r="X407" i="1"/>
  <c r="N407" i="1" a="1"/>
  <c r="N407" i="1" s="1"/>
  <c r="M407" i="1"/>
  <c r="K407" i="1"/>
  <c r="L407" i="1" s="1"/>
  <c r="G407" i="1" a="1"/>
  <c r="G407" i="1" s="1"/>
  <c r="AF407" i="1" s="1" a="1"/>
  <c r="AF407" i="1" s="1"/>
  <c r="AQ406" i="1" a="1"/>
  <c r="AQ406" i="1" s="1"/>
  <c r="AB406" i="1"/>
  <c r="Z406" i="1"/>
  <c r="X406" i="1"/>
  <c r="N406" i="1" a="1"/>
  <c r="N406" i="1" s="1"/>
  <c r="M406" i="1"/>
  <c r="K406" i="1"/>
  <c r="L406" i="1" s="1"/>
  <c r="G406" i="1" a="1"/>
  <c r="G406" i="1" s="1"/>
  <c r="AF406" i="1" s="1" a="1"/>
  <c r="AF406" i="1" s="1"/>
  <c r="AQ405" i="1" a="1"/>
  <c r="AQ405" i="1" s="1"/>
  <c r="AB405" i="1"/>
  <c r="Z405" i="1"/>
  <c r="X405" i="1"/>
  <c r="N405" i="1" a="1"/>
  <c r="N405" i="1" s="1"/>
  <c r="M405" i="1"/>
  <c r="K405" i="1"/>
  <c r="L405" i="1" s="1"/>
  <c r="G405" i="1" a="1"/>
  <c r="G405" i="1" s="1"/>
  <c r="AF405" i="1" s="1" a="1"/>
  <c r="AF405" i="1" s="1"/>
  <c r="AQ404" i="1" a="1"/>
  <c r="AQ404" i="1" s="1"/>
  <c r="AB404" i="1"/>
  <c r="Z404" i="1"/>
  <c r="X404" i="1"/>
  <c r="N404" i="1" a="1"/>
  <c r="N404" i="1" s="1"/>
  <c r="M404" i="1"/>
  <c r="K404" i="1"/>
  <c r="L404" i="1" s="1"/>
  <c r="G404" i="1" a="1"/>
  <c r="G404" i="1" s="1"/>
  <c r="AF404" i="1" s="1" a="1"/>
  <c r="AF404" i="1" s="1"/>
  <c r="AQ403" i="1" a="1"/>
  <c r="AQ403" i="1" s="1"/>
  <c r="AB403" i="1"/>
  <c r="Z403" i="1"/>
  <c r="X403" i="1"/>
  <c r="N403" i="1" a="1"/>
  <c r="N403" i="1" s="1"/>
  <c r="M403" i="1"/>
  <c r="K403" i="1"/>
  <c r="L403" i="1" s="1"/>
  <c r="G403" i="1" a="1"/>
  <c r="G403" i="1" s="1"/>
  <c r="AF403" i="1" s="1" a="1"/>
  <c r="AF403" i="1" s="1"/>
  <c r="AQ402" i="1" a="1"/>
  <c r="AQ402" i="1" s="1"/>
  <c r="AB402" i="1"/>
  <c r="Z402" i="1"/>
  <c r="X402" i="1"/>
  <c r="N402" i="1" a="1"/>
  <c r="N402" i="1" s="1"/>
  <c r="M402" i="1"/>
  <c r="K402" i="1"/>
  <c r="L402" i="1" s="1"/>
  <c r="G402" i="1" a="1"/>
  <c r="G402" i="1" s="1"/>
  <c r="AF402" i="1" s="1" a="1"/>
  <c r="AF402" i="1" s="1"/>
  <c r="AQ401" i="1" a="1"/>
  <c r="AQ401" i="1" s="1"/>
  <c r="AB401" i="1"/>
  <c r="Z401" i="1"/>
  <c r="X401" i="1"/>
  <c r="N401" i="1" a="1"/>
  <c r="N401" i="1" s="1"/>
  <c r="M401" i="1"/>
  <c r="K401" i="1"/>
  <c r="L401" i="1" s="1"/>
  <c r="G401" i="1" a="1"/>
  <c r="G401" i="1" s="1"/>
  <c r="AF401" i="1" s="1" a="1"/>
  <c r="AF401" i="1" s="1"/>
  <c r="AQ400" i="1" a="1"/>
  <c r="AQ400" i="1" s="1"/>
  <c r="AB400" i="1"/>
  <c r="Z400" i="1"/>
  <c r="X400" i="1"/>
  <c r="N400" i="1" a="1"/>
  <c r="N400" i="1" s="1"/>
  <c r="M400" i="1"/>
  <c r="K400" i="1"/>
  <c r="L400" i="1" s="1"/>
  <c r="G400" i="1" a="1"/>
  <c r="G400" i="1" s="1"/>
  <c r="AF400" i="1" s="1" a="1"/>
  <c r="AF400" i="1" s="1"/>
  <c r="AQ399" i="1" a="1"/>
  <c r="AQ399" i="1" s="1"/>
  <c r="AB399" i="1"/>
  <c r="Z399" i="1"/>
  <c r="X399" i="1"/>
  <c r="N399" i="1" a="1"/>
  <c r="N399" i="1" s="1"/>
  <c r="M399" i="1"/>
  <c r="K399" i="1"/>
  <c r="L399" i="1" s="1"/>
  <c r="G399" i="1" a="1"/>
  <c r="G399" i="1" s="1"/>
  <c r="AF399" i="1" s="1" a="1"/>
  <c r="AF399" i="1" s="1"/>
  <c r="AQ398" i="1" a="1"/>
  <c r="AQ398" i="1" s="1"/>
  <c r="AB398" i="1"/>
  <c r="Z398" i="1"/>
  <c r="X398" i="1"/>
  <c r="N398" i="1" a="1"/>
  <c r="N398" i="1" s="1"/>
  <c r="M398" i="1"/>
  <c r="K398" i="1"/>
  <c r="L398" i="1" s="1"/>
  <c r="G398" i="1" a="1"/>
  <c r="G398" i="1" s="1"/>
  <c r="AF398" i="1" s="1" a="1"/>
  <c r="AF398" i="1" s="1"/>
  <c r="AQ397" i="1" a="1"/>
  <c r="AQ397" i="1" s="1"/>
  <c r="AB397" i="1"/>
  <c r="Z397" i="1"/>
  <c r="X397" i="1"/>
  <c r="N397" i="1" a="1"/>
  <c r="N397" i="1" s="1"/>
  <c r="M397" i="1"/>
  <c r="K397" i="1"/>
  <c r="L397" i="1" s="1"/>
  <c r="G397" i="1" a="1"/>
  <c r="G397" i="1" s="1"/>
  <c r="AF397" i="1" s="1" a="1"/>
  <c r="AF397" i="1" s="1"/>
  <c r="AQ396" i="1" a="1"/>
  <c r="AQ396" i="1" s="1"/>
  <c r="AB396" i="1"/>
  <c r="Z396" i="1"/>
  <c r="X396" i="1"/>
  <c r="N396" i="1" a="1"/>
  <c r="N396" i="1" s="1"/>
  <c r="M396" i="1"/>
  <c r="K396" i="1"/>
  <c r="L396" i="1" s="1"/>
  <c r="G396" i="1" a="1"/>
  <c r="G396" i="1" s="1"/>
  <c r="AF396" i="1" s="1" a="1"/>
  <c r="AF396" i="1" s="1"/>
  <c r="AQ395" i="1" a="1"/>
  <c r="AQ395" i="1" s="1"/>
  <c r="AB395" i="1"/>
  <c r="Z395" i="1"/>
  <c r="X395" i="1"/>
  <c r="N395" i="1" a="1"/>
  <c r="N395" i="1" s="1"/>
  <c r="M395" i="1"/>
  <c r="K395" i="1"/>
  <c r="L395" i="1" s="1"/>
  <c r="G395" i="1" a="1"/>
  <c r="G395" i="1" s="1"/>
  <c r="AF395" i="1" s="1" a="1"/>
  <c r="AF395" i="1" s="1"/>
  <c r="AQ394" i="1" a="1"/>
  <c r="AQ394" i="1" s="1"/>
  <c r="AB394" i="1"/>
  <c r="Z394" i="1"/>
  <c r="X394" i="1"/>
  <c r="N394" i="1" a="1"/>
  <c r="N394" i="1" s="1"/>
  <c r="M394" i="1"/>
  <c r="K394" i="1"/>
  <c r="L394" i="1" s="1"/>
  <c r="G394" i="1" a="1"/>
  <c r="G394" i="1" s="1"/>
  <c r="AF394" i="1" s="1" a="1"/>
  <c r="AF394" i="1" s="1"/>
  <c r="AQ393" i="1" a="1"/>
  <c r="AQ393" i="1" s="1"/>
  <c r="AB393" i="1"/>
  <c r="Z393" i="1"/>
  <c r="X393" i="1"/>
  <c r="N393" i="1" a="1"/>
  <c r="N393" i="1" s="1"/>
  <c r="M393" i="1"/>
  <c r="K393" i="1"/>
  <c r="L393" i="1" s="1"/>
  <c r="G393" i="1" a="1"/>
  <c r="G393" i="1" s="1"/>
  <c r="AF393" i="1" s="1" a="1"/>
  <c r="AF393" i="1" s="1"/>
  <c r="AQ392" i="1" a="1"/>
  <c r="AQ392" i="1" s="1"/>
  <c r="AB392" i="1"/>
  <c r="Z392" i="1"/>
  <c r="X392" i="1"/>
  <c r="N392" i="1" a="1"/>
  <c r="N392" i="1" s="1"/>
  <c r="M392" i="1"/>
  <c r="K392" i="1"/>
  <c r="L392" i="1" s="1"/>
  <c r="G392" i="1" a="1"/>
  <c r="G392" i="1" s="1"/>
  <c r="AF392" i="1" s="1" a="1"/>
  <c r="AF392" i="1" s="1"/>
  <c r="AQ391" i="1" a="1"/>
  <c r="AQ391" i="1" s="1"/>
  <c r="AB391" i="1"/>
  <c r="Z391" i="1"/>
  <c r="X391" i="1"/>
  <c r="N391" i="1" a="1"/>
  <c r="N391" i="1" s="1"/>
  <c r="M391" i="1"/>
  <c r="K391" i="1"/>
  <c r="L391" i="1" s="1"/>
  <c r="G391" i="1" a="1"/>
  <c r="G391" i="1" s="1"/>
  <c r="AF391" i="1" s="1" a="1"/>
  <c r="AF391" i="1" s="1"/>
  <c r="AQ390" i="1" a="1"/>
  <c r="AQ390" i="1" s="1"/>
  <c r="AB390" i="1"/>
  <c r="Z390" i="1"/>
  <c r="X390" i="1"/>
  <c r="N390" i="1" a="1"/>
  <c r="N390" i="1" s="1"/>
  <c r="M390" i="1"/>
  <c r="K390" i="1"/>
  <c r="L390" i="1" s="1"/>
  <c r="G390" i="1" a="1"/>
  <c r="G390" i="1" s="1"/>
  <c r="AF390" i="1" s="1" a="1"/>
  <c r="AF390" i="1" s="1"/>
  <c r="AQ389" i="1" a="1"/>
  <c r="AQ389" i="1" s="1"/>
  <c r="AB389" i="1"/>
  <c r="Z389" i="1"/>
  <c r="X389" i="1"/>
  <c r="N389" i="1" a="1"/>
  <c r="N389" i="1" s="1"/>
  <c r="M389" i="1"/>
  <c r="K389" i="1"/>
  <c r="L389" i="1" s="1"/>
  <c r="G389" i="1" a="1"/>
  <c r="G389" i="1" s="1"/>
  <c r="AF389" i="1" s="1" a="1"/>
  <c r="AF389" i="1" s="1"/>
  <c r="AQ388" i="1" a="1"/>
  <c r="AQ388" i="1" s="1"/>
  <c r="AB388" i="1"/>
  <c r="Z388" i="1"/>
  <c r="X388" i="1"/>
  <c r="N388" i="1" a="1"/>
  <c r="N388" i="1" s="1"/>
  <c r="M388" i="1"/>
  <c r="K388" i="1"/>
  <c r="L388" i="1" s="1"/>
  <c r="G388" i="1" a="1"/>
  <c r="G388" i="1" s="1"/>
  <c r="AF388" i="1" s="1" a="1"/>
  <c r="AF388" i="1" s="1"/>
  <c r="AQ387" i="1" a="1"/>
  <c r="AQ387" i="1" s="1"/>
  <c r="AB387" i="1"/>
  <c r="Z387" i="1"/>
  <c r="X387" i="1"/>
  <c r="N387" i="1" a="1"/>
  <c r="N387" i="1" s="1"/>
  <c r="M387" i="1"/>
  <c r="K387" i="1"/>
  <c r="L387" i="1" s="1"/>
  <c r="G387" i="1" a="1"/>
  <c r="G387" i="1" s="1"/>
  <c r="AF387" i="1" s="1" a="1"/>
  <c r="AF387" i="1" s="1"/>
  <c r="AQ386" i="1" a="1"/>
  <c r="AQ386" i="1" s="1"/>
  <c r="AB386" i="1"/>
  <c r="Z386" i="1"/>
  <c r="X386" i="1"/>
  <c r="N386" i="1" a="1"/>
  <c r="N386" i="1" s="1"/>
  <c r="M386" i="1"/>
  <c r="K386" i="1"/>
  <c r="L386" i="1" s="1"/>
  <c r="G386" i="1" a="1"/>
  <c r="G386" i="1" s="1"/>
  <c r="AF386" i="1" s="1" a="1"/>
  <c r="AF386" i="1" s="1"/>
  <c r="AQ385" i="1" a="1"/>
  <c r="AQ385" i="1" s="1"/>
  <c r="AB385" i="1"/>
  <c r="Z385" i="1"/>
  <c r="X385" i="1"/>
  <c r="N385" i="1" a="1"/>
  <c r="N385" i="1" s="1"/>
  <c r="M385" i="1"/>
  <c r="K385" i="1"/>
  <c r="L385" i="1" s="1"/>
  <c r="G385" i="1" a="1"/>
  <c r="G385" i="1" s="1"/>
  <c r="AF385" i="1" s="1" a="1"/>
  <c r="AF385" i="1" s="1"/>
  <c r="AQ384" i="1" a="1"/>
  <c r="AQ384" i="1" s="1"/>
  <c r="AB384" i="1"/>
  <c r="Z384" i="1"/>
  <c r="X384" i="1"/>
  <c r="N384" i="1" a="1"/>
  <c r="N384" i="1" s="1"/>
  <c r="M384" i="1"/>
  <c r="K384" i="1"/>
  <c r="L384" i="1" s="1"/>
  <c r="G384" i="1" a="1"/>
  <c r="G384" i="1" s="1"/>
  <c r="AF384" i="1" s="1" a="1"/>
  <c r="AF384" i="1" s="1"/>
  <c r="AQ383" i="1" a="1"/>
  <c r="AQ383" i="1" s="1"/>
  <c r="AB383" i="1"/>
  <c r="Z383" i="1"/>
  <c r="X383" i="1"/>
  <c r="N383" i="1" a="1"/>
  <c r="N383" i="1" s="1"/>
  <c r="M383" i="1"/>
  <c r="K383" i="1"/>
  <c r="L383" i="1" s="1"/>
  <c r="G383" i="1" a="1"/>
  <c r="G383" i="1" s="1"/>
  <c r="AF383" i="1" s="1" a="1"/>
  <c r="AF383" i="1" s="1"/>
  <c r="AQ382" i="1" a="1"/>
  <c r="AQ382" i="1" s="1"/>
  <c r="AB382" i="1"/>
  <c r="Z382" i="1"/>
  <c r="X382" i="1"/>
  <c r="N382" i="1" a="1"/>
  <c r="N382" i="1" s="1"/>
  <c r="M382" i="1"/>
  <c r="K382" i="1"/>
  <c r="L382" i="1" s="1"/>
  <c r="G382" i="1" a="1"/>
  <c r="G382" i="1" s="1"/>
  <c r="AF382" i="1" s="1" a="1"/>
  <c r="AF382" i="1" s="1"/>
  <c r="AQ381" i="1" a="1"/>
  <c r="AQ381" i="1" s="1"/>
  <c r="AB381" i="1"/>
  <c r="Z381" i="1"/>
  <c r="X381" i="1"/>
  <c r="N381" i="1" a="1"/>
  <c r="N381" i="1" s="1"/>
  <c r="M381" i="1"/>
  <c r="K381" i="1"/>
  <c r="L381" i="1" s="1"/>
  <c r="G381" i="1" a="1"/>
  <c r="G381" i="1" s="1"/>
  <c r="AF381" i="1" s="1" a="1"/>
  <c r="AF381" i="1" s="1"/>
  <c r="AQ380" i="1" a="1"/>
  <c r="AQ380" i="1" s="1"/>
  <c r="AB380" i="1"/>
  <c r="Z380" i="1"/>
  <c r="X380" i="1"/>
  <c r="N380" i="1" a="1"/>
  <c r="N380" i="1" s="1"/>
  <c r="M380" i="1"/>
  <c r="K380" i="1"/>
  <c r="L380" i="1" s="1"/>
  <c r="G380" i="1" a="1"/>
  <c r="G380" i="1" s="1"/>
  <c r="AF380" i="1" s="1" a="1"/>
  <c r="AF380" i="1" s="1"/>
  <c r="AQ379" i="1" a="1"/>
  <c r="AQ379" i="1" s="1"/>
  <c r="AB379" i="1"/>
  <c r="Z379" i="1"/>
  <c r="X379" i="1"/>
  <c r="N379" i="1" a="1"/>
  <c r="N379" i="1" s="1"/>
  <c r="M379" i="1"/>
  <c r="K379" i="1"/>
  <c r="L379" i="1" s="1"/>
  <c r="G379" i="1" a="1"/>
  <c r="G379" i="1" s="1"/>
  <c r="AF379" i="1" s="1" a="1"/>
  <c r="AF379" i="1" s="1"/>
  <c r="AQ378" i="1" a="1"/>
  <c r="AQ378" i="1" s="1"/>
  <c r="AB378" i="1"/>
  <c r="Z378" i="1"/>
  <c r="X378" i="1"/>
  <c r="N378" i="1" a="1"/>
  <c r="N378" i="1" s="1"/>
  <c r="M378" i="1"/>
  <c r="K378" i="1"/>
  <c r="L378" i="1" s="1"/>
  <c r="G378" i="1" a="1"/>
  <c r="G378" i="1" s="1"/>
  <c r="AF378" i="1" s="1" a="1"/>
  <c r="AF378" i="1" s="1"/>
  <c r="AQ377" i="1" a="1"/>
  <c r="AQ377" i="1" s="1"/>
  <c r="AB377" i="1"/>
  <c r="Z377" i="1"/>
  <c r="X377" i="1"/>
  <c r="V377" i="1"/>
  <c r="T377" i="1"/>
  <c r="R377" i="1"/>
  <c r="P377" i="1"/>
  <c r="N377" i="1" a="1"/>
  <c r="N377" i="1" s="1"/>
  <c r="M377" i="1"/>
  <c r="K377" i="1"/>
  <c r="L377" i="1" s="1"/>
  <c r="G377" i="1" a="1"/>
  <c r="G377" i="1" s="1"/>
  <c r="AF377" i="1" s="1" a="1"/>
  <c r="AF377" i="1" s="1"/>
  <c r="AQ376" i="1" a="1"/>
  <c r="AQ376" i="1" s="1"/>
  <c r="AB376" i="1"/>
  <c r="Z376" i="1"/>
  <c r="X376" i="1"/>
  <c r="V376" i="1"/>
  <c r="T376" i="1"/>
  <c r="R376" i="1"/>
  <c r="P376" i="1"/>
  <c r="N376" i="1" a="1"/>
  <c r="N376" i="1" s="1"/>
  <c r="M376" i="1"/>
  <c r="K376" i="1"/>
  <c r="L376" i="1" s="1"/>
  <c r="G376" i="1" a="1"/>
  <c r="G376" i="1" s="1"/>
  <c r="AF376" i="1" s="1" a="1"/>
  <c r="AF376" i="1" s="1"/>
  <c r="AQ375" i="1" a="1"/>
  <c r="AQ375" i="1" s="1"/>
  <c r="Z375" i="1"/>
  <c r="X375" i="1"/>
  <c r="V375" i="1"/>
  <c r="T375" i="1"/>
  <c r="R375" i="1"/>
  <c r="P375" i="1"/>
  <c r="N375" i="1" a="1"/>
  <c r="N375" i="1" s="1"/>
  <c r="M375" i="1"/>
  <c r="K375" i="1"/>
  <c r="L375" i="1" s="1"/>
  <c r="G375" i="1" a="1"/>
  <c r="G375" i="1" s="1"/>
  <c r="AF375" i="1" s="1" a="1"/>
  <c r="AF375" i="1" s="1"/>
  <c r="AQ374" i="1" a="1"/>
  <c r="AQ374" i="1" s="1"/>
  <c r="Z374" i="1"/>
  <c r="X374" i="1"/>
  <c r="V374" i="1"/>
  <c r="T374" i="1"/>
  <c r="R374" i="1"/>
  <c r="P374" i="1"/>
  <c r="N374" i="1" a="1"/>
  <c r="N374" i="1" s="1"/>
  <c r="M374" i="1"/>
  <c r="K374" i="1"/>
  <c r="L374" i="1" s="1"/>
  <c r="G374" i="1" a="1"/>
  <c r="G374" i="1" s="1"/>
  <c r="AF374" i="1" s="1" a="1"/>
  <c r="AF374" i="1" s="1"/>
  <c r="AQ373" i="1" a="1"/>
  <c r="AQ373" i="1" s="1"/>
  <c r="Z373" i="1"/>
  <c r="X373" i="1"/>
  <c r="V373" i="1"/>
  <c r="T373" i="1"/>
  <c r="R373" i="1"/>
  <c r="P373" i="1"/>
  <c r="N373" i="1" a="1"/>
  <c r="N373" i="1" s="1"/>
  <c r="M373" i="1"/>
  <c r="K373" i="1"/>
  <c r="L373" i="1" s="1"/>
  <c r="G373" i="1" a="1"/>
  <c r="G373" i="1" s="1"/>
  <c r="AF373" i="1" s="1" a="1"/>
  <c r="AF373" i="1" s="1"/>
  <c r="AQ372" i="1" a="1"/>
  <c r="AQ372" i="1" s="1"/>
  <c r="Z372" i="1"/>
  <c r="X372" i="1"/>
  <c r="V372" i="1"/>
  <c r="T372" i="1"/>
  <c r="R372" i="1"/>
  <c r="P372" i="1"/>
  <c r="N372" i="1" a="1"/>
  <c r="N372" i="1" s="1"/>
  <c r="M372" i="1"/>
  <c r="K372" i="1"/>
  <c r="L372" i="1" s="1"/>
  <c r="G372" i="1" a="1"/>
  <c r="G372" i="1" s="1"/>
  <c r="AF372" i="1" s="1" a="1"/>
  <c r="AF372" i="1" s="1"/>
  <c r="AQ371" i="1" a="1"/>
  <c r="AQ371" i="1" s="1"/>
  <c r="Z371" i="1"/>
  <c r="X371" i="1"/>
  <c r="V371" i="1"/>
  <c r="T371" i="1"/>
  <c r="R371" i="1"/>
  <c r="P371" i="1"/>
  <c r="N371" i="1" a="1"/>
  <c r="N371" i="1" s="1"/>
  <c r="M371" i="1"/>
  <c r="K371" i="1"/>
  <c r="L371" i="1" s="1"/>
  <c r="G371" i="1" a="1"/>
  <c r="G371" i="1" s="1"/>
  <c r="AF371" i="1" s="1" a="1"/>
  <c r="AF371" i="1" s="1"/>
  <c r="AQ370" i="1" a="1"/>
  <c r="AQ370" i="1" s="1"/>
  <c r="Z370" i="1"/>
  <c r="X370" i="1"/>
  <c r="V370" i="1"/>
  <c r="T370" i="1"/>
  <c r="R370" i="1"/>
  <c r="P370" i="1"/>
  <c r="N370" i="1" a="1"/>
  <c r="N370" i="1" s="1"/>
  <c r="M370" i="1"/>
  <c r="K370" i="1"/>
  <c r="L370" i="1" s="1"/>
  <c r="G370" i="1" a="1"/>
  <c r="G370" i="1" s="1"/>
  <c r="AF370" i="1" s="1" a="1"/>
  <c r="AF370" i="1" s="1"/>
  <c r="AQ369" i="1" a="1"/>
  <c r="AQ369" i="1" s="1"/>
  <c r="Z369" i="1"/>
  <c r="X369" i="1"/>
  <c r="V369" i="1"/>
  <c r="T369" i="1"/>
  <c r="R369" i="1"/>
  <c r="P369" i="1"/>
  <c r="N369" i="1" a="1"/>
  <c r="N369" i="1" s="1"/>
  <c r="M369" i="1"/>
  <c r="K369" i="1"/>
  <c r="L369" i="1" s="1"/>
  <c r="G369" i="1" a="1"/>
  <c r="G369" i="1" s="1"/>
  <c r="AF369" i="1" s="1" a="1"/>
  <c r="AF369" i="1" s="1"/>
  <c r="AQ368" i="1" a="1"/>
  <c r="AQ368" i="1" s="1"/>
  <c r="Z368" i="1"/>
  <c r="X368" i="1"/>
  <c r="V368" i="1"/>
  <c r="T368" i="1"/>
  <c r="R368" i="1"/>
  <c r="P368" i="1"/>
  <c r="N368" i="1" a="1"/>
  <c r="N368" i="1" s="1"/>
  <c r="M368" i="1"/>
  <c r="K368" i="1"/>
  <c r="L368" i="1" s="1"/>
  <c r="G368" i="1" a="1"/>
  <c r="G368" i="1" s="1"/>
  <c r="AF368" i="1" s="1" a="1"/>
  <c r="AF368" i="1" s="1"/>
  <c r="AQ367" i="1" a="1"/>
  <c r="AQ367" i="1" s="1"/>
  <c r="Z367" i="1"/>
  <c r="X367" i="1"/>
  <c r="V367" i="1"/>
  <c r="T367" i="1"/>
  <c r="R367" i="1"/>
  <c r="P367" i="1"/>
  <c r="N367" i="1" a="1"/>
  <c r="N367" i="1" s="1"/>
  <c r="M367" i="1"/>
  <c r="K367" i="1"/>
  <c r="L367" i="1" s="1"/>
  <c r="G367" i="1" a="1"/>
  <c r="G367" i="1" s="1"/>
  <c r="AF367" i="1" s="1" a="1"/>
  <c r="AF367" i="1" s="1"/>
  <c r="AQ366" i="1" a="1"/>
  <c r="AQ366" i="1" s="1"/>
  <c r="Z366" i="1"/>
  <c r="X366" i="1"/>
  <c r="V366" i="1"/>
  <c r="T366" i="1"/>
  <c r="R366" i="1"/>
  <c r="P366" i="1"/>
  <c r="N366" i="1" a="1"/>
  <c r="N366" i="1" s="1"/>
  <c r="M366" i="1"/>
  <c r="K366" i="1"/>
  <c r="L366" i="1" s="1"/>
  <c r="G366" i="1" a="1"/>
  <c r="G366" i="1" s="1"/>
  <c r="AF366" i="1" s="1" a="1"/>
  <c r="AF366" i="1" s="1"/>
  <c r="AQ365" i="1" a="1"/>
  <c r="AQ365" i="1" s="1"/>
  <c r="Z365" i="1"/>
  <c r="X365" i="1"/>
  <c r="V365" i="1"/>
  <c r="T365" i="1"/>
  <c r="R365" i="1"/>
  <c r="P365" i="1"/>
  <c r="N365" i="1" a="1"/>
  <c r="N365" i="1" s="1"/>
  <c r="M365" i="1"/>
  <c r="K365" i="1"/>
  <c r="L365" i="1" s="1"/>
  <c r="G365" i="1" a="1"/>
  <c r="G365" i="1" s="1"/>
  <c r="AF365" i="1" s="1" a="1"/>
  <c r="AF365" i="1" s="1"/>
  <c r="AQ364" i="1" a="1"/>
  <c r="AQ364" i="1" s="1"/>
  <c r="Z364" i="1"/>
  <c r="X364" i="1"/>
  <c r="V364" i="1"/>
  <c r="T364" i="1"/>
  <c r="R364" i="1"/>
  <c r="P364" i="1"/>
  <c r="N364" i="1" a="1"/>
  <c r="N364" i="1" s="1"/>
  <c r="M364" i="1"/>
  <c r="K364" i="1"/>
  <c r="L364" i="1" s="1"/>
  <c r="G364" i="1" a="1"/>
  <c r="G364" i="1" s="1"/>
  <c r="AF364" i="1" s="1" a="1"/>
  <c r="AF364" i="1" s="1"/>
  <c r="Z363" i="1"/>
  <c r="X363" i="1"/>
  <c r="V363" i="1"/>
  <c r="T363" i="1"/>
  <c r="R363" i="1"/>
  <c r="P363" i="1"/>
  <c r="N363" i="1" a="1"/>
  <c r="N363" i="1" s="1"/>
  <c r="M363" i="1"/>
  <c r="K363" i="1"/>
  <c r="L363" i="1" s="1"/>
  <c r="G363" i="1" a="1"/>
  <c r="G363" i="1" s="1"/>
  <c r="AF363" i="1" s="1" a="1"/>
  <c r="AF363" i="1" s="1"/>
  <c r="Z362" i="1"/>
  <c r="X362" i="1"/>
  <c r="V362" i="1"/>
  <c r="T362" i="1"/>
  <c r="R362" i="1"/>
  <c r="P362" i="1"/>
  <c r="N362" i="1" a="1"/>
  <c r="N362" i="1" s="1"/>
  <c r="M362" i="1"/>
  <c r="K362" i="1"/>
  <c r="L362" i="1" s="1"/>
  <c r="G362" i="1" a="1"/>
  <c r="G362" i="1" s="1"/>
  <c r="AF362" i="1" s="1" a="1"/>
  <c r="AF362" i="1" s="1"/>
  <c r="AQ361" i="1" a="1"/>
  <c r="AQ361" i="1" s="1"/>
  <c r="Z361" i="1"/>
  <c r="X361" i="1"/>
  <c r="V361" i="1"/>
  <c r="T361" i="1"/>
  <c r="R361" i="1"/>
  <c r="P361" i="1"/>
  <c r="N361" i="1" a="1"/>
  <c r="N361" i="1" s="1"/>
  <c r="M361" i="1"/>
  <c r="K361" i="1"/>
  <c r="L361" i="1" s="1"/>
  <c r="G361" i="1" a="1"/>
  <c r="G361" i="1" s="1"/>
  <c r="AF361" i="1" s="1" a="1"/>
  <c r="AF361" i="1" s="1"/>
  <c r="AQ360" i="1" a="1"/>
  <c r="AQ360" i="1" s="1"/>
  <c r="Z360" i="1"/>
  <c r="X360" i="1"/>
  <c r="V360" i="1"/>
  <c r="T360" i="1"/>
  <c r="R360" i="1"/>
  <c r="P360" i="1"/>
  <c r="N360" i="1" a="1"/>
  <c r="N360" i="1" s="1"/>
  <c r="M360" i="1"/>
  <c r="K360" i="1"/>
  <c r="L360" i="1" s="1"/>
  <c r="G360" i="1" a="1"/>
  <c r="G360" i="1" s="1"/>
  <c r="AF360" i="1" s="1" a="1"/>
  <c r="AF360" i="1" s="1"/>
  <c r="AQ359" i="1" a="1"/>
  <c r="AQ359" i="1" s="1"/>
  <c r="Z359" i="1"/>
  <c r="X359" i="1"/>
  <c r="V359" i="1"/>
  <c r="T359" i="1"/>
  <c r="R359" i="1"/>
  <c r="P359" i="1"/>
  <c r="N359" i="1" a="1"/>
  <c r="N359" i="1" s="1"/>
  <c r="M359" i="1"/>
  <c r="K359" i="1"/>
  <c r="L359" i="1" s="1"/>
  <c r="G359" i="1" a="1"/>
  <c r="G359" i="1" s="1"/>
  <c r="AF359" i="1" s="1" a="1"/>
  <c r="AF359" i="1" s="1"/>
  <c r="Z358" i="1"/>
  <c r="X358" i="1"/>
  <c r="V358" i="1"/>
  <c r="T358" i="1"/>
  <c r="R358" i="1"/>
  <c r="P358" i="1"/>
  <c r="N358" i="1" a="1"/>
  <c r="N358" i="1" s="1"/>
  <c r="M358" i="1"/>
  <c r="K358" i="1"/>
  <c r="L358" i="1" s="1"/>
  <c r="G358" i="1" a="1"/>
  <c r="G358" i="1" s="1"/>
  <c r="AF358" i="1" s="1" a="1"/>
  <c r="AF358" i="1" s="1"/>
  <c r="AQ357" i="1" a="1"/>
  <c r="AQ357" i="1" s="1"/>
  <c r="Z357" i="1"/>
  <c r="X357" i="1"/>
  <c r="N357" i="1" a="1"/>
  <c r="N357" i="1" s="1"/>
  <c r="M357" i="1"/>
  <c r="K357" i="1"/>
  <c r="L357" i="1" s="1"/>
  <c r="G357" i="1" a="1"/>
  <c r="G357" i="1" s="1"/>
  <c r="AF357" i="1" s="1" a="1"/>
  <c r="AF357" i="1" s="1"/>
  <c r="AQ356" i="1" a="1"/>
  <c r="AQ356" i="1" s="1"/>
  <c r="Z356" i="1"/>
  <c r="X356" i="1"/>
  <c r="N356" i="1" a="1"/>
  <c r="N356" i="1" s="1"/>
  <c r="M356" i="1"/>
  <c r="K356" i="1"/>
  <c r="L356" i="1" s="1"/>
  <c r="G356" i="1" a="1"/>
  <c r="G356" i="1" s="1"/>
  <c r="AF356" i="1" s="1" a="1"/>
  <c r="AF356" i="1" s="1"/>
  <c r="AQ355" i="1" a="1"/>
  <c r="AQ355" i="1" s="1"/>
  <c r="Z355" i="1"/>
  <c r="X355" i="1"/>
  <c r="N355" i="1" a="1"/>
  <c r="N355" i="1" s="1"/>
  <c r="M355" i="1"/>
  <c r="K355" i="1"/>
  <c r="L355" i="1" s="1"/>
  <c r="G355" i="1" a="1"/>
  <c r="G355" i="1" s="1"/>
  <c r="AF355" i="1" s="1" a="1"/>
  <c r="AF355" i="1" s="1"/>
  <c r="AQ354" i="1" a="1"/>
  <c r="AQ354" i="1" s="1"/>
  <c r="AB354" i="1"/>
  <c r="Z354" i="1"/>
  <c r="X354" i="1"/>
  <c r="V354" i="1"/>
  <c r="N354" i="1" a="1"/>
  <c r="N354" i="1" s="1"/>
  <c r="M354" i="1"/>
  <c r="K354" i="1"/>
  <c r="L354" i="1" s="1"/>
  <c r="G354" i="1" a="1"/>
  <c r="G354" i="1" s="1"/>
  <c r="AF354" i="1" s="1" a="1"/>
  <c r="AF354" i="1" s="1"/>
  <c r="AQ353" i="1" a="1"/>
  <c r="AQ353" i="1" s="1"/>
  <c r="AB353" i="1"/>
  <c r="Z353" i="1"/>
  <c r="X353" i="1"/>
  <c r="V353" i="1"/>
  <c r="N353" i="1" a="1"/>
  <c r="N353" i="1" s="1"/>
  <c r="M353" i="1"/>
  <c r="K353" i="1"/>
  <c r="L353" i="1" s="1"/>
  <c r="G353" i="1" a="1"/>
  <c r="G353" i="1" s="1"/>
  <c r="AF353" i="1" s="1" a="1"/>
  <c r="AF353" i="1" s="1"/>
  <c r="AQ352" i="1" a="1"/>
  <c r="AQ352" i="1" s="1"/>
  <c r="AB352" i="1"/>
  <c r="Z352" i="1"/>
  <c r="X352" i="1"/>
  <c r="V352" i="1"/>
  <c r="N352" i="1" a="1"/>
  <c r="N352" i="1" s="1"/>
  <c r="M352" i="1"/>
  <c r="K352" i="1"/>
  <c r="L352" i="1" s="1"/>
  <c r="G352" i="1" a="1"/>
  <c r="G352" i="1" s="1"/>
  <c r="AF352" i="1" s="1" a="1"/>
  <c r="AF352" i="1" s="1"/>
  <c r="AQ351" i="1" a="1"/>
  <c r="AQ351" i="1" s="1"/>
  <c r="Z351" i="1"/>
  <c r="X351" i="1"/>
  <c r="N351" i="1" a="1"/>
  <c r="N351" i="1" s="1"/>
  <c r="M351" i="1"/>
  <c r="K351" i="1"/>
  <c r="L351" i="1" s="1"/>
  <c r="G351" i="1" a="1"/>
  <c r="G351" i="1" s="1"/>
  <c r="AF351" i="1" s="1" a="1"/>
  <c r="AF351" i="1" s="1"/>
  <c r="AQ350" i="1" a="1"/>
  <c r="AQ350" i="1" s="1"/>
  <c r="Z350" i="1"/>
  <c r="X350" i="1"/>
  <c r="N350" i="1" a="1"/>
  <c r="N350" i="1" s="1"/>
  <c r="M350" i="1"/>
  <c r="K350" i="1"/>
  <c r="L350" i="1" s="1"/>
  <c r="G350" i="1" a="1"/>
  <c r="G350" i="1" s="1"/>
  <c r="AF350" i="1" s="1" a="1"/>
  <c r="AF350" i="1" s="1"/>
  <c r="AQ349" i="1" a="1"/>
  <c r="AQ349" i="1" s="1"/>
  <c r="Z349" i="1"/>
  <c r="X349" i="1"/>
  <c r="N349" i="1" a="1"/>
  <c r="N349" i="1" s="1"/>
  <c r="M349" i="1"/>
  <c r="K349" i="1"/>
  <c r="L349" i="1" s="1"/>
  <c r="G349" i="1" a="1"/>
  <c r="G349" i="1" s="1"/>
  <c r="AF349" i="1" s="1" a="1"/>
  <c r="AF349" i="1" s="1"/>
  <c r="AQ348" i="1" a="1"/>
  <c r="AQ348" i="1" s="1"/>
  <c r="Z348" i="1"/>
  <c r="X348" i="1"/>
  <c r="N348" i="1" a="1"/>
  <c r="N348" i="1" s="1"/>
  <c r="M348" i="1"/>
  <c r="K348" i="1"/>
  <c r="L348" i="1" s="1"/>
  <c r="G348" i="1" a="1"/>
  <c r="G348" i="1" s="1"/>
  <c r="AF348" i="1" s="1" a="1"/>
  <c r="AF348" i="1" s="1"/>
  <c r="AQ347" i="1" a="1"/>
  <c r="AQ347" i="1" s="1"/>
  <c r="Z347" i="1"/>
  <c r="X347" i="1"/>
  <c r="N347" i="1" a="1"/>
  <c r="N347" i="1" s="1"/>
  <c r="M347" i="1"/>
  <c r="K347" i="1"/>
  <c r="L347" i="1" s="1"/>
  <c r="G347" i="1" a="1"/>
  <c r="G347" i="1" s="1"/>
  <c r="AF347" i="1" s="1" a="1"/>
  <c r="AF347" i="1" s="1"/>
  <c r="AQ346" i="1" a="1"/>
  <c r="AQ346" i="1" s="1"/>
  <c r="Z346" i="1"/>
  <c r="X346" i="1"/>
  <c r="N346" i="1" a="1"/>
  <c r="N346" i="1" s="1"/>
  <c r="M346" i="1"/>
  <c r="K346" i="1"/>
  <c r="L346" i="1" s="1"/>
  <c r="G346" i="1" a="1"/>
  <c r="G346" i="1" s="1"/>
  <c r="AF346" i="1" s="1" a="1"/>
  <c r="AF346" i="1" s="1"/>
  <c r="AQ345" i="1" a="1"/>
  <c r="AQ345" i="1" s="1"/>
  <c r="Z345" i="1"/>
  <c r="X345" i="1"/>
  <c r="N345" i="1" a="1"/>
  <c r="N345" i="1" s="1"/>
  <c r="M345" i="1"/>
  <c r="K345" i="1"/>
  <c r="L345" i="1" s="1"/>
  <c r="G345" i="1" a="1"/>
  <c r="G345" i="1" s="1"/>
  <c r="AF345" i="1" s="1" a="1"/>
  <c r="AF345" i="1" s="1"/>
  <c r="AQ344" i="1" a="1"/>
  <c r="AQ344" i="1" s="1"/>
  <c r="Z344" i="1"/>
  <c r="X344" i="1"/>
  <c r="N344" i="1" a="1"/>
  <c r="N344" i="1" s="1"/>
  <c r="M344" i="1"/>
  <c r="K344" i="1"/>
  <c r="L344" i="1" s="1"/>
  <c r="G344" i="1" a="1"/>
  <c r="G344" i="1" s="1"/>
  <c r="AF344" i="1" s="1" a="1"/>
  <c r="AF344" i="1" s="1"/>
  <c r="AQ343" i="1" a="1"/>
  <c r="AQ343" i="1" s="1"/>
  <c r="Z343" i="1"/>
  <c r="X343" i="1"/>
  <c r="N343" i="1" a="1"/>
  <c r="N343" i="1" s="1"/>
  <c r="M343" i="1"/>
  <c r="K343" i="1"/>
  <c r="L343" i="1" s="1"/>
  <c r="G343" i="1" a="1"/>
  <c r="G343" i="1" s="1"/>
  <c r="AF343" i="1" s="1" a="1"/>
  <c r="AF343" i="1" s="1"/>
  <c r="AQ342" i="1" a="1"/>
  <c r="AQ342" i="1" s="1"/>
  <c r="AB342" i="1"/>
  <c r="Z342" i="1"/>
  <c r="X342" i="1"/>
  <c r="V342" i="1"/>
  <c r="N342" i="1" a="1"/>
  <c r="N342" i="1" s="1"/>
  <c r="M342" i="1"/>
  <c r="K342" i="1"/>
  <c r="L342" i="1" s="1"/>
  <c r="G342" i="1" a="1"/>
  <c r="G342" i="1" s="1"/>
  <c r="AF342" i="1" s="1" a="1"/>
  <c r="AF342" i="1" s="1"/>
  <c r="AQ341" i="1" a="1"/>
  <c r="AQ341" i="1" s="1"/>
  <c r="AB341" i="1"/>
  <c r="Z341" i="1"/>
  <c r="X341" i="1"/>
  <c r="V341" i="1"/>
  <c r="N341" i="1" a="1"/>
  <c r="N341" i="1" s="1"/>
  <c r="M341" i="1"/>
  <c r="K341" i="1"/>
  <c r="L341" i="1" s="1"/>
  <c r="G341" i="1" a="1"/>
  <c r="G341" i="1" s="1"/>
  <c r="AF341" i="1" s="1" a="1"/>
  <c r="AF341" i="1" s="1"/>
  <c r="AQ340" i="1" a="1"/>
  <c r="AQ340" i="1" s="1"/>
  <c r="AB340" i="1"/>
  <c r="Z340" i="1"/>
  <c r="X340" i="1"/>
  <c r="V340" i="1"/>
  <c r="N340" i="1" a="1"/>
  <c r="N340" i="1" s="1"/>
  <c r="M340" i="1"/>
  <c r="K340" i="1"/>
  <c r="L340" i="1" s="1"/>
  <c r="G340" i="1" a="1"/>
  <c r="G340" i="1" s="1"/>
  <c r="AF340" i="1" s="1" a="1"/>
  <c r="AF340" i="1" s="1"/>
  <c r="AQ339" i="1" a="1"/>
  <c r="AQ339" i="1" s="1"/>
  <c r="Z339" i="1"/>
  <c r="X339" i="1"/>
  <c r="N339" i="1" a="1"/>
  <c r="N339" i="1" s="1"/>
  <c r="M339" i="1"/>
  <c r="K339" i="1"/>
  <c r="L339" i="1" s="1"/>
  <c r="G339" i="1" a="1"/>
  <c r="G339" i="1" s="1"/>
  <c r="AF339" i="1" s="1" a="1"/>
  <c r="AF339" i="1" s="1"/>
  <c r="AQ338" i="1" a="1"/>
  <c r="AQ338" i="1" s="1"/>
  <c r="Z338" i="1"/>
  <c r="X338" i="1"/>
  <c r="N338" i="1" a="1"/>
  <c r="N338" i="1" s="1"/>
  <c r="M338" i="1"/>
  <c r="K338" i="1"/>
  <c r="L338" i="1" s="1"/>
  <c r="G338" i="1" a="1"/>
  <c r="G338" i="1" s="1"/>
  <c r="AF338" i="1" s="1" a="1"/>
  <c r="AF338" i="1" s="1"/>
  <c r="AQ337" i="1" a="1"/>
  <c r="AQ337" i="1" s="1"/>
  <c r="Z337" i="1"/>
  <c r="X337" i="1"/>
  <c r="N337" i="1" a="1"/>
  <c r="N337" i="1" s="1"/>
  <c r="M337" i="1"/>
  <c r="K337" i="1"/>
  <c r="L337" i="1" s="1"/>
  <c r="G337" i="1" a="1"/>
  <c r="G337" i="1" s="1"/>
  <c r="AF337" i="1" s="1" a="1"/>
  <c r="AF337" i="1" s="1"/>
  <c r="AQ336" i="1" a="1"/>
  <c r="AQ336" i="1" s="1"/>
  <c r="Z336" i="1"/>
  <c r="X336" i="1"/>
  <c r="N336" i="1" a="1"/>
  <c r="N336" i="1" s="1"/>
  <c r="M336" i="1"/>
  <c r="K336" i="1"/>
  <c r="L336" i="1" s="1"/>
  <c r="G336" i="1" a="1"/>
  <c r="G336" i="1" s="1"/>
  <c r="AF336" i="1" s="1" a="1"/>
  <c r="AF336" i="1" s="1"/>
  <c r="AQ335" i="1" a="1"/>
  <c r="AQ335" i="1" s="1"/>
  <c r="Z335" i="1"/>
  <c r="X335" i="1"/>
  <c r="N335" i="1" a="1"/>
  <c r="N335" i="1" s="1"/>
  <c r="M335" i="1"/>
  <c r="K335" i="1"/>
  <c r="L335" i="1" s="1"/>
  <c r="G335" i="1" a="1"/>
  <c r="G335" i="1" s="1"/>
  <c r="AF335" i="1" s="1" a="1"/>
  <c r="AF335" i="1" s="1"/>
  <c r="AQ334" i="1" a="1"/>
  <c r="AQ334" i="1" s="1"/>
  <c r="Z334" i="1"/>
  <c r="X334" i="1"/>
  <c r="N334" i="1" a="1"/>
  <c r="N334" i="1" s="1"/>
  <c r="M334" i="1"/>
  <c r="K334" i="1"/>
  <c r="L334" i="1" s="1"/>
  <c r="G334" i="1" a="1"/>
  <c r="G334" i="1" s="1"/>
  <c r="AF334" i="1" s="1" a="1"/>
  <c r="AF334" i="1" s="1"/>
  <c r="AQ333" i="1" a="1"/>
  <c r="AQ333" i="1" s="1"/>
  <c r="Z333" i="1"/>
  <c r="X333" i="1"/>
  <c r="N333" i="1" a="1"/>
  <c r="N333" i="1" s="1"/>
  <c r="M333" i="1"/>
  <c r="K333" i="1"/>
  <c r="L333" i="1" s="1"/>
  <c r="G333" i="1" a="1"/>
  <c r="G333" i="1" s="1"/>
  <c r="AF333" i="1" s="1" a="1"/>
  <c r="AF333" i="1" s="1"/>
  <c r="AQ332" i="1" a="1"/>
  <c r="AQ332" i="1" s="1"/>
  <c r="Z332" i="1"/>
  <c r="X332" i="1"/>
  <c r="N332" i="1" a="1"/>
  <c r="N332" i="1" s="1"/>
  <c r="M332" i="1"/>
  <c r="K332" i="1"/>
  <c r="L332" i="1" s="1"/>
  <c r="G332" i="1" a="1"/>
  <c r="G332" i="1" s="1"/>
  <c r="AF332" i="1" s="1" a="1"/>
  <c r="AF332" i="1" s="1"/>
  <c r="AQ331" i="1" a="1"/>
  <c r="AQ331" i="1" s="1"/>
  <c r="Z331" i="1"/>
  <c r="X331" i="1"/>
  <c r="N331" i="1" a="1"/>
  <c r="N331" i="1" s="1"/>
  <c r="M331" i="1"/>
  <c r="K331" i="1"/>
  <c r="L331" i="1" s="1"/>
  <c r="G331" i="1" a="1"/>
  <c r="G331" i="1" s="1"/>
  <c r="AF331" i="1" s="1" a="1"/>
  <c r="AF331" i="1" s="1"/>
  <c r="AQ330" i="1" a="1"/>
  <c r="AQ330" i="1" s="1"/>
  <c r="AB330" i="1"/>
  <c r="Z330" i="1"/>
  <c r="X330" i="1"/>
  <c r="V330" i="1"/>
  <c r="N330" i="1" a="1"/>
  <c r="N330" i="1" s="1"/>
  <c r="M330" i="1"/>
  <c r="K330" i="1"/>
  <c r="L330" i="1" s="1"/>
  <c r="G330" i="1" a="1"/>
  <c r="G330" i="1" s="1"/>
  <c r="AF330" i="1" s="1" a="1"/>
  <c r="AF330" i="1" s="1"/>
  <c r="AQ329" i="1" a="1"/>
  <c r="AQ329" i="1" s="1"/>
  <c r="AB329" i="1"/>
  <c r="Z329" i="1"/>
  <c r="X329" i="1"/>
  <c r="V329" i="1"/>
  <c r="N329" i="1" a="1"/>
  <c r="N329" i="1" s="1"/>
  <c r="M329" i="1"/>
  <c r="K329" i="1"/>
  <c r="L329" i="1" s="1"/>
  <c r="G329" i="1" a="1"/>
  <c r="G329" i="1" s="1"/>
  <c r="AF329" i="1" s="1" a="1"/>
  <c r="AF329" i="1" s="1"/>
  <c r="AQ328" i="1" a="1"/>
  <c r="AQ328" i="1" s="1"/>
  <c r="AB328" i="1"/>
  <c r="Z328" i="1"/>
  <c r="X328" i="1"/>
  <c r="V328" i="1"/>
  <c r="N328" i="1" a="1"/>
  <c r="N328" i="1" s="1"/>
  <c r="M328" i="1"/>
  <c r="K328" i="1"/>
  <c r="L328" i="1" s="1"/>
  <c r="G328" i="1" a="1"/>
  <c r="G328" i="1" s="1"/>
  <c r="AF328" i="1" s="1" a="1"/>
  <c r="AF328" i="1" s="1"/>
  <c r="AQ327" i="1" a="1"/>
  <c r="AQ327" i="1" s="1"/>
  <c r="Z327" i="1"/>
  <c r="X327" i="1"/>
  <c r="N327" i="1" a="1"/>
  <c r="N327" i="1" s="1"/>
  <c r="M327" i="1"/>
  <c r="K327" i="1"/>
  <c r="L327" i="1" s="1"/>
  <c r="G327" i="1" a="1"/>
  <c r="G327" i="1" s="1"/>
  <c r="AF327" i="1" s="1" a="1"/>
  <c r="AF327" i="1" s="1"/>
  <c r="AQ326" i="1" a="1"/>
  <c r="AQ326" i="1" s="1"/>
  <c r="Z326" i="1"/>
  <c r="X326" i="1"/>
  <c r="N326" i="1" a="1"/>
  <c r="N326" i="1" s="1"/>
  <c r="M326" i="1"/>
  <c r="K326" i="1"/>
  <c r="L326" i="1" s="1"/>
  <c r="G326" i="1" a="1"/>
  <c r="G326" i="1" s="1"/>
  <c r="AF326" i="1" s="1" a="1"/>
  <c r="AF326" i="1" s="1"/>
  <c r="AQ325" i="1" a="1"/>
  <c r="AQ325" i="1" s="1"/>
  <c r="Z325" i="1"/>
  <c r="X325" i="1"/>
  <c r="N325" i="1" a="1"/>
  <c r="N325" i="1" s="1"/>
  <c r="M325" i="1"/>
  <c r="K325" i="1"/>
  <c r="L325" i="1" s="1"/>
  <c r="G325" i="1" a="1"/>
  <c r="G325" i="1" s="1"/>
  <c r="AF325" i="1" s="1" a="1"/>
  <c r="AF325" i="1" s="1"/>
  <c r="AQ324" i="1" a="1"/>
  <c r="AQ324" i="1" s="1"/>
  <c r="Z324" i="1"/>
  <c r="X324" i="1"/>
  <c r="N324" i="1" a="1"/>
  <c r="N324" i="1" s="1"/>
  <c r="M324" i="1"/>
  <c r="K324" i="1"/>
  <c r="L324" i="1" s="1"/>
  <c r="G324" i="1" a="1"/>
  <c r="G324" i="1" s="1"/>
  <c r="AF324" i="1" s="1" a="1"/>
  <c r="AF324" i="1" s="1"/>
  <c r="AQ323" i="1" a="1"/>
  <c r="AQ323" i="1" s="1"/>
  <c r="Z323" i="1"/>
  <c r="X323" i="1"/>
  <c r="N323" i="1" a="1"/>
  <c r="N323" i="1" s="1"/>
  <c r="M323" i="1"/>
  <c r="K323" i="1"/>
  <c r="L323" i="1" s="1"/>
  <c r="G323" i="1" a="1"/>
  <c r="G323" i="1" s="1"/>
  <c r="AF323" i="1" s="1" a="1"/>
  <c r="AF323" i="1" s="1"/>
  <c r="AQ322" i="1" a="1"/>
  <c r="AQ322" i="1" s="1"/>
  <c r="Z322" i="1"/>
  <c r="X322" i="1"/>
  <c r="N322" i="1" a="1"/>
  <c r="N322" i="1" s="1"/>
  <c r="M322" i="1"/>
  <c r="K322" i="1"/>
  <c r="L322" i="1" s="1"/>
  <c r="G322" i="1" a="1"/>
  <c r="G322" i="1" s="1"/>
  <c r="AF322" i="1" s="1" a="1"/>
  <c r="AF322" i="1" s="1"/>
  <c r="AQ321" i="1" a="1"/>
  <c r="AQ321" i="1" s="1"/>
  <c r="Z321" i="1"/>
  <c r="X321" i="1"/>
  <c r="N321" i="1" a="1"/>
  <c r="N321" i="1" s="1"/>
  <c r="M321" i="1"/>
  <c r="K321" i="1"/>
  <c r="L321" i="1" s="1"/>
  <c r="G321" i="1" a="1"/>
  <c r="G321" i="1" s="1"/>
  <c r="AF321" i="1" s="1" a="1"/>
  <c r="AF321" i="1" s="1"/>
  <c r="AQ320" i="1" a="1"/>
  <c r="AQ320" i="1" s="1"/>
  <c r="Z320" i="1"/>
  <c r="X320" i="1"/>
  <c r="N320" i="1" a="1"/>
  <c r="N320" i="1" s="1"/>
  <c r="M320" i="1"/>
  <c r="K320" i="1"/>
  <c r="L320" i="1" s="1"/>
  <c r="G320" i="1" a="1"/>
  <c r="G320" i="1" s="1"/>
  <c r="AF320" i="1" s="1" a="1"/>
  <c r="AF320" i="1" s="1"/>
  <c r="AQ319" i="1" a="1"/>
  <c r="AQ319" i="1" s="1"/>
  <c r="Z319" i="1"/>
  <c r="X319" i="1"/>
  <c r="N319" i="1" a="1"/>
  <c r="N319" i="1" s="1"/>
  <c r="M319" i="1"/>
  <c r="K319" i="1"/>
  <c r="L319" i="1" s="1"/>
  <c r="G319" i="1" a="1"/>
  <c r="G319" i="1" s="1"/>
  <c r="AF319" i="1" s="1" a="1"/>
  <c r="AF319" i="1" s="1"/>
  <c r="AQ318" i="1" a="1"/>
  <c r="AQ318" i="1" s="1"/>
  <c r="AB318" i="1"/>
  <c r="Z318" i="1"/>
  <c r="X318" i="1"/>
  <c r="V318" i="1"/>
  <c r="N318" i="1" a="1"/>
  <c r="N318" i="1" s="1"/>
  <c r="M318" i="1"/>
  <c r="K318" i="1"/>
  <c r="L318" i="1" s="1"/>
  <c r="G318" i="1" a="1"/>
  <c r="G318" i="1" s="1"/>
  <c r="AF318" i="1" s="1" a="1"/>
  <c r="AF318" i="1" s="1"/>
  <c r="AQ317" i="1" a="1"/>
  <c r="AQ317" i="1" s="1"/>
  <c r="AB317" i="1"/>
  <c r="Z317" i="1"/>
  <c r="X317" i="1"/>
  <c r="V317" i="1"/>
  <c r="N317" i="1" a="1"/>
  <c r="N317" i="1" s="1"/>
  <c r="M317" i="1"/>
  <c r="K317" i="1"/>
  <c r="L317" i="1" s="1"/>
  <c r="G317" i="1" a="1"/>
  <c r="G317" i="1" s="1"/>
  <c r="AF317" i="1" s="1" a="1"/>
  <c r="AF317" i="1" s="1"/>
  <c r="AQ316" i="1" a="1"/>
  <c r="AQ316" i="1" s="1"/>
  <c r="AB316" i="1"/>
  <c r="Z316" i="1"/>
  <c r="X316" i="1"/>
  <c r="V316" i="1"/>
  <c r="N316" i="1" a="1"/>
  <c r="N316" i="1" s="1"/>
  <c r="M316" i="1"/>
  <c r="K316" i="1"/>
  <c r="L316" i="1" s="1"/>
  <c r="G316" i="1" a="1"/>
  <c r="G316" i="1" s="1"/>
  <c r="AF316" i="1" s="1" a="1"/>
  <c r="AF316" i="1" s="1"/>
  <c r="AQ315" i="1" a="1"/>
  <c r="AQ315" i="1" s="1"/>
  <c r="Z315" i="1"/>
  <c r="X315" i="1"/>
  <c r="N315" i="1" a="1"/>
  <c r="N315" i="1" s="1"/>
  <c r="M315" i="1"/>
  <c r="K315" i="1"/>
  <c r="L315" i="1" s="1"/>
  <c r="G315" i="1" a="1"/>
  <c r="G315" i="1" s="1"/>
  <c r="AF315" i="1" s="1" a="1"/>
  <c r="AF315" i="1" s="1"/>
  <c r="AQ314" i="1" a="1"/>
  <c r="AQ314" i="1" s="1"/>
  <c r="Z314" i="1"/>
  <c r="X314" i="1"/>
  <c r="N314" i="1" a="1"/>
  <c r="N314" i="1" s="1"/>
  <c r="M314" i="1"/>
  <c r="K314" i="1"/>
  <c r="L314" i="1" s="1"/>
  <c r="G314" i="1" a="1"/>
  <c r="G314" i="1" s="1"/>
  <c r="AF314" i="1" s="1" a="1"/>
  <c r="AF314" i="1" s="1"/>
  <c r="AQ313" i="1" a="1"/>
  <c r="AQ313" i="1" s="1"/>
  <c r="Z313" i="1"/>
  <c r="X313" i="1"/>
  <c r="N313" i="1" a="1"/>
  <c r="N313" i="1" s="1"/>
  <c r="M313" i="1"/>
  <c r="K313" i="1"/>
  <c r="L313" i="1" s="1"/>
  <c r="G313" i="1" a="1"/>
  <c r="G313" i="1" s="1"/>
  <c r="AF313" i="1" s="1" a="1"/>
  <c r="AF313" i="1" s="1"/>
  <c r="AQ312" i="1" a="1"/>
  <c r="AQ312" i="1" s="1"/>
  <c r="Z312" i="1"/>
  <c r="X312" i="1"/>
  <c r="N312" i="1" a="1"/>
  <c r="N312" i="1" s="1"/>
  <c r="M312" i="1"/>
  <c r="K312" i="1"/>
  <c r="L312" i="1" s="1"/>
  <c r="G312" i="1" a="1"/>
  <c r="G312" i="1" s="1"/>
  <c r="AF312" i="1" s="1" a="1"/>
  <c r="AF312" i="1" s="1"/>
  <c r="AQ311" i="1" a="1"/>
  <c r="AQ311" i="1" s="1"/>
  <c r="Z311" i="1"/>
  <c r="X311" i="1"/>
  <c r="N311" i="1" a="1"/>
  <c r="N311" i="1" s="1"/>
  <c r="M311" i="1"/>
  <c r="K311" i="1"/>
  <c r="L311" i="1" s="1"/>
  <c r="G311" i="1" a="1"/>
  <c r="G311" i="1" s="1"/>
  <c r="AF311" i="1" s="1" a="1"/>
  <c r="AF311" i="1" s="1"/>
  <c r="AQ310" i="1" a="1"/>
  <c r="AQ310" i="1" s="1"/>
  <c r="Z310" i="1"/>
  <c r="X310" i="1"/>
  <c r="N310" i="1" a="1"/>
  <c r="N310" i="1" s="1"/>
  <c r="M310" i="1"/>
  <c r="K310" i="1"/>
  <c r="L310" i="1" s="1"/>
  <c r="G310" i="1" a="1"/>
  <c r="G310" i="1" s="1"/>
  <c r="AF310" i="1" s="1" a="1"/>
  <c r="AF310" i="1" s="1"/>
  <c r="AQ309" i="1" a="1"/>
  <c r="AQ309" i="1" s="1"/>
  <c r="Z309" i="1"/>
  <c r="X309" i="1"/>
  <c r="N309" i="1" a="1"/>
  <c r="N309" i="1" s="1"/>
  <c r="M309" i="1"/>
  <c r="K309" i="1"/>
  <c r="L309" i="1" s="1"/>
  <c r="G309" i="1" a="1"/>
  <c r="G309" i="1" s="1"/>
  <c r="AF309" i="1" s="1" a="1"/>
  <c r="AF309" i="1" s="1"/>
  <c r="AQ308" i="1" a="1"/>
  <c r="AQ308" i="1" s="1"/>
  <c r="Z308" i="1"/>
  <c r="X308" i="1"/>
  <c r="N308" i="1" a="1"/>
  <c r="N308" i="1" s="1"/>
  <c r="M308" i="1"/>
  <c r="K308" i="1"/>
  <c r="L308" i="1" s="1"/>
  <c r="G308" i="1" a="1"/>
  <c r="G308" i="1" s="1"/>
  <c r="AF308" i="1" s="1" a="1"/>
  <c r="AF308" i="1" s="1"/>
  <c r="AQ307" i="1" a="1"/>
  <c r="AQ307" i="1" s="1"/>
  <c r="Z307" i="1"/>
  <c r="X307" i="1"/>
  <c r="N307" i="1" a="1"/>
  <c r="N307" i="1" s="1"/>
  <c r="M307" i="1"/>
  <c r="K307" i="1"/>
  <c r="L307" i="1" s="1"/>
  <c r="G307" i="1" a="1"/>
  <c r="G307" i="1" s="1"/>
  <c r="AF307" i="1" s="1" a="1"/>
  <c r="AF307" i="1" s="1"/>
  <c r="AQ306" i="1" a="1"/>
  <c r="AQ306" i="1" s="1"/>
  <c r="AB306" i="1"/>
  <c r="Z306" i="1"/>
  <c r="X306" i="1"/>
  <c r="V306" i="1"/>
  <c r="N306" i="1" a="1"/>
  <c r="N306" i="1" s="1"/>
  <c r="M306" i="1"/>
  <c r="K306" i="1"/>
  <c r="L306" i="1" s="1"/>
  <c r="G306" i="1" a="1"/>
  <c r="G306" i="1" s="1"/>
  <c r="AF306" i="1" s="1" a="1"/>
  <c r="AF306" i="1" s="1"/>
  <c r="AQ305" i="1" a="1"/>
  <c r="AQ305" i="1" s="1"/>
  <c r="AB305" i="1"/>
  <c r="Z305" i="1"/>
  <c r="X305" i="1"/>
  <c r="V305" i="1"/>
  <c r="N305" i="1" a="1"/>
  <c r="N305" i="1" s="1"/>
  <c r="M305" i="1"/>
  <c r="K305" i="1"/>
  <c r="L305" i="1" s="1"/>
  <c r="G305" i="1" a="1"/>
  <c r="G305" i="1" s="1"/>
  <c r="AF305" i="1" s="1" a="1"/>
  <c r="AF305" i="1" s="1"/>
  <c r="AQ304" i="1" a="1"/>
  <c r="AQ304" i="1" s="1"/>
  <c r="AB304" i="1"/>
  <c r="Z304" i="1"/>
  <c r="X304" i="1"/>
  <c r="V304" i="1"/>
  <c r="N304" i="1" a="1"/>
  <c r="N304" i="1" s="1"/>
  <c r="M304" i="1"/>
  <c r="K304" i="1"/>
  <c r="L304" i="1" s="1"/>
  <c r="G304" i="1" a="1"/>
  <c r="G304" i="1" s="1"/>
  <c r="AF304" i="1" s="1" a="1"/>
  <c r="AF304" i="1" s="1"/>
  <c r="AQ303" i="1" a="1"/>
  <c r="AQ303" i="1" s="1"/>
  <c r="Z303" i="1"/>
  <c r="X303" i="1"/>
  <c r="N303" i="1" a="1"/>
  <c r="N303" i="1" s="1"/>
  <c r="M303" i="1"/>
  <c r="K303" i="1"/>
  <c r="L303" i="1" s="1"/>
  <c r="G303" i="1" a="1"/>
  <c r="G303" i="1" s="1"/>
  <c r="AF303" i="1" s="1" a="1"/>
  <c r="AF303" i="1" s="1"/>
  <c r="AQ302" i="1" a="1"/>
  <c r="AQ302" i="1" s="1"/>
  <c r="Z302" i="1"/>
  <c r="X302" i="1"/>
  <c r="N302" i="1" a="1"/>
  <c r="N302" i="1" s="1"/>
  <c r="M302" i="1"/>
  <c r="K302" i="1"/>
  <c r="L302" i="1" s="1"/>
  <c r="G302" i="1" a="1"/>
  <c r="G302" i="1" s="1"/>
  <c r="AF302" i="1" s="1" a="1"/>
  <c r="AF302" i="1" s="1"/>
  <c r="AQ301" i="1" a="1"/>
  <c r="AQ301" i="1" s="1"/>
  <c r="Z301" i="1"/>
  <c r="X301" i="1"/>
  <c r="N301" i="1" a="1"/>
  <c r="N301" i="1" s="1"/>
  <c r="M301" i="1"/>
  <c r="K301" i="1"/>
  <c r="L301" i="1" s="1"/>
  <c r="G301" i="1" a="1"/>
  <c r="G301" i="1" s="1"/>
  <c r="AF301" i="1" s="1" a="1"/>
  <c r="AF301" i="1" s="1"/>
  <c r="AQ300" i="1" a="1"/>
  <c r="AQ300" i="1" s="1"/>
  <c r="Z300" i="1"/>
  <c r="X300" i="1"/>
  <c r="N300" i="1" a="1"/>
  <c r="N300" i="1" s="1"/>
  <c r="M300" i="1"/>
  <c r="K300" i="1"/>
  <c r="L300" i="1" s="1"/>
  <c r="G300" i="1" a="1"/>
  <c r="G300" i="1" s="1"/>
  <c r="AF300" i="1" s="1" a="1"/>
  <c r="AF300" i="1" s="1"/>
  <c r="AQ299" i="1" a="1"/>
  <c r="AQ299" i="1" s="1"/>
  <c r="Z299" i="1"/>
  <c r="X299" i="1"/>
  <c r="N299" i="1" a="1"/>
  <c r="N299" i="1" s="1"/>
  <c r="M299" i="1"/>
  <c r="K299" i="1"/>
  <c r="L299" i="1" s="1"/>
  <c r="G299" i="1" a="1"/>
  <c r="G299" i="1" s="1"/>
  <c r="AF299" i="1" s="1" a="1"/>
  <c r="AF299" i="1" s="1"/>
  <c r="AQ298" i="1" a="1"/>
  <c r="AQ298" i="1" s="1"/>
  <c r="Z298" i="1"/>
  <c r="X298" i="1"/>
  <c r="N298" i="1" a="1"/>
  <c r="N298" i="1" s="1"/>
  <c r="M298" i="1"/>
  <c r="K298" i="1"/>
  <c r="L298" i="1" s="1"/>
  <c r="G298" i="1" a="1"/>
  <c r="G298" i="1" s="1"/>
  <c r="AF298" i="1" s="1" a="1"/>
  <c r="AF298" i="1" s="1"/>
  <c r="AQ297" i="1" a="1"/>
  <c r="AQ297" i="1" s="1"/>
  <c r="Z297" i="1"/>
  <c r="X297" i="1"/>
  <c r="V297" i="1"/>
  <c r="T297" i="1"/>
  <c r="R297" i="1"/>
  <c r="P297" i="1"/>
  <c r="N297" i="1" a="1"/>
  <c r="N297" i="1" s="1"/>
  <c r="M297" i="1"/>
  <c r="K297" i="1"/>
  <c r="L297" i="1" s="1"/>
  <c r="G297" i="1" a="1"/>
  <c r="G297" i="1" s="1"/>
  <c r="AF297" i="1" s="1" a="1"/>
  <c r="AF297" i="1" s="1"/>
  <c r="AQ296" i="1" a="1"/>
  <c r="AQ296" i="1" s="1"/>
  <c r="Z296" i="1"/>
  <c r="X296" i="1"/>
  <c r="V296" i="1"/>
  <c r="T296" i="1"/>
  <c r="R296" i="1"/>
  <c r="P296" i="1"/>
  <c r="N296" i="1" a="1"/>
  <c r="N296" i="1" s="1"/>
  <c r="M296" i="1"/>
  <c r="K296" i="1"/>
  <c r="L296" i="1" s="1"/>
  <c r="G296" i="1" a="1"/>
  <c r="G296" i="1" s="1"/>
  <c r="AF296" i="1" s="1" a="1"/>
  <c r="AF296" i="1" s="1"/>
  <c r="AQ295" i="1" a="1"/>
  <c r="AQ295" i="1" s="1"/>
  <c r="Z295" i="1"/>
  <c r="X295" i="1"/>
  <c r="V295" i="1"/>
  <c r="T295" i="1"/>
  <c r="R295" i="1"/>
  <c r="P295" i="1"/>
  <c r="N295" i="1" a="1"/>
  <c r="N295" i="1" s="1"/>
  <c r="M295" i="1"/>
  <c r="K295" i="1"/>
  <c r="L295" i="1" s="1"/>
  <c r="G295" i="1" a="1"/>
  <c r="G295" i="1" s="1"/>
  <c r="AF295" i="1" s="1" a="1"/>
  <c r="AF295" i="1" s="1"/>
  <c r="AQ294" i="1" a="1"/>
  <c r="AQ294" i="1" s="1"/>
  <c r="AB294" i="1"/>
  <c r="Z294" i="1"/>
  <c r="X294" i="1"/>
  <c r="V294" i="1"/>
  <c r="T294" i="1"/>
  <c r="R294" i="1"/>
  <c r="P294" i="1"/>
  <c r="N294" i="1" a="1"/>
  <c r="N294" i="1" s="1"/>
  <c r="M294" i="1"/>
  <c r="K294" i="1"/>
  <c r="L294" i="1" s="1"/>
  <c r="G294" i="1" a="1"/>
  <c r="G294" i="1" s="1"/>
  <c r="AF294" i="1" s="1" a="1"/>
  <c r="AF294" i="1" s="1"/>
  <c r="AQ293" i="1" a="1"/>
  <c r="AQ293" i="1" s="1"/>
  <c r="AB293" i="1"/>
  <c r="Z293" i="1"/>
  <c r="X293" i="1"/>
  <c r="V293" i="1"/>
  <c r="T293" i="1"/>
  <c r="R293" i="1"/>
  <c r="P293" i="1"/>
  <c r="N293" i="1" a="1"/>
  <c r="N293" i="1" s="1"/>
  <c r="M293" i="1"/>
  <c r="K293" i="1"/>
  <c r="L293" i="1" s="1"/>
  <c r="G293" i="1" a="1"/>
  <c r="G293" i="1" s="1"/>
  <c r="AF293" i="1" s="1" a="1"/>
  <c r="AF293" i="1" s="1"/>
  <c r="AQ292" i="1" a="1"/>
  <c r="AQ292" i="1" s="1"/>
  <c r="AB292" i="1"/>
  <c r="Z292" i="1"/>
  <c r="X292" i="1"/>
  <c r="V292" i="1"/>
  <c r="T292" i="1"/>
  <c r="R292" i="1"/>
  <c r="P292" i="1"/>
  <c r="N292" i="1" a="1"/>
  <c r="N292" i="1" s="1"/>
  <c r="M292" i="1"/>
  <c r="K292" i="1"/>
  <c r="L292" i="1" s="1"/>
  <c r="G292" i="1" a="1"/>
  <c r="G292" i="1" s="1"/>
  <c r="AF292" i="1" s="1" a="1"/>
  <c r="AF292" i="1" s="1"/>
  <c r="AQ291" i="1" a="1"/>
  <c r="AQ291" i="1" s="1"/>
  <c r="Z291" i="1"/>
  <c r="X291" i="1"/>
  <c r="V291" i="1"/>
  <c r="T291" i="1"/>
  <c r="R291" i="1"/>
  <c r="P291" i="1"/>
  <c r="N291" i="1" a="1"/>
  <c r="N291" i="1" s="1"/>
  <c r="M291" i="1"/>
  <c r="K291" i="1"/>
  <c r="L291" i="1" s="1"/>
  <c r="G291" i="1" a="1"/>
  <c r="G291" i="1" s="1"/>
  <c r="AF291" i="1" s="1" a="1"/>
  <c r="AF291" i="1" s="1"/>
  <c r="AQ290" i="1" a="1"/>
  <c r="AQ290" i="1" s="1"/>
  <c r="Z290" i="1"/>
  <c r="X290" i="1"/>
  <c r="V290" i="1"/>
  <c r="T290" i="1"/>
  <c r="R290" i="1"/>
  <c r="P290" i="1"/>
  <c r="N290" i="1" a="1"/>
  <c r="N290" i="1" s="1"/>
  <c r="M290" i="1"/>
  <c r="K290" i="1"/>
  <c r="L290" i="1" s="1"/>
  <c r="G290" i="1" a="1"/>
  <c r="G290" i="1" s="1"/>
  <c r="AF290" i="1" s="1" a="1"/>
  <c r="AF290" i="1" s="1"/>
  <c r="AQ289" i="1" a="1"/>
  <c r="AQ289" i="1" s="1"/>
  <c r="Z289" i="1"/>
  <c r="X289" i="1"/>
  <c r="V289" i="1"/>
  <c r="T289" i="1"/>
  <c r="R289" i="1"/>
  <c r="P289" i="1"/>
  <c r="N289" i="1" a="1"/>
  <c r="N289" i="1" s="1"/>
  <c r="M289" i="1"/>
  <c r="K289" i="1"/>
  <c r="L289" i="1" s="1"/>
  <c r="G289" i="1" a="1"/>
  <c r="G289" i="1" s="1"/>
  <c r="AF289" i="1" s="1" a="1"/>
  <c r="AF289" i="1" s="1"/>
  <c r="AQ288" i="1" a="1"/>
  <c r="AQ288" i="1" s="1"/>
  <c r="Z288" i="1"/>
  <c r="X288" i="1"/>
  <c r="V288" i="1"/>
  <c r="T288" i="1"/>
  <c r="R288" i="1"/>
  <c r="P288" i="1"/>
  <c r="N288" i="1" a="1"/>
  <c r="N288" i="1" s="1"/>
  <c r="M288" i="1"/>
  <c r="K288" i="1"/>
  <c r="L288" i="1" s="1"/>
  <c r="G288" i="1" a="1"/>
  <c r="G288" i="1" s="1"/>
  <c r="AF288" i="1" s="1" a="1"/>
  <c r="AF288" i="1" s="1"/>
  <c r="AQ287" i="1" a="1"/>
  <c r="AQ287" i="1" s="1"/>
  <c r="Z287" i="1"/>
  <c r="X287" i="1"/>
  <c r="V287" i="1"/>
  <c r="T287" i="1"/>
  <c r="R287" i="1"/>
  <c r="P287" i="1"/>
  <c r="N287" i="1" a="1"/>
  <c r="N287" i="1" s="1"/>
  <c r="M287" i="1"/>
  <c r="K287" i="1"/>
  <c r="L287" i="1" s="1"/>
  <c r="G287" i="1" a="1"/>
  <c r="G287" i="1" s="1"/>
  <c r="AF287" i="1" s="1" a="1"/>
  <c r="AF287" i="1" s="1"/>
  <c r="AQ286" i="1" a="1"/>
  <c r="AQ286" i="1" s="1"/>
  <c r="Z286" i="1"/>
  <c r="X286" i="1"/>
  <c r="V286" i="1"/>
  <c r="T286" i="1"/>
  <c r="R286" i="1"/>
  <c r="P286" i="1"/>
  <c r="N286" i="1" a="1"/>
  <c r="N286" i="1" s="1"/>
  <c r="M286" i="1"/>
  <c r="K286" i="1"/>
  <c r="L286" i="1" s="1"/>
  <c r="G286" i="1" a="1"/>
  <c r="G286" i="1" s="1"/>
  <c r="AF286" i="1" s="1" a="1"/>
  <c r="AF286" i="1" s="1"/>
  <c r="AQ285" i="1" a="1"/>
  <c r="AQ285" i="1" s="1"/>
  <c r="Z285" i="1"/>
  <c r="X285" i="1"/>
  <c r="V285" i="1"/>
  <c r="R285" i="1"/>
  <c r="N285" i="1" a="1"/>
  <c r="N285" i="1" s="1"/>
  <c r="M285" i="1"/>
  <c r="K285" i="1"/>
  <c r="L285" i="1" s="1"/>
  <c r="G285" i="1" a="1"/>
  <c r="G285" i="1" s="1"/>
  <c r="AF285" i="1" s="1" a="1"/>
  <c r="AF285" i="1" s="1"/>
  <c r="AQ284" i="1" a="1"/>
  <c r="AQ284" i="1" s="1"/>
  <c r="Z284" i="1"/>
  <c r="X284" i="1"/>
  <c r="V284" i="1"/>
  <c r="N284" i="1" a="1"/>
  <c r="N284" i="1" s="1"/>
  <c r="M284" i="1"/>
  <c r="K284" i="1"/>
  <c r="L284" i="1" s="1"/>
  <c r="G284" i="1" a="1"/>
  <c r="G284" i="1" s="1"/>
  <c r="AF284" i="1" s="1" a="1"/>
  <c r="AF284" i="1" s="1"/>
  <c r="AQ283" i="1" a="1"/>
  <c r="AQ283" i="1" s="1"/>
  <c r="Z283" i="1"/>
  <c r="X283" i="1"/>
  <c r="V283" i="1"/>
  <c r="N283" i="1" a="1"/>
  <c r="N283" i="1" s="1"/>
  <c r="M283" i="1"/>
  <c r="K283" i="1"/>
  <c r="L283" i="1" s="1"/>
  <c r="G283" i="1" a="1"/>
  <c r="G283" i="1" s="1"/>
  <c r="AF283" i="1" s="1" a="1"/>
  <c r="AF283" i="1" s="1"/>
  <c r="AQ282" i="1" a="1"/>
  <c r="AQ282" i="1" s="1"/>
  <c r="Z282" i="1"/>
  <c r="X282" i="1"/>
  <c r="V282" i="1"/>
  <c r="N282" i="1" a="1"/>
  <c r="N282" i="1" s="1"/>
  <c r="M282" i="1"/>
  <c r="K282" i="1"/>
  <c r="L282" i="1" s="1"/>
  <c r="G282" i="1" a="1"/>
  <c r="G282" i="1" s="1"/>
  <c r="AF282" i="1" s="1" a="1"/>
  <c r="AF282" i="1" s="1"/>
  <c r="AQ281" i="1" a="1"/>
  <c r="AQ281" i="1" s="1"/>
  <c r="Z281" i="1"/>
  <c r="X281" i="1"/>
  <c r="V281" i="1"/>
  <c r="R281" i="1"/>
  <c r="N281" i="1" a="1"/>
  <c r="N281" i="1" s="1"/>
  <c r="M281" i="1"/>
  <c r="K281" i="1"/>
  <c r="L281" i="1" s="1"/>
  <c r="G281" i="1" a="1"/>
  <c r="G281" i="1" s="1"/>
  <c r="AF281" i="1" s="1" a="1"/>
  <c r="AF281" i="1" s="1"/>
  <c r="AQ280" i="1" a="1"/>
  <c r="AQ280" i="1" s="1"/>
  <c r="Z280" i="1"/>
  <c r="X280" i="1"/>
  <c r="V280" i="1"/>
  <c r="T280" i="1"/>
  <c r="R280" i="1"/>
  <c r="P280" i="1"/>
  <c r="N280" i="1" a="1"/>
  <c r="N280" i="1" s="1"/>
  <c r="M280" i="1"/>
  <c r="K280" i="1"/>
  <c r="L280" i="1" s="1"/>
  <c r="G280" i="1" a="1"/>
  <c r="G280" i="1" s="1"/>
  <c r="AF280" i="1" s="1" a="1"/>
  <c r="AF280" i="1" s="1"/>
  <c r="AQ279" i="1" a="1"/>
  <c r="AQ279" i="1" s="1"/>
  <c r="Z279" i="1"/>
  <c r="X279" i="1"/>
  <c r="V279" i="1"/>
  <c r="T279" i="1"/>
  <c r="P279" i="1"/>
  <c r="N279" i="1" a="1"/>
  <c r="N279" i="1" s="1"/>
  <c r="M279" i="1"/>
  <c r="K279" i="1"/>
  <c r="L279" i="1" s="1"/>
  <c r="G279" i="1" a="1"/>
  <c r="G279" i="1" s="1"/>
  <c r="AF279" i="1" s="1" a="1"/>
  <c r="AF279" i="1" s="1"/>
  <c r="AQ278" i="1" a="1"/>
  <c r="AQ278" i="1" s="1"/>
  <c r="Z278" i="1"/>
  <c r="X278" i="1"/>
  <c r="V278" i="1"/>
  <c r="T278" i="1"/>
  <c r="R278" i="1"/>
  <c r="P278" i="1"/>
  <c r="N278" i="1" a="1"/>
  <c r="N278" i="1" s="1"/>
  <c r="M278" i="1"/>
  <c r="K278" i="1"/>
  <c r="L278" i="1" s="1"/>
  <c r="G278" i="1" a="1"/>
  <c r="G278" i="1" s="1"/>
  <c r="AF278" i="1" s="1" a="1"/>
  <c r="AF278" i="1" s="1"/>
  <c r="Z277" i="1"/>
  <c r="X277" i="1"/>
  <c r="V277" i="1"/>
  <c r="T277" i="1"/>
  <c r="R277" i="1"/>
  <c r="N277" i="1" a="1"/>
  <c r="N277" i="1" s="1"/>
  <c r="M277" i="1"/>
  <c r="K277" i="1"/>
  <c r="L277" i="1" s="1"/>
  <c r="G277" i="1" a="1"/>
  <c r="G277" i="1" s="1"/>
  <c r="AF277" i="1" s="1" a="1"/>
  <c r="AF277" i="1" s="1"/>
  <c r="AQ276" i="1" a="1"/>
  <c r="AQ276" i="1" s="1"/>
  <c r="Z276" i="1"/>
  <c r="X276" i="1"/>
  <c r="V276" i="1"/>
  <c r="T276" i="1"/>
  <c r="N276" i="1" a="1"/>
  <c r="N276" i="1" s="1"/>
  <c r="M276" i="1"/>
  <c r="K276" i="1"/>
  <c r="L276" i="1" s="1"/>
  <c r="G276" i="1" a="1"/>
  <c r="G276" i="1" s="1"/>
  <c r="AF276" i="1" s="1" a="1"/>
  <c r="AF276" i="1" s="1"/>
  <c r="Z275" i="1"/>
  <c r="X275" i="1"/>
  <c r="V275" i="1"/>
  <c r="T275" i="1"/>
  <c r="N275" i="1" a="1"/>
  <c r="N275" i="1" s="1"/>
  <c r="M275" i="1"/>
  <c r="K275" i="1"/>
  <c r="L275" i="1" s="1"/>
  <c r="G275" i="1" a="1"/>
  <c r="G275" i="1" s="1"/>
  <c r="AF275" i="1" s="1" a="1"/>
  <c r="AF275" i="1" s="1"/>
  <c r="Z274" i="1"/>
  <c r="X274" i="1"/>
  <c r="V274" i="1"/>
  <c r="T274" i="1"/>
  <c r="N274" i="1" a="1"/>
  <c r="N274" i="1" s="1"/>
  <c r="M274" i="1"/>
  <c r="K274" i="1"/>
  <c r="L274" i="1" s="1"/>
  <c r="G274" i="1" a="1"/>
  <c r="G274" i="1" s="1"/>
  <c r="AF274" i="1" s="1" a="1"/>
  <c r="AF274" i="1" s="1"/>
  <c r="AQ273" i="1" a="1"/>
  <c r="AQ273" i="1" s="1"/>
  <c r="Z273" i="1"/>
  <c r="X273" i="1"/>
  <c r="V273" i="1"/>
  <c r="N273" i="1" a="1"/>
  <c r="N273" i="1" s="1"/>
  <c r="M273" i="1"/>
  <c r="K273" i="1"/>
  <c r="L273" i="1" s="1"/>
  <c r="G273" i="1" a="1"/>
  <c r="G273" i="1" s="1"/>
  <c r="AF273" i="1" s="1" a="1"/>
  <c r="AF273" i="1" s="1"/>
  <c r="AQ272" i="1" a="1"/>
  <c r="AQ272" i="1" s="1"/>
  <c r="Z272" i="1"/>
  <c r="X272" i="1"/>
  <c r="V272" i="1"/>
  <c r="N272" i="1" a="1"/>
  <c r="N272" i="1" s="1"/>
  <c r="M272" i="1"/>
  <c r="K272" i="1"/>
  <c r="L272" i="1" s="1"/>
  <c r="G272" i="1" a="1"/>
  <c r="G272" i="1" s="1"/>
  <c r="AF272" i="1" s="1" a="1"/>
  <c r="AF272" i="1" s="1"/>
  <c r="AQ271" i="1" a="1"/>
  <c r="AQ271" i="1" s="1"/>
  <c r="Z271" i="1"/>
  <c r="X271" i="1"/>
  <c r="V271" i="1"/>
  <c r="N271" i="1" a="1"/>
  <c r="N271" i="1" s="1"/>
  <c r="M271" i="1"/>
  <c r="K271" i="1"/>
  <c r="L271" i="1" s="1"/>
  <c r="G271" i="1" a="1"/>
  <c r="G271" i="1" s="1"/>
  <c r="AF271" i="1" s="1" a="1"/>
  <c r="AF271" i="1" s="1"/>
  <c r="AQ270" i="1" a="1"/>
  <c r="AQ270" i="1" s="1"/>
  <c r="Z270" i="1"/>
  <c r="X270" i="1"/>
  <c r="V270" i="1"/>
  <c r="N270" i="1" a="1"/>
  <c r="N270" i="1" s="1"/>
  <c r="M270" i="1"/>
  <c r="K270" i="1"/>
  <c r="L270" i="1" s="1"/>
  <c r="G270" i="1" a="1"/>
  <c r="G270" i="1" s="1"/>
  <c r="AF270" i="1" s="1" a="1"/>
  <c r="AF270" i="1" s="1"/>
  <c r="AQ269" i="1" a="1"/>
  <c r="AQ269" i="1" s="1"/>
  <c r="Z269" i="1"/>
  <c r="X269" i="1"/>
  <c r="V269" i="1"/>
  <c r="N269" i="1" a="1"/>
  <c r="N269" i="1" s="1"/>
  <c r="M269" i="1"/>
  <c r="K269" i="1"/>
  <c r="L269" i="1" s="1"/>
  <c r="G269" i="1" a="1"/>
  <c r="G269" i="1" s="1"/>
  <c r="AF269" i="1" s="1" a="1"/>
  <c r="AF269" i="1" s="1"/>
  <c r="AQ268" i="1" a="1"/>
  <c r="AQ268" i="1" s="1"/>
  <c r="Z268" i="1"/>
  <c r="X268" i="1"/>
  <c r="N268" i="1" a="1"/>
  <c r="N268" i="1" s="1"/>
  <c r="M268" i="1"/>
  <c r="K268" i="1"/>
  <c r="L268" i="1" s="1"/>
  <c r="G268" i="1" a="1"/>
  <c r="G268" i="1" s="1"/>
  <c r="AF268" i="1" s="1" a="1"/>
  <c r="AF268" i="1" s="1"/>
  <c r="AQ267" i="1" a="1"/>
  <c r="AQ267" i="1" s="1"/>
  <c r="Z267" i="1"/>
  <c r="X267" i="1"/>
  <c r="N267" i="1" a="1"/>
  <c r="N267" i="1" s="1"/>
  <c r="M267" i="1"/>
  <c r="K267" i="1"/>
  <c r="L267" i="1" s="1"/>
  <c r="G267" i="1" a="1"/>
  <c r="G267" i="1" s="1"/>
  <c r="AF267" i="1" s="1" a="1"/>
  <c r="AF267" i="1" s="1"/>
  <c r="AQ266" i="1" a="1"/>
  <c r="AQ266" i="1" s="1"/>
  <c r="Z266" i="1"/>
  <c r="X266" i="1"/>
  <c r="N266" i="1" a="1"/>
  <c r="N266" i="1" s="1"/>
  <c r="M266" i="1"/>
  <c r="K266" i="1"/>
  <c r="L266" i="1" s="1"/>
  <c r="G266" i="1" a="1"/>
  <c r="G266" i="1" s="1"/>
  <c r="AF266" i="1" s="1" a="1"/>
  <c r="AF266" i="1" s="1"/>
  <c r="AQ265" i="1" a="1"/>
  <c r="AQ265" i="1" s="1"/>
  <c r="Z265" i="1"/>
  <c r="X265" i="1"/>
  <c r="N265" i="1" a="1"/>
  <c r="N265" i="1" s="1"/>
  <c r="M265" i="1"/>
  <c r="K265" i="1"/>
  <c r="L265" i="1" s="1"/>
  <c r="G265" i="1" a="1"/>
  <c r="G265" i="1" s="1"/>
  <c r="AF265" i="1" s="1" a="1"/>
  <c r="AF265" i="1" s="1"/>
  <c r="AQ264" i="1" a="1"/>
  <c r="AQ264" i="1" s="1"/>
  <c r="Z264" i="1"/>
  <c r="X264" i="1"/>
  <c r="N264" i="1" a="1"/>
  <c r="N264" i="1" s="1"/>
  <c r="M264" i="1"/>
  <c r="K264" i="1"/>
  <c r="L264" i="1" s="1"/>
  <c r="G264" i="1" a="1"/>
  <c r="G264" i="1" s="1"/>
  <c r="AF264" i="1" s="1" a="1"/>
  <c r="AF264" i="1" s="1"/>
  <c r="AQ263" i="1" a="1"/>
  <c r="AQ263" i="1" s="1"/>
  <c r="Z263" i="1"/>
  <c r="X263" i="1"/>
  <c r="N263" i="1" a="1"/>
  <c r="N263" i="1" s="1"/>
  <c r="M263" i="1"/>
  <c r="K263" i="1"/>
  <c r="L263" i="1" s="1"/>
  <c r="G263" i="1" a="1"/>
  <c r="G263" i="1" s="1"/>
  <c r="AF263" i="1" s="1" a="1"/>
  <c r="AF263" i="1" s="1"/>
  <c r="AQ262" i="1" a="1"/>
  <c r="AQ262" i="1" s="1"/>
  <c r="Z262" i="1"/>
  <c r="X262" i="1"/>
  <c r="N262" i="1" a="1"/>
  <c r="N262" i="1" s="1"/>
  <c r="M262" i="1"/>
  <c r="K262" i="1"/>
  <c r="L262" i="1" s="1"/>
  <c r="G262" i="1" a="1"/>
  <c r="G262" i="1" s="1"/>
  <c r="AF262" i="1" s="1" a="1"/>
  <c r="AF262" i="1" s="1"/>
  <c r="AQ261" i="1" a="1"/>
  <c r="AQ261" i="1" s="1"/>
  <c r="Z261" i="1"/>
  <c r="X261" i="1"/>
  <c r="N261" i="1" a="1"/>
  <c r="N261" i="1" s="1"/>
  <c r="M261" i="1"/>
  <c r="K261" i="1"/>
  <c r="L261" i="1" s="1"/>
  <c r="G261" i="1" a="1"/>
  <c r="G261" i="1" s="1"/>
  <c r="AF261" i="1" s="1" a="1"/>
  <c r="AF261" i="1" s="1"/>
  <c r="AQ260" i="1" a="1"/>
  <c r="AQ260" i="1" s="1"/>
  <c r="Z260" i="1"/>
  <c r="X260" i="1"/>
  <c r="N260" i="1" a="1"/>
  <c r="N260" i="1" s="1"/>
  <c r="M260" i="1"/>
  <c r="K260" i="1"/>
  <c r="L260" i="1" s="1"/>
  <c r="G260" i="1" a="1"/>
  <c r="G260" i="1" s="1"/>
  <c r="AF260" i="1" s="1" a="1"/>
  <c r="AF260" i="1" s="1"/>
  <c r="AQ259" i="1" a="1"/>
  <c r="AQ259" i="1" s="1"/>
  <c r="Z259" i="1"/>
  <c r="X259" i="1"/>
  <c r="N259" i="1" a="1"/>
  <c r="N259" i="1" s="1"/>
  <c r="M259" i="1"/>
  <c r="K259" i="1"/>
  <c r="L259" i="1" s="1"/>
  <c r="G259" i="1" a="1"/>
  <c r="G259" i="1" s="1"/>
  <c r="AF259" i="1" s="1" a="1"/>
  <c r="AF259" i="1" s="1"/>
  <c r="AQ258" i="1" a="1"/>
  <c r="AQ258" i="1" s="1"/>
  <c r="Z258" i="1"/>
  <c r="X258" i="1"/>
  <c r="N258" i="1" a="1"/>
  <c r="N258" i="1" s="1"/>
  <c r="M258" i="1"/>
  <c r="K258" i="1"/>
  <c r="L258" i="1" s="1"/>
  <c r="G258" i="1" a="1"/>
  <c r="G258" i="1" s="1"/>
  <c r="AF258" i="1" s="1" a="1"/>
  <c r="AF258" i="1" s="1"/>
  <c r="AQ257" i="1" a="1"/>
  <c r="AQ257" i="1" s="1"/>
  <c r="Z257" i="1"/>
  <c r="X257" i="1"/>
  <c r="N257" i="1" a="1"/>
  <c r="N257" i="1" s="1"/>
  <c r="M257" i="1"/>
  <c r="K257" i="1"/>
  <c r="L257" i="1" s="1"/>
  <c r="G257" i="1" a="1"/>
  <c r="G257" i="1" s="1"/>
  <c r="AF257" i="1" s="1" a="1"/>
  <c r="AF257" i="1" s="1"/>
  <c r="AQ256" i="1" a="1"/>
  <c r="AQ256" i="1" s="1"/>
  <c r="Z256" i="1"/>
  <c r="X256" i="1"/>
  <c r="N256" i="1" a="1"/>
  <c r="N256" i="1" s="1"/>
  <c r="M256" i="1"/>
  <c r="K256" i="1"/>
  <c r="L256" i="1" s="1"/>
  <c r="G256" i="1" a="1"/>
  <c r="G256" i="1" s="1"/>
  <c r="AF256" i="1" s="1" a="1"/>
  <c r="AF256" i="1" s="1"/>
  <c r="AQ255" i="1" a="1"/>
  <c r="AQ255" i="1" s="1"/>
  <c r="Z255" i="1"/>
  <c r="X255" i="1"/>
  <c r="N255" i="1" a="1"/>
  <c r="N255" i="1" s="1"/>
  <c r="M255" i="1"/>
  <c r="K255" i="1"/>
  <c r="L255" i="1" s="1"/>
  <c r="G255" i="1" a="1"/>
  <c r="G255" i="1" s="1"/>
  <c r="AF255" i="1" s="1" a="1"/>
  <c r="AF255" i="1" s="1"/>
  <c r="AQ254" i="1" a="1"/>
  <c r="AQ254" i="1" s="1"/>
  <c r="Z254" i="1"/>
  <c r="X254" i="1"/>
  <c r="N254" i="1" a="1"/>
  <c r="N254" i="1" s="1"/>
  <c r="M254" i="1"/>
  <c r="K254" i="1"/>
  <c r="L254" i="1" s="1"/>
  <c r="G254" i="1" a="1"/>
  <c r="G254" i="1" s="1"/>
  <c r="AF254" i="1" s="1" a="1"/>
  <c r="AF254" i="1" s="1"/>
  <c r="AQ253" i="1" a="1"/>
  <c r="AQ253" i="1" s="1"/>
  <c r="Z253" i="1"/>
  <c r="X253" i="1"/>
  <c r="N253" i="1" a="1"/>
  <c r="N253" i="1" s="1"/>
  <c r="M253" i="1"/>
  <c r="K253" i="1"/>
  <c r="L253" i="1" s="1"/>
  <c r="G253" i="1" a="1"/>
  <c r="G253" i="1" s="1"/>
  <c r="AF253" i="1" s="1" a="1"/>
  <c r="AF253" i="1" s="1"/>
  <c r="AQ252" i="1" a="1"/>
  <c r="AQ252" i="1" s="1"/>
  <c r="Z252" i="1"/>
  <c r="X252" i="1"/>
  <c r="N252" i="1" a="1"/>
  <c r="N252" i="1" s="1"/>
  <c r="M252" i="1"/>
  <c r="K252" i="1"/>
  <c r="L252" i="1" s="1"/>
  <c r="G252" i="1" a="1"/>
  <c r="G252" i="1" s="1"/>
  <c r="AF252" i="1" s="1" a="1"/>
  <c r="AF252" i="1" s="1"/>
  <c r="AQ251" i="1" a="1"/>
  <c r="AQ251" i="1" s="1"/>
  <c r="Z251" i="1"/>
  <c r="X251" i="1"/>
  <c r="N251" i="1" a="1"/>
  <c r="N251" i="1" s="1"/>
  <c r="M251" i="1"/>
  <c r="K251" i="1"/>
  <c r="L251" i="1" s="1"/>
  <c r="G251" i="1" a="1"/>
  <c r="G251" i="1" s="1"/>
  <c r="AF251" i="1" s="1" a="1"/>
  <c r="AF251" i="1" s="1"/>
  <c r="AQ250" i="1" a="1"/>
  <c r="AQ250" i="1" s="1"/>
  <c r="Z250" i="1"/>
  <c r="X250" i="1"/>
  <c r="N250" i="1" a="1"/>
  <c r="N250" i="1" s="1"/>
  <c r="M250" i="1"/>
  <c r="K250" i="1"/>
  <c r="L250" i="1" s="1"/>
  <c r="G250" i="1" a="1"/>
  <c r="G250" i="1" s="1"/>
  <c r="AF250" i="1" s="1" a="1"/>
  <c r="AF250" i="1" s="1"/>
  <c r="AQ249" i="1" a="1"/>
  <c r="AQ249" i="1" s="1"/>
  <c r="Z249" i="1"/>
  <c r="X249" i="1"/>
  <c r="N249" i="1" a="1"/>
  <c r="N249" i="1" s="1"/>
  <c r="M249" i="1"/>
  <c r="K249" i="1"/>
  <c r="L249" i="1" s="1"/>
  <c r="G249" i="1" a="1"/>
  <c r="G249" i="1" s="1"/>
  <c r="AF249" i="1" s="1" a="1"/>
  <c r="AF249" i="1" s="1"/>
  <c r="AQ248" i="1" a="1"/>
  <c r="AQ248" i="1" s="1"/>
  <c r="Z248" i="1"/>
  <c r="X248" i="1"/>
  <c r="N248" i="1" a="1"/>
  <c r="N248" i="1" s="1"/>
  <c r="M248" i="1"/>
  <c r="K248" i="1"/>
  <c r="L248" i="1" s="1"/>
  <c r="G248" i="1" a="1"/>
  <c r="G248" i="1" s="1"/>
  <c r="AF248" i="1" s="1" a="1"/>
  <c r="AF248" i="1" s="1"/>
  <c r="AQ247" i="1" a="1"/>
  <c r="AQ247" i="1" s="1"/>
  <c r="Z247" i="1"/>
  <c r="X247" i="1"/>
  <c r="N247" i="1" a="1"/>
  <c r="N247" i="1" s="1"/>
  <c r="M247" i="1"/>
  <c r="K247" i="1"/>
  <c r="L247" i="1" s="1"/>
  <c r="G247" i="1" a="1"/>
  <c r="G247" i="1" s="1"/>
  <c r="AF247" i="1" s="1" a="1"/>
  <c r="AF247" i="1" s="1"/>
  <c r="AQ246" i="1" a="1"/>
  <c r="AQ246" i="1" s="1"/>
  <c r="Z246" i="1"/>
  <c r="X246" i="1"/>
  <c r="N246" i="1" a="1"/>
  <c r="N246" i="1" s="1"/>
  <c r="M246" i="1"/>
  <c r="K246" i="1"/>
  <c r="L246" i="1" s="1"/>
  <c r="G246" i="1" a="1"/>
  <c r="G246" i="1" s="1"/>
  <c r="AF246" i="1" s="1" a="1"/>
  <c r="AF246" i="1" s="1"/>
  <c r="AQ245" i="1" a="1"/>
  <c r="AQ245" i="1" s="1"/>
  <c r="Z245" i="1"/>
  <c r="X245" i="1"/>
  <c r="N245" i="1" a="1"/>
  <c r="N245" i="1" s="1"/>
  <c r="M245" i="1"/>
  <c r="K245" i="1"/>
  <c r="L245" i="1" s="1"/>
  <c r="G245" i="1" a="1"/>
  <c r="G245" i="1" s="1"/>
  <c r="AF245" i="1" s="1" a="1"/>
  <c r="AF245" i="1" s="1"/>
  <c r="AQ244" i="1" a="1"/>
  <c r="AQ244" i="1" s="1"/>
  <c r="Z244" i="1"/>
  <c r="X244" i="1"/>
  <c r="N244" i="1" a="1"/>
  <c r="N244" i="1" s="1"/>
  <c r="M244" i="1"/>
  <c r="K244" i="1"/>
  <c r="L244" i="1" s="1"/>
  <c r="G244" i="1" a="1"/>
  <c r="G244" i="1" s="1"/>
  <c r="AF244" i="1" s="1" a="1"/>
  <c r="AF244" i="1" s="1"/>
  <c r="AQ243" i="1" a="1"/>
  <c r="AQ243" i="1" s="1"/>
  <c r="Z243" i="1"/>
  <c r="X243" i="1"/>
  <c r="N243" i="1" a="1"/>
  <c r="N243" i="1" s="1"/>
  <c r="M243" i="1"/>
  <c r="K243" i="1"/>
  <c r="L243" i="1" s="1"/>
  <c r="G243" i="1" a="1"/>
  <c r="G243" i="1" s="1"/>
  <c r="AF243" i="1" s="1" a="1"/>
  <c r="AF243" i="1" s="1"/>
  <c r="AQ242" i="1" a="1"/>
  <c r="AQ242" i="1" s="1"/>
  <c r="Z242" i="1"/>
  <c r="X242" i="1"/>
  <c r="N242" i="1" a="1"/>
  <c r="N242" i="1" s="1"/>
  <c r="M242" i="1"/>
  <c r="K242" i="1"/>
  <c r="L242" i="1" s="1"/>
  <c r="G242" i="1" a="1"/>
  <c r="G242" i="1" s="1"/>
  <c r="AF242" i="1" s="1" a="1"/>
  <c r="AF242" i="1" s="1"/>
  <c r="AQ241" i="1" a="1"/>
  <c r="AQ241" i="1" s="1"/>
  <c r="Z241" i="1"/>
  <c r="X241" i="1"/>
  <c r="N241" i="1" a="1"/>
  <c r="N241" i="1" s="1"/>
  <c r="M241" i="1"/>
  <c r="K241" i="1"/>
  <c r="L241" i="1" s="1"/>
  <c r="G241" i="1" a="1"/>
  <c r="G241" i="1" s="1"/>
  <c r="AF241" i="1" s="1" a="1"/>
  <c r="AF241" i="1" s="1"/>
  <c r="AQ240" i="1" a="1"/>
  <c r="AQ240" i="1" s="1"/>
  <c r="Z240" i="1"/>
  <c r="X240" i="1"/>
  <c r="N240" i="1" a="1"/>
  <c r="N240" i="1" s="1"/>
  <c r="M240" i="1"/>
  <c r="K240" i="1"/>
  <c r="L240" i="1" s="1"/>
  <c r="G240" i="1" a="1"/>
  <c r="G240" i="1" s="1"/>
  <c r="AF240" i="1" s="1" a="1"/>
  <c r="AF240" i="1" s="1"/>
  <c r="AQ239" i="1" a="1"/>
  <c r="AQ239" i="1" s="1"/>
  <c r="Z239" i="1"/>
  <c r="X239" i="1"/>
  <c r="N239" i="1" a="1"/>
  <c r="N239" i="1" s="1"/>
  <c r="M239" i="1"/>
  <c r="K239" i="1"/>
  <c r="L239" i="1" s="1"/>
  <c r="G239" i="1" a="1"/>
  <c r="G239" i="1" s="1"/>
  <c r="AF239" i="1" s="1" a="1"/>
  <c r="AF239" i="1" s="1"/>
  <c r="AQ238" i="1" a="1"/>
  <c r="AQ238" i="1" s="1"/>
  <c r="Z238" i="1"/>
  <c r="X238" i="1"/>
  <c r="N238" i="1" a="1"/>
  <c r="N238" i="1" s="1"/>
  <c r="M238" i="1"/>
  <c r="K238" i="1"/>
  <c r="L238" i="1" s="1"/>
  <c r="G238" i="1" a="1"/>
  <c r="G238" i="1" s="1"/>
  <c r="AF238" i="1" s="1" a="1"/>
  <c r="AF238" i="1" s="1"/>
  <c r="AQ237" i="1" a="1"/>
  <c r="AQ237" i="1" s="1"/>
  <c r="Z237" i="1"/>
  <c r="X237" i="1"/>
  <c r="N237" i="1" a="1"/>
  <c r="N237" i="1" s="1"/>
  <c r="M237" i="1"/>
  <c r="K237" i="1"/>
  <c r="L237" i="1" s="1"/>
  <c r="G237" i="1" a="1"/>
  <c r="G237" i="1" s="1"/>
  <c r="AF237" i="1" s="1" a="1"/>
  <c r="AF237" i="1" s="1"/>
  <c r="AQ236" i="1" a="1"/>
  <c r="AQ236" i="1" s="1"/>
  <c r="Z236" i="1"/>
  <c r="X236" i="1"/>
  <c r="N236" i="1" a="1"/>
  <c r="N236" i="1" s="1"/>
  <c r="M236" i="1"/>
  <c r="K236" i="1"/>
  <c r="L236" i="1" s="1"/>
  <c r="G236" i="1" a="1"/>
  <c r="G236" i="1" s="1"/>
  <c r="AF236" i="1" s="1" a="1"/>
  <c r="AF236" i="1" s="1"/>
  <c r="AQ235" i="1" a="1"/>
  <c r="AQ235" i="1" s="1"/>
  <c r="Z235" i="1"/>
  <c r="X235" i="1"/>
  <c r="N235" i="1" a="1"/>
  <c r="N235" i="1" s="1"/>
  <c r="M235" i="1"/>
  <c r="K235" i="1"/>
  <c r="L235" i="1" s="1"/>
  <c r="G235" i="1" a="1"/>
  <c r="G235" i="1" s="1"/>
  <c r="AF235" i="1" s="1" a="1"/>
  <c r="AF235" i="1" s="1"/>
  <c r="AQ234" i="1" a="1"/>
  <c r="AQ234" i="1" s="1"/>
  <c r="Z234" i="1"/>
  <c r="X234" i="1"/>
  <c r="N234" i="1" a="1"/>
  <c r="N234" i="1" s="1"/>
  <c r="M234" i="1"/>
  <c r="K234" i="1"/>
  <c r="L234" i="1" s="1"/>
  <c r="G234" i="1" a="1"/>
  <c r="G234" i="1" s="1"/>
  <c r="AF234" i="1" s="1" a="1"/>
  <c r="AF234" i="1" s="1"/>
  <c r="AQ233" i="1" a="1"/>
  <c r="AQ233" i="1" s="1"/>
  <c r="Z233" i="1"/>
  <c r="X233" i="1"/>
  <c r="N233" i="1" a="1"/>
  <c r="N233" i="1" s="1"/>
  <c r="M233" i="1"/>
  <c r="K233" i="1"/>
  <c r="L233" i="1" s="1"/>
  <c r="G233" i="1" a="1"/>
  <c r="G233" i="1" s="1"/>
  <c r="AF233" i="1" s="1" a="1"/>
  <c r="AF233" i="1" s="1"/>
  <c r="AQ232" i="1" a="1"/>
  <c r="AQ232" i="1" s="1"/>
  <c r="Z232" i="1"/>
  <c r="X232" i="1"/>
  <c r="N232" i="1" a="1"/>
  <c r="N232" i="1" s="1"/>
  <c r="M232" i="1"/>
  <c r="K232" i="1"/>
  <c r="L232" i="1" s="1"/>
  <c r="G232" i="1" a="1"/>
  <c r="G232" i="1" s="1"/>
  <c r="AF232" i="1" s="1" a="1"/>
  <c r="AF232" i="1" s="1"/>
  <c r="AQ231" i="1" a="1"/>
  <c r="AQ231" i="1" s="1"/>
  <c r="Z231" i="1"/>
  <c r="X231" i="1"/>
  <c r="N231" i="1" a="1"/>
  <c r="N231" i="1" s="1"/>
  <c r="M231" i="1"/>
  <c r="K231" i="1"/>
  <c r="L231" i="1" s="1"/>
  <c r="G231" i="1" a="1"/>
  <c r="G231" i="1" s="1"/>
  <c r="AF231" i="1" s="1" a="1"/>
  <c r="AF231" i="1" s="1"/>
  <c r="AQ230" i="1" a="1"/>
  <c r="AQ230" i="1" s="1"/>
  <c r="Z230" i="1"/>
  <c r="X230" i="1"/>
  <c r="N230" i="1" a="1"/>
  <c r="N230" i="1" s="1"/>
  <c r="M230" i="1"/>
  <c r="K230" i="1"/>
  <c r="L230" i="1" s="1"/>
  <c r="G230" i="1" a="1"/>
  <c r="G230" i="1" s="1"/>
  <c r="AF230" i="1" s="1" a="1"/>
  <c r="AF230" i="1" s="1"/>
  <c r="AQ229" i="1" a="1"/>
  <c r="AQ229" i="1" s="1"/>
  <c r="Z229" i="1"/>
  <c r="X229" i="1"/>
  <c r="N229" i="1" a="1"/>
  <c r="N229" i="1" s="1"/>
  <c r="M229" i="1"/>
  <c r="K229" i="1"/>
  <c r="L229" i="1" s="1"/>
  <c r="G229" i="1" a="1"/>
  <c r="G229" i="1" s="1"/>
  <c r="AF229" i="1" s="1" a="1"/>
  <c r="AF229" i="1" s="1"/>
  <c r="AQ228" i="1" a="1"/>
  <c r="AQ228" i="1" s="1"/>
  <c r="Z228" i="1"/>
  <c r="X228" i="1"/>
  <c r="N228" i="1" a="1"/>
  <c r="N228" i="1" s="1"/>
  <c r="M228" i="1"/>
  <c r="K228" i="1"/>
  <c r="L228" i="1" s="1"/>
  <c r="G228" i="1" a="1"/>
  <c r="G228" i="1" s="1"/>
  <c r="AF228" i="1" s="1" a="1"/>
  <c r="AF228" i="1" s="1"/>
  <c r="AQ227" i="1" a="1"/>
  <c r="AQ227" i="1" s="1"/>
  <c r="Z227" i="1"/>
  <c r="X227" i="1"/>
  <c r="N227" i="1" a="1"/>
  <c r="N227" i="1" s="1"/>
  <c r="M227" i="1"/>
  <c r="K227" i="1"/>
  <c r="L227" i="1" s="1"/>
  <c r="G227" i="1" a="1"/>
  <c r="G227" i="1" s="1"/>
  <c r="AF227" i="1" s="1" a="1"/>
  <c r="AF227" i="1" s="1"/>
  <c r="AQ226" i="1" a="1"/>
  <c r="AQ226" i="1" s="1"/>
  <c r="Z226" i="1"/>
  <c r="X226" i="1"/>
  <c r="N226" i="1" a="1"/>
  <c r="N226" i="1" s="1"/>
  <c r="M226" i="1"/>
  <c r="K226" i="1"/>
  <c r="L226" i="1" s="1"/>
  <c r="G226" i="1" a="1"/>
  <c r="G226" i="1" s="1"/>
  <c r="AF226" i="1" s="1" a="1"/>
  <c r="AF226" i="1" s="1"/>
  <c r="AQ225" i="1" a="1"/>
  <c r="AQ225" i="1" s="1"/>
  <c r="Z225" i="1"/>
  <c r="X225" i="1"/>
  <c r="N225" i="1" a="1"/>
  <c r="N225" i="1" s="1"/>
  <c r="M225" i="1"/>
  <c r="K225" i="1"/>
  <c r="L225" i="1" s="1"/>
  <c r="G225" i="1" a="1"/>
  <c r="G225" i="1" s="1"/>
  <c r="AF225" i="1" s="1" a="1"/>
  <c r="AF225" i="1" s="1"/>
  <c r="AQ224" i="1" a="1"/>
  <c r="AQ224" i="1" s="1"/>
  <c r="Z224" i="1"/>
  <c r="X224" i="1"/>
  <c r="N224" i="1" a="1"/>
  <c r="N224" i="1" s="1"/>
  <c r="M224" i="1"/>
  <c r="K224" i="1"/>
  <c r="L224" i="1" s="1"/>
  <c r="G224" i="1" a="1"/>
  <c r="G224" i="1" s="1"/>
  <c r="AF224" i="1" s="1" a="1"/>
  <c r="AF224" i="1" s="1"/>
  <c r="AQ223" i="1" a="1"/>
  <c r="AQ223" i="1" s="1"/>
  <c r="Z223" i="1"/>
  <c r="X223" i="1"/>
  <c r="N223" i="1" a="1"/>
  <c r="N223" i="1" s="1"/>
  <c r="M223" i="1"/>
  <c r="K223" i="1"/>
  <c r="L223" i="1" s="1"/>
  <c r="G223" i="1" a="1"/>
  <c r="G223" i="1" s="1"/>
  <c r="AF223" i="1" s="1" a="1"/>
  <c r="AF223" i="1" s="1"/>
  <c r="AQ222" i="1" a="1"/>
  <c r="AQ222" i="1" s="1"/>
  <c r="Z222" i="1"/>
  <c r="X222" i="1"/>
  <c r="N222" i="1" a="1"/>
  <c r="N222" i="1" s="1"/>
  <c r="M222" i="1"/>
  <c r="K222" i="1"/>
  <c r="L222" i="1" s="1"/>
  <c r="G222" i="1" a="1"/>
  <c r="G222" i="1" s="1"/>
  <c r="AF222" i="1" s="1" a="1"/>
  <c r="AF222" i="1" s="1"/>
  <c r="AQ221" i="1" a="1"/>
  <c r="AQ221" i="1" s="1"/>
  <c r="Z221" i="1"/>
  <c r="X221" i="1"/>
  <c r="N221" i="1" a="1"/>
  <c r="N221" i="1" s="1"/>
  <c r="M221" i="1"/>
  <c r="K221" i="1"/>
  <c r="L221" i="1" s="1"/>
  <c r="G221" i="1" a="1"/>
  <c r="G221" i="1" s="1"/>
  <c r="AF221" i="1" s="1" a="1"/>
  <c r="AF221" i="1" s="1"/>
  <c r="AQ220" i="1" a="1"/>
  <c r="AQ220" i="1" s="1"/>
  <c r="Z220" i="1"/>
  <c r="X220" i="1"/>
  <c r="N220" i="1" a="1"/>
  <c r="N220" i="1" s="1"/>
  <c r="M220" i="1"/>
  <c r="K220" i="1"/>
  <c r="L220" i="1" s="1"/>
  <c r="G220" i="1" a="1"/>
  <c r="G220" i="1" s="1"/>
  <c r="AF220" i="1" s="1" a="1"/>
  <c r="AF220" i="1" s="1"/>
  <c r="AQ219" i="1" a="1"/>
  <c r="AQ219" i="1" s="1"/>
  <c r="Z219" i="1"/>
  <c r="X219" i="1"/>
  <c r="N219" i="1" a="1"/>
  <c r="N219" i="1" s="1"/>
  <c r="M219" i="1"/>
  <c r="K219" i="1"/>
  <c r="L219" i="1" s="1"/>
  <c r="G219" i="1" a="1"/>
  <c r="G219" i="1" s="1"/>
  <c r="AF219" i="1" s="1" a="1"/>
  <c r="AF219" i="1" s="1"/>
  <c r="AQ218" i="1" a="1"/>
  <c r="AQ218" i="1" s="1"/>
  <c r="Z218" i="1"/>
  <c r="X218" i="1"/>
  <c r="N218" i="1" a="1"/>
  <c r="N218" i="1" s="1"/>
  <c r="M218" i="1"/>
  <c r="K218" i="1"/>
  <c r="L218" i="1" s="1"/>
  <c r="G218" i="1" a="1"/>
  <c r="G218" i="1" s="1"/>
  <c r="AF218" i="1" s="1" a="1"/>
  <c r="AF218" i="1" s="1"/>
  <c r="AQ217" i="1" a="1"/>
  <c r="AQ217" i="1" s="1"/>
  <c r="Z217" i="1"/>
  <c r="X217" i="1"/>
  <c r="N217" i="1" a="1"/>
  <c r="N217" i="1" s="1"/>
  <c r="M217" i="1"/>
  <c r="K217" i="1"/>
  <c r="L217" i="1" s="1"/>
  <c r="G217" i="1" a="1"/>
  <c r="G217" i="1" s="1"/>
  <c r="AF217" i="1" s="1" a="1"/>
  <c r="AF217" i="1" s="1"/>
  <c r="AQ216" i="1" a="1"/>
  <c r="AQ216" i="1" s="1"/>
  <c r="Z216" i="1"/>
  <c r="X216" i="1"/>
  <c r="N216" i="1" a="1"/>
  <c r="N216" i="1" s="1"/>
  <c r="M216" i="1"/>
  <c r="K216" i="1"/>
  <c r="L216" i="1" s="1"/>
  <c r="G216" i="1" a="1"/>
  <c r="G216" i="1" s="1"/>
  <c r="AF216" i="1" s="1" a="1"/>
  <c r="AF216" i="1" s="1"/>
  <c r="AQ215" i="1" a="1"/>
  <c r="AQ215" i="1" s="1"/>
  <c r="Z215" i="1"/>
  <c r="X215" i="1"/>
  <c r="N215" i="1" a="1"/>
  <c r="N215" i="1" s="1"/>
  <c r="M215" i="1"/>
  <c r="K215" i="1"/>
  <c r="L215" i="1" s="1"/>
  <c r="G215" i="1" a="1"/>
  <c r="G215" i="1" s="1"/>
  <c r="AF215" i="1" s="1" a="1"/>
  <c r="AF215" i="1" s="1"/>
  <c r="AQ214" i="1" a="1"/>
  <c r="AQ214" i="1" s="1"/>
  <c r="Z214" i="1"/>
  <c r="X214" i="1"/>
  <c r="N214" i="1" a="1"/>
  <c r="N214" i="1" s="1"/>
  <c r="M214" i="1"/>
  <c r="K214" i="1"/>
  <c r="L214" i="1" s="1"/>
  <c r="G214" i="1" a="1"/>
  <c r="G214" i="1" s="1"/>
  <c r="AF214" i="1" s="1" a="1"/>
  <c r="AF214" i="1" s="1"/>
  <c r="AQ213" i="1" a="1"/>
  <c r="AQ213" i="1" s="1"/>
  <c r="Z213" i="1"/>
  <c r="X213" i="1"/>
  <c r="N213" i="1" a="1"/>
  <c r="N213" i="1" s="1"/>
  <c r="M213" i="1"/>
  <c r="K213" i="1"/>
  <c r="L213" i="1" s="1"/>
  <c r="G213" i="1" a="1"/>
  <c r="G213" i="1" s="1"/>
  <c r="AF213" i="1" s="1" a="1"/>
  <c r="AF213" i="1" s="1"/>
  <c r="AQ212" i="1" a="1"/>
  <c r="AQ212" i="1" s="1"/>
  <c r="Z212" i="1"/>
  <c r="X212" i="1"/>
  <c r="N212" i="1" a="1"/>
  <c r="N212" i="1" s="1"/>
  <c r="M212" i="1"/>
  <c r="K212" i="1"/>
  <c r="L212" i="1" s="1"/>
  <c r="G212" i="1" a="1"/>
  <c r="G212" i="1" s="1"/>
  <c r="AF212" i="1" s="1" a="1"/>
  <c r="AF212" i="1" s="1"/>
  <c r="AQ211" i="1" a="1"/>
  <c r="AQ211" i="1" s="1"/>
  <c r="Z211" i="1"/>
  <c r="X211" i="1"/>
  <c r="N211" i="1" a="1"/>
  <c r="N211" i="1" s="1"/>
  <c r="M211" i="1"/>
  <c r="K211" i="1"/>
  <c r="L211" i="1" s="1"/>
  <c r="G211" i="1" a="1"/>
  <c r="G211" i="1" s="1"/>
  <c r="AF211" i="1" s="1" a="1"/>
  <c r="AF211" i="1" s="1"/>
  <c r="AQ210" i="1" a="1"/>
  <c r="AQ210" i="1" s="1"/>
  <c r="Z210" i="1"/>
  <c r="X210" i="1"/>
  <c r="N210" i="1" a="1"/>
  <c r="N210" i="1" s="1"/>
  <c r="M210" i="1"/>
  <c r="K210" i="1"/>
  <c r="L210" i="1" s="1"/>
  <c r="G210" i="1" a="1"/>
  <c r="G210" i="1" s="1"/>
  <c r="AF210" i="1" s="1" a="1"/>
  <c r="AF210" i="1" s="1"/>
  <c r="AQ209" i="1" a="1"/>
  <c r="AQ209" i="1" s="1"/>
  <c r="Z209" i="1"/>
  <c r="X209" i="1"/>
  <c r="N209" i="1" a="1"/>
  <c r="N209" i="1" s="1"/>
  <c r="M209" i="1"/>
  <c r="K209" i="1"/>
  <c r="L209" i="1" s="1"/>
  <c r="G209" i="1" a="1"/>
  <c r="G209" i="1" s="1"/>
  <c r="AF209" i="1" s="1" a="1"/>
  <c r="AF209" i="1" s="1"/>
  <c r="AQ208" i="1" a="1"/>
  <c r="AQ208" i="1" s="1"/>
  <c r="Z208" i="1"/>
  <c r="X208" i="1"/>
  <c r="N208" i="1" a="1"/>
  <c r="N208" i="1" s="1"/>
  <c r="M208" i="1"/>
  <c r="K208" i="1"/>
  <c r="L208" i="1" s="1"/>
  <c r="G208" i="1" a="1"/>
  <c r="G208" i="1" s="1"/>
  <c r="AF208" i="1" s="1" a="1"/>
  <c r="AF208" i="1" s="1"/>
  <c r="AQ207" i="1" a="1"/>
  <c r="AQ207" i="1" s="1"/>
  <c r="Z207" i="1"/>
  <c r="X207" i="1"/>
  <c r="N207" i="1" a="1"/>
  <c r="N207" i="1" s="1"/>
  <c r="M207" i="1"/>
  <c r="K207" i="1"/>
  <c r="L207" i="1" s="1"/>
  <c r="G207" i="1" a="1"/>
  <c r="G207" i="1" s="1"/>
  <c r="AF207" i="1" s="1" a="1"/>
  <c r="AF207" i="1" s="1"/>
  <c r="AQ206" i="1" a="1"/>
  <c r="AQ206" i="1" s="1"/>
  <c r="Z206" i="1"/>
  <c r="X206" i="1"/>
  <c r="N206" i="1" a="1"/>
  <c r="N206" i="1" s="1"/>
  <c r="M206" i="1"/>
  <c r="K206" i="1"/>
  <c r="L206" i="1" s="1"/>
  <c r="G206" i="1" a="1"/>
  <c r="G206" i="1" s="1"/>
  <c r="AF206" i="1" s="1" a="1"/>
  <c r="AF206" i="1" s="1"/>
  <c r="AQ205" i="1" a="1"/>
  <c r="AQ205" i="1" s="1"/>
  <c r="Z205" i="1"/>
  <c r="X205" i="1"/>
  <c r="N205" i="1" a="1"/>
  <c r="N205" i="1" s="1"/>
  <c r="M205" i="1"/>
  <c r="K205" i="1"/>
  <c r="L205" i="1" s="1"/>
  <c r="G205" i="1" a="1"/>
  <c r="G205" i="1" s="1"/>
  <c r="AF205" i="1" s="1" a="1"/>
  <c r="AF205" i="1" s="1"/>
  <c r="AQ204" i="1" a="1"/>
  <c r="AQ204" i="1" s="1"/>
  <c r="Z204" i="1"/>
  <c r="X204" i="1"/>
  <c r="N204" i="1" a="1"/>
  <c r="N204" i="1" s="1"/>
  <c r="M204" i="1"/>
  <c r="K204" i="1"/>
  <c r="L204" i="1" s="1"/>
  <c r="G204" i="1" a="1"/>
  <c r="G204" i="1" s="1"/>
  <c r="AF204" i="1" s="1" a="1"/>
  <c r="AF204" i="1" s="1"/>
  <c r="AQ203" i="1" a="1"/>
  <c r="AQ203" i="1" s="1"/>
  <c r="Z203" i="1"/>
  <c r="X203" i="1"/>
  <c r="N203" i="1" a="1"/>
  <c r="N203" i="1" s="1"/>
  <c r="M203" i="1"/>
  <c r="K203" i="1"/>
  <c r="L203" i="1" s="1"/>
  <c r="G203" i="1" a="1"/>
  <c r="G203" i="1" s="1"/>
  <c r="AF203" i="1" s="1" a="1"/>
  <c r="AF203" i="1" s="1"/>
  <c r="AQ202" i="1" a="1"/>
  <c r="AQ202" i="1" s="1"/>
  <c r="Z202" i="1"/>
  <c r="X202" i="1"/>
  <c r="N202" i="1" a="1"/>
  <c r="N202" i="1" s="1"/>
  <c r="M202" i="1"/>
  <c r="K202" i="1"/>
  <c r="L202" i="1" s="1"/>
  <c r="G202" i="1" a="1"/>
  <c r="G202" i="1" s="1"/>
  <c r="AF202" i="1" s="1" a="1"/>
  <c r="AF202" i="1" s="1"/>
  <c r="AQ201" i="1" a="1"/>
  <c r="AQ201" i="1" s="1"/>
  <c r="Z201" i="1"/>
  <c r="X201" i="1"/>
  <c r="N201" i="1" a="1"/>
  <c r="N201" i="1" s="1"/>
  <c r="M201" i="1"/>
  <c r="K201" i="1"/>
  <c r="L201" i="1" s="1"/>
  <c r="G201" i="1" a="1"/>
  <c r="G201" i="1" s="1"/>
  <c r="AF201" i="1" s="1" a="1"/>
  <c r="AF201" i="1" s="1"/>
  <c r="AQ200" i="1" a="1"/>
  <c r="AQ200" i="1" s="1"/>
  <c r="Z200" i="1"/>
  <c r="X200" i="1"/>
  <c r="N200" i="1" a="1"/>
  <c r="N200" i="1" s="1"/>
  <c r="M200" i="1"/>
  <c r="K200" i="1"/>
  <c r="L200" i="1" s="1"/>
  <c r="G200" i="1" a="1"/>
  <c r="G200" i="1" s="1"/>
  <c r="AF200" i="1" s="1" a="1"/>
  <c r="AF200" i="1" s="1"/>
  <c r="AQ199" i="1" a="1"/>
  <c r="AQ199" i="1" s="1"/>
  <c r="Z199" i="1"/>
  <c r="X199" i="1"/>
  <c r="N199" i="1" a="1"/>
  <c r="N199" i="1" s="1"/>
  <c r="M199" i="1"/>
  <c r="K199" i="1"/>
  <c r="L199" i="1" s="1"/>
  <c r="G199" i="1" a="1"/>
  <c r="G199" i="1" s="1"/>
  <c r="AF199" i="1" s="1" a="1"/>
  <c r="AF199" i="1" s="1"/>
  <c r="AQ198" i="1" a="1"/>
  <c r="AQ198" i="1" s="1"/>
  <c r="Z198" i="1"/>
  <c r="X198" i="1"/>
  <c r="N198" i="1" a="1"/>
  <c r="N198" i="1" s="1"/>
  <c r="M198" i="1"/>
  <c r="K198" i="1"/>
  <c r="L198" i="1" s="1"/>
  <c r="G198" i="1" a="1"/>
  <c r="G198" i="1" s="1"/>
  <c r="AF198" i="1" s="1" a="1"/>
  <c r="AF198" i="1" s="1"/>
  <c r="AQ197" i="1" a="1"/>
  <c r="AQ197" i="1" s="1"/>
  <c r="Z197" i="1"/>
  <c r="X197" i="1"/>
  <c r="N197" i="1" a="1"/>
  <c r="N197" i="1" s="1"/>
  <c r="M197" i="1"/>
  <c r="K197" i="1"/>
  <c r="L197" i="1" s="1"/>
  <c r="G197" i="1" a="1"/>
  <c r="G197" i="1" s="1"/>
  <c r="AF197" i="1" s="1" a="1"/>
  <c r="AF197" i="1" s="1"/>
  <c r="AQ196" i="1" a="1"/>
  <c r="AQ196" i="1" s="1"/>
  <c r="Z196" i="1"/>
  <c r="X196" i="1"/>
  <c r="N196" i="1" a="1"/>
  <c r="N196" i="1" s="1"/>
  <c r="M196" i="1"/>
  <c r="K196" i="1"/>
  <c r="L196" i="1" s="1"/>
  <c r="G196" i="1" a="1"/>
  <c r="G196" i="1" s="1"/>
  <c r="AF196" i="1" s="1" a="1"/>
  <c r="AF196" i="1" s="1"/>
  <c r="AQ195" i="1" a="1"/>
  <c r="AQ195" i="1" s="1"/>
  <c r="Z195" i="1"/>
  <c r="X195" i="1"/>
  <c r="N195" i="1" a="1"/>
  <c r="N195" i="1" s="1"/>
  <c r="M195" i="1"/>
  <c r="K195" i="1"/>
  <c r="L195" i="1" s="1"/>
  <c r="G195" i="1" a="1"/>
  <c r="G195" i="1" s="1"/>
  <c r="AF195" i="1" s="1" a="1"/>
  <c r="AF195" i="1" s="1"/>
  <c r="AQ194" i="1" a="1"/>
  <c r="AQ194" i="1" s="1"/>
  <c r="Z194" i="1"/>
  <c r="X194" i="1"/>
  <c r="N194" i="1" a="1"/>
  <c r="N194" i="1" s="1"/>
  <c r="M194" i="1"/>
  <c r="K194" i="1"/>
  <c r="L194" i="1" s="1"/>
  <c r="G194" i="1" a="1"/>
  <c r="G194" i="1" s="1"/>
  <c r="AF194" i="1" s="1" a="1"/>
  <c r="AF194" i="1" s="1"/>
  <c r="AQ193" i="1" a="1"/>
  <c r="AQ193" i="1" s="1"/>
  <c r="Z193" i="1"/>
  <c r="X193" i="1"/>
  <c r="N193" i="1" a="1"/>
  <c r="N193" i="1" s="1"/>
  <c r="M193" i="1"/>
  <c r="K193" i="1"/>
  <c r="L193" i="1" s="1"/>
  <c r="G193" i="1" a="1"/>
  <c r="G193" i="1" s="1"/>
  <c r="AF193" i="1" s="1" a="1"/>
  <c r="AF193" i="1" s="1"/>
  <c r="AQ192" i="1" a="1"/>
  <c r="AQ192" i="1" s="1"/>
  <c r="Z192" i="1"/>
  <c r="X192" i="1"/>
  <c r="N192" i="1" a="1"/>
  <c r="N192" i="1" s="1"/>
  <c r="M192" i="1"/>
  <c r="K192" i="1"/>
  <c r="L192" i="1" s="1"/>
  <c r="G192" i="1" a="1"/>
  <c r="G192" i="1" s="1"/>
  <c r="AF192" i="1" s="1" a="1"/>
  <c r="AF192" i="1" s="1"/>
  <c r="AQ191" i="1" a="1"/>
  <c r="AQ191" i="1" s="1"/>
  <c r="Z191" i="1"/>
  <c r="X191" i="1"/>
  <c r="N191" i="1" a="1"/>
  <c r="N191" i="1" s="1"/>
  <c r="M191" i="1"/>
  <c r="K191" i="1"/>
  <c r="L191" i="1" s="1"/>
  <c r="G191" i="1" a="1"/>
  <c r="G191" i="1" s="1"/>
  <c r="AF191" i="1" s="1" a="1"/>
  <c r="AF191" i="1" s="1"/>
  <c r="AQ190" i="1" a="1"/>
  <c r="AQ190" i="1" s="1"/>
  <c r="Z190" i="1"/>
  <c r="X190" i="1"/>
  <c r="N190" i="1" a="1"/>
  <c r="N190" i="1" s="1"/>
  <c r="M190" i="1"/>
  <c r="K190" i="1"/>
  <c r="L190" i="1" s="1"/>
  <c r="G190" i="1" a="1"/>
  <c r="G190" i="1" s="1"/>
  <c r="AF190" i="1" s="1" a="1"/>
  <c r="AF190" i="1" s="1"/>
  <c r="AQ189" i="1" a="1"/>
  <c r="AQ189" i="1" s="1"/>
  <c r="Z189" i="1"/>
  <c r="X189" i="1"/>
  <c r="N189" i="1" a="1"/>
  <c r="N189" i="1" s="1"/>
  <c r="M189" i="1"/>
  <c r="K189" i="1"/>
  <c r="L189" i="1" s="1"/>
  <c r="G189" i="1" a="1"/>
  <c r="G189" i="1" s="1"/>
  <c r="AF189" i="1" s="1" a="1"/>
  <c r="AF189" i="1" s="1"/>
  <c r="AQ188" i="1" a="1"/>
  <c r="AQ188" i="1" s="1"/>
  <c r="Z188" i="1"/>
  <c r="X188" i="1"/>
  <c r="N188" i="1" a="1"/>
  <c r="N188" i="1" s="1"/>
  <c r="M188" i="1"/>
  <c r="K188" i="1"/>
  <c r="L188" i="1" s="1"/>
  <c r="G188" i="1" a="1"/>
  <c r="G188" i="1" s="1"/>
  <c r="AF188" i="1" s="1" a="1"/>
  <c r="AF188" i="1" s="1"/>
  <c r="AQ187" i="1" a="1"/>
  <c r="AQ187" i="1" s="1"/>
  <c r="Z187" i="1"/>
  <c r="X187" i="1"/>
  <c r="N187" i="1" a="1"/>
  <c r="N187" i="1" s="1"/>
  <c r="M187" i="1"/>
  <c r="K187" i="1"/>
  <c r="L187" i="1" s="1"/>
  <c r="G187" i="1" a="1"/>
  <c r="G187" i="1" s="1"/>
  <c r="AF187" i="1" s="1" a="1"/>
  <c r="AF187" i="1" s="1"/>
  <c r="AQ186" i="1" a="1"/>
  <c r="AQ186" i="1" s="1"/>
  <c r="Z186" i="1"/>
  <c r="X186" i="1"/>
  <c r="N186" i="1" a="1"/>
  <c r="N186" i="1" s="1"/>
  <c r="M186" i="1"/>
  <c r="K186" i="1"/>
  <c r="L186" i="1" s="1"/>
  <c r="G186" i="1" a="1"/>
  <c r="G186" i="1" s="1"/>
  <c r="AF186" i="1" s="1" a="1"/>
  <c r="AF186" i="1" s="1"/>
  <c r="AQ185" i="1" a="1"/>
  <c r="AQ185" i="1" s="1"/>
  <c r="Z185" i="1"/>
  <c r="X185" i="1"/>
  <c r="N185" i="1" a="1"/>
  <c r="N185" i="1" s="1"/>
  <c r="M185" i="1"/>
  <c r="K185" i="1"/>
  <c r="L185" i="1" s="1"/>
  <c r="G185" i="1" a="1"/>
  <c r="G185" i="1" s="1"/>
  <c r="AF185" i="1" s="1" a="1"/>
  <c r="AF185" i="1" s="1"/>
  <c r="AQ184" i="1" a="1"/>
  <c r="AQ184" i="1" s="1"/>
  <c r="Z184" i="1"/>
  <c r="X184" i="1"/>
  <c r="N184" i="1" a="1"/>
  <c r="N184" i="1" s="1"/>
  <c r="M184" i="1"/>
  <c r="K184" i="1"/>
  <c r="L184" i="1" s="1"/>
  <c r="G184" i="1" a="1"/>
  <c r="G184" i="1" s="1"/>
  <c r="AF184" i="1" s="1" a="1"/>
  <c r="AF184" i="1" s="1"/>
  <c r="AQ183" i="1" a="1"/>
  <c r="AQ183" i="1" s="1"/>
  <c r="Z183" i="1"/>
  <c r="X183" i="1"/>
  <c r="N183" i="1" a="1"/>
  <c r="N183" i="1" s="1"/>
  <c r="M183" i="1"/>
  <c r="K183" i="1"/>
  <c r="L183" i="1" s="1"/>
  <c r="G183" i="1" a="1"/>
  <c r="G183" i="1" s="1"/>
  <c r="AF183" i="1" s="1" a="1"/>
  <c r="AF183" i="1" s="1"/>
  <c r="AQ182" i="1" a="1"/>
  <c r="AQ182" i="1" s="1"/>
  <c r="Z182" i="1"/>
  <c r="X182" i="1"/>
  <c r="N182" i="1" a="1"/>
  <c r="N182" i="1" s="1"/>
  <c r="M182" i="1"/>
  <c r="K182" i="1"/>
  <c r="L182" i="1" s="1"/>
  <c r="G182" i="1" a="1"/>
  <c r="G182" i="1" s="1"/>
  <c r="AF182" i="1" s="1" a="1"/>
  <c r="AF182" i="1" s="1"/>
  <c r="AQ181" i="1" a="1"/>
  <c r="AQ181" i="1" s="1"/>
  <c r="Z181" i="1"/>
  <c r="X181" i="1"/>
  <c r="N181" i="1" a="1"/>
  <c r="N181" i="1" s="1"/>
  <c r="M181" i="1"/>
  <c r="K181" i="1"/>
  <c r="L181" i="1" s="1"/>
  <c r="G181" i="1" a="1"/>
  <c r="G181" i="1" s="1"/>
  <c r="AF181" i="1" s="1" a="1"/>
  <c r="AF181" i="1" s="1"/>
  <c r="AQ180" i="1" a="1"/>
  <c r="AQ180" i="1" s="1"/>
  <c r="Z180" i="1"/>
  <c r="X180" i="1"/>
  <c r="N180" i="1" a="1"/>
  <c r="N180" i="1" s="1"/>
  <c r="M180" i="1"/>
  <c r="K180" i="1"/>
  <c r="L180" i="1" s="1"/>
  <c r="G180" i="1" a="1"/>
  <c r="G180" i="1" s="1"/>
  <c r="AF180" i="1" s="1" a="1"/>
  <c r="AF180" i="1" s="1"/>
  <c r="AQ179" i="1" a="1"/>
  <c r="AQ179" i="1" s="1"/>
  <c r="Z179" i="1"/>
  <c r="X179" i="1"/>
  <c r="N179" i="1" a="1"/>
  <c r="N179" i="1" s="1"/>
  <c r="M179" i="1"/>
  <c r="K179" i="1"/>
  <c r="L179" i="1" s="1"/>
  <c r="G179" i="1" a="1"/>
  <c r="G179" i="1" s="1"/>
  <c r="AF179" i="1" s="1" a="1"/>
  <c r="AF179" i="1" s="1"/>
  <c r="AQ178" i="1" a="1"/>
  <c r="AQ178" i="1" s="1"/>
  <c r="Z178" i="1"/>
  <c r="X178" i="1"/>
  <c r="N178" i="1" a="1"/>
  <c r="N178" i="1" s="1"/>
  <c r="M178" i="1"/>
  <c r="K178" i="1"/>
  <c r="L178" i="1" s="1"/>
  <c r="G178" i="1" a="1"/>
  <c r="G178" i="1" s="1"/>
  <c r="AF178" i="1" s="1" a="1"/>
  <c r="AF178" i="1" s="1"/>
  <c r="AQ177" i="1" a="1"/>
  <c r="AQ177" i="1" s="1"/>
  <c r="Z177" i="1"/>
  <c r="X177" i="1"/>
  <c r="N177" i="1" a="1"/>
  <c r="N177" i="1" s="1"/>
  <c r="M177" i="1"/>
  <c r="K177" i="1"/>
  <c r="L177" i="1" s="1"/>
  <c r="G177" i="1" a="1"/>
  <c r="G177" i="1" s="1"/>
  <c r="AF177" i="1" s="1" a="1"/>
  <c r="AF177" i="1" s="1"/>
  <c r="AQ176" i="1" a="1"/>
  <c r="AQ176" i="1" s="1"/>
  <c r="Z176" i="1"/>
  <c r="X176" i="1"/>
  <c r="N176" i="1" a="1"/>
  <c r="N176" i="1" s="1"/>
  <c r="M176" i="1"/>
  <c r="K176" i="1"/>
  <c r="L176" i="1" s="1"/>
  <c r="G176" i="1" a="1"/>
  <c r="G176" i="1" s="1"/>
  <c r="AF176" i="1" s="1" a="1"/>
  <c r="AF176" i="1" s="1"/>
  <c r="AQ175" i="1" a="1"/>
  <c r="AQ175" i="1" s="1"/>
  <c r="Z175" i="1"/>
  <c r="X175" i="1"/>
  <c r="N175" i="1" a="1"/>
  <c r="N175" i="1" s="1"/>
  <c r="M175" i="1"/>
  <c r="K175" i="1"/>
  <c r="L175" i="1" s="1"/>
  <c r="G175" i="1" a="1"/>
  <c r="G175" i="1" s="1"/>
  <c r="AF175" i="1" s="1" a="1"/>
  <c r="AF175" i="1" s="1"/>
  <c r="AQ174" i="1" a="1"/>
  <c r="AQ174" i="1" s="1"/>
  <c r="Z174" i="1"/>
  <c r="X174" i="1"/>
  <c r="N174" i="1" a="1"/>
  <c r="N174" i="1" s="1"/>
  <c r="M174" i="1"/>
  <c r="K174" i="1"/>
  <c r="L174" i="1" s="1"/>
  <c r="G174" i="1" a="1"/>
  <c r="G174" i="1" s="1"/>
  <c r="AF174" i="1" s="1" a="1"/>
  <c r="AF174" i="1" s="1"/>
  <c r="AQ173" i="1" a="1"/>
  <c r="AQ173" i="1" s="1"/>
  <c r="Z173" i="1"/>
  <c r="X173" i="1"/>
  <c r="N173" i="1" a="1"/>
  <c r="N173" i="1" s="1"/>
  <c r="M173" i="1"/>
  <c r="K173" i="1"/>
  <c r="L173" i="1" s="1"/>
  <c r="G173" i="1" a="1"/>
  <c r="G173" i="1" s="1"/>
  <c r="AF173" i="1" s="1" a="1"/>
  <c r="AF173" i="1" s="1"/>
  <c r="AQ172" i="1" a="1"/>
  <c r="AQ172" i="1" s="1"/>
  <c r="Z172" i="1"/>
  <c r="X172" i="1"/>
  <c r="N172" i="1" a="1"/>
  <c r="N172" i="1" s="1"/>
  <c r="M172" i="1"/>
  <c r="K172" i="1"/>
  <c r="L172" i="1" s="1"/>
  <c r="G172" i="1" a="1"/>
  <c r="G172" i="1" s="1"/>
  <c r="AF172" i="1" s="1" a="1"/>
  <c r="AF172" i="1" s="1"/>
  <c r="AQ171" i="1" a="1"/>
  <c r="AQ171" i="1" s="1"/>
  <c r="Z171" i="1"/>
  <c r="X171" i="1"/>
  <c r="N171" i="1" a="1"/>
  <c r="N171" i="1" s="1"/>
  <c r="M171" i="1"/>
  <c r="K171" i="1"/>
  <c r="L171" i="1" s="1"/>
  <c r="G171" i="1" a="1"/>
  <c r="G171" i="1" s="1"/>
  <c r="AF171" i="1" s="1" a="1"/>
  <c r="AF171" i="1" s="1"/>
  <c r="AQ170" i="1" a="1"/>
  <c r="AQ170" i="1" s="1"/>
  <c r="Z170" i="1"/>
  <c r="X170" i="1"/>
  <c r="N170" i="1" a="1"/>
  <c r="N170" i="1" s="1"/>
  <c r="M170" i="1"/>
  <c r="K170" i="1"/>
  <c r="L170" i="1" s="1"/>
  <c r="G170" i="1" a="1"/>
  <c r="G170" i="1" s="1"/>
  <c r="AF170" i="1" s="1" a="1"/>
  <c r="AF170" i="1" s="1"/>
  <c r="AQ169" i="1" a="1"/>
  <c r="AQ169" i="1" s="1"/>
  <c r="Z169" i="1"/>
  <c r="X169" i="1"/>
  <c r="N169" i="1" a="1"/>
  <c r="N169" i="1" s="1"/>
  <c r="M169" i="1"/>
  <c r="K169" i="1"/>
  <c r="L169" i="1" s="1"/>
  <c r="G169" i="1" a="1"/>
  <c r="G169" i="1" s="1"/>
  <c r="AF169" i="1" s="1" a="1"/>
  <c r="AF169" i="1" s="1"/>
  <c r="AQ168" i="1" a="1"/>
  <c r="AQ168" i="1" s="1"/>
  <c r="Z168" i="1"/>
  <c r="X168" i="1"/>
  <c r="V168" i="1"/>
  <c r="T168" i="1"/>
  <c r="R168" i="1"/>
  <c r="P168" i="1"/>
  <c r="N168" i="1" a="1"/>
  <c r="N168" i="1" s="1"/>
  <c r="M168" i="1"/>
  <c r="K168" i="1"/>
  <c r="L168" i="1" s="1"/>
  <c r="G168" i="1" a="1"/>
  <c r="G168" i="1" s="1"/>
  <c r="AF168" i="1" s="1" a="1"/>
  <c r="AF168" i="1" s="1"/>
  <c r="AQ167" i="1" a="1"/>
  <c r="AQ167" i="1" s="1"/>
  <c r="Z167" i="1"/>
  <c r="X167" i="1"/>
  <c r="V167" i="1"/>
  <c r="T167" i="1"/>
  <c r="R167" i="1"/>
  <c r="P167" i="1"/>
  <c r="N167" i="1" a="1"/>
  <c r="N167" i="1" s="1"/>
  <c r="M167" i="1"/>
  <c r="K167" i="1"/>
  <c r="L167" i="1" s="1"/>
  <c r="G167" i="1" a="1"/>
  <c r="G167" i="1" s="1"/>
  <c r="AF167" i="1" s="1" a="1"/>
  <c r="AF167" i="1" s="1"/>
  <c r="AQ166" i="1" a="1"/>
  <c r="AQ166" i="1" s="1"/>
  <c r="Z166" i="1"/>
  <c r="X166" i="1"/>
  <c r="V166" i="1"/>
  <c r="T166" i="1"/>
  <c r="R166" i="1"/>
  <c r="P166" i="1"/>
  <c r="N166" i="1" a="1"/>
  <c r="N166" i="1" s="1"/>
  <c r="M166" i="1"/>
  <c r="K166" i="1"/>
  <c r="L166" i="1" s="1"/>
  <c r="G166" i="1" a="1"/>
  <c r="G166" i="1" s="1"/>
  <c r="AF166" i="1" s="1" a="1"/>
  <c r="AF166" i="1" s="1"/>
  <c r="AQ165" i="1" a="1"/>
  <c r="AQ165" i="1" s="1"/>
  <c r="Z165" i="1"/>
  <c r="X165" i="1"/>
  <c r="V165" i="1"/>
  <c r="T165" i="1"/>
  <c r="R165" i="1"/>
  <c r="P165" i="1"/>
  <c r="N165" i="1" a="1"/>
  <c r="N165" i="1" s="1"/>
  <c r="M165" i="1"/>
  <c r="K165" i="1"/>
  <c r="L165" i="1" s="1"/>
  <c r="G165" i="1" a="1"/>
  <c r="G165" i="1" s="1"/>
  <c r="AF165" i="1" s="1" a="1"/>
  <c r="AF165" i="1" s="1"/>
  <c r="AQ164" i="1" a="1"/>
  <c r="AQ164" i="1" s="1"/>
  <c r="Z164" i="1"/>
  <c r="X164" i="1"/>
  <c r="V164" i="1"/>
  <c r="T164" i="1"/>
  <c r="R164" i="1"/>
  <c r="P164" i="1"/>
  <c r="N164" i="1" a="1"/>
  <c r="N164" i="1" s="1"/>
  <c r="M164" i="1"/>
  <c r="K164" i="1"/>
  <c r="L164" i="1" s="1"/>
  <c r="G164" i="1" a="1"/>
  <c r="G164" i="1" s="1"/>
  <c r="AF164" i="1" s="1" a="1"/>
  <c r="AF164" i="1" s="1"/>
  <c r="AQ163" i="1" a="1"/>
  <c r="AQ163" i="1" s="1"/>
  <c r="Z163" i="1"/>
  <c r="X163" i="1"/>
  <c r="V163" i="1"/>
  <c r="T163" i="1"/>
  <c r="R163" i="1"/>
  <c r="P163" i="1"/>
  <c r="N163" i="1" a="1"/>
  <c r="N163" i="1" s="1"/>
  <c r="M163" i="1"/>
  <c r="K163" i="1"/>
  <c r="L163" i="1" s="1"/>
  <c r="G163" i="1" a="1"/>
  <c r="G163" i="1" s="1"/>
  <c r="AF163" i="1" s="1" a="1"/>
  <c r="AF163" i="1" s="1"/>
  <c r="AQ162" i="1" a="1"/>
  <c r="AQ162" i="1" s="1"/>
  <c r="Z162" i="1"/>
  <c r="X162" i="1"/>
  <c r="V162" i="1"/>
  <c r="T162" i="1"/>
  <c r="R162" i="1"/>
  <c r="P162" i="1"/>
  <c r="N162" i="1" a="1"/>
  <c r="N162" i="1" s="1"/>
  <c r="M162" i="1"/>
  <c r="K162" i="1"/>
  <c r="L162" i="1" s="1"/>
  <c r="G162" i="1" a="1"/>
  <c r="G162" i="1" s="1"/>
  <c r="AF162" i="1" s="1" a="1"/>
  <c r="AF162" i="1" s="1"/>
  <c r="AQ161" i="1" a="1"/>
  <c r="AQ161" i="1" s="1"/>
  <c r="Z161" i="1"/>
  <c r="X161" i="1"/>
  <c r="V161" i="1"/>
  <c r="T161" i="1"/>
  <c r="R161" i="1"/>
  <c r="P161" i="1"/>
  <c r="N161" i="1" a="1"/>
  <c r="N161" i="1" s="1"/>
  <c r="M161" i="1"/>
  <c r="K161" i="1"/>
  <c r="L161" i="1" s="1"/>
  <c r="G161" i="1" a="1"/>
  <c r="G161" i="1" s="1"/>
  <c r="AF161" i="1" s="1" a="1"/>
  <c r="AF161" i="1" s="1"/>
  <c r="AQ160" i="1" a="1"/>
  <c r="AQ160" i="1" s="1"/>
  <c r="Z160" i="1"/>
  <c r="X160" i="1"/>
  <c r="V160" i="1"/>
  <c r="T160" i="1"/>
  <c r="R160" i="1"/>
  <c r="P160" i="1"/>
  <c r="N160" i="1" a="1"/>
  <c r="N160" i="1" s="1"/>
  <c r="M160" i="1"/>
  <c r="K160" i="1"/>
  <c r="L160" i="1" s="1"/>
  <c r="G160" i="1" a="1"/>
  <c r="G160" i="1" s="1"/>
  <c r="AF160" i="1" s="1" a="1"/>
  <c r="AF160" i="1" s="1"/>
  <c r="AQ159" i="1" a="1"/>
  <c r="AQ159" i="1" s="1"/>
  <c r="Z159" i="1"/>
  <c r="X159" i="1"/>
  <c r="V159" i="1"/>
  <c r="T159" i="1"/>
  <c r="R159" i="1"/>
  <c r="P159" i="1"/>
  <c r="N159" i="1" a="1"/>
  <c r="N159" i="1" s="1"/>
  <c r="M159" i="1"/>
  <c r="K159" i="1"/>
  <c r="L159" i="1" s="1"/>
  <c r="G159" i="1" a="1"/>
  <c r="G159" i="1" s="1"/>
  <c r="AF159" i="1" s="1" a="1"/>
  <c r="AF159" i="1" s="1"/>
  <c r="AQ158" i="1" a="1"/>
  <c r="AQ158" i="1" s="1"/>
  <c r="Z158" i="1"/>
  <c r="X158" i="1"/>
  <c r="V158" i="1"/>
  <c r="T158" i="1"/>
  <c r="R158" i="1"/>
  <c r="P158" i="1"/>
  <c r="N158" i="1" a="1"/>
  <c r="N158" i="1" s="1"/>
  <c r="M158" i="1"/>
  <c r="K158" i="1"/>
  <c r="L158" i="1" s="1"/>
  <c r="G158" i="1" a="1"/>
  <c r="G158" i="1" s="1"/>
  <c r="AF158" i="1" s="1" a="1"/>
  <c r="AF158" i="1" s="1"/>
  <c r="AQ157" i="1" a="1"/>
  <c r="AQ157" i="1" s="1"/>
  <c r="Z157" i="1"/>
  <c r="X157" i="1"/>
  <c r="V157" i="1"/>
  <c r="T157" i="1"/>
  <c r="R157" i="1"/>
  <c r="P157" i="1"/>
  <c r="N157" i="1" a="1"/>
  <c r="N157" i="1" s="1"/>
  <c r="M157" i="1"/>
  <c r="K157" i="1"/>
  <c r="L157" i="1" s="1"/>
  <c r="G157" i="1" a="1"/>
  <c r="G157" i="1" s="1"/>
  <c r="AF157" i="1" s="1" a="1"/>
  <c r="AF157" i="1" s="1"/>
  <c r="AQ156" i="1" a="1"/>
  <c r="AQ156" i="1" s="1"/>
  <c r="Z156" i="1"/>
  <c r="X156" i="1"/>
  <c r="V156" i="1"/>
  <c r="T156" i="1"/>
  <c r="R156" i="1"/>
  <c r="P156" i="1"/>
  <c r="N156" i="1" a="1"/>
  <c r="N156" i="1" s="1"/>
  <c r="M156" i="1"/>
  <c r="K156" i="1"/>
  <c r="L156" i="1" s="1"/>
  <c r="G156" i="1" a="1"/>
  <c r="G156" i="1" s="1"/>
  <c r="AF156" i="1" s="1" a="1"/>
  <c r="AF156" i="1" s="1"/>
  <c r="AQ155" i="1" a="1"/>
  <c r="AQ155" i="1" s="1"/>
  <c r="Z155" i="1"/>
  <c r="X155" i="1"/>
  <c r="V155" i="1"/>
  <c r="T155" i="1"/>
  <c r="R155" i="1"/>
  <c r="P155" i="1"/>
  <c r="N155" i="1" a="1"/>
  <c r="N155" i="1" s="1"/>
  <c r="M155" i="1"/>
  <c r="K155" i="1"/>
  <c r="L155" i="1" s="1"/>
  <c r="G155" i="1" a="1"/>
  <c r="G155" i="1" s="1"/>
  <c r="AF155" i="1" s="1" a="1"/>
  <c r="AF155" i="1" s="1"/>
  <c r="AQ154" i="1" a="1"/>
  <c r="AQ154" i="1" s="1"/>
  <c r="Z154" i="1"/>
  <c r="X154" i="1"/>
  <c r="V154" i="1"/>
  <c r="T154" i="1"/>
  <c r="R154" i="1"/>
  <c r="P154" i="1"/>
  <c r="N154" i="1" a="1"/>
  <c r="N154" i="1" s="1"/>
  <c r="M154" i="1"/>
  <c r="K154" i="1"/>
  <c r="L154" i="1" s="1"/>
  <c r="G154" i="1" a="1"/>
  <c r="G154" i="1" s="1"/>
  <c r="AF154" i="1" s="1" a="1"/>
  <c r="AF154" i="1" s="1"/>
  <c r="AQ153" i="1" a="1"/>
  <c r="AQ153" i="1" s="1"/>
  <c r="Z153" i="1"/>
  <c r="X153" i="1"/>
  <c r="V153" i="1"/>
  <c r="T153" i="1"/>
  <c r="R153" i="1"/>
  <c r="P153" i="1"/>
  <c r="N153" i="1" a="1"/>
  <c r="N153" i="1" s="1"/>
  <c r="M153" i="1"/>
  <c r="K153" i="1"/>
  <c r="L153" i="1" s="1"/>
  <c r="G153" i="1" a="1"/>
  <c r="G153" i="1" s="1"/>
  <c r="AF153" i="1" s="1" a="1"/>
  <c r="AF153" i="1" s="1"/>
  <c r="AQ152" i="1" a="1"/>
  <c r="AQ152" i="1" s="1"/>
  <c r="Z152" i="1"/>
  <c r="X152" i="1"/>
  <c r="V152" i="1"/>
  <c r="T152" i="1"/>
  <c r="R152" i="1"/>
  <c r="P152" i="1"/>
  <c r="N152" i="1" a="1"/>
  <c r="N152" i="1" s="1"/>
  <c r="M152" i="1"/>
  <c r="K152" i="1"/>
  <c r="L152" i="1" s="1"/>
  <c r="G152" i="1" a="1"/>
  <c r="G152" i="1" s="1"/>
  <c r="AF152" i="1" s="1" a="1"/>
  <c r="AF152" i="1" s="1"/>
  <c r="AQ151" i="1" a="1"/>
  <c r="AQ151" i="1" s="1"/>
  <c r="Z151" i="1"/>
  <c r="X151" i="1"/>
  <c r="V151" i="1"/>
  <c r="T151" i="1"/>
  <c r="R151" i="1"/>
  <c r="P151" i="1"/>
  <c r="N151" i="1" a="1"/>
  <c r="N151" i="1" s="1"/>
  <c r="M151" i="1"/>
  <c r="K151" i="1"/>
  <c r="L151" i="1" s="1"/>
  <c r="G151" i="1" a="1"/>
  <c r="G151" i="1" s="1"/>
  <c r="AF151" i="1" s="1" a="1"/>
  <c r="AF151" i="1" s="1"/>
  <c r="AQ150" i="1" a="1"/>
  <c r="AQ150" i="1" s="1"/>
  <c r="Z150" i="1"/>
  <c r="X150" i="1"/>
  <c r="V150" i="1"/>
  <c r="T150" i="1"/>
  <c r="R150" i="1"/>
  <c r="P150" i="1"/>
  <c r="N150" i="1" a="1"/>
  <c r="N150" i="1" s="1"/>
  <c r="M150" i="1"/>
  <c r="K150" i="1"/>
  <c r="L150" i="1" s="1"/>
  <c r="G150" i="1" a="1"/>
  <c r="G150" i="1" s="1"/>
  <c r="AF150" i="1" s="1" a="1"/>
  <c r="AF150" i="1" s="1"/>
  <c r="AQ149" i="1" a="1"/>
  <c r="AQ149" i="1" s="1"/>
  <c r="Z149" i="1"/>
  <c r="X149" i="1"/>
  <c r="V149" i="1"/>
  <c r="T149" i="1"/>
  <c r="R149" i="1"/>
  <c r="P149" i="1"/>
  <c r="N149" i="1" a="1"/>
  <c r="N149" i="1" s="1"/>
  <c r="M149" i="1"/>
  <c r="K149" i="1"/>
  <c r="L149" i="1" s="1"/>
  <c r="G149" i="1" a="1"/>
  <c r="G149" i="1" s="1"/>
  <c r="AF149" i="1" s="1" a="1"/>
  <c r="AF149" i="1" s="1"/>
  <c r="AQ148" i="1" a="1"/>
  <c r="AQ148" i="1" s="1"/>
  <c r="Z148" i="1"/>
  <c r="X148" i="1"/>
  <c r="N148" i="1" a="1"/>
  <c r="N148" i="1" s="1"/>
  <c r="M148" i="1"/>
  <c r="K148" i="1"/>
  <c r="L148" i="1" s="1"/>
  <c r="G148" i="1" a="1"/>
  <c r="G148" i="1" s="1"/>
  <c r="AF148" i="1" s="1" a="1"/>
  <c r="AF148" i="1" s="1"/>
  <c r="AQ147" i="1" a="1"/>
  <c r="AQ147" i="1" s="1"/>
  <c r="Z147" i="1"/>
  <c r="X147" i="1"/>
  <c r="N147" i="1" a="1"/>
  <c r="N147" i="1" s="1"/>
  <c r="M147" i="1"/>
  <c r="K147" i="1"/>
  <c r="L147" i="1" s="1"/>
  <c r="G147" i="1" a="1"/>
  <c r="G147" i="1" s="1"/>
  <c r="AF147" i="1" s="1" a="1"/>
  <c r="AF147" i="1" s="1"/>
  <c r="AQ146" i="1" a="1"/>
  <c r="AQ146" i="1" s="1"/>
  <c r="Z146" i="1"/>
  <c r="X146" i="1"/>
  <c r="N146" i="1" a="1"/>
  <c r="N146" i="1" s="1"/>
  <c r="M146" i="1"/>
  <c r="K146" i="1"/>
  <c r="L146" i="1" s="1"/>
  <c r="G146" i="1" a="1"/>
  <c r="G146" i="1" s="1"/>
  <c r="AF146" i="1" s="1" a="1"/>
  <c r="AF146" i="1" s="1"/>
  <c r="AQ145" i="1" a="1"/>
  <c r="AQ145" i="1" s="1"/>
  <c r="Z145" i="1"/>
  <c r="X145" i="1"/>
  <c r="N145" i="1" a="1"/>
  <c r="N145" i="1" s="1"/>
  <c r="M145" i="1"/>
  <c r="K145" i="1"/>
  <c r="L145" i="1" s="1"/>
  <c r="G145" i="1" a="1"/>
  <c r="G145" i="1" s="1"/>
  <c r="AF145" i="1" s="1" a="1"/>
  <c r="AF145" i="1" s="1"/>
  <c r="AQ144" i="1" a="1"/>
  <c r="AQ144" i="1" s="1"/>
  <c r="Z144" i="1"/>
  <c r="X144" i="1"/>
  <c r="N144" i="1" a="1"/>
  <c r="N144" i="1" s="1"/>
  <c r="M144" i="1"/>
  <c r="K144" i="1"/>
  <c r="L144" i="1" s="1"/>
  <c r="G144" i="1" a="1"/>
  <c r="G144" i="1" s="1"/>
  <c r="AF144" i="1" s="1" a="1"/>
  <c r="AF144" i="1" s="1"/>
  <c r="AQ143" i="1" a="1"/>
  <c r="AQ143" i="1" s="1"/>
  <c r="Z143" i="1"/>
  <c r="X143" i="1"/>
  <c r="N143" i="1" a="1"/>
  <c r="N143" i="1" s="1"/>
  <c r="M143" i="1"/>
  <c r="K143" i="1"/>
  <c r="L143" i="1" s="1"/>
  <c r="G143" i="1" a="1"/>
  <c r="G143" i="1" s="1"/>
  <c r="AF143" i="1" s="1" a="1"/>
  <c r="AF143" i="1" s="1"/>
  <c r="AQ142" i="1" a="1"/>
  <c r="AQ142" i="1" s="1"/>
  <c r="Z142" i="1"/>
  <c r="X142" i="1"/>
  <c r="N142" i="1" a="1"/>
  <c r="N142" i="1" s="1"/>
  <c r="M142" i="1"/>
  <c r="K142" i="1"/>
  <c r="L142" i="1" s="1"/>
  <c r="G142" i="1" a="1"/>
  <c r="G142" i="1" s="1"/>
  <c r="AF142" i="1" s="1" a="1"/>
  <c r="AF142" i="1" s="1"/>
  <c r="AQ141" i="1" a="1"/>
  <c r="AQ141" i="1" s="1"/>
  <c r="Z141" i="1"/>
  <c r="X141" i="1"/>
  <c r="N141" i="1" a="1"/>
  <c r="N141" i="1" s="1"/>
  <c r="M141" i="1"/>
  <c r="K141" i="1"/>
  <c r="L141" i="1" s="1"/>
  <c r="G141" i="1" a="1"/>
  <c r="G141" i="1" s="1"/>
  <c r="AF141" i="1" s="1" a="1"/>
  <c r="AF141" i="1" s="1"/>
  <c r="AQ140" i="1" a="1"/>
  <c r="AQ140" i="1" s="1"/>
  <c r="Z140" i="1"/>
  <c r="X140" i="1"/>
  <c r="N140" i="1" a="1"/>
  <c r="N140" i="1" s="1"/>
  <c r="M140" i="1"/>
  <c r="K140" i="1"/>
  <c r="L140" i="1" s="1"/>
  <c r="G140" i="1" a="1"/>
  <c r="G140" i="1" s="1"/>
  <c r="AF140" i="1" s="1" a="1"/>
  <c r="AF140" i="1" s="1"/>
  <c r="AQ139" i="1" a="1"/>
  <c r="AQ139" i="1" s="1"/>
  <c r="Z139" i="1"/>
  <c r="X139" i="1"/>
  <c r="N139" i="1" a="1"/>
  <c r="N139" i="1" s="1"/>
  <c r="M139" i="1"/>
  <c r="K139" i="1"/>
  <c r="L139" i="1" s="1"/>
  <c r="G139" i="1" a="1"/>
  <c r="G139" i="1" s="1"/>
  <c r="AF139" i="1" s="1" a="1"/>
  <c r="AF139" i="1" s="1"/>
  <c r="AQ138" i="1" a="1"/>
  <c r="AQ138" i="1" s="1"/>
  <c r="Z138" i="1"/>
  <c r="X138" i="1"/>
  <c r="N138" i="1" a="1"/>
  <c r="N138" i="1" s="1"/>
  <c r="M138" i="1"/>
  <c r="K138" i="1"/>
  <c r="L138" i="1" s="1"/>
  <c r="G138" i="1" a="1"/>
  <c r="G138" i="1" s="1"/>
  <c r="AF138" i="1" s="1" a="1"/>
  <c r="AF138" i="1" s="1"/>
  <c r="AQ137" i="1" a="1"/>
  <c r="AQ137" i="1" s="1"/>
  <c r="Z137" i="1"/>
  <c r="X137" i="1"/>
  <c r="N137" i="1" a="1"/>
  <c r="N137" i="1" s="1"/>
  <c r="M137" i="1"/>
  <c r="K137" i="1"/>
  <c r="L137" i="1" s="1"/>
  <c r="G137" i="1" a="1"/>
  <c r="G137" i="1" s="1"/>
  <c r="AF137" i="1" s="1" a="1"/>
  <c r="AF137" i="1" s="1"/>
  <c r="AQ136" i="1" a="1"/>
  <c r="AQ136" i="1" s="1"/>
  <c r="Z136" i="1"/>
  <c r="X136" i="1"/>
  <c r="N136" i="1" a="1"/>
  <c r="N136" i="1" s="1"/>
  <c r="M136" i="1"/>
  <c r="K136" i="1"/>
  <c r="L136" i="1" s="1"/>
  <c r="G136" i="1" a="1"/>
  <c r="G136" i="1" s="1"/>
  <c r="AF136" i="1" s="1" a="1"/>
  <c r="AF136" i="1" s="1"/>
  <c r="AQ135" i="1" a="1"/>
  <c r="AQ135" i="1" s="1"/>
  <c r="Z135" i="1"/>
  <c r="X135" i="1"/>
  <c r="N135" i="1" a="1"/>
  <c r="N135" i="1" s="1"/>
  <c r="M135" i="1"/>
  <c r="K135" i="1"/>
  <c r="L135" i="1" s="1"/>
  <c r="G135" i="1" a="1"/>
  <c r="G135" i="1" s="1"/>
  <c r="AF135" i="1" s="1" a="1"/>
  <c r="AF135" i="1" s="1"/>
  <c r="AQ134" i="1" a="1"/>
  <c r="AQ134" i="1" s="1"/>
  <c r="Z134" i="1"/>
  <c r="X134" i="1"/>
  <c r="N134" i="1" a="1"/>
  <c r="N134" i="1" s="1"/>
  <c r="M134" i="1"/>
  <c r="K134" i="1"/>
  <c r="L134" i="1" s="1"/>
  <c r="G134" i="1" a="1"/>
  <c r="G134" i="1" s="1"/>
  <c r="AF134" i="1" s="1" a="1"/>
  <c r="AF134" i="1" s="1"/>
  <c r="AQ133" i="1" a="1"/>
  <c r="AQ133" i="1" s="1"/>
  <c r="Z133" i="1"/>
  <c r="X133" i="1"/>
  <c r="N133" i="1" a="1"/>
  <c r="N133" i="1" s="1"/>
  <c r="M133" i="1"/>
  <c r="K133" i="1"/>
  <c r="L133" i="1" s="1"/>
  <c r="G133" i="1" a="1"/>
  <c r="G133" i="1" s="1"/>
  <c r="AF133" i="1" s="1" a="1"/>
  <c r="AF133" i="1" s="1"/>
  <c r="AQ132" i="1" a="1"/>
  <c r="AQ132" i="1" s="1"/>
  <c r="Z132" i="1"/>
  <c r="X132" i="1"/>
  <c r="N132" i="1" a="1"/>
  <c r="N132" i="1" s="1"/>
  <c r="M132" i="1"/>
  <c r="K132" i="1"/>
  <c r="L132" i="1" s="1"/>
  <c r="G132" i="1" a="1"/>
  <c r="G132" i="1" s="1"/>
  <c r="AF132" i="1" s="1" a="1"/>
  <c r="AF132" i="1" s="1"/>
  <c r="AQ131" i="1" a="1"/>
  <c r="AQ131" i="1" s="1"/>
  <c r="Z131" i="1"/>
  <c r="X131" i="1"/>
  <c r="N131" i="1" a="1"/>
  <c r="N131" i="1" s="1"/>
  <c r="M131" i="1"/>
  <c r="K131" i="1"/>
  <c r="L131" i="1" s="1"/>
  <c r="G131" i="1" a="1"/>
  <c r="G131" i="1" s="1"/>
  <c r="AF131" i="1" s="1" a="1"/>
  <c r="AF131" i="1" s="1"/>
  <c r="AQ130" i="1" a="1"/>
  <c r="AQ130" i="1" s="1"/>
  <c r="Z130" i="1"/>
  <c r="X130" i="1"/>
  <c r="N130" i="1" a="1"/>
  <c r="N130" i="1" s="1"/>
  <c r="M130" i="1"/>
  <c r="K130" i="1"/>
  <c r="L130" i="1" s="1"/>
  <c r="G130" i="1" a="1"/>
  <c r="G130" i="1" s="1"/>
  <c r="AF130" i="1" s="1" a="1"/>
  <c r="AF130" i="1" s="1"/>
  <c r="AQ129" i="1" a="1"/>
  <c r="AQ129" i="1" s="1"/>
  <c r="Z129" i="1"/>
  <c r="X129" i="1"/>
  <c r="N129" i="1" a="1"/>
  <c r="N129" i="1" s="1"/>
  <c r="M129" i="1"/>
  <c r="K129" i="1"/>
  <c r="L129" i="1" s="1"/>
  <c r="G129" i="1" a="1"/>
  <c r="G129" i="1" s="1"/>
  <c r="AF129" i="1" s="1" a="1"/>
  <c r="AF129" i="1" s="1"/>
  <c r="AQ128" i="1" a="1"/>
  <c r="AQ128" i="1" s="1"/>
  <c r="Z128" i="1"/>
  <c r="X128" i="1"/>
  <c r="N128" i="1" a="1"/>
  <c r="N128" i="1" s="1"/>
  <c r="M128" i="1"/>
  <c r="K128" i="1"/>
  <c r="L128" i="1" s="1"/>
  <c r="G128" i="1" a="1"/>
  <c r="G128" i="1" s="1"/>
  <c r="AF128" i="1" s="1" a="1"/>
  <c r="AF128" i="1" s="1"/>
  <c r="AQ127" i="1" a="1"/>
  <c r="AQ127" i="1" s="1"/>
  <c r="Z127" i="1"/>
  <c r="X127" i="1"/>
  <c r="N127" i="1" a="1"/>
  <c r="N127" i="1" s="1"/>
  <c r="M127" i="1"/>
  <c r="K127" i="1"/>
  <c r="L127" i="1" s="1"/>
  <c r="G127" i="1" a="1"/>
  <c r="G127" i="1" s="1"/>
  <c r="AF127" i="1" s="1" a="1"/>
  <c r="AF127" i="1" s="1"/>
  <c r="AQ126" i="1" a="1"/>
  <c r="AQ126" i="1" s="1"/>
  <c r="Z126" i="1"/>
  <c r="X126" i="1"/>
  <c r="N126" i="1" a="1"/>
  <c r="N126" i="1" s="1"/>
  <c r="M126" i="1"/>
  <c r="K126" i="1"/>
  <c r="L126" i="1" s="1"/>
  <c r="G126" i="1" a="1"/>
  <c r="G126" i="1" s="1"/>
  <c r="AF126" i="1" s="1" a="1"/>
  <c r="AF126" i="1" s="1"/>
  <c r="AQ125" i="1" a="1"/>
  <c r="AQ125" i="1" s="1"/>
  <c r="Z125" i="1"/>
  <c r="X125" i="1"/>
  <c r="N125" i="1" a="1"/>
  <c r="N125" i="1" s="1"/>
  <c r="M125" i="1"/>
  <c r="K125" i="1"/>
  <c r="L125" i="1" s="1"/>
  <c r="G125" i="1" a="1"/>
  <c r="G125" i="1" s="1"/>
  <c r="AF125" i="1" s="1" a="1"/>
  <c r="AF125" i="1" s="1"/>
  <c r="AQ124" i="1" a="1"/>
  <c r="AQ124" i="1" s="1"/>
  <c r="Z124" i="1"/>
  <c r="X124" i="1"/>
  <c r="N124" i="1" a="1"/>
  <c r="N124" i="1" s="1"/>
  <c r="M124" i="1"/>
  <c r="K124" i="1"/>
  <c r="L124" i="1" s="1"/>
  <c r="G124" i="1" a="1"/>
  <c r="G124" i="1" s="1"/>
  <c r="AF124" i="1" s="1" a="1"/>
  <c r="AF124" i="1" s="1"/>
  <c r="AQ123" i="1" a="1"/>
  <c r="AQ123" i="1" s="1"/>
  <c r="Z123" i="1"/>
  <c r="X123" i="1"/>
  <c r="N123" i="1" a="1"/>
  <c r="N123" i="1" s="1"/>
  <c r="M123" i="1"/>
  <c r="K123" i="1"/>
  <c r="L123" i="1" s="1"/>
  <c r="G123" i="1" a="1"/>
  <c r="G123" i="1" s="1"/>
  <c r="AF123" i="1" s="1" a="1"/>
  <c r="AF123" i="1" s="1"/>
  <c r="AQ122" i="1" a="1"/>
  <c r="AQ122" i="1" s="1"/>
  <c r="Z122" i="1"/>
  <c r="X122" i="1"/>
  <c r="N122" i="1" a="1"/>
  <c r="N122" i="1" s="1"/>
  <c r="M122" i="1"/>
  <c r="K122" i="1"/>
  <c r="L122" i="1" s="1"/>
  <c r="G122" i="1" a="1"/>
  <c r="G122" i="1" s="1"/>
  <c r="AF122" i="1" s="1" a="1"/>
  <c r="AF122" i="1" s="1"/>
  <c r="AQ121" i="1" a="1"/>
  <c r="AQ121" i="1" s="1"/>
  <c r="Z121" i="1"/>
  <c r="X121" i="1"/>
  <c r="N121" i="1" a="1"/>
  <c r="N121" i="1" s="1"/>
  <c r="M121" i="1"/>
  <c r="K121" i="1"/>
  <c r="L121" i="1" s="1"/>
  <c r="G121" i="1" a="1"/>
  <c r="G121" i="1" s="1"/>
  <c r="AF121" i="1" s="1" a="1"/>
  <c r="AF121" i="1" s="1"/>
  <c r="AQ120" i="1" a="1"/>
  <c r="AQ120" i="1" s="1"/>
  <c r="Z120" i="1"/>
  <c r="X120" i="1"/>
  <c r="N120" i="1" a="1"/>
  <c r="N120" i="1" s="1"/>
  <c r="M120" i="1"/>
  <c r="K120" i="1"/>
  <c r="L120" i="1" s="1"/>
  <c r="G120" i="1" a="1"/>
  <c r="G120" i="1" s="1"/>
  <c r="AF120" i="1" s="1" a="1"/>
  <c r="AF120" i="1" s="1"/>
  <c r="AQ119" i="1" a="1"/>
  <c r="AQ119" i="1" s="1"/>
  <c r="Z119" i="1"/>
  <c r="X119" i="1"/>
  <c r="N119" i="1" a="1"/>
  <c r="N119" i="1" s="1"/>
  <c r="M119" i="1"/>
  <c r="K119" i="1"/>
  <c r="L119" i="1" s="1"/>
  <c r="G119" i="1" a="1"/>
  <c r="G119" i="1" s="1"/>
  <c r="AF119" i="1" s="1" a="1"/>
  <c r="AF119" i="1" s="1"/>
  <c r="AQ118" i="1" a="1"/>
  <c r="AQ118" i="1" s="1"/>
  <c r="Z118" i="1"/>
  <c r="X118" i="1"/>
  <c r="N118" i="1" a="1"/>
  <c r="N118" i="1" s="1"/>
  <c r="M118" i="1"/>
  <c r="K118" i="1"/>
  <c r="L118" i="1" s="1"/>
  <c r="G118" i="1" a="1"/>
  <c r="G118" i="1" s="1"/>
  <c r="AF118" i="1" s="1" a="1"/>
  <c r="AF118" i="1" s="1"/>
  <c r="AQ117" i="1" a="1"/>
  <c r="AQ117" i="1" s="1"/>
  <c r="Z117" i="1"/>
  <c r="X117" i="1"/>
  <c r="N117" i="1" a="1"/>
  <c r="N117" i="1" s="1"/>
  <c r="M117" i="1"/>
  <c r="K117" i="1"/>
  <c r="L117" i="1" s="1"/>
  <c r="G117" i="1" a="1"/>
  <c r="G117" i="1" s="1"/>
  <c r="AF117" i="1" s="1" a="1"/>
  <c r="AF117" i="1" s="1"/>
  <c r="AQ116" i="1" a="1"/>
  <c r="AQ116" i="1" s="1"/>
  <c r="Z116" i="1"/>
  <c r="X116" i="1"/>
  <c r="N116" i="1" a="1"/>
  <c r="N116" i="1" s="1"/>
  <c r="M116" i="1"/>
  <c r="K116" i="1"/>
  <c r="L116" i="1" s="1"/>
  <c r="G116" i="1" a="1"/>
  <c r="G116" i="1" s="1"/>
  <c r="AF116" i="1" s="1" a="1"/>
  <c r="AF116" i="1" s="1"/>
  <c r="AQ115" i="1" a="1"/>
  <c r="AQ115" i="1" s="1"/>
  <c r="Z115" i="1"/>
  <c r="X115" i="1"/>
  <c r="N115" i="1" a="1"/>
  <c r="N115" i="1" s="1"/>
  <c r="M115" i="1"/>
  <c r="K115" i="1"/>
  <c r="L115" i="1" s="1"/>
  <c r="G115" i="1" a="1"/>
  <c r="G115" i="1" s="1"/>
  <c r="AF115" i="1" s="1" a="1"/>
  <c r="AF115" i="1" s="1"/>
  <c r="AQ114" i="1" a="1"/>
  <c r="AQ114" i="1" s="1"/>
  <c r="Z114" i="1"/>
  <c r="X114" i="1"/>
  <c r="N114" i="1" a="1"/>
  <c r="N114" i="1" s="1"/>
  <c r="M114" i="1"/>
  <c r="K114" i="1"/>
  <c r="L114" i="1" s="1"/>
  <c r="G114" i="1" a="1"/>
  <c r="G114" i="1" s="1"/>
  <c r="AF114" i="1" s="1" a="1"/>
  <c r="AF114" i="1" s="1"/>
  <c r="AQ113" i="1" a="1"/>
  <c r="AQ113" i="1" s="1"/>
  <c r="Z113" i="1"/>
  <c r="X113" i="1"/>
  <c r="N113" i="1" a="1"/>
  <c r="N113" i="1" s="1"/>
  <c r="M113" i="1"/>
  <c r="K113" i="1"/>
  <c r="L113" i="1" s="1"/>
  <c r="G113" i="1" a="1"/>
  <c r="G113" i="1" s="1"/>
  <c r="AF113" i="1" s="1" a="1"/>
  <c r="AF113" i="1" s="1"/>
  <c r="AQ112" i="1" a="1"/>
  <c r="AQ112" i="1" s="1"/>
  <c r="Z112" i="1"/>
  <c r="X112" i="1"/>
  <c r="N112" i="1" a="1"/>
  <c r="N112" i="1" s="1"/>
  <c r="M112" i="1"/>
  <c r="K112" i="1"/>
  <c r="L112" i="1" s="1"/>
  <c r="G112" i="1" a="1"/>
  <c r="G112" i="1" s="1"/>
  <c r="AF112" i="1" s="1" a="1"/>
  <c r="AF112" i="1" s="1"/>
  <c r="AQ111" i="1" a="1"/>
  <c r="AQ111" i="1" s="1"/>
  <c r="Z111" i="1"/>
  <c r="X111" i="1"/>
  <c r="N111" i="1" a="1"/>
  <c r="N111" i="1" s="1"/>
  <c r="M111" i="1"/>
  <c r="K111" i="1"/>
  <c r="L111" i="1" s="1"/>
  <c r="G111" i="1" a="1"/>
  <c r="G111" i="1" s="1"/>
  <c r="AF111" i="1" s="1" a="1"/>
  <c r="AF111" i="1" s="1"/>
  <c r="AQ110" i="1" a="1"/>
  <c r="AQ110" i="1" s="1"/>
  <c r="Z110" i="1"/>
  <c r="X110" i="1"/>
  <c r="N110" i="1" a="1"/>
  <c r="N110" i="1" s="1"/>
  <c r="M110" i="1"/>
  <c r="K110" i="1"/>
  <c r="L110" i="1" s="1"/>
  <c r="G110" i="1" a="1"/>
  <c r="G110" i="1" s="1"/>
  <c r="AF110" i="1" s="1" a="1"/>
  <c r="AF110" i="1" s="1"/>
  <c r="AQ109" i="1" a="1"/>
  <c r="AQ109" i="1" s="1"/>
  <c r="Z109" i="1"/>
  <c r="X109" i="1"/>
  <c r="N109" i="1" a="1"/>
  <c r="N109" i="1" s="1"/>
  <c r="M109" i="1"/>
  <c r="K109" i="1"/>
  <c r="L109" i="1" s="1"/>
  <c r="G109" i="1" a="1"/>
  <c r="G109" i="1" s="1"/>
  <c r="AF109" i="1" s="1" a="1"/>
  <c r="AF109" i="1" s="1"/>
  <c r="AQ108" i="1" a="1"/>
  <c r="AQ108" i="1" s="1"/>
  <c r="Z108" i="1"/>
  <c r="X108" i="1"/>
  <c r="N108" i="1" a="1"/>
  <c r="N108" i="1" s="1"/>
  <c r="M108" i="1"/>
  <c r="K108" i="1"/>
  <c r="L108" i="1" s="1"/>
  <c r="G108" i="1" a="1"/>
  <c r="G108" i="1" s="1"/>
  <c r="AF108" i="1" s="1" a="1"/>
  <c r="AF108" i="1" s="1"/>
  <c r="AQ107" i="1" a="1"/>
  <c r="AQ107" i="1" s="1"/>
  <c r="Z107" i="1"/>
  <c r="X107" i="1"/>
  <c r="N107" i="1" a="1"/>
  <c r="N107" i="1" s="1"/>
  <c r="M107" i="1"/>
  <c r="K107" i="1"/>
  <c r="L107" i="1" s="1"/>
  <c r="G107" i="1" a="1"/>
  <c r="G107" i="1" s="1"/>
  <c r="AF107" i="1" s="1" a="1"/>
  <c r="AF107" i="1" s="1"/>
  <c r="AQ106" i="1" a="1"/>
  <c r="AQ106" i="1" s="1"/>
  <c r="Z106" i="1"/>
  <c r="X106" i="1"/>
  <c r="N106" i="1" a="1"/>
  <c r="N106" i="1" s="1"/>
  <c r="M106" i="1"/>
  <c r="K106" i="1"/>
  <c r="L106" i="1" s="1"/>
  <c r="G106" i="1" a="1"/>
  <c r="G106" i="1" s="1"/>
  <c r="AF106" i="1" s="1" a="1"/>
  <c r="AF106" i="1" s="1"/>
  <c r="AQ105" i="1" a="1"/>
  <c r="AQ105" i="1" s="1"/>
  <c r="Z105" i="1"/>
  <c r="X105" i="1"/>
  <c r="N105" i="1" a="1"/>
  <c r="N105" i="1" s="1"/>
  <c r="M105" i="1"/>
  <c r="K105" i="1"/>
  <c r="L105" i="1" s="1"/>
  <c r="G105" i="1" a="1"/>
  <c r="G105" i="1" s="1"/>
  <c r="AF105" i="1" s="1" a="1"/>
  <c r="AF105" i="1" s="1"/>
  <c r="AQ104" i="1" a="1"/>
  <c r="AQ104" i="1" s="1"/>
  <c r="Z104" i="1"/>
  <c r="X104" i="1"/>
  <c r="N104" i="1" a="1"/>
  <c r="N104" i="1" s="1"/>
  <c r="M104" i="1"/>
  <c r="K104" i="1"/>
  <c r="L104" i="1" s="1"/>
  <c r="G104" i="1" a="1"/>
  <c r="G104" i="1" s="1"/>
  <c r="AF104" i="1" s="1" a="1"/>
  <c r="AF104" i="1" s="1"/>
  <c r="AQ103" i="1" a="1"/>
  <c r="AQ103" i="1" s="1"/>
  <c r="Z103" i="1"/>
  <c r="X103" i="1"/>
  <c r="N103" i="1" a="1"/>
  <c r="N103" i="1" s="1"/>
  <c r="M103" i="1"/>
  <c r="K103" i="1"/>
  <c r="L103" i="1" s="1"/>
  <c r="G103" i="1" a="1"/>
  <c r="G103" i="1" s="1"/>
  <c r="AF103" i="1" s="1" a="1"/>
  <c r="AF103" i="1" s="1"/>
  <c r="AQ102" i="1" a="1"/>
  <c r="AQ102" i="1" s="1"/>
  <c r="Z102" i="1"/>
  <c r="X102" i="1"/>
  <c r="N102" i="1" a="1"/>
  <c r="N102" i="1" s="1"/>
  <c r="M102" i="1"/>
  <c r="K102" i="1"/>
  <c r="L102" i="1" s="1"/>
  <c r="G102" i="1" a="1"/>
  <c r="G102" i="1" s="1"/>
  <c r="AF102" i="1" s="1" a="1"/>
  <c r="AF102" i="1" s="1"/>
  <c r="AQ101" i="1" a="1"/>
  <c r="AQ101" i="1" s="1"/>
  <c r="Z101" i="1"/>
  <c r="X101" i="1"/>
  <c r="N101" i="1" a="1"/>
  <c r="N101" i="1" s="1"/>
  <c r="M101" i="1"/>
  <c r="K101" i="1"/>
  <c r="L101" i="1" s="1"/>
  <c r="G101" i="1" a="1"/>
  <c r="G101" i="1" s="1"/>
  <c r="AF101" i="1" s="1" a="1"/>
  <c r="AF101" i="1" s="1"/>
  <c r="AQ100" i="1" a="1"/>
  <c r="AQ100" i="1" s="1"/>
  <c r="Z100" i="1"/>
  <c r="X100" i="1"/>
  <c r="N100" i="1" a="1"/>
  <c r="N100" i="1" s="1"/>
  <c r="M100" i="1"/>
  <c r="K100" i="1"/>
  <c r="L100" i="1" s="1"/>
  <c r="G100" i="1" a="1"/>
  <c r="G100" i="1" s="1"/>
  <c r="AF100" i="1" s="1" a="1"/>
  <c r="AF100" i="1" s="1"/>
  <c r="AQ99" i="1" a="1"/>
  <c r="AQ99" i="1" s="1"/>
  <c r="Z99" i="1"/>
  <c r="X99" i="1"/>
  <c r="N99" i="1" a="1"/>
  <c r="N99" i="1" s="1"/>
  <c r="M99" i="1"/>
  <c r="K99" i="1"/>
  <c r="L99" i="1" s="1"/>
  <c r="G99" i="1" a="1"/>
  <c r="G99" i="1" s="1"/>
  <c r="AF99" i="1" s="1" a="1"/>
  <c r="AF99" i="1" s="1"/>
  <c r="AQ98" i="1" a="1"/>
  <c r="AQ98" i="1" s="1"/>
  <c r="Z98" i="1"/>
  <c r="X98" i="1"/>
  <c r="N98" i="1" a="1"/>
  <c r="N98" i="1" s="1"/>
  <c r="M98" i="1"/>
  <c r="K98" i="1"/>
  <c r="L98" i="1" s="1"/>
  <c r="G98" i="1" a="1"/>
  <c r="G98" i="1" s="1"/>
  <c r="AF98" i="1" s="1" a="1"/>
  <c r="AF98" i="1" s="1"/>
  <c r="AQ97" i="1" a="1"/>
  <c r="AQ97" i="1" s="1"/>
  <c r="Z97" i="1"/>
  <c r="X97" i="1"/>
  <c r="N97" i="1" a="1"/>
  <c r="N97" i="1" s="1"/>
  <c r="M97" i="1"/>
  <c r="K97" i="1"/>
  <c r="L97" i="1" s="1"/>
  <c r="G97" i="1" a="1"/>
  <c r="G97" i="1" s="1"/>
  <c r="AF97" i="1" s="1" a="1"/>
  <c r="AF97" i="1" s="1"/>
  <c r="AQ96" i="1" a="1"/>
  <c r="AQ96" i="1" s="1"/>
  <c r="Z96" i="1"/>
  <c r="X96" i="1"/>
  <c r="N96" i="1" a="1"/>
  <c r="N96" i="1" s="1"/>
  <c r="M96" i="1"/>
  <c r="K96" i="1"/>
  <c r="L96" i="1" s="1"/>
  <c r="G96" i="1" a="1"/>
  <c r="G96" i="1" s="1"/>
  <c r="AF96" i="1" s="1" a="1"/>
  <c r="AF96" i="1" s="1"/>
  <c r="AQ95" i="1" a="1"/>
  <c r="AQ95" i="1" s="1"/>
  <c r="Z95" i="1"/>
  <c r="X95" i="1"/>
  <c r="N95" i="1" a="1"/>
  <c r="N95" i="1" s="1"/>
  <c r="M95" i="1"/>
  <c r="K95" i="1"/>
  <c r="L95" i="1" s="1"/>
  <c r="G95" i="1" a="1"/>
  <c r="G95" i="1" s="1"/>
  <c r="AF95" i="1" s="1" a="1"/>
  <c r="AF95" i="1" s="1"/>
  <c r="AQ94" i="1" a="1"/>
  <c r="AQ94" i="1" s="1"/>
  <c r="Z94" i="1"/>
  <c r="X94" i="1"/>
  <c r="N94" i="1" a="1"/>
  <c r="N94" i="1" s="1"/>
  <c r="M94" i="1"/>
  <c r="K94" i="1"/>
  <c r="L94" i="1" s="1"/>
  <c r="G94" i="1" a="1"/>
  <c r="G94" i="1" s="1"/>
  <c r="AF94" i="1" s="1" a="1"/>
  <c r="AF94" i="1" s="1"/>
  <c r="AQ93" i="1" a="1"/>
  <c r="AQ93" i="1" s="1"/>
  <c r="Z93" i="1"/>
  <c r="X93" i="1"/>
  <c r="N93" i="1" a="1"/>
  <c r="N93" i="1" s="1"/>
  <c r="M93" i="1"/>
  <c r="K93" i="1"/>
  <c r="L93" i="1" s="1"/>
  <c r="G93" i="1" a="1"/>
  <c r="G93" i="1" s="1"/>
  <c r="AF93" i="1" s="1" a="1"/>
  <c r="AF93" i="1" s="1"/>
  <c r="AQ92" i="1" a="1"/>
  <c r="AQ92" i="1" s="1"/>
  <c r="Z92" i="1"/>
  <c r="X92" i="1"/>
  <c r="N92" i="1" a="1"/>
  <c r="N92" i="1" s="1"/>
  <c r="M92" i="1"/>
  <c r="K92" i="1"/>
  <c r="L92" i="1" s="1"/>
  <c r="G92" i="1" a="1"/>
  <c r="G92" i="1" s="1"/>
  <c r="AF92" i="1" s="1" a="1"/>
  <c r="AF92" i="1" s="1"/>
  <c r="AQ91" i="1" a="1"/>
  <c r="AQ91" i="1" s="1"/>
  <c r="Z91" i="1"/>
  <c r="X91" i="1"/>
  <c r="N91" i="1" a="1"/>
  <c r="N91" i="1" s="1"/>
  <c r="M91" i="1"/>
  <c r="K91" i="1"/>
  <c r="L91" i="1" s="1"/>
  <c r="G91" i="1" a="1"/>
  <c r="G91" i="1" s="1"/>
  <c r="AF91" i="1" s="1" a="1"/>
  <c r="AF91" i="1" s="1"/>
  <c r="AQ90" i="1" a="1"/>
  <c r="AQ90" i="1" s="1"/>
  <c r="Z90" i="1"/>
  <c r="X90" i="1"/>
  <c r="N90" i="1" a="1"/>
  <c r="N90" i="1" s="1"/>
  <c r="M90" i="1"/>
  <c r="K90" i="1"/>
  <c r="L90" i="1" s="1"/>
  <c r="G90" i="1" a="1"/>
  <c r="G90" i="1" s="1"/>
  <c r="AF90" i="1" s="1" a="1"/>
  <c r="AF90" i="1" s="1"/>
  <c r="AQ89" i="1" a="1"/>
  <c r="AQ89" i="1" s="1"/>
  <c r="Z89" i="1"/>
  <c r="X89" i="1"/>
  <c r="N89" i="1" a="1"/>
  <c r="N89" i="1" s="1"/>
  <c r="M89" i="1"/>
  <c r="K89" i="1"/>
  <c r="L89" i="1" s="1"/>
  <c r="G89" i="1" a="1"/>
  <c r="G89" i="1" s="1"/>
  <c r="AF89" i="1" s="1" a="1"/>
  <c r="AF89" i="1" s="1"/>
  <c r="AQ88" i="1" a="1"/>
  <c r="AQ88" i="1" s="1"/>
  <c r="Z88" i="1"/>
  <c r="X88" i="1"/>
  <c r="N88" i="1" a="1"/>
  <c r="N88" i="1" s="1"/>
  <c r="M88" i="1"/>
  <c r="K88" i="1"/>
  <c r="L88" i="1" s="1"/>
  <c r="G88" i="1" a="1"/>
  <c r="G88" i="1" s="1"/>
  <c r="AF88" i="1" s="1" a="1"/>
  <c r="AF88" i="1" s="1"/>
  <c r="AQ87" i="1" a="1"/>
  <c r="AQ87" i="1" s="1"/>
  <c r="Z87" i="1"/>
  <c r="X87" i="1"/>
  <c r="N87" i="1" a="1"/>
  <c r="N87" i="1" s="1"/>
  <c r="M87" i="1"/>
  <c r="K87" i="1"/>
  <c r="L87" i="1" s="1"/>
  <c r="G87" i="1" a="1"/>
  <c r="G87" i="1" s="1"/>
  <c r="AF87" i="1" s="1" a="1"/>
  <c r="AF87" i="1" s="1"/>
  <c r="AQ86" i="1" a="1"/>
  <c r="AQ86" i="1" s="1"/>
  <c r="Z86" i="1"/>
  <c r="X86" i="1"/>
  <c r="N86" i="1" a="1"/>
  <c r="N86" i="1" s="1"/>
  <c r="M86" i="1"/>
  <c r="K86" i="1"/>
  <c r="L86" i="1" s="1"/>
  <c r="G86" i="1" a="1"/>
  <c r="G86" i="1" s="1"/>
  <c r="AF86" i="1" s="1" a="1"/>
  <c r="AF86" i="1" s="1"/>
  <c r="AQ85" i="1" a="1"/>
  <c r="AQ85" i="1" s="1"/>
  <c r="Z85" i="1"/>
  <c r="X85" i="1"/>
  <c r="N85" i="1" a="1"/>
  <c r="N85" i="1" s="1"/>
  <c r="M85" i="1"/>
  <c r="K85" i="1"/>
  <c r="L85" i="1" s="1"/>
  <c r="G85" i="1" a="1"/>
  <c r="G85" i="1" s="1"/>
  <c r="AF85" i="1" s="1" a="1"/>
  <c r="AF85" i="1" s="1"/>
  <c r="AQ84" i="1" a="1"/>
  <c r="AQ84" i="1" s="1"/>
  <c r="Z84" i="1"/>
  <c r="X84" i="1"/>
  <c r="N84" i="1" a="1"/>
  <c r="N84" i="1" s="1"/>
  <c r="M84" i="1"/>
  <c r="K84" i="1"/>
  <c r="L84" i="1" s="1"/>
  <c r="G84" i="1" a="1"/>
  <c r="G84" i="1" s="1"/>
  <c r="AF84" i="1" s="1" a="1"/>
  <c r="AF84" i="1" s="1"/>
  <c r="AQ83" i="1" a="1"/>
  <c r="AQ83" i="1" s="1"/>
  <c r="Z83" i="1"/>
  <c r="X83" i="1"/>
  <c r="N83" i="1" a="1"/>
  <c r="N83" i="1" s="1"/>
  <c r="M83" i="1"/>
  <c r="K83" i="1"/>
  <c r="L83" i="1" s="1"/>
  <c r="G83" i="1" a="1"/>
  <c r="G83" i="1" s="1"/>
  <c r="AF83" i="1" s="1" a="1"/>
  <c r="AF83" i="1" s="1"/>
  <c r="AQ82" i="1" a="1"/>
  <c r="AQ82" i="1" s="1"/>
  <c r="Z82" i="1"/>
  <c r="X82" i="1"/>
  <c r="N82" i="1" a="1"/>
  <c r="N82" i="1" s="1"/>
  <c r="M82" i="1"/>
  <c r="K82" i="1"/>
  <c r="L82" i="1" s="1"/>
  <c r="G82" i="1" a="1"/>
  <c r="G82" i="1" s="1"/>
  <c r="AF82" i="1" s="1" a="1"/>
  <c r="AF82" i="1" s="1"/>
  <c r="AQ81" i="1" a="1"/>
  <c r="AQ81" i="1" s="1"/>
  <c r="Z81" i="1"/>
  <c r="X81" i="1"/>
  <c r="N81" i="1" a="1"/>
  <c r="N81" i="1" s="1"/>
  <c r="M81" i="1"/>
  <c r="K81" i="1"/>
  <c r="L81" i="1" s="1"/>
  <c r="G81" i="1" a="1"/>
  <c r="G81" i="1" s="1"/>
  <c r="AF81" i="1" s="1" a="1"/>
  <c r="AF81" i="1" s="1"/>
  <c r="AQ80" i="1" a="1"/>
  <c r="AQ80" i="1" s="1"/>
  <c r="Z80" i="1"/>
  <c r="X80" i="1"/>
  <c r="N80" i="1" a="1"/>
  <c r="N80" i="1" s="1"/>
  <c r="M80" i="1"/>
  <c r="K80" i="1"/>
  <c r="L80" i="1" s="1"/>
  <c r="G80" i="1" a="1"/>
  <c r="G80" i="1" s="1"/>
  <c r="AF80" i="1" s="1" a="1"/>
  <c r="AF80" i="1" s="1"/>
  <c r="AQ79" i="1" a="1"/>
  <c r="AQ79" i="1" s="1"/>
  <c r="Z79" i="1"/>
  <c r="X79" i="1"/>
  <c r="N79" i="1" a="1"/>
  <c r="N79" i="1" s="1"/>
  <c r="M79" i="1"/>
  <c r="K79" i="1"/>
  <c r="L79" i="1" s="1"/>
  <c r="G79" i="1" a="1"/>
  <c r="G79" i="1" s="1"/>
  <c r="AF79" i="1" s="1" a="1"/>
  <c r="AF79" i="1" s="1"/>
  <c r="AQ78" i="1" a="1"/>
  <c r="AQ78" i="1" s="1"/>
  <c r="Z78" i="1"/>
  <c r="X78" i="1"/>
  <c r="N78" i="1" a="1"/>
  <c r="N78" i="1" s="1"/>
  <c r="M78" i="1"/>
  <c r="K78" i="1"/>
  <c r="L78" i="1" s="1"/>
  <c r="G78" i="1" a="1"/>
  <c r="G78" i="1" s="1"/>
  <c r="AF78" i="1" s="1" a="1"/>
  <c r="AF78" i="1" s="1"/>
  <c r="AQ77" i="1" a="1"/>
  <c r="AQ77" i="1" s="1"/>
  <c r="Z77" i="1"/>
  <c r="X77" i="1"/>
  <c r="N77" i="1" a="1"/>
  <c r="N77" i="1" s="1"/>
  <c r="M77" i="1"/>
  <c r="K77" i="1"/>
  <c r="L77" i="1" s="1"/>
  <c r="G77" i="1" a="1"/>
  <c r="G77" i="1" s="1"/>
  <c r="AF77" i="1" s="1" a="1"/>
  <c r="AF77" i="1" s="1"/>
  <c r="AQ76" i="1" a="1"/>
  <c r="AQ76" i="1" s="1"/>
  <c r="Z76" i="1"/>
  <c r="X76" i="1"/>
  <c r="N76" i="1" a="1"/>
  <c r="N76" i="1" s="1"/>
  <c r="M76" i="1"/>
  <c r="K76" i="1"/>
  <c r="L76" i="1" s="1"/>
  <c r="G76" i="1" a="1"/>
  <c r="G76" i="1" s="1"/>
  <c r="AF76" i="1" s="1" a="1"/>
  <c r="AF76" i="1" s="1"/>
  <c r="AQ75" i="1" a="1"/>
  <c r="AQ75" i="1" s="1"/>
  <c r="Z75" i="1"/>
  <c r="X75" i="1"/>
  <c r="N75" i="1" a="1"/>
  <c r="N75" i="1" s="1"/>
  <c r="M75" i="1"/>
  <c r="K75" i="1"/>
  <c r="L75" i="1" s="1"/>
  <c r="G75" i="1" a="1"/>
  <c r="G75" i="1" s="1"/>
  <c r="AF75" i="1" s="1" a="1"/>
  <c r="AF75" i="1" s="1"/>
  <c r="AQ74" i="1" a="1"/>
  <c r="AQ74" i="1" s="1"/>
  <c r="Z74" i="1"/>
  <c r="X74" i="1"/>
  <c r="N74" i="1" a="1"/>
  <c r="N74" i="1" s="1"/>
  <c r="M74" i="1"/>
  <c r="K74" i="1"/>
  <c r="L74" i="1" s="1"/>
  <c r="G74" i="1" a="1"/>
  <c r="G74" i="1" s="1"/>
  <c r="AF74" i="1" s="1" a="1"/>
  <c r="AF74" i="1" s="1"/>
  <c r="AQ73" i="1" a="1"/>
  <c r="AQ73" i="1" s="1"/>
  <c r="Z73" i="1"/>
  <c r="X73" i="1"/>
  <c r="N73" i="1" a="1"/>
  <c r="N73" i="1" s="1"/>
  <c r="M73" i="1"/>
  <c r="K73" i="1"/>
  <c r="L73" i="1" s="1"/>
  <c r="G73" i="1" a="1"/>
  <c r="G73" i="1" s="1"/>
  <c r="AF73" i="1" s="1" a="1"/>
  <c r="AF73" i="1" s="1"/>
  <c r="AQ72" i="1" a="1"/>
  <c r="AQ72" i="1" s="1"/>
  <c r="Z72" i="1"/>
  <c r="X72" i="1"/>
  <c r="N72" i="1" a="1"/>
  <c r="N72" i="1" s="1"/>
  <c r="M72" i="1"/>
  <c r="K72" i="1"/>
  <c r="L72" i="1" s="1"/>
  <c r="G72" i="1" a="1"/>
  <c r="G72" i="1" s="1"/>
  <c r="AF72" i="1" s="1" a="1"/>
  <c r="AF72" i="1" s="1"/>
  <c r="AQ71" i="1" a="1"/>
  <c r="AQ71" i="1" s="1"/>
  <c r="Z71" i="1"/>
  <c r="X71" i="1"/>
  <c r="N71" i="1" a="1"/>
  <c r="N71" i="1" s="1"/>
  <c r="M71" i="1"/>
  <c r="K71" i="1"/>
  <c r="L71" i="1" s="1"/>
  <c r="G71" i="1" a="1"/>
  <c r="G71" i="1" s="1"/>
  <c r="AF71" i="1" s="1" a="1"/>
  <c r="AF71" i="1" s="1"/>
  <c r="AQ70" i="1" a="1"/>
  <c r="AQ70" i="1" s="1"/>
  <c r="Z70" i="1"/>
  <c r="X70" i="1"/>
  <c r="N70" i="1" a="1"/>
  <c r="N70" i="1" s="1"/>
  <c r="M70" i="1"/>
  <c r="K70" i="1"/>
  <c r="L70" i="1" s="1"/>
  <c r="G70" i="1" a="1"/>
  <c r="G70" i="1" s="1"/>
  <c r="AF70" i="1" s="1" a="1"/>
  <c r="AF70" i="1" s="1"/>
  <c r="AQ69" i="1" a="1"/>
  <c r="AQ69" i="1" s="1"/>
  <c r="Z69" i="1"/>
  <c r="X69" i="1"/>
  <c r="N69" i="1" a="1"/>
  <c r="N69" i="1" s="1"/>
  <c r="M69" i="1"/>
  <c r="K69" i="1"/>
  <c r="L69" i="1" s="1"/>
  <c r="G69" i="1" a="1"/>
  <c r="G69" i="1" s="1"/>
  <c r="AF69" i="1" s="1" a="1"/>
  <c r="AF69" i="1" s="1"/>
  <c r="AQ68" i="1" a="1"/>
  <c r="AQ68" i="1" s="1"/>
  <c r="Z68" i="1"/>
  <c r="X68" i="1"/>
  <c r="N68" i="1" a="1"/>
  <c r="N68" i="1" s="1"/>
  <c r="M68" i="1"/>
  <c r="K68" i="1"/>
  <c r="L68" i="1" s="1"/>
  <c r="G68" i="1" a="1"/>
  <c r="G68" i="1" s="1"/>
  <c r="AF68" i="1" s="1" a="1"/>
  <c r="AF68" i="1" s="1"/>
  <c r="AQ67" i="1" a="1"/>
  <c r="AQ67" i="1" s="1"/>
  <c r="Z67" i="1"/>
  <c r="X67" i="1"/>
  <c r="N67" i="1" a="1"/>
  <c r="N67" i="1" s="1"/>
  <c r="M67" i="1"/>
  <c r="K67" i="1"/>
  <c r="L67" i="1" s="1"/>
  <c r="G67" i="1" a="1"/>
  <c r="G67" i="1" s="1"/>
  <c r="AF67" i="1" s="1" a="1"/>
  <c r="AF67" i="1" s="1"/>
  <c r="AQ66" i="1" a="1"/>
  <c r="AQ66" i="1" s="1"/>
  <c r="Z66" i="1"/>
  <c r="X66" i="1"/>
  <c r="N66" i="1" a="1"/>
  <c r="N66" i="1" s="1"/>
  <c r="M66" i="1"/>
  <c r="K66" i="1"/>
  <c r="L66" i="1" s="1"/>
  <c r="G66" i="1" a="1"/>
  <c r="G66" i="1" s="1"/>
  <c r="AF66" i="1" s="1" a="1"/>
  <c r="AF66" i="1" s="1"/>
  <c r="AQ65" i="1" a="1"/>
  <c r="AQ65" i="1" s="1"/>
  <c r="Z65" i="1"/>
  <c r="X65" i="1"/>
  <c r="N65" i="1" a="1"/>
  <c r="N65" i="1" s="1"/>
  <c r="M65" i="1"/>
  <c r="K65" i="1"/>
  <c r="L65" i="1" s="1"/>
  <c r="G65" i="1" a="1"/>
  <c r="G65" i="1" s="1"/>
  <c r="AF65" i="1" s="1" a="1"/>
  <c r="AF65" i="1" s="1"/>
  <c r="AQ64" i="1" a="1"/>
  <c r="AQ64" i="1" s="1"/>
  <c r="Z64" i="1"/>
  <c r="X64" i="1"/>
  <c r="N64" i="1" a="1"/>
  <c r="N64" i="1" s="1"/>
  <c r="M64" i="1"/>
  <c r="K64" i="1"/>
  <c r="L64" i="1" s="1"/>
  <c r="G64" i="1" a="1"/>
  <c r="G64" i="1" s="1"/>
  <c r="AF64" i="1" s="1" a="1"/>
  <c r="AF64" i="1" s="1"/>
  <c r="AQ63" i="1" a="1"/>
  <c r="AQ63" i="1" s="1"/>
  <c r="Z63" i="1"/>
  <c r="X63" i="1"/>
  <c r="N63" i="1" a="1"/>
  <c r="N63" i="1" s="1"/>
  <c r="M63" i="1"/>
  <c r="K63" i="1"/>
  <c r="L63" i="1" s="1"/>
  <c r="G63" i="1" a="1"/>
  <c r="G63" i="1" s="1"/>
  <c r="AF63" i="1" s="1" a="1"/>
  <c r="AF63" i="1" s="1"/>
  <c r="AQ62" i="1" a="1"/>
  <c r="AQ62" i="1" s="1"/>
  <c r="Z62" i="1"/>
  <c r="X62" i="1"/>
  <c r="N62" i="1" a="1"/>
  <c r="N62" i="1" s="1"/>
  <c r="M62" i="1"/>
  <c r="K62" i="1"/>
  <c r="L62" i="1" s="1"/>
  <c r="G62" i="1" a="1"/>
  <c r="G62" i="1" s="1"/>
  <c r="AF62" i="1" s="1" a="1"/>
  <c r="AF62" i="1" s="1"/>
  <c r="AQ61" i="1" a="1"/>
  <c r="AQ61" i="1" s="1"/>
  <c r="Z61" i="1"/>
  <c r="X61" i="1"/>
  <c r="N61" i="1" a="1"/>
  <c r="N61" i="1" s="1"/>
  <c r="M61" i="1"/>
  <c r="K61" i="1"/>
  <c r="L61" i="1" s="1"/>
  <c r="G61" i="1" a="1"/>
  <c r="G61" i="1" s="1"/>
  <c r="AF61" i="1" s="1" a="1"/>
  <c r="AF61" i="1" s="1"/>
  <c r="AQ60" i="1" a="1"/>
  <c r="AQ60" i="1" s="1"/>
  <c r="Z60" i="1"/>
  <c r="X60" i="1"/>
  <c r="N60" i="1" a="1"/>
  <c r="N60" i="1" s="1"/>
  <c r="M60" i="1"/>
  <c r="K60" i="1"/>
  <c r="L60" i="1" s="1"/>
  <c r="G60" i="1" a="1"/>
  <c r="G60" i="1" s="1"/>
  <c r="AF60" i="1" s="1" a="1"/>
  <c r="AF60" i="1" s="1"/>
  <c r="AQ59" i="1" a="1"/>
  <c r="AQ59" i="1" s="1"/>
  <c r="Z59" i="1"/>
  <c r="X59" i="1"/>
  <c r="N59" i="1" a="1"/>
  <c r="N59" i="1" s="1"/>
  <c r="M59" i="1"/>
  <c r="K59" i="1"/>
  <c r="L59" i="1" s="1"/>
  <c r="G59" i="1" a="1"/>
  <c r="G59" i="1" s="1"/>
  <c r="AF59" i="1" s="1" a="1"/>
  <c r="AF59" i="1" s="1"/>
  <c r="AQ58" i="1" a="1"/>
  <c r="AQ58" i="1" s="1"/>
  <c r="Z58" i="1"/>
  <c r="X58" i="1"/>
  <c r="N58" i="1" a="1"/>
  <c r="N58" i="1" s="1"/>
  <c r="M58" i="1"/>
  <c r="K58" i="1"/>
  <c r="L58" i="1" s="1"/>
  <c r="G58" i="1" a="1"/>
  <c r="G58" i="1" s="1"/>
  <c r="AF58" i="1" s="1" a="1"/>
  <c r="AF58" i="1" s="1"/>
  <c r="AQ57" i="1" a="1"/>
  <c r="AQ57" i="1" s="1"/>
  <c r="Z57" i="1"/>
  <c r="X57" i="1"/>
  <c r="N57" i="1" a="1"/>
  <c r="N57" i="1" s="1"/>
  <c r="M57" i="1"/>
  <c r="K57" i="1"/>
  <c r="L57" i="1" s="1"/>
  <c r="G57" i="1" a="1"/>
  <c r="G57" i="1" s="1"/>
  <c r="AF57" i="1" s="1" a="1"/>
  <c r="AF57" i="1" s="1"/>
  <c r="AQ56" i="1" a="1"/>
  <c r="AQ56" i="1" s="1"/>
  <c r="Z56" i="1"/>
  <c r="X56" i="1"/>
  <c r="N56" i="1" a="1"/>
  <c r="N56" i="1" s="1"/>
  <c r="M56" i="1"/>
  <c r="K56" i="1"/>
  <c r="L56" i="1" s="1"/>
  <c r="G56" i="1" a="1"/>
  <c r="G56" i="1" s="1"/>
  <c r="AF56" i="1" s="1" a="1"/>
  <c r="AF56" i="1" s="1"/>
  <c r="AQ55" i="1" a="1"/>
  <c r="AQ55" i="1" s="1"/>
  <c r="Z55" i="1"/>
  <c r="X55" i="1"/>
  <c r="N55" i="1" a="1"/>
  <c r="N55" i="1" s="1"/>
  <c r="M55" i="1"/>
  <c r="K55" i="1"/>
  <c r="L55" i="1" s="1"/>
  <c r="G55" i="1" a="1"/>
  <c r="G55" i="1" s="1"/>
  <c r="AF55" i="1" s="1" a="1"/>
  <c r="AF55" i="1" s="1"/>
  <c r="AQ54" i="1" a="1"/>
  <c r="AQ54" i="1" s="1"/>
  <c r="Z54" i="1"/>
  <c r="X54" i="1"/>
  <c r="N54" i="1" a="1"/>
  <c r="N54" i="1" s="1"/>
  <c r="M54" i="1"/>
  <c r="K54" i="1"/>
  <c r="L54" i="1" s="1"/>
  <c r="G54" i="1" a="1"/>
  <c r="G54" i="1" s="1"/>
  <c r="AF54" i="1" s="1" a="1"/>
  <c r="AF54" i="1" s="1"/>
  <c r="AQ53" i="1" a="1"/>
  <c r="AQ53" i="1" s="1"/>
  <c r="Z53" i="1"/>
  <c r="X53" i="1"/>
  <c r="N53" i="1" a="1"/>
  <c r="N53" i="1" s="1"/>
  <c r="M53" i="1"/>
  <c r="K53" i="1"/>
  <c r="L53" i="1" s="1"/>
  <c r="G53" i="1" a="1"/>
  <c r="G53" i="1" s="1"/>
  <c r="AF53" i="1" s="1" a="1"/>
  <c r="AF53" i="1" s="1"/>
  <c r="AQ52" i="1" a="1"/>
  <c r="AQ52" i="1" s="1"/>
  <c r="Z52" i="1"/>
  <c r="X52" i="1"/>
  <c r="N52" i="1" a="1"/>
  <c r="N52" i="1" s="1"/>
  <c r="M52" i="1"/>
  <c r="K52" i="1"/>
  <c r="L52" i="1" s="1"/>
  <c r="G52" i="1" a="1"/>
  <c r="G52" i="1" s="1"/>
  <c r="AF52" i="1" s="1" a="1"/>
  <c r="AF52" i="1" s="1"/>
  <c r="AQ51" i="1" a="1"/>
  <c r="AQ51" i="1" s="1"/>
  <c r="Z51" i="1"/>
  <c r="X51" i="1"/>
  <c r="N51" i="1" a="1"/>
  <c r="N51" i="1" s="1"/>
  <c r="M51" i="1"/>
  <c r="K51" i="1"/>
  <c r="L51" i="1" s="1"/>
  <c r="G51" i="1" a="1"/>
  <c r="G51" i="1" s="1"/>
  <c r="AF51" i="1" s="1" a="1"/>
  <c r="AF51" i="1" s="1"/>
  <c r="AQ50" i="1" a="1"/>
  <c r="AQ50" i="1" s="1"/>
  <c r="Z50" i="1"/>
  <c r="X50" i="1"/>
  <c r="N50" i="1" a="1"/>
  <c r="N50" i="1" s="1"/>
  <c r="M50" i="1"/>
  <c r="K50" i="1"/>
  <c r="L50" i="1" s="1"/>
  <c r="G50" i="1" a="1"/>
  <c r="G50" i="1" s="1"/>
  <c r="AF50" i="1" s="1" a="1"/>
  <c r="AF50" i="1" s="1"/>
  <c r="AQ49" i="1" a="1"/>
  <c r="AQ49" i="1" s="1"/>
  <c r="Z49" i="1"/>
  <c r="X49" i="1"/>
  <c r="N49" i="1" a="1"/>
  <c r="N49" i="1" s="1"/>
  <c r="M49" i="1"/>
  <c r="K49" i="1"/>
  <c r="L49" i="1" s="1"/>
  <c r="G49" i="1" a="1"/>
  <c r="G49" i="1" s="1"/>
  <c r="AF49" i="1" s="1" a="1"/>
  <c r="AF49" i="1" s="1"/>
  <c r="AQ48" i="1" a="1"/>
  <c r="AQ48" i="1" s="1"/>
  <c r="Z48" i="1"/>
  <c r="X48" i="1"/>
  <c r="N48" i="1" a="1"/>
  <c r="N48" i="1" s="1"/>
  <c r="M48" i="1"/>
  <c r="K48" i="1"/>
  <c r="L48" i="1" s="1"/>
  <c r="G48" i="1" a="1"/>
  <c r="G48" i="1" s="1"/>
  <c r="AF48" i="1" s="1" a="1"/>
  <c r="AF48" i="1" s="1"/>
  <c r="AQ47" i="1" a="1"/>
  <c r="AQ47" i="1" s="1"/>
  <c r="Z47" i="1"/>
  <c r="X47" i="1"/>
  <c r="U47" i="1"/>
  <c r="S47" i="1"/>
  <c r="Q47" i="1"/>
  <c r="O47" i="1"/>
  <c r="N47" i="1" a="1"/>
  <c r="N47" i="1" s="1"/>
  <c r="M47" i="1"/>
  <c r="K47" i="1"/>
  <c r="L47" i="1" s="1"/>
  <c r="G47" i="1" a="1"/>
  <c r="G47" i="1" s="1"/>
  <c r="AF47" i="1" s="1" a="1"/>
  <c r="AF47" i="1" s="1"/>
  <c r="AQ46" i="1" a="1"/>
  <c r="AQ46" i="1" s="1"/>
  <c r="Z46" i="1"/>
  <c r="X46" i="1"/>
  <c r="N46" i="1" a="1"/>
  <c r="N46" i="1" s="1"/>
  <c r="M46" i="1"/>
  <c r="K46" i="1"/>
  <c r="L46" i="1" s="1"/>
  <c r="G46" i="1" a="1"/>
  <c r="G46" i="1" s="1"/>
  <c r="AF46" i="1" s="1" a="1"/>
  <c r="AF46" i="1" s="1"/>
  <c r="AQ45" i="1" a="1"/>
  <c r="AQ45" i="1" s="1"/>
  <c r="Z45" i="1"/>
  <c r="X45" i="1"/>
  <c r="N45" i="1" a="1"/>
  <c r="N45" i="1" s="1"/>
  <c r="M45" i="1"/>
  <c r="K45" i="1"/>
  <c r="L45" i="1" s="1"/>
  <c r="G45" i="1" a="1"/>
  <c r="G45" i="1" s="1"/>
  <c r="AF45" i="1" s="1" a="1"/>
  <c r="AF45" i="1" s="1"/>
  <c r="AQ44" i="1" a="1"/>
  <c r="AQ44" i="1" s="1"/>
  <c r="Z44" i="1"/>
  <c r="X44" i="1"/>
  <c r="N44" i="1" a="1"/>
  <c r="N44" i="1" s="1"/>
  <c r="M44" i="1"/>
  <c r="K44" i="1"/>
  <c r="L44" i="1" s="1"/>
  <c r="G44" i="1" a="1"/>
  <c r="G44" i="1" s="1"/>
  <c r="AF44" i="1" s="1" a="1"/>
  <c r="AF44" i="1" s="1"/>
  <c r="AQ43" i="1" a="1"/>
  <c r="AQ43" i="1" s="1"/>
  <c r="Z43" i="1"/>
  <c r="X43" i="1"/>
  <c r="N43" i="1" a="1"/>
  <c r="N43" i="1" s="1"/>
  <c r="M43" i="1"/>
  <c r="K43" i="1"/>
  <c r="L43" i="1" s="1"/>
  <c r="G43" i="1" a="1"/>
  <c r="G43" i="1" s="1"/>
  <c r="AF43" i="1" s="1" a="1"/>
  <c r="AF43" i="1" s="1"/>
  <c r="AQ42" i="1" a="1"/>
  <c r="AQ42" i="1" s="1"/>
  <c r="Z42" i="1"/>
  <c r="X42" i="1"/>
  <c r="N42" i="1" a="1"/>
  <c r="N42" i="1" s="1"/>
  <c r="M42" i="1"/>
  <c r="K42" i="1"/>
  <c r="L42" i="1" s="1"/>
  <c r="G42" i="1" a="1"/>
  <c r="G42" i="1" s="1"/>
  <c r="AF42" i="1" s="1" a="1"/>
  <c r="AF42" i="1" s="1"/>
  <c r="AQ41" i="1" a="1"/>
  <c r="AQ41" i="1" s="1"/>
  <c r="Z41" i="1"/>
  <c r="X41" i="1"/>
  <c r="N41" i="1" a="1"/>
  <c r="N41" i="1" s="1"/>
  <c r="M41" i="1"/>
  <c r="K41" i="1"/>
  <c r="L41" i="1" s="1"/>
  <c r="G41" i="1" a="1"/>
  <c r="G41" i="1" s="1"/>
  <c r="AF41" i="1" s="1" a="1"/>
  <c r="AF41" i="1" s="1"/>
  <c r="AQ40" i="1" a="1"/>
  <c r="AQ40" i="1" s="1"/>
  <c r="Z40" i="1"/>
  <c r="X40" i="1"/>
  <c r="V40" i="1"/>
  <c r="T40" i="1"/>
  <c r="R40" i="1"/>
  <c r="P40" i="1"/>
  <c r="N40" i="1" a="1"/>
  <c r="N40" i="1" s="1"/>
  <c r="M40" i="1"/>
  <c r="K40" i="1"/>
  <c r="L40" i="1" s="1"/>
  <c r="G40" i="1" a="1"/>
  <c r="G40" i="1" s="1"/>
  <c r="AF40" i="1" s="1" a="1"/>
  <c r="AF40" i="1" s="1"/>
  <c r="AQ39" i="1" a="1"/>
  <c r="AQ39" i="1" s="1"/>
  <c r="Z39" i="1"/>
  <c r="X39" i="1"/>
  <c r="V39" i="1"/>
  <c r="T39" i="1"/>
  <c r="R39" i="1"/>
  <c r="P39" i="1"/>
  <c r="N39" i="1" a="1"/>
  <c r="N39" i="1" s="1"/>
  <c r="M39" i="1"/>
  <c r="K39" i="1"/>
  <c r="L39" i="1" s="1"/>
  <c r="G39" i="1" a="1"/>
  <c r="G39" i="1" s="1"/>
  <c r="AF39" i="1" s="1" a="1"/>
  <c r="AF39" i="1" s="1"/>
  <c r="AQ38" i="1" a="1"/>
  <c r="AQ38" i="1" s="1"/>
  <c r="Z38" i="1"/>
  <c r="X38" i="1"/>
  <c r="V38" i="1"/>
  <c r="T38" i="1"/>
  <c r="R38" i="1"/>
  <c r="P38" i="1"/>
  <c r="N38" i="1" a="1"/>
  <c r="N38" i="1" s="1"/>
  <c r="M38" i="1"/>
  <c r="K38" i="1"/>
  <c r="L38" i="1" s="1"/>
  <c r="G38" i="1" a="1"/>
  <c r="G38" i="1" s="1"/>
  <c r="AF38" i="1" s="1" a="1"/>
  <c r="AF38" i="1" s="1"/>
  <c r="AQ37" i="1" a="1"/>
  <c r="AQ37" i="1" s="1"/>
  <c r="Z37" i="1"/>
  <c r="X37" i="1"/>
  <c r="V37" i="1"/>
  <c r="T37" i="1"/>
  <c r="R37" i="1"/>
  <c r="P37" i="1"/>
  <c r="N37" i="1" a="1"/>
  <c r="N37" i="1" s="1"/>
  <c r="M37" i="1"/>
  <c r="K37" i="1"/>
  <c r="L37" i="1" s="1"/>
  <c r="G37" i="1" a="1"/>
  <c r="G37" i="1" s="1"/>
  <c r="AF37" i="1" s="1" a="1"/>
  <c r="AF37" i="1" s="1"/>
  <c r="AQ36" i="1" a="1"/>
  <c r="AQ36" i="1" s="1"/>
  <c r="Z36" i="1"/>
  <c r="X36" i="1"/>
  <c r="V36" i="1"/>
  <c r="T36" i="1"/>
  <c r="R36" i="1"/>
  <c r="P36" i="1"/>
  <c r="N36" i="1" a="1"/>
  <c r="N36" i="1" s="1"/>
  <c r="M36" i="1"/>
  <c r="K36" i="1"/>
  <c r="L36" i="1" s="1"/>
  <c r="G36" i="1" a="1"/>
  <c r="G36" i="1" s="1"/>
  <c r="AF36" i="1" s="1" a="1"/>
  <c r="AF36" i="1" s="1"/>
  <c r="AQ35" i="1" a="1"/>
  <c r="AQ35" i="1" s="1"/>
  <c r="Z35" i="1"/>
  <c r="X35" i="1"/>
  <c r="V35" i="1"/>
  <c r="T35" i="1"/>
  <c r="R35" i="1"/>
  <c r="P35" i="1"/>
  <c r="N35" i="1" a="1"/>
  <c r="N35" i="1" s="1"/>
  <c r="M35" i="1"/>
  <c r="K35" i="1"/>
  <c r="L35" i="1" s="1"/>
  <c r="G35" i="1" a="1"/>
  <c r="G35" i="1" s="1"/>
  <c r="AF35" i="1" s="1" a="1"/>
  <c r="AF35" i="1" s="1"/>
  <c r="AQ34" i="1" a="1"/>
  <c r="AQ34" i="1" s="1"/>
  <c r="Z34" i="1"/>
  <c r="X34" i="1"/>
  <c r="V34" i="1"/>
  <c r="T34" i="1"/>
  <c r="R34" i="1"/>
  <c r="P34" i="1"/>
  <c r="N34" i="1" a="1"/>
  <c r="N34" i="1" s="1"/>
  <c r="M34" i="1"/>
  <c r="K34" i="1"/>
  <c r="L34" i="1" s="1"/>
  <c r="G34" i="1" a="1"/>
  <c r="G34" i="1" s="1"/>
  <c r="AF34" i="1" s="1" a="1"/>
  <c r="AF34" i="1" s="1"/>
  <c r="AQ33" i="1" a="1"/>
  <c r="AQ33" i="1" s="1"/>
  <c r="Z33" i="1"/>
  <c r="X33" i="1"/>
  <c r="V33" i="1"/>
  <c r="T33" i="1"/>
  <c r="R33" i="1"/>
  <c r="P33" i="1"/>
  <c r="N33" i="1" a="1"/>
  <c r="N33" i="1" s="1"/>
  <c r="M33" i="1"/>
  <c r="K33" i="1"/>
  <c r="L33" i="1" s="1"/>
  <c r="G33" i="1" a="1"/>
  <c r="G33" i="1" s="1"/>
  <c r="AF33" i="1" s="1" a="1"/>
  <c r="AF33" i="1" s="1"/>
  <c r="AQ32" i="1" a="1"/>
  <c r="AQ32" i="1" s="1"/>
  <c r="Z32" i="1"/>
  <c r="X32" i="1"/>
  <c r="V32" i="1"/>
  <c r="T32" i="1"/>
  <c r="R32" i="1"/>
  <c r="P32" i="1"/>
  <c r="N32" i="1" a="1"/>
  <c r="N32" i="1" s="1"/>
  <c r="M32" i="1"/>
  <c r="K32" i="1"/>
  <c r="L32" i="1" s="1"/>
  <c r="G32" i="1" a="1"/>
  <c r="G32" i="1" s="1"/>
  <c r="AF32" i="1" s="1" a="1"/>
  <c r="AF32" i="1" s="1"/>
  <c r="AQ31" i="1" a="1"/>
  <c r="AQ31" i="1" s="1"/>
  <c r="Z31" i="1"/>
  <c r="X31" i="1"/>
  <c r="V31" i="1"/>
  <c r="T31" i="1"/>
  <c r="R31" i="1"/>
  <c r="P31" i="1"/>
  <c r="N31" i="1" a="1"/>
  <c r="N31" i="1" s="1"/>
  <c r="M31" i="1"/>
  <c r="K31" i="1"/>
  <c r="L31" i="1" s="1"/>
  <c r="G31" i="1" a="1"/>
  <c r="G31" i="1" s="1"/>
  <c r="AF31" i="1" s="1" a="1"/>
  <c r="AF31" i="1" s="1"/>
  <c r="AQ30" i="1" a="1"/>
  <c r="AQ30" i="1" s="1"/>
  <c r="Z30" i="1"/>
  <c r="X30" i="1"/>
  <c r="V30" i="1"/>
  <c r="T30" i="1"/>
  <c r="R30" i="1"/>
  <c r="P30" i="1"/>
  <c r="N30" i="1" a="1"/>
  <c r="N30" i="1" s="1"/>
  <c r="M30" i="1"/>
  <c r="K30" i="1"/>
  <c r="L30" i="1" s="1"/>
  <c r="G30" i="1" a="1"/>
  <c r="G30" i="1" s="1"/>
  <c r="AF30" i="1" s="1" a="1"/>
  <c r="AF30" i="1" s="1"/>
  <c r="AQ29" i="1" a="1"/>
  <c r="AQ29" i="1" s="1"/>
  <c r="Z29" i="1"/>
  <c r="X29" i="1"/>
  <c r="V29" i="1"/>
  <c r="T29" i="1"/>
  <c r="R29" i="1"/>
  <c r="P29" i="1"/>
  <c r="N29" i="1" a="1"/>
  <c r="N29" i="1" s="1"/>
  <c r="M29" i="1"/>
  <c r="K29" i="1"/>
  <c r="L29" i="1" s="1"/>
  <c r="G29" i="1" a="1"/>
  <c r="G29" i="1" s="1"/>
  <c r="AF29" i="1" s="1" a="1"/>
  <c r="AF29" i="1" s="1"/>
  <c r="AQ28" i="1" a="1"/>
  <c r="AQ28" i="1" s="1"/>
  <c r="Z28" i="1"/>
  <c r="X28" i="1"/>
  <c r="V28" i="1"/>
  <c r="T28" i="1"/>
  <c r="R28" i="1"/>
  <c r="P28" i="1"/>
  <c r="N28" i="1" a="1"/>
  <c r="N28" i="1" s="1"/>
  <c r="M28" i="1"/>
  <c r="K28" i="1"/>
  <c r="L28" i="1" s="1"/>
  <c r="G28" i="1" a="1"/>
  <c r="G28" i="1" s="1"/>
  <c r="AF28" i="1" s="1" a="1"/>
  <c r="AF28" i="1" s="1"/>
  <c r="AQ27" i="1" a="1"/>
  <c r="AQ27" i="1" s="1"/>
  <c r="Z27" i="1"/>
  <c r="X27" i="1"/>
  <c r="V27" i="1"/>
  <c r="T27" i="1"/>
  <c r="R27" i="1"/>
  <c r="P27" i="1"/>
  <c r="N27" i="1" a="1"/>
  <c r="N27" i="1" s="1"/>
  <c r="M27" i="1"/>
  <c r="K27" i="1"/>
  <c r="L27" i="1" s="1"/>
  <c r="G27" i="1" a="1"/>
  <c r="G27" i="1" s="1"/>
  <c r="AF27" i="1" s="1" a="1"/>
  <c r="AF27" i="1" s="1"/>
  <c r="AQ26" i="1" a="1"/>
  <c r="AQ26" i="1" s="1"/>
  <c r="Z26" i="1"/>
  <c r="X26" i="1"/>
  <c r="V26" i="1"/>
  <c r="T26" i="1"/>
  <c r="R26" i="1"/>
  <c r="P26" i="1"/>
  <c r="N26" i="1" a="1"/>
  <c r="N26" i="1" s="1"/>
  <c r="M26" i="1"/>
  <c r="K26" i="1"/>
  <c r="L26" i="1" s="1"/>
  <c r="G26" i="1" a="1"/>
  <c r="G26" i="1" s="1"/>
  <c r="AF26" i="1" s="1" a="1"/>
  <c r="AF26" i="1" s="1"/>
  <c r="AQ25" i="1" a="1"/>
  <c r="AQ25" i="1" s="1"/>
  <c r="Z25" i="1"/>
  <c r="X25" i="1"/>
  <c r="V25" i="1"/>
  <c r="T25" i="1"/>
  <c r="R25" i="1"/>
  <c r="P25" i="1"/>
  <c r="N25" i="1" a="1"/>
  <c r="N25" i="1" s="1"/>
  <c r="M25" i="1"/>
  <c r="K25" i="1"/>
  <c r="L25" i="1" s="1"/>
  <c r="G25" i="1" a="1"/>
  <c r="G25" i="1" s="1"/>
  <c r="AF25" i="1" s="1" a="1"/>
  <c r="AF25" i="1" s="1"/>
  <c r="AQ24" i="1" a="1"/>
  <c r="AQ24" i="1" s="1"/>
  <c r="Z24" i="1"/>
  <c r="X24" i="1"/>
  <c r="V24" i="1"/>
  <c r="T24" i="1"/>
  <c r="R24" i="1"/>
  <c r="P24" i="1"/>
  <c r="N24" i="1" a="1"/>
  <c r="N24" i="1" s="1"/>
  <c r="M24" i="1"/>
  <c r="K24" i="1"/>
  <c r="L24" i="1" s="1"/>
  <c r="G24" i="1" a="1"/>
  <c r="G24" i="1" s="1"/>
  <c r="AF24" i="1" s="1" a="1"/>
  <c r="AF24" i="1" s="1"/>
  <c r="AQ23" i="1" a="1"/>
  <c r="AQ23" i="1" s="1"/>
  <c r="Z23" i="1"/>
  <c r="X23" i="1"/>
  <c r="V23" i="1"/>
  <c r="T23" i="1"/>
  <c r="R23" i="1"/>
  <c r="P23" i="1"/>
  <c r="N23" i="1" a="1"/>
  <c r="N23" i="1" s="1"/>
  <c r="M23" i="1"/>
  <c r="K23" i="1"/>
  <c r="L23" i="1" s="1"/>
  <c r="G23" i="1" a="1"/>
  <c r="G23" i="1" s="1"/>
  <c r="J5" i="1"/>
  <c r="J4" i="1"/>
  <c r="J813" i="1" l="1"/>
  <c r="J814" i="1" s="1"/>
  <c r="K814" i="1" s="1"/>
  <c r="J7" i="1"/>
  <c r="AC168" i="1"/>
  <c r="AD168" i="1" s="1"/>
  <c r="AE168" i="1" s="1"/>
  <c r="AC24" i="1"/>
  <c r="AC684" i="1"/>
  <c r="AD684" i="1" s="1"/>
  <c r="AC367" i="1"/>
  <c r="AC358" i="1"/>
  <c r="AD358" i="1" s="1"/>
  <c r="AC370" i="1"/>
  <c r="AD370" i="1" s="1"/>
  <c r="AC554" i="1"/>
  <c r="AD554" i="1" s="1"/>
  <c r="AE554" i="1" s="1"/>
  <c r="AC570" i="1"/>
  <c r="AD570" i="1" s="1"/>
  <c r="AC660" i="1"/>
  <c r="AD660" i="1" s="1"/>
  <c r="AE660" i="1" s="1"/>
  <c r="AC669" i="1"/>
  <c r="AD669" i="1" s="1"/>
  <c r="AC462" i="1"/>
  <c r="AD462" i="1" s="1"/>
  <c r="AG462" i="1" s="1"/>
  <c r="AC159" i="1"/>
  <c r="AD159" i="1" s="1"/>
  <c r="AC364" i="1"/>
  <c r="AD364" i="1" s="1"/>
  <c r="AE364" i="1" s="1"/>
  <c r="AC460" i="1"/>
  <c r="AD460" i="1" s="1"/>
  <c r="AC461" i="1"/>
  <c r="AD461" i="1" s="1"/>
  <c r="AG461" i="1" s="1"/>
  <c r="AC361" i="1"/>
  <c r="AD361" i="1" s="1"/>
  <c r="AC466" i="1"/>
  <c r="AD466" i="1" s="1"/>
  <c r="AC690" i="1"/>
  <c r="AD690" i="1" s="1"/>
  <c r="AC573" i="1"/>
  <c r="AD573" i="1" s="1"/>
  <c r="AG573" i="1" s="1"/>
  <c r="AC373" i="1"/>
  <c r="AD373" i="1" s="1"/>
  <c r="AG373" i="1" s="1"/>
  <c r="AC686" i="1"/>
  <c r="AD686" i="1" s="1"/>
  <c r="AG686" i="1" s="1"/>
  <c r="AI686" i="1" s="1"/>
  <c r="AJ686" i="1" s="1"/>
  <c r="AC691" i="1"/>
  <c r="AD691" i="1" s="1"/>
  <c r="AC29" i="1"/>
  <c r="AD29" i="1" s="1"/>
  <c r="V47" i="1"/>
  <c r="AC666" i="1"/>
  <c r="AD666" i="1" s="1"/>
  <c r="AE666" i="1" s="1"/>
  <c r="AC28" i="1"/>
  <c r="AD28" i="1" s="1"/>
  <c r="AC449" i="1"/>
  <c r="AD449" i="1" s="1"/>
  <c r="AC25" i="1"/>
  <c r="AD25" i="1" s="1"/>
  <c r="AG25" i="1" s="1"/>
  <c r="AH25" i="1" s="1"/>
  <c r="AC450" i="1"/>
  <c r="AD450" i="1" s="1"/>
  <c r="AE450" i="1" s="1"/>
  <c r="AC291" i="1"/>
  <c r="AD291" i="1" s="1"/>
  <c r="AE291" i="1" s="1"/>
  <c r="AC468" i="1"/>
  <c r="AD468" i="1" s="1"/>
  <c r="AC280" i="1"/>
  <c r="AD280" i="1" s="1"/>
  <c r="AC290" i="1"/>
  <c r="AD290" i="1" s="1"/>
  <c r="AC156" i="1"/>
  <c r="AD156" i="1" s="1"/>
  <c r="AC166" i="1"/>
  <c r="AD166" i="1" s="1"/>
  <c r="AC30" i="1"/>
  <c r="AD30" i="1" s="1"/>
  <c r="AE30" i="1" s="1"/>
  <c r="AC296" i="1"/>
  <c r="AD296" i="1" s="1"/>
  <c r="AE296" i="1" s="1"/>
  <c r="AC26" i="1"/>
  <c r="AD26" i="1" s="1"/>
  <c r="AE26" i="1" s="1"/>
  <c r="AC295" i="1"/>
  <c r="AD295" i="1" s="1"/>
  <c r="AE295" i="1" s="1"/>
  <c r="AC369" i="1"/>
  <c r="AD369" i="1" s="1"/>
  <c r="AC565" i="1"/>
  <c r="AD565" i="1" s="1"/>
  <c r="AG565" i="1" s="1"/>
  <c r="AC149" i="1"/>
  <c r="AD149" i="1" s="1"/>
  <c r="AE149" i="1" s="1"/>
  <c r="AC157" i="1"/>
  <c r="AD157" i="1" s="1"/>
  <c r="AG157" i="1" s="1"/>
  <c r="AC560" i="1"/>
  <c r="AD560" i="1" s="1"/>
  <c r="AC377" i="1"/>
  <c r="AD377" i="1" s="1"/>
  <c r="AC456" i="1"/>
  <c r="AD456" i="1" s="1"/>
  <c r="AC464" i="1"/>
  <c r="AD464" i="1" s="1"/>
  <c r="AC559" i="1"/>
  <c r="AD559" i="1" s="1"/>
  <c r="AE559" i="1" s="1"/>
  <c r="AC564" i="1"/>
  <c r="AD564" i="1" s="1"/>
  <c r="AC154" i="1"/>
  <c r="AD154" i="1" s="1"/>
  <c r="AC455" i="1"/>
  <c r="AD455" i="1" s="1"/>
  <c r="AC665" i="1"/>
  <c r="AD665" i="1" s="1"/>
  <c r="AE665" i="1" s="1"/>
  <c r="AC33" i="1"/>
  <c r="AD33" i="1" s="1"/>
  <c r="AE33" i="1" s="1"/>
  <c r="AC155" i="1"/>
  <c r="AD155" i="1" s="1"/>
  <c r="AC293" i="1"/>
  <c r="AD293" i="1" s="1"/>
  <c r="AC360" i="1"/>
  <c r="AD360" i="1" s="1"/>
  <c r="AE360" i="1" s="1"/>
  <c r="AC677" i="1"/>
  <c r="AD677" i="1" s="1"/>
  <c r="AC289" i="1"/>
  <c r="AD289" i="1" s="1"/>
  <c r="AG289" i="1" s="1"/>
  <c r="AC465" i="1"/>
  <c r="AD465" i="1" s="1"/>
  <c r="AE465" i="1" s="1"/>
  <c r="AC32" i="1"/>
  <c r="AD32" i="1" s="1"/>
  <c r="AG32" i="1" s="1"/>
  <c r="AC39" i="1"/>
  <c r="AD39" i="1" s="1"/>
  <c r="T47" i="1"/>
  <c r="AC162" i="1"/>
  <c r="AD162" i="1" s="1"/>
  <c r="AG162" i="1" s="1"/>
  <c r="AC163" i="1"/>
  <c r="AD163" i="1" s="1"/>
  <c r="AG163" i="1" s="1"/>
  <c r="AC550" i="1"/>
  <c r="AD550" i="1" s="1"/>
  <c r="AG550" i="1" s="1"/>
  <c r="AI550" i="1" s="1"/>
  <c r="AJ550" i="1" s="1"/>
  <c r="AC672" i="1"/>
  <c r="AD672" i="1" s="1"/>
  <c r="AC683" i="1"/>
  <c r="AD683" i="1" s="1"/>
  <c r="AE683" i="1" s="1"/>
  <c r="AD367" i="1"/>
  <c r="AG367" i="1" s="1"/>
  <c r="AC448" i="1"/>
  <c r="AD448" i="1" s="1"/>
  <c r="P47" i="1"/>
  <c r="AC40" i="1"/>
  <c r="AD40" i="1" s="1"/>
  <c r="AC372" i="1"/>
  <c r="AD372" i="1" s="1"/>
  <c r="AG372" i="1" s="1"/>
  <c r="AC454" i="1"/>
  <c r="AD454" i="1" s="1"/>
  <c r="AG454" i="1" s="1"/>
  <c r="AC36" i="1"/>
  <c r="AD36" i="1" s="1"/>
  <c r="AG36" i="1" s="1"/>
  <c r="R47" i="1"/>
  <c r="AC158" i="1"/>
  <c r="AD158" i="1" s="1"/>
  <c r="AC278" i="1"/>
  <c r="AD278" i="1" s="1"/>
  <c r="AG278" i="1" s="1"/>
  <c r="AC545" i="1"/>
  <c r="AD545" i="1" s="1"/>
  <c r="AE545" i="1" s="1"/>
  <c r="AC547" i="1"/>
  <c r="AD547" i="1" s="1"/>
  <c r="AG547" i="1" s="1"/>
  <c r="AC557" i="1"/>
  <c r="AD557" i="1" s="1"/>
  <c r="AC566" i="1"/>
  <c r="AD566" i="1" s="1"/>
  <c r="AC27" i="1"/>
  <c r="AD27" i="1" s="1"/>
  <c r="AE27" i="1" s="1"/>
  <c r="AC31" i="1"/>
  <c r="AD31" i="1" s="1"/>
  <c r="AC167" i="1"/>
  <c r="AD167" i="1" s="1"/>
  <c r="AG167" i="1" s="1"/>
  <c r="AC35" i="1"/>
  <c r="AD35" i="1" s="1"/>
  <c r="AC457" i="1"/>
  <c r="AD457" i="1" s="1"/>
  <c r="AC549" i="1"/>
  <c r="AD549" i="1" s="1"/>
  <c r="AC451" i="1"/>
  <c r="AD451" i="1" s="1"/>
  <c r="AC558" i="1"/>
  <c r="AD558" i="1" s="1"/>
  <c r="AC687" i="1"/>
  <c r="AD687" i="1" s="1"/>
  <c r="AC548" i="1"/>
  <c r="AD548" i="1" s="1"/>
  <c r="AC659" i="1"/>
  <c r="AD659" i="1" s="1"/>
  <c r="AC667" i="1"/>
  <c r="AD667" i="1" s="1"/>
  <c r="AC663" i="1"/>
  <c r="AD663" i="1" s="1"/>
  <c r="AC34" i="1"/>
  <c r="AD34" i="1" s="1"/>
  <c r="AG34" i="1" s="1"/>
  <c r="AC365" i="1"/>
  <c r="AD365" i="1" s="1"/>
  <c r="AG365" i="1" s="1"/>
  <c r="AC679" i="1"/>
  <c r="AD679" i="1" s="1"/>
  <c r="AC165" i="1"/>
  <c r="AD165" i="1" s="1"/>
  <c r="AE165" i="1" s="1"/>
  <c r="AC23" i="1"/>
  <c r="AD23" i="1" s="1"/>
  <c r="AE23" i="1" s="1"/>
  <c r="AC37" i="1"/>
  <c r="AD37" i="1" s="1"/>
  <c r="AE37" i="1" s="1"/>
  <c r="AC38" i="1"/>
  <c r="AD38" i="1" s="1"/>
  <c r="AE38" i="1" s="1"/>
  <c r="AC555" i="1"/>
  <c r="AD555" i="1" s="1"/>
  <c r="AE555" i="1" s="1"/>
  <c r="AC561" i="1"/>
  <c r="AD561" i="1" s="1"/>
  <c r="AG561" i="1" s="1"/>
  <c r="AC562" i="1"/>
  <c r="AD562" i="1" s="1"/>
  <c r="AG562" i="1" s="1"/>
  <c r="AC366" i="1"/>
  <c r="AD366" i="1" s="1"/>
  <c r="AC467" i="1"/>
  <c r="AD467" i="1" s="1"/>
  <c r="AE467" i="1" s="1"/>
  <c r="AC551" i="1"/>
  <c r="AD551" i="1" s="1"/>
  <c r="AG551" i="1" s="1"/>
  <c r="AC288" i="1"/>
  <c r="AD288" i="1" s="1"/>
  <c r="AC552" i="1"/>
  <c r="AD552" i="1" s="1"/>
  <c r="AG552" i="1" s="1"/>
  <c r="AC563" i="1"/>
  <c r="AD563" i="1" s="1"/>
  <c r="AG563" i="1" s="1"/>
  <c r="AC662" i="1"/>
  <c r="AD662" i="1" s="1"/>
  <c r="AG662" i="1" s="1"/>
  <c r="AC675" i="1"/>
  <c r="AD675" i="1" s="1"/>
  <c r="AG675" i="1" s="1"/>
  <c r="AC676" i="1"/>
  <c r="AD676" i="1" s="1"/>
  <c r="AC286" i="1"/>
  <c r="AD286" i="1" s="1"/>
  <c r="AC297" i="1"/>
  <c r="AD297" i="1" s="1"/>
  <c r="AC568" i="1"/>
  <c r="AD568" i="1" s="1"/>
  <c r="L5" i="1"/>
  <c r="AQ6" i="1"/>
  <c r="L6" i="1"/>
  <c r="AQ5" i="1"/>
  <c r="AF23" i="1" a="1"/>
  <c r="AF23" i="1" s="1"/>
  <c r="AQ4" i="1"/>
  <c r="L4" i="1"/>
  <c r="AC161" i="1"/>
  <c r="AD161" i="1" s="1"/>
  <c r="AC682" i="1"/>
  <c r="AD682" i="1" s="1"/>
  <c r="AC294" i="1"/>
  <c r="AD294" i="1" s="1"/>
  <c r="AC151" i="1"/>
  <c r="AD151" i="1" s="1"/>
  <c r="AC368" i="1"/>
  <c r="AD368" i="1" s="1"/>
  <c r="AC459" i="1"/>
  <c r="AD459" i="1" s="1"/>
  <c r="AC556" i="1"/>
  <c r="AD556" i="1" s="1"/>
  <c r="AC544" i="1"/>
  <c r="AD544" i="1" s="1"/>
  <c r="AC363" i="1"/>
  <c r="AD363" i="1" s="1"/>
  <c r="AC371" i="1"/>
  <c r="AD371" i="1" s="1"/>
  <c r="AC374" i="1"/>
  <c r="AD374" i="1" s="1"/>
  <c r="AC359" i="1"/>
  <c r="AD359" i="1" s="1"/>
  <c r="AC572" i="1"/>
  <c r="AD572" i="1" s="1"/>
  <c r="AC685" i="1"/>
  <c r="AD685" i="1" s="1"/>
  <c r="AC150" i="1"/>
  <c r="AD150" i="1" s="1"/>
  <c r="AC160" i="1"/>
  <c r="AD160" i="1" s="1"/>
  <c r="AC458" i="1"/>
  <c r="AD458" i="1" s="1"/>
  <c r="AC152" i="1"/>
  <c r="AD152" i="1" s="1"/>
  <c r="AC375" i="1"/>
  <c r="AD375" i="1" s="1"/>
  <c r="AD24" i="1"/>
  <c r="AC287" i="1"/>
  <c r="AD287" i="1" s="1"/>
  <c r="AC567" i="1"/>
  <c r="AD567" i="1" s="1"/>
  <c r="AC569" i="1"/>
  <c r="AD569" i="1" s="1"/>
  <c r="AC668" i="1"/>
  <c r="AD668" i="1" s="1"/>
  <c r="AC153" i="1"/>
  <c r="AD153" i="1" s="1"/>
  <c r="AC362" i="1"/>
  <c r="AD362" i="1" s="1"/>
  <c r="AC546" i="1"/>
  <c r="AD546" i="1" s="1"/>
  <c r="AC376" i="1"/>
  <c r="AD376" i="1" s="1"/>
  <c r="AC452" i="1"/>
  <c r="AD452" i="1" s="1"/>
  <c r="AC553" i="1"/>
  <c r="AD553" i="1" s="1"/>
  <c r="AC292" i="1"/>
  <c r="AD292" i="1" s="1"/>
  <c r="AC670" i="1"/>
  <c r="AD670" i="1" s="1"/>
  <c r="AC671" i="1"/>
  <c r="AD671" i="1" s="1"/>
  <c r="AC164" i="1"/>
  <c r="AD164" i="1" s="1"/>
  <c r="AC463" i="1"/>
  <c r="AD463" i="1" s="1"/>
  <c r="AC571" i="1"/>
  <c r="AD571" i="1" s="1"/>
  <c r="AC688" i="1"/>
  <c r="AD688" i="1" s="1"/>
  <c r="AC453" i="1"/>
  <c r="AD453" i="1" s="1"/>
  <c r="AC678" i="1"/>
  <c r="AD678" i="1" s="1"/>
  <c r="AC680" i="1"/>
  <c r="AD680" i="1" s="1"/>
  <c r="AC674" i="1"/>
  <c r="AD674" i="1" s="1"/>
  <c r="AC661" i="1"/>
  <c r="AD661" i="1" s="1"/>
  <c r="AC681" i="1"/>
  <c r="AD681" i="1" s="1"/>
  <c r="AC664" i="1"/>
  <c r="AD664" i="1" s="1"/>
  <c r="AC673" i="1"/>
  <c r="AD673" i="1" s="1"/>
  <c r="AC689" i="1"/>
  <c r="AD689" i="1" s="1"/>
  <c r="AQ7" i="1" l="1"/>
  <c r="AG26" i="1"/>
  <c r="AI26" i="1" s="1"/>
  <c r="AJ26" i="1" s="1"/>
  <c r="AG155" i="1"/>
  <c r="AH155" i="1" s="1"/>
  <c r="AE155" i="1"/>
  <c r="AE358" i="1"/>
  <c r="AG358" i="1"/>
  <c r="AH358" i="1" s="1"/>
  <c r="AE293" i="1"/>
  <c r="AG293" i="1"/>
  <c r="AI293" i="1" s="1"/>
  <c r="AJ293" i="1" s="1"/>
  <c r="AE676" i="1"/>
  <c r="AG676" i="1"/>
  <c r="AH676" i="1" s="1"/>
  <c r="AR550" i="1"/>
  <c r="AM550" i="1"/>
  <c r="AN550" i="1"/>
  <c r="AO550" i="1"/>
  <c r="AL550" i="1"/>
  <c r="AR686" i="1"/>
  <c r="AS686" i="1" s="1"/>
  <c r="AO686" i="1"/>
  <c r="AM686" i="1"/>
  <c r="AL686" i="1"/>
  <c r="AN686" i="1"/>
  <c r="AE29" i="1"/>
  <c r="AG29" i="1"/>
  <c r="AE687" i="1"/>
  <c r="AG687" i="1"/>
  <c r="AI687" i="1" s="1"/>
  <c r="AJ687" i="1" s="1"/>
  <c r="AE468" i="1"/>
  <c r="AG468" i="1"/>
  <c r="AH468" i="1" s="1"/>
  <c r="AE373" i="1"/>
  <c r="AI25" i="1"/>
  <c r="AJ25" i="1" s="1"/>
  <c r="AG554" i="1"/>
  <c r="AI554" i="1" s="1"/>
  <c r="AJ554" i="1" s="1"/>
  <c r="AE32" i="1"/>
  <c r="AG296" i="1"/>
  <c r="AH296" i="1" s="1"/>
  <c r="AE551" i="1"/>
  <c r="AE25" i="1"/>
  <c r="AC47" i="1"/>
  <c r="AD47" i="1" s="1"/>
  <c r="AG47" i="1" s="1"/>
  <c r="AH550" i="1"/>
  <c r="AG168" i="1"/>
  <c r="AG364" i="1"/>
  <c r="AI364" i="1" s="1"/>
  <c r="AJ364" i="1" s="1"/>
  <c r="AG559" i="1"/>
  <c r="AI559" i="1" s="1"/>
  <c r="AJ559" i="1" s="1"/>
  <c r="AE157" i="1"/>
  <c r="AE461" i="1"/>
  <c r="AE278" i="1"/>
  <c r="AG291" i="1"/>
  <c r="AI291" i="1" s="1"/>
  <c r="AJ291" i="1" s="1"/>
  <c r="AE367" i="1"/>
  <c r="AG666" i="1"/>
  <c r="AI666" i="1" s="1"/>
  <c r="AJ666" i="1" s="1"/>
  <c r="AG149" i="1"/>
  <c r="AH149" i="1" s="1"/>
  <c r="AE167" i="1"/>
  <c r="AE289" i="1"/>
  <c r="AE372" i="1"/>
  <c r="AG450" i="1"/>
  <c r="AH450" i="1" s="1"/>
  <c r="AG660" i="1"/>
  <c r="AG555" i="1"/>
  <c r="AI555" i="1" s="1"/>
  <c r="AJ555" i="1" s="1"/>
  <c r="AE34" i="1"/>
  <c r="AE573" i="1"/>
  <c r="AE675" i="1"/>
  <c r="AE39" i="1"/>
  <c r="AG39" i="1"/>
  <c r="AE568" i="1"/>
  <c r="AG568" i="1"/>
  <c r="AI568" i="1" s="1"/>
  <c r="AJ568" i="1" s="1"/>
  <c r="AG549" i="1"/>
  <c r="AH549" i="1" s="1"/>
  <c r="AE549" i="1"/>
  <c r="AG557" i="1"/>
  <c r="AI557" i="1" s="1"/>
  <c r="AJ557" i="1" s="1"/>
  <c r="AE557" i="1"/>
  <c r="AE455" i="1"/>
  <c r="AG455" i="1"/>
  <c r="AE672" i="1"/>
  <c r="AG672" i="1"/>
  <c r="AE448" i="1"/>
  <c r="AG448" i="1"/>
  <c r="AI448" i="1" s="1"/>
  <c r="AJ448" i="1" s="1"/>
  <c r="AG560" i="1"/>
  <c r="AI560" i="1" s="1"/>
  <c r="AJ560" i="1" s="1"/>
  <c r="AE560" i="1"/>
  <c r="AE369" i="1"/>
  <c r="AG369" i="1"/>
  <c r="AI369" i="1" s="1"/>
  <c r="AJ369" i="1" s="1"/>
  <c r="AE462" i="1"/>
  <c r="AE365" i="1"/>
  <c r="AG665" i="1"/>
  <c r="AG37" i="1"/>
  <c r="AE561" i="1"/>
  <c r="AG360" i="1"/>
  <c r="AH360" i="1" s="1"/>
  <c r="AE563" i="1"/>
  <c r="AG23" i="1"/>
  <c r="AH23" i="1" s="1"/>
  <c r="AE562" i="1"/>
  <c r="AE686" i="1"/>
  <c r="AH686" i="1"/>
  <c r="AE454" i="1"/>
  <c r="AG683" i="1"/>
  <c r="AI683" i="1" s="1"/>
  <c r="AJ683" i="1" s="1"/>
  <c r="AE552" i="1"/>
  <c r="AE36" i="1"/>
  <c r="AE156" i="1"/>
  <c r="AG156" i="1"/>
  <c r="AG33" i="1"/>
  <c r="AG30" i="1"/>
  <c r="AI30" i="1" s="1"/>
  <c r="AJ30" i="1" s="1"/>
  <c r="AE547" i="1"/>
  <c r="AE163" i="1"/>
  <c r="AE162" i="1"/>
  <c r="AG465" i="1"/>
  <c r="AI465" i="1" s="1"/>
  <c r="AJ465" i="1" s="1"/>
  <c r="AG295" i="1"/>
  <c r="AI295" i="1" s="1"/>
  <c r="AJ295" i="1" s="1"/>
  <c r="AE565" i="1"/>
  <c r="AG165" i="1"/>
  <c r="AI165" i="1" s="1"/>
  <c r="AJ165" i="1" s="1"/>
  <c r="AG467" i="1"/>
  <c r="AG545" i="1"/>
  <c r="AI545" i="1" s="1"/>
  <c r="AJ545" i="1" s="1"/>
  <c r="AE662" i="1"/>
  <c r="AG38" i="1"/>
  <c r="AI38" i="1" s="1"/>
  <c r="AJ38" i="1" s="1"/>
  <c r="AE550" i="1"/>
  <c r="AG27" i="1"/>
  <c r="AH27" i="1" s="1"/>
  <c r="AG359" i="1"/>
  <c r="AE359" i="1"/>
  <c r="AG661" i="1"/>
  <c r="AE661" i="1"/>
  <c r="AE569" i="1"/>
  <c r="AG569" i="1"/>
  <c r="AE292" i="1"/>
  <c r="AG292" i="1"/>
  <c r="AE463" i="1"/>
  <c r="AG463" i="1"/>
  <c r="AG689" i="1"/>
  <c r="AE689" i="1"/>
  <c r="AG375" i="1"/>
  <c r="AE375" i="1"/>
  <c r="AG567" i="1"/>
  <c r="AE567" i="1"/>
  <c r="AG680" i="1"/>
  <c r="AE680" i="1"/>
  <c r="AE371" i="1"/>
  <c r="AG371" i="1"/>
  <c r="AE688" i="1"/>
  <c r="AG688" i="1"/>
  <c r="AG544" i="1"/>
  <c r="AE544" i="1"/>
  <c r="AE164" i="1"/>
  <c r="AG164" i="1"/>
  <c r="AE152" i="1"/>
  <c r="AG152" i="1"/>
  <c r="AG572" i="1"/>
  <c r="AE572" i="1"/>
  <c r="AG160" i="1"/>
  <c r="AE160" i="1"/>
  <c r="AE374" i="1"/>
  <c r="AG374" i="1"/>
  <c r="AE681" i="1"/>
  <c r="AG681" i="1"/>
  <c r="AI163" i="1"/>
  <c r="AJ163" i="1" s="1"/>
  <c r="AH163" i="1"/>
  <c r="AG690" i="1"/>
  <c r="AE690" i="1"/>
  <c r="AE286" i="1"/>
  <c r="AG286" i="1"/>
  <c r="AE449" i="1"/>
  <c r="AG449" i="1"/>
  <c r="AG288" i="1"/>
  <c r="AE288" i="1"/>
  <c r="AH662" i="1"/>
  <c r="AI662" i="1"/>
  <c r="AJ662" i="1" s="1"/>
  <c r="AG466" i="1"/>
  <c r="AE466" i="1"/>
  <c r="AI162" i="1"/>
  <c r="AJ162" i="1" s="1"/>
  <c r="AH162" i="1"/>
  <c r="AE368" i="1"/>
  <c r="AG368" i="1"/>
  <c r="AE370" i="1"/>
  <c r="AG370" i="1"/>
  <c r="AG556" i="1"/>
  <c r="AE556" i="1"/>
  <c r="AG31" i="1"/>
  <c r="AE31" i="1"/>
  <c r="AI157" i="1"/>
  <c r="AJ157" i="1" s="1"/>
  <c r="AH157" i="1"/>
  <c r="AE363" i="1"/>
  <c r="AG363" i="1"/>
  <c r="AH32" i="1"/>
  <c r="AI32" i="1"/>
  <c r="AJ32" i="1" s="1"/>
  <c r="AH167" i="1"/>
  <c r="AI167" i="1"/>
  <c r="AJ167" i="1" s="1"/>
  <c r="AE682" i="1"/>
  <c r="AG682" i="1"/>
  <c r="AG40" i="1"/>
  <c r="AE40" i="1"/>
  <c r="AI461" i="1"/>
  <c r="AJ461" i="1" s="1"/>
  <c r="AH461" i="1"/>
  <c r="AI547" i="1"/>
  <c r="AJ547" i="1" s="1"/>
  <c r="AH547" i="1"/>
  <c r="AI34" i="1"/>
  <c r="AJ34" i="1" s="1"/>
  <c r="AH34" i="1"/>
  <c r="AG558" i="1"/>
  <c r="AE558" i="1"/>
  <c r="AE691" i="1"/>
  <c r="AG691" i="1"/>
  <c r="AE280" i="1"/>
  <c r="AG280" i="1"/>
  <c r="AI562" i="1"/>
  <c r="AJ562" i="1" s="1"/>
  <c r="AH562" i="1"/>
  <c r="AG161" i="1"/>
  <c r="AE161" i="1"/>
  <c r="AG673" i="1"/>
  <c r="AE673" i="1"/>
  <c r="AG153" i="1"/>
  <c r="AE153" i="1"/>
  <c r="AG685" i="1"/>
  <c r="AE685" i="1"/>
  <c r="AI561" i="1"/>
  <c r="AJ561" i="1" s="1"/>
  <c r="AH561" i="1"/>
  <c r="AE664" i="1"/>
  <c r="AG664" i="1"/>
  <c r="AH552" i="1"/>
  <c r="AI552" i="1"/>
  <c r="AJ552" i="1" s="1"/>
  <c r="AI462" i="1"/>
  <c r="AJ462" i="1" s="1"/>
  <c r="AH462" i="1"/>
  <c r="AE35" i="1"/>
  <c r="AG35" i="1"/>
  <c r="AE159" i="1"/>
  <c r="AG159" i="1"/>
  <c r="AE453" i="1"/>
  <c r="AG453" i="1"/>
  <c r="AI372" i="1"/>
  <c r="AJ372" i="1" s="1"/>
  <c r="AH372" i="1"/>
  <c r="AE663" i="1"/>
  <c r="AG663" i="1"/>
  <c r="AH563" i="1"/>
  <c r="AI563" i="1"/>
  <c r="AJ563" i="1" s="1"/>
  <c r="AH365" i="1"/>
  <c r="AI365" i="1"/>
  <c r="AJ365" i="1" s="1"/>
  <c r="AH36" i="1"/>
  <c r="AI36" i="1"/>
  <c r="AJ36" i="1" s="1"/>
  <c r="AH565" i="1"/>
  <c r="AI565" i="1"/>
  <c r="AJ565" i="1" s="1"/>
  <c r="AE684" i="1"/>
  <c r="AG684" i="1"/>
  <c r="AH367" i="1"/>
  <c r="AI367" i="1"/>
  <c r="AJ367" i="1" s="1"/>
  <c r="AE297" i="1"/>
  <c r="AG297" i="1"/>
  <c r="AG166" i="1"/>
  <c r="AE166" i="1"/>
  <c r="AG151" i="1"/>
  <c r="AE151" i="1"/>
  <c r="AE290" i="1"/>
  <c r="AG290" i="1"/>
  <c r="L7" i="1"/>
  <c r="AE28" i="1"/>
  <c r="AG28" i="1"/>
  <c r="AE677" i="1"/>
  <c r="AG677" i="1"/>
  <c r="AE678" i="1"/>
  <c r="AG678" i="1"/>
  <c r="AE287" i="1"/>
  <c r="AG287" i="1"/>
  <c r="AG671" i="1"/>
  <c r="AE671" i="1"/>
  <c r="AG667" i="1"/>
  <c r="AE667" i="1"/>
  <c r="AG459" i="1"/>
  <c r="AE459" i="1"/>
  <c r="AI373" i="1"/>
  <c r="AJ373" i="1" s="1"/>
  <c r="AH373" i="1"/>
  <c r="AG464" i="1"/>
  <c r="AE464" i="1"/>
  <c r="AG452" i="1"/>
  <c r="AE452" i="1"/>
  <c r="AH278" i="1"/>
  <c r="AI278" i="1"/>
  <c r="AJ278" i="1" s="1"/>
  <c r="AE679" i="1"/>
  <c r="AG679" i="1"/>
  <c r="AE451" i="1"/>
  <c r="AG451" i="1"/>
  <c r="AE456" i="1"/>
  <c r="AG456" i="1"/>
  <c r="AH454" i="1"/>
  <c r="AI454" i="1"/>
  <c r="AJ454" i="1" s="1"/>
  <c r="AE564" i="1"/>
  <c r="AG564" i="1"/>
  <c r="AG294" i="1"/>
  <c r="AE294" i="1"/>
  <c r="AH551" i="1"/>
  <c r="AI551" i="1"/>
  <c r="AJ551" i="1" s="1"/>
  <c r="AE553" i="1"/>
  <c r="AG553" i="1"/>
  <c r="AG570" i="1"/>
  <c r="AE570" i="1"/>
  <c r="AG546" i="1"/>
  <c r="AE546" i="1"/>
  <c r="AE24" i="1"/>
  <c r="AG24" i="1"/>
  <c r="AG150" i="1"/>
  <c r="AE150" i="1"/>
  <c r="AG571" i="1"/>
  <c r="AE571" i="1"/>
  <c r="AE659" i="1"/>
  <c r="AG659" i="1"/>
  <c r="AE362" i="1"/>
  <c r="AG362" i="1"/>
  <c r="AE566" i="1"/>
  <c r="AG566" i="1"/>
  <c r="AE458" i="1"/>
  <c r="AG458" i="1"/>
  <c r="AE460" i="1"/>
  <c r="AG460" i="1"/>
  <c r="AE361" i="1"/>
  <c r="AG361" i="1"/>
  <c r="AE158" i="1"/>
  <c r="AG158" i="1"/>
  <c r="AI289" i="1"/>
  <c r="AJ289" i="1" s="1"/>
  <c r="AH289" i="1"/>
  <c r="AE668" i="1"/>
  <c r="AG668" i="1"/>
  <c r="AE548" i="1"/>
  <c r="AG548" i="1"/>
  <c r="AI573" i="1"/>
  <c r="AJ573" i="1" s="1"/>
  <c r="AH573" i="1"/>
  <c r="AE674" i="1"/>
  <c r="AG674" i="1"/>
  <c r="AG670" i="1"/>
  <c r="AE670" i="1"/>
  <c r="AE154" i="1"/>
  <c r="AG154" i="1"/>
  <c r="AI675" i="1"/>
  <c r="AJ675" i="1" s="1"/>
  <c r="AH675" i="1"/>
  <c r="AG669" i="1"/>
  <c r="AE669" i="1"/>
  <c r="AG376" i="1"/>
  <c r="AE376" i="1"/>
  <c r="AG457" i="1"/>
  <c r="AE457" i="1"/>
  <c r="AE366" i="1"/>
  <c r="AG366" i="1"/>
  <c r="AE377" i="1"/>
  <c r="AG377" i="1"/>
  <c r="AI676" i="1" l="1"/>
  <c r="AJ676" i="1" s="1"/>
  <c r="AO676" i="1" s="1"/>
  <c r="AH291" i="1"/>
  <c r="AT686" i="1"/>
  <c r="AU686" i="1" s="1"/>
  <c r="AH293" i="1"/>
  <c r="AI468" i="1"/>
  <c r="AJ468" i="1" s="1"/>
  <c r="AR468" i="1" s="1"/>
  <c r="AH26" i="1"/>
  <c r="AH665" i="1"/>
  <c r="AI665" i="1"/>
  <c r="AJ665" i="1" s="1"/>
  <c r="AO665" i="1" s="1"/>
  <c r="AI467" i="1"/>
  <c r="AJ467" i="1" s="1"/>
  <c r="AR467" i="1" s="1"/>
  <c r="AH467" i="1"/>
  <c r="AI358" i="1"/>
  <c r="AJ358" i="1" s="1"/>
  <c r="AO358" i="1" s="1"/>
  <c r="AH660" i="1"/>
  <c r="AI660" i="1"/>
  <c r="AJ660" i="1" s="1"/>
  <c r="AR660" i="1" s="1"/>
  <c r="AI149" i="1"/>
  <c r="AJ149" i="1" s="1"/>
  <c r="AT550" i="1"/>
  <c r="AU550" i="1" s="1"/>
  <c r="AS550" i="1"/>
  <c r="AI155" i="1"/>
  <c r="AJ155" i="1" s="1"/>
  <c r="AR155" i="1" s="1"/>
  <c r="AH554" i="1"/>
  <c r="AI168" i="1"/>
  <c r="AJ168" i="1" s="1"/>
  <c r="AH168" i="1"/>
  <c r="AI549" i="1"/>
  <c r="AJ549" i="1" s="1"/>
  <c r="AO549" i="1" s="1"/>
  <c r="AH29" i="1"/>
  <c r="AI29" i="1"/>
  <c r="AJ29" i="1" s="1"/>
  <c r="AO29" i="1" s="1"/>
  <c r="AH687" i="1"/>
  <c r="AH38" i="1"/>
  <c r="AR559" i="1"/>
  <c r="AN559" i="1"/>
  <c r="AM559" i="1"/>
  <c r="AO559" i="1"/>
  <c r="AL559" i="1"/>
  <c r="AR364" i="1"/>
  <c r="AS364" i="1" s="1"/>
  <c r="AN364" i="1"/>
  <c r="AM364" i="1"/>
  <c r="AO364" i="1"/>
  <c r="AL364" i="1"/>
  <c r="AR165" i="1"/>
  <c r="AS165" i="1" s="1"/>
  <c r="AN165" i="1"/>
  <c r="AO165" i="1"/>
  <c r="AM165" i="1"/>
  <c r="AL165" i="1"/>
  <c r="AI47" i="1"/>
  <c r="AJ47" i="1" s="1"/>
  <c r="AH47" i="1"/>
  <c r="AR465" i="1"/>
  <c r="AO465" i="1"/>
  <c r="AN465" i="1"/>
  <c r="AL465" i="1"/>
  <c r="AM465" i="1"/>
  <c r="AR666" i="1"/>
  <c r="AT666" i="1" s="1"/>
  <c r="AO666" i="1"/>
  <c r="AN666" i="1"/>
  <c r="AM666" i="1"/>
  <c r="AL666" i="1"/>
  <c r="AR557" i="1"/>
  <c r="AS557" i="1" s="1"/>
  <c r="AL557" i="1"/>
  <c r="AN557" i="1"/>
  <c r="AO557" i="1"/>
  <c r="AM557" i="1"/>
  <c r="AR551" i="1"/>
  <c r="AS551" i="1" s="1"/>
  <c r="AO551" i="1"/>
  <c r="AN551" i="1"/>
  <c r="AL551" i="1"/>
  <c r="AM551" i="1"/>
  <c r="AR448" i="1"/>
  <c r="AS448" i="1" s="1"/>
  <c r="AO448" i="1"/>
  <c r="AN448" i="1"/>
  <c r="AM448" i="1"/>
  <c r="AL448" i="1"/>
  <c r="AH559" i="1"/>
  <c r="AR461" i="1"/>
  <c r="AT461" i="1" s="1"/>
  <c r="AU461" i="1" s="1"/>
  <c r="AL461" i="1"/>
  <c r="AO461" i="1"/>
  <c r="AM461" i="1"/>
  <c r="AN461" i="1"/>
  <c r="AE47" i="1"/>
  <c r="AR38" i="1"/>
  <c r="AS38" i="1" s="1"/>
  <c r="AN38" i="1"/>
  <c r="AM38" i="1"/>
  <c r="AO38" i="1"/>
  <c r="AL38" i="1"/>
  <c r="AR563" i="1"/>
  <c r="AN563" i="1"/>
  <c r="AO563" i="1"/>
  <c r="AM563" i="1"/>
  <c r="AL563" i="1"/>
  <c r="AR289" i="1"/>
  <c r="AT289" i="1" s="1"/>
  <c r="AU289" i="1" s="1"/>
  <c r="AM289" i="1"/>
  <c r="AO289" i="1"/>
  <c r="AN289" i="1"/>
  <c r="AL289" i="1"/>
  <c r="AR278" i="1"/>
  <c r="AS278" i="1" s="1"/>
  <c r="AN278" i="1"/>
  <c r="AO278" i="1"/>
  <c r="AM278" i="1"/>
  <c r="AL278" i="1"/>
  <c r="AR562" i="1"/>
  <c r="AT562" i="1" s="1"/>
  <c r="AO562" i="1"/>
  <c r="AM562" i="1"/>
  <c r="AL562" i="1"/>
  <c r="AN562" i="1"/>
  <c r="AR545" i="1"/>
  <c r="AS545" i="1" s="1"/>
  <c r="AN545" i="1"/>
  <c r="AO545" i="1"/>
  <c r="AL545" i="1"/>
  <c r="AM545" i="1"/>
  <c r="AR683" i="1"/>
  <c r="AT683" i="1" s="1"/>
  <c r="AU683" i="1" s="1"/>
  <c r="AO683" i="1"/>
  <c r="AN683" i="1"/>
  <c r="AM683" i="1"/>
  <c r="AL683" i="1"/>
  <c r="AR675" i="1"/>
  <c r="AT675" i="1" s="1"/>
  <c r="AU675" i="1" s="1"/>
  <c r="AO675" i="1"/>
  <c r="AL675" i="1"/>
  <c r="AN675" i="1"/>
  <c r="AM675" i="1"/>
  <c r="AR547" i="1"/>
  <c r="AT547" i="1" s="1"/>
  <c r="AU547" i="1" s="1"/>
  <c r="AN547" i="1"/>
  <c r="AO547" i="1"/>
  <c r="AM547" i="1"/>
  <c r="AL547" i="1"/>
  <c r="AR157" i="1"/>
  <c r="AT157" i="1" s="1"/>
  <c r="AU157" i="1" s="1"/>
  <c r="AN157" i="1"/>
  <c r="AL157" i="1"/>
  <c r="AM157" i="1"/>
  <c r="AO157" i="1"/>
  <c r="AR369" i="1"/>
  <c r="AT369" i="1" s="1"/>
  <c r="AU369" i="1" s="1"/>
  <c r="AM369" i="1"/>
  <c r="AO369" i="1"/>
  <c r="AN369" i="1"/>
  <c r="AL369" i="1"/>
  <c r="AI296" i="1"/>
  <c r="AJ296" i="1" s="1"/>
  <c r="AR162" i="1"/>
  <c r="AL162" i="1"/>
  <c r="AM162" i="1"/>
  <c r="AO162" i="1"/>
  <c r="AN162" i="1"/>
  <c r="AR568" i="1"/>
  <c r="AO568" i="1"/>
  <c r="AN568" i="1"/>
  <c r="AM568" i="1"/>
  <c r="AL568" i="1"/>
  <c r="AR291" i="1"/>
  <c r="AT291" i="1" s="1"/>
  <c r="AU291" i="1" s="1"/>
  <c r="AN291" i="1"/>
  <c r="AO291" i="1"/>
  <c r="AM291" i="1"/>
  <c r="AL291" i="1"/>
  <c r="AR454" i="1"/>
  <c r="AN454" i="1"/>
  <c r="AO454" i="1"/>
  <c r="AM454" i="1"/>
  <c r="AL454" i="1"/>
  <c r="AR373" i="1"/>
  <c r="AT373" i="1" s="1"/>
  <c r="AU373" i="1" s="1"/>
  <c r="AN373" i="1"/>
  <c r="AM373" i="1"/>
  <c r="AL373" i="1"/>
  <c r="AO373" i="1"/>
  <c r="AR163" i="1"/>
  <c r="AT163" i="1" s="1"/>
  <c r="AN163" i="1"/>
  <c r="AM163" i="1"/>
  <c r="AL163" i="1"/>
  <c r="AO163" i="1"/>
  <c r="AR573" i="1"/>
  <c r="AT573" i="1" s="1"/>
  <c r="AU573" i="1" s="1"/>
  <c r="AL573" i="1"/>
  <c r="AN573" i="1"/>
  <c r="AM573" i="1"/>
  <c r="AO573" i="1"/>
  <c r="AR687" i="1"/>
  <c r="AS687" i="1" s="1"/>
  <c r="AO687" i="1"/>
  <c r="AN687" i="1"/>
  <c r="AM687" i="1"/>
  <c r="AL687" i="1"/>
  <c r="AR372" i="1"/>
  <c r="AT372" i="1" s="1"/>
  <c r="AU372" i="1" s="1"/>
  <c r="AN372" i="1"/>
  <c r="AO372" i="1"/>
  <c r="AM372" i="1"/>
  <c r="AL372" i="1"/>
  <c r="AH364" i="1"/>
  <c r="AR25" i="1"/>
  <c r="AO25" i="1"/>
  <c r="AN25" i="1"/>
  <c r="AL25" i="1"/>
  <c r="AM25" i="1"/>
  <c r="AI360" i="1"/>
  <c r="AJ360" i="1" s="1"/>
  <c r="AH666" i="1"/>
  <c r="AR554" i="1"/>
  <c r="AO554" i="1"/>
  <c r="AM554" i="1"/>
  <c r="AL554" i="1"/>
  <c r="AN554" i="1"/>
  <c r="AH465" i="1"/>
  <c r="AH165" i="1"/>
  <c r="AH295" i="1"/>
  <c r="AR36" i="1"/>
  <c r="AT36" i="1" s="1"/>
  <c r="AU36" i="1" s="1"/>
  <c r="AN36" i="1"/>
  <c r="AO36" i="1"/>
  <c r="AM36" i="1"/>
  <c r="AL36" i="1"/>
  <c r="AR555" i="1"/>
  <c r="AT555" i="1" s="1"/>
  <c r="AU555" i="1" s="1"/>
  <c r="AO555" i="1"/>
  <c r="AL555" i="1"/>
  <c r="AM555" i="1"/>
  <c r="AN555" i="1"/>
  <c r="AR295" i="1"/>
  <c r="AT295" i="1" s="1"/>
  <c r="AN295" i="1"/>
  <c r="AM295" i="1"/>
  <c r="AO295" i="1"/>
  <c r="AL295" i="1"/>
  <c r="AR26" i="1"/>
  <c r="AO26" i="1"/>
  <c r="AN26" i="1"/>
  <c r="AM26" i="1"/>
  <c r="AL26" i="1"/>
  <c r="AR30" i="1"/>
  <c r="AT30" i="1" s="1"/>
  <c r="AU30" i="1" s="1"/>
  <c r="AO30" i="1"/>
  <c r="AN30" i="1"/>
  <c r="AL30" i="1"/>
  <c r="AM30" i="1"/>
  <c r="AR293" i="1"/>
  <c r="AT293" i="1" s="1"/>
  <c r="AU293" i="1" s="1"/>
  <c r="AN293" i="1"/>
  <c r="AM293" i="1"/>
  <c r="AO293" i="1"/>
  <c r="AL293" i="1"/>
  <c r="AR561" i="1"/>
  <c r="AT561" i="1" s="1"/>
  <c r="AU561" i="1" s="1"/>
  <c r="AN561" i="1"/>
  <c r="AM561" i="1"/>
  <c r="AO561" i="1"/>
  <c r="AL561" i="1"/>
  <c r="AR167" i="1"/>
  <c r="AT167" i="1" s="1"/>
  <c r="AU167" i="1" s="1"/>
  <c r="AO167" i="1"/>
  <c r="AM167" i="1"/>
  <c r="AL167" i="1"/>
  <c r="AN167" i="1"/>
  <c r="AR367" i="1"/>
  <c r="AT367" i="1" s="1"/>
  <c r="AU367" i="1" s="1"/>
  <c r="AM367" i="1"/>
  <c r="AO367" i="1"/>
  <c r="AN367" i="1"/>
  <c r="AL367" i="1"/>
  <c r="AR32" i="1"/>
  <c r="AT32" i="1" s="1"/>
  <c r="AU32" i="1" s="1"/>
  <c r="AO32" i="1"/>
  <c r="AL32" i="1"/>
  <c r="AM32" i="1"/>
  <c r="AN32" i="1"/>
  <c r="AR662" i="1"/>
  <c r="AN662" i="1"/>
  <c r="AO662" i="1"/>
  <c r="AM662" i="1"/>
  <c r="AL662" i="1"/>
  <c r="AR560" i="1"/>
  <c r="AT560" i="1" s="1"/>
  <c r="AU560" i="1" s="1"/>
  <c r="AN560" i="1"/>
  <c r="AL560" i="1"/>
  <c r="AO560" i="1"/>
  <c r="AM560" i="1"/>
  <c r="AH555" i="1"/>
  <c r="AR34" i="1"/>
  <c r="AO34" i="1"/>
  <c r="AN34" i="1"/>
  <c r="AL34" i="1"/>
  <c r="AM34" i="1"/>
  <c r="AR565" i="1"/>
  <c r="AS565" i="1" s="1"/>
  <c r="AL565" i="1"/>
  <c r="AM565" i="1"/>
  <c r="AN565" i="1"/>
  <c r="AO565" i="1"/>
  <c r="AR462" i="1"/>
  <c r="AO462" i="1"/>
  <c r="AN462" i="1"/>
  <c r="AL462" i="1"/>
  <c r="AM462" i="1"/>
  <c r="AR365" i="1"/>
  <c r="AS365" i="1" s="1"/>
  <c r="AO365" i="1"/>
  <c r="AL365" i="1"/>
  <c r="AN365" i="1"/>
  <c r="AM365" i="1"/>
  <c r="AR552" i="1"/>
  <c r="AO552" i="1"/>
  <c r="AM552" i="1"/>
  <c r="AN552" i="1"/>
  <c r="AL552" i="1"/>
  <c r="AR676" i="1"/>
  <c r="AT676" i="1" s="1"/>
  <c r="AU676" i="1" s="1"/>
  <c r="AN676" i="1"/>
  <c r="AH683" i="1"/>
  <c r="AI450" i="1"/>
  <c r="AJ450" i="1" s="1"/>
  <c r="AI23" i="1"/>
  <c r="AJ23" i="1" s="1"/>
  <c r="AH369" i="1"/>
  <c r="AH568" i="1"/>
  <c r="AH560" i="1"/>
  <c r="AH545" i="1"/>
  <c r="AI27" i="1"/>
  <c r="AJ27" i="1" s="1"/>
  <c r="AH30" i="1"/>
  <c r="AI672" i="1"/>
  <c r="AJ672" i="1" s="1"/>
  <c r="AH672" i="1"/>
  <c r="AI156" i="1"/>
  <c r="AJ156" i="1" s="1"/>
  <c r="AH156" i="1"/>
  <c r="AH557" i="1"/>
  <c r="AH37" i="1"/>
  <c r="AI37" i="1"/>
  <c r="AJ37" i="1" s="1"/>
  <c r="AH448" i="1"/>
  <c r="AH455" i="1"/>
  <c r="AI455" i="1"/>
  <c r="AJ455" i="1" s="1"/>
  <c r="AI39" i="1"/>
  <c r="AJ39" i="1" s="1"/>
  <c r="AH39" i="1"/>
  <c r="AI33" i="1"/>
  <c r="AJ33" i="1" s="1"/>
  <c r="AH33" i="1"/>
  <c r="AI669" i="1"/>
  <c r="AJ669" i="1" s="1"/>
  <c r="AH669" i="1"/>
  <c r="AI368" i="1"/>
  <c r="AJ368" i="1" s="1"/>
  <c r="AH368" i="1"/>
  <c r="AI374" i="1"/>
  <c r="AJ374" i="1" s="1"/>
  <c r="AH374" i="1"/>
  <c r="AI684" i="1"/>
  <c r="AJ684" i="1" s="1"/>
  <c r="AH684" i="1"/>
  <c r="AI553" i="1"/>
  <c r="AJ553" i="1" s="1"/>
  <c r="AH553" i="1"/>
  <c r="AI566" i="1"/>
  <c r="AJ566" i="1" s="1"/>
  <c r="AH566" i="1"/>
  <c r="AH464" i="1"/>
  <c r="AI464" i="1"/>
  <c r="AJ464" i="1" s="1"/>
  <c r="AI152" i="1"/>
  <c r="AJ152" i="1" s="1"/>
  <c r="AH152" i="1"/>
  <c r="AI361" i="1"/>
  <c r="AJ361" i="1" s="1"/>
  <c r="AH361" i="1"/>
  <c r="AH288" i="1"/>
  <c r="AI288" i="1"/>
  <c r="AJ288" i="1" s="1"/>
  <c r="AI460" i="1"/>
  <c r="AJ460" i="1" s="1"/>
  <c r="AH460" i="1"/>
  <c r="AI287" i="1"/>
  <c r="AJ287" i="1" s="1"/>
  <c r="AH287" i="1"/>
  <c r="AH453" i="1"/>
  <c r="AI453" i="1"/>
  <c r="AJ453" i="1" s="1"/>
  <c r="AI677" i="1"/>
  <c r="AJ677" i="1" s="1"/>
  <c r="AH677" i="1"/>
  <c r="AI153" i="1"/>
  <c r="AJ153" i="1" s="1"/>
  <c r="AH153" i="1"/>
  <c r="AI459" i="1"/>
  <c r="AJ459" i="1" s="1"/>
  <c r="AH459" i="1"/>
  <c r="AI457" i="1"/>
  <c r="AJ457" i="1" s="1"/>
  <c r="AH457" i="1"/>
  <c r="AI451" i="1"/>
  <c r="AJ451" i="1" s="1"/>
  <c r="AH451" i="1"/>
  <c r="AI667" i="1"/>
  <c r="AJ667" i="1" s="1"/>
  <c r="AH667" i="1"/>
  <c r="AI452" i="1"/>
  <c r="AJ452" i="1" s="1"/>
  <c r="AH452" i="1"/>
  <c r="AI664" i="1"/>
  <c r="AJ664" i="1" s="1"/>
  <c r="AH664" i="1"/>
  <c r="AH680" i="1"/>
  <c r="AI680" i="1"/>
  <c r="AJ680" i="1" s="1"/>
  <c r="AH292" i="1"/>
  <c r="AI292" i="1"/>
  <c r="AJ292" i="1" s="1"/>
  <c r="AH569" i="1"/>
  <c r="AI569" i="1"/>
  <c r="AJ569" i="1" s="1"/>
  <c r="AI674" i="1"/>
  <c r="AJ674" i="1" s="1"/>
  <c r="AH674" i="1"/>
  <c r="AI158" i="1"/>
  <c r="AJ158" i="1" s="1"/>
  <c r="AH158" i="1"/>
  <c r="AI659" i="1"/>
  <c r="AJ659" i="1" s="1"/>
  <c r="AH659" i="1"/>
  <c r="AH150" i="1"/>
  <c r="AI150" i="1"/>
  <c r="AJ150" i="1" s="1"/>
  <c r="AH546" i="1"/>
  <c r="AI546" i="1"/>
  <c r="AJ546" i="1" s="1"/>
  <c r="AI375" i="1"/>
  <c r="AJ375" i="1" s="1"/>
  <c r="AH375" i="1"/>
  <c r="AI690" i="1"/>
  <c r="AJ690" i="1" s="1"/>
  <c r="AH690" i="1"/>
  <c r="AH290" i="1"/>
  <c r="AI290" i="1"/>
  <c r="AJ290" i="1" s="1"/>
  <c r="AH679" i="1"/>
  <c r="AI679" i="1"/>
  <c r="AJ679" i="1" s="1"/>
  <c r="AI671" i="1"/>
  <c r="AJ671" i="1" s="1"/>
  <c r="AH671" i="1"/>
  <c r="AI548" i="1"/>
  <c r="AJ548" i="1" s="1"/>
  <c r="AH548" i="1"/>
  <c r="AI456" i="1"/>
  <c r="AJ456" i="1" s="1"/>
  <c r="AH456" i="1"/>
  <c r="AH40" i="1"/>
  <c r="AI40" i="1"/>
  <c r="AJ40" i="1" s="1"/>
  <c r="AI688" i="1"/>
  <c r="AJ688" i="1" s="1"/>
  <c r="AH688" i="1"/>
  <c r="AI668" i="1"/>
  <c r="AJ668" i="1" s="1"/>
  <c r="AH668" i="1"/>
  <c r="AI571" i="1"/>
  <c r="AJ571" i="1" s="1"/>
  <c r="AH571" i="1"/>
  <c r="AH685" i="1"/>
  <c r="AI685" i="1"/>
  <c r="AJ685" i="1" s="1"/>
  <c r="AI161" i="1"/>
  <c r="AJ161" i="1" s="1"/>
  <c r="AH161" i="1"/>
  <c r="AI363" i="1"/>
  <c r="AJ363" i="1" s="1"/>
  <c r="AH363" i="1"/>
  <c r="AI160" i="1"/>
  <c r="AJ160" i="1" s="1"/>
  <c r="AH160" i="1"/>
  <c r="AI663" i="1"/>
  <c r="AJ663" i="1" s="1"/>
  <c r="AH663" i="1"/>
  <c r="AI678" i="1"/>
  <c r="AJ678" i="1" s="1"/>
  <c r="AH678" i="1"/>
  <c r="AI661" i="1"/>
  <c r="AJ661" i="1" s="1"/>
  <c r="AH661" i="1"/>
  <c r="AI377" i="1"/>
  <c r="AJ377" i="1" s="1"/>
  <c r="AH377" i="1"/>
  <c r="AI280" i="1"/>
  <c r="AJ280" i="1" s="1"/>
  <c r="AH280" i="1"/>
  <c r="L10" i="1"/>
  <c r="L9" i="1"/>
  <c r="AI691" i="1"/>
  <c r="AJ691" i="1" s="1"/>
  <c r="AH691" i="1"/>
  <c r="AH556" i="1"/>
  <c r="AI556" i="1"/>
  <c r="AJ556" i="1" s="1"/>
  <c r="AI681" i="1"/>
  <c r="AJ681" i="1" s="1"/>
  <c r="AH681" i="1"/>
  <c r="AI544" i="1"/>
  <c r="AJ544" i="1" s="1"/>
  <c r="AH544" i="1"/>
  <c r="AI466" i="1"/>
  <c r="AJ466" i="1" s="1"/>
  <c r="AH466" i="1"/>
  <c r="AI449" i="1"/>
  <c r="AJ449" i="1" s="1"/>
  <c r="AH449" i="1"/>
  <c r="AH294" i="1"/>
  <c r="AI294" i="1"/>
  <c r="AJ294" i="1" s="1"/>
  <c r="AI151" i="1"/>
  <c r="AJ151" i="1" s="1"/>
  <c r="AH151" i="1"/>
  <c r="AH370" i="1"/>
  <c r="AI370" i="1"/>
  <c r="AJ370" i="1" s="1"/>
  <c r="AH24" i="1"/>
  <c r="AI24" i="1"/>
  <c r="AJ24" i="1" s="1"/>
  <c r="AI159" i="1"/>
  <c r="AJ159" i="1" s="1"/>
  <c r="AH159" i="1"/>
  <c r="AI572" i="1"/>
  <c r="AJ572" i="1" s="1"/>
  <c r="AH572" i="1"/>
  <c r="AH366" i="1"/>
  <c r="AI366" i="1"/>
  <c r="AJ366" i="1" s="1"/>
  <c r="AI154" i="1"/>
  <c r="AJ154" i="1" s="1"/>
  <c r="AH154" i="1"/>
  <c r="AH558" i="1"/>
  <c r="AI558" i="1"/>
  <c r="AJ558" i="1" s="1"/>
  <c r="AH31" i="1"/>
  <c r="AI31" i="1"/>
  <c r="AJ31" i="1" s="1"/>
  <c r="AH673" i="1"/>
  <c r="AI673" i="1"/>
  <c r="AJ673" i="1" s="1"/>
  <c r="AH682" i="1"/>
  <c r="AI682" i="1"/>
  <c r="AJ682" i="1" s="1"/>
  <c r="AH286" i="1"/>
  <c r="AI286" i="1"/>
  <c r="AJ286" i="1" s="1"/>
  <c r="AI164" i="1"/>
  <c r="AJ164" i="1" s="1"/>
  <c r="AH164" i="1"/>
  <c r="AI371" i="1"/>
  <c r="AJ371" i="1" s="1"/>
  <c r="AH371" i="1"/>
  <c r="AI567" i="1"/>
  <c r="AJ567" i="1" s="1"/>
  <c r="AH567" i="1"/>
  <c r="AI463" i="1"/>
  <c r="AJ463" i="1" s="1"/>
  <c r="AH463" i="1"/>
  <c r="AI670" i="1"/>
  <c r="AJ670" i="1" s="1"/>
  <c r="AH670" i="1"/>
  <c r="AH362" i="1"/>
  <c r="AI362" i="1"/>
  <c r="AJ362" i="1" s="1"/>
  <c r="AH564" i="1"/>
  <c r="AI564" i="1"/>
  <c r="AJ564" i="1" s="1"/>
  <c r="AI297" i="1"/>
  <c r="AJ297" i="1" s="1"/>
  <c r="AH297" i="1"/>
  <c r="AH359" i="1"/>
  <c r="AI359" i="1"/>
  <c r="AJ359" i="1" s="1"/>
  <c r="AI376" i="1"/>
  <c r="AJ376" i="1" s="1"/>
  <c r="AH376" i="1"/>
  <c r="AH458" i="1"/>
  <c r="AI458" i="1"/>
  <c r="AJ458" i="1" s="1"/>
  <c r="AH570" i="1"/>
  <c r="AI570" i="1"/>
  <c r="AJ570" i="1" s="1"/>
  <c r="AI28" i="1"/>
  <c r="AJ28" i="1" s="1"/>
  <c r="AH28" i="1"/>
  <c r="AH166" i="1"/>
  <c r="AI166" i="1"/>
  <c r="AJ166" i="1" s="1"/>
  <c r="AH35" i="1"/>
  <c r="AI35" i="1"/>
  <c r="AJ35" i="1" s="1"/>
  <c r="AI689" i="1"/>
  <c r="AJ689" i="1" s="1"/>
  <c r="AH689" i="1"/>
  <c r="AV369" i="1" l="1"/>
  <c r="AX369" i="1"/>
  <c r="BD369" i="1" s="1"/>
  <c r="BA369" i="1"/>
  <c r="AZ369" i="1"/>
  <c r="AY369" i="1"/>
  <c r="AV372" i="1"/>
  <c r="AZ372" i="1"/>
  <c r="AY372" i="1"/>
  <c r="AX372" i="1"/>
  <c r="BA372" i="1"/>
  <c r="AV293" i="1"/>
  <c r="AX293" i="1"/>
  <c r="BA293" i="1"/>
  <c r="AY293" i="1"/>
  <c r="AZ293" i="1"/>
  <c r="AV560" i="1"/>
  <c r="BA560" i="1"/>
  <c r="AY560" i="1"/>
  <c r="AZ560" i="1"/>
  <c r="AX560" i="1"/>
  <c r="BD560" i="1" s="1"/>
  <c r="AV373" i="1"/>
  <c r="AX373" i="1"/>
  <c r="BA373" i="1"/>
  <c r="AZ373" i="1"/>
  <c r="AY373" i="1"/>
  <c r="AV676" i="1"/>
  <c r="AX676" i="1"/>
  <c r="AZ676" i="1"/>
  <c r="AY676" i="1"/>
  <c r="BA676" i="1"/>
  <c r="AV550" i="1"/>
  <c r="AY550" i="1"/>
  <c r="BA550" i="1"/>
  <c r="AX550" i="1"/>
  <c r="AZ550" i="1"/>
  <c r="AV291" i="1"/>
  <c r="AX291" i="1"/>
  <c r="BA291" i="1"/>
  <c r="AZ291" i="1"/>
  <c r="AY291" i="1"/>
  <c r="AV683" i="1"/>
  <c r="BA683" i="1"/>
  <c r="AZ683" i="1"/>
  <c r="AX683" i="1"/>
  <c r="AY683" i="1"/>
  <c r="AV367" i="1"/>
  <c r="AX367" i="1"/>
  <c r="AZ367" i="1"/>
  <c r="AY367" i="1"/>
  <c r="BA367" i="1"/>
  <c r="AV157" i="1"/>
  <c r="AX157" i="1"/>
  <c r="BD157" i="1" s="1"/>
  <c r="BA157" i="1"/>
  <c r="AY157" i="1"/>
  <c r="AZ157" i="1"/>
  <c r="AV555" i="1"/>
  <c r="BA555" i="1"/>
  <c r="AZ555" i="1"/>
  <c r="AY555" i="1"/>
  <c r="AX555" i="1"/>
  <c r="BD555" i="1" s="1"/>
  <c r="AV289" i="1"/>
  <c r="AX289" i="1"/>
  <c r="BA289" i="1"/>
  <c r="AZ289" i="1"/>
  <c r="AY289" i="1"/>
  <c r="AV461" i="1"/>
  <c r="BA461" i="1"/>
  <c r="AZ461" i="1"/>
  <c r="AX461" i="1"/>
  <c r="AY461" i="1"/>
  <c r="AV30" i="1"/>
  <c r="BA30" i="1"/>
  <c r="AX30" i="1"/>
  <c r="AZ30" i="1"/>
  <c r="AY30" i="1"/>
  <c r="AV167" i="1"/>
  <c r="AX167" i="1"/>
  <c r="AZ167" i="1"/>
  <c r="BA167" i="1"/>
  <c r="AY167" i="1"/>
  <c r="AV547" i="1"/>
  <c r="BA547" i="1"/>
  <c r="AZ547" i="1"/>
  <c r="AY547" i="1"/>
  <c r="AX547" i="1"/>
  <c r="AV686" i="1"/>
  <c r="AX686" i="1"/>
  <c r="BA686" i="1"/>
  <c r="AZ686" i="1"/>
  <c r="AY686" i="1"/>
  <c r="AV36" i="1"/>
  <c r="AZ36" i="1"/>
  <c r="BA36" i="1"/>
  <c r="AY36" i="1"/>
  <c r="AX36" i="1"/>
  <c r="BD36" i="1" s="1"/>
  <c r="AV561" i="1"/>
  <c r="AZ561" i="1"/>
  <c r="AY561" i="1"/>
  <c r="BA561" i="1"/>
  <c r="AX561" i="1"/>
  <c r="BD561" i="1" s="1"/>
  <c r="AV675" i="1"/>
  <c r="BA675" i="1"/>
  <c r="AZ675" i="1"/>
  <c r="AY675" i="1"/>
  <c r="AX675" i="1"/>
  <c r="AV32" i="1"/>
  <c r="AZ32" i="1"/>
  <c r="AX32" i="1"/>
  <c r="BA32" i="1"/>
  <c r="AY32" i="1"/>
  <c r="AV573" i="1"/>
  <c r="AY573" i="1"/>
  <c r="AZ573" i="1"/>
  <c r="AX573" i="1"/>
  <c r="BA573" i="1"/>
  <c r="AM676" i="1"/>
  <c r="AL676" i="1"/>
  <c r="AM665" i="1"/>
  <c r="AR665" i="1"/>
  <c r="AT665" i="1" s="1"/>
  <c r="AU665" i="1" s="1"/>
  <c r="AL468" i="1"/>
  <c r="AM468" i="1"/>
  <c r="AO467" i="1"/>
  <c r="AL467" i="1"/>
  <c r="AN358" i="1"/>
  <c r="AM467" i="1"/>
  <c r="AR358" i="1"/>
  <c r="AT358" i="1" s="1"/>
  <c r="AU358" i="1" s="1"/>
  <c r="AN467" i="1"/>
  <c r="AT278" i="1"/>
  <c r="AU278" i="1" s="1"/>
  <c r="AT687" i="1"/>
  <c r="AU687" i="1" s="1"/>
  <c r="AS295" i="1"/>
  <c r="AR549" i="1"/>
  <c r="AT549" i="1" s="1"/>
  <c r="AU549" i="1" s="1"/>
  <c r="AS683" i="1"/>
  <c r="AS675" i="1"/>
  <c r="AT565" i="1"/>
  <c r="AU565" i="1" s="1"/>
  <c r="AN549" i="1"/>
  <c r="AS367" i="1"/>
  <c r="AS167" i="1"/>
  <c r="AL665" i="1"/>
  <c r="AT468" i="1"/>
  <c r="AU468" i="1" s="1"/>
  <c r="AS468" i="1"/>
  <c r="AN665" i="1"/>
  <c r="AO468" i="1"/>
  <c r="AN468" i="1"/>
  <c r="AU163" i="1"/>
  <c r="AS163" i="1"/>
  <c r="AM358" i="1"/>
  <c r="AL358" i="1"/>
  <c r="AL168" i="1"/>
  <c r="AO168" i="1"/>
  <c r="AN168" i="1"/>
  <c r="AR168" i="1"/>
  <c r="AS168" i="1" s="1"/>
  <c r="AM168" i="1"/>
  <c r="AS26" i="1"/>
  <c r="AT26" i="1"/>
  <c r="AU26" i="1" s="1"/>
  <c r="AL549" i="1"/>
  <c r="AM549" i="1"/>
  <c r="AN149" i="1"/>
  <c r="AO149" i="1"/>
  <c r="AM149" i="1"/>
  <c r="AL149" i="1"/>
  <c r="AR149" i="1"/>
  <c r="AS465" i="1"/>
  <c r="AT465" i="1"/>
  <c r="AU465" i="1" s="1"/>
  <c r="AS561" i="1"/>
  <c r="AU295" i="1"/>
  <c r="AS157" i="1"/>
  <c r="AL660" i="1"/>
  <c r="AM660" i="1"/>
  <c r="AN660" i="1"/>
  <c r="AS373" i="1"/>
  <c r="AO660" i="1"/>
  <c r="AT660" i="1"/>
  <c r="AU660" i="1" s="1"/>
  <c r="AS660" i="1"/>
  <c r="AM29" i="1"/>
  <c r="AN29" i="1"/>
  <c r="AR29" i="1"/>
  <c r="AU562" i="1"/>
  <c r="AS461" i="1"/>
  <c r="AS462" i="1"/>
  <c r="AT462" i="1"/>
  <c r="AU462" i="1" s="1"/>
  <c r="AS454" i="1"/>
  <c r="AT454" i="1"/>
  <c r="AU454" i="1" s="1"/>
  <c r="AT559" i="1"/>
  <c r="AU559" i="1" s="1"/>
  <c r="AS559" i="1"/>
  <c r="AO155" i="1"/>
  <c r="AS562" i="1"/>
  <c r="AT467" i="1"/>
  <c r="AU467" i="1" s="1"/>
  <c r="AS467" i="1"/>
  <c r="AT552" i="1"/>
  <c r="AU552" i="1" s="1"/>
  <c r="AS552" i="1"/>
  <c r="AS34" i="1"/>
  <c r="AT34" i="1"/>
  <c r="AU34" i="1" s="1"/>
  <c r="AL155" i="1"/>
  <c r="AL29" i="1"/>
  <c r="AT568" i="1"/>
  <c r="AU568" i="1" s="1"/>
  <c r="AS568" i="1"/>
  <c r="AN155" i="1"/>
  <c r="AS293" i="1"/>
  <c r="AS662" i="1"/>
  <c r="AT662" i="1"/>
  <c r="AU662" i="1" s="1"/>
  <c r="AT551" i="1"/>
  <c r="AU551" i="1" s="1"/>
  <c r="AM155" i="1"/>
  <c r="AS563" i="1"/>
  <c r="AT563" i="1"/>
  <c r="AU563" i="1" s="1"/>
  <c r="AT364" i="1"/>
  <c r="AU364" i="1" s="1"/>
  <c r="AS554" i="1"/>
  <c r="AT554" i="1"/>
  <c r="AU554" i="1" s="1"/>
  <c r="AT545" i="1"/>
  <c r="AU545" i="1" s="1"/>
  <c r="AS573" i="1"/>
  <c r="AT162" i="1"/>
  <c r="AU162" i="1" s="1"/>
  <c r="AS291" i="1"/>
  <c r="AR570" i="1"/>
  <c r="AO570" i="1"/>
  <c r="AN570" i="1"/>
  <c r="AM570" i="1"/>
  <c r="AL570" i="1"/>
  <c r="AR453" i="1"/>
  <c r="AT453" i="1" s="1"/>
  <c r="AU453" i="1" s="1"/>
  <c r="AN453" i="1"/>
  <c r="AO453" i="1"/>
  <c r="AL453" i="1"/>
  <c r="AM453" i="1"/>
  <c r="AR40" i="1"/>
  <c r="AO40" i="1"/>
  <c r="AM40" i="1"/>
  <c r="AN40" i="1"/>
  <c r="AL40" i="1"/>
  <c r="AR572" i="1"/>
  <c r="AT572" i="1" s="1"/>
  <c r="AU572" i="1" s="1"/>
  <c r="AO572" i="1"/>
  <c r="AN572" i="1"/>
  <c r="AL572" i="1"/>
  <c r="AM572" i="1"/>
  <c r="AR371" i="1"/>
  <c r="AS371" i="1" s="1"/>
  <c r="AN371" i="1"/>
  <c r="AO371" i="1"/>
  <c r="AL371" i="1"/>
  <c r="AM371" i="1"/>
  <c r="AR297" i="1"/>
  <c r="AO297" i="1"/>
  <c r="AN297" i="1"/>
  <c r="AL297" i="1"/>
  <c r="AM297" i="1"/>
  <c r="AT557" i="1"/>
  <c r="AU557" i="1" s="1"/>
  <c r="AR668" i="1"/>
  <c r="AS668" i="1" s="1"/>
  <c r="AO668" i="1"/>
  <c r="AN668" i="1"/>
  <c r="AL668" i="1"/>
  <c r="AM668" i="1"/>
  <c r="AR680" i="1"/>
  <c r="AS680" i="1" s="1"/>
  <c r="AO680" i="1"/>
  <c r="AN680" i="1"/>
  <c r="AM680" i="1"/>
  <c r="AL680" i="1"/>
  <c r="AR287" i="1"/>
  <c r="AT287" i="1" s="1"/>
  <c r="AU287" i="1" s="1"/>
  <c r="AM287" i="1"/>
  <c r="AO287" i="1"/>
  <c r="AN287" i="1"/>
  <c r="AL287" i="1"/>
  <c r="AT25" i="1"/>
  <c r="AU25" i="1"/>
  <c r="AS25" i="1"/>
  <c r="AR458" i="1"/>
  <c r="AT458" i="1" s="1"/>
  <c r="AU458" i="1" s="1"/>
  <c r="AO458" i="1"/>
  <c r="AN458" i="1"/>
  <c r="AM458" i="1"/>
  <c r="AL458" i="1"/>
  <c r="AR556" i="1"/>
  <c r="AS556" i="1" s="1"/>
  <c r="AN556" i="1"/>
  <c r="AL556" i="1"/>
  <c r="AO556" i="1"/>
  <c r="AM556" i="1"/>
  <c r="AR548" i="1"/>
  <c r="AT548" i="1" s="1"/>
  <c r="AU548" i="1" s="1"/>
  <c r="AN548" i="1"/>
  <c r="AM548" i="1"/>
  <c r="AO548" i="1"/>
  <c r="AL548" i="1"/>
  <c r="AR166" i="1"/>
  <c r="AN166" i="1"/>
  <c r="AO166" i="1"/>
  <c r="AM166" i="1"/>
  <c r="AL166" i="1"/>
  <c r="AT38" i="1"/>
  <c r="AU38" i="1" s="1"/>
  <c r="AR158" i="1"/>
  <c r="AT158" i="1" s="1"/>
  <c r="AU158" i="1" s="1"/>
  <c r="AO158" i="1"/>
  <c r="AN158" i="1"/>
  <c r="AM158" i="1"/>
  <c r="AL158" i="1"/>
  <c r="AT155" i="1"/>
  <c r="AU155" i="1" s="1"/>
  <c r="AR37" i="1"/>
  <c r="AS37" i="1" s="1"/>
  <c r="AN37" i="1"/>
  <c r="AM37" i="1"/>
  <c r="AO37" i="1"/>
  <c r="AL37" i="1"/>
  <c r="AR564" i="1"/>
  <c r="AT564" i="1" s="1"/>
  <c r="AU564" i="1" s="1"/>
  <c r="AN564" i="1"/>
  <c r="AO564" i="1"/>
  <c r="AM564" i="1"/>
  <c r="AL564" i="1"/>
  <c r="AR370" i="1"/>
  <c r="AS370" i="1" s="1"/>
  <c r="AO370" i="1"/>
  <c r="AN370" i="1"/>
  <c r="AM370" i="1"/>
  <c r="AL370" i="1"/>
  <c r="AR280" i="1"/>
  <c r="AT280" i="1" s="1"/>
  <c r="AU280" i="1" s="1"/>
  <c r="AO280" i="1"/>
  <c r="AM280" i="1"/>
  <c r="AL280" i="1"/>
  <c r="AN280" i="1"/>
  <c r="AS289" i="1"/>
  <c r="AT165" i="1"/>
  <c r="AU165" i="1" s="1"/>
  <c r="AS30" i="1"/>
  <c r="AS665" i="1"/>
  <c r="AR684" i="1"/>
  <c r="AT684" i="1" s="1"/>
  <c r="AU684" i="1" s="1"/>
  <c r="AN684" i="1"/>
  <c r="AO684" i="1"/>
  <c r="AL684" i="1"/>
  <c r="AM684" i="1"/>
  <c r="AR661" i="1"/>
  <c r="AN661" i="1"/>
  <c r="AL661" i="1"/>
  <c r="AM661" i="1"/>
  <c r="AO661" i="1"/>
  <c r="AR688" i="1"/>
  <c r="AO688" i="1"/>
  <c r="AN688" i="1"/>
  <c r="AM688" i="1"/>
  <c r="AL688" i="1"/>
  <c r="AS560" i="1"/>
  <c r="AR670" i="1"/>
  <c r="AS670" i="1" s="1"/>
  <c r="AO670" i="1"/>
  <c r="AM670" i="1"/>
  <c r="AL670" i="1"/>
  <c r="AN670" i="1"/>
  <c r="AR667" i="1"/>
  <c r="AS667" i="1" s="1"/>
  <c r="AO667" i="1"/>
  <c r="AM667" i="1"/>
  <c r="AN667" i="1"/>
  <c r="AL667" i="1"/>
  <c r="AT365" i="1"/>
  <c r="AU365" i="1" s="1"/>
  <c r="AR677" i="1"/>
  <c r="AT677" i="1" s="1"/>
  <c r="AU677" i="1" s="1"/>
  <c r="AO677" i="1"/>
  <c r="AN677" i="1"/>
  <c r="AL677" i="1"/>
  <c r="AM677" i="1"/>
  <c r="AR460" i="1"/>
  <c r="AN460" i="1"/>
  <c r="AO460" i="1"/>
  <c r="AM460" i="1"/>
  <c r="AL460" i="1"/>
  <c r="AS676" i="1"/>
  <c r="AR571" i="1"/>
  <c r="AS571" i="1" s="1"/>
  <c r="AO571" i="1"/>
  <c r="AN571" i="1"/>
  <c r="AM571" i="1"/>
  <c r="AL571" i="1"/>
  <c r="AR664" i="1"/>
  <c r="AT664" i="1" s="1"/>
  <c r="AU664" i="1" s="1"/>
  <c r="AO664" i="1"/>
  <c r="AM664" i="1"/>
  <c r="AL664" i="1"/>
  <c r="AN664" i="1"/>
  <c r="AR288" i="1"/>
  <c r="AO288" i="1"/>
  <c r="AN288" i="1"/>
  <c r="AL288" i="1"/>
  <c r="AM288" i="1"/>
  <c r="AR681" i="1"/>
  <c r="AT681" i="1" s="1"/>
  <c r="AU681" i="1" s="1"/>
  <c r="AO681" i="1"/>
  <c r="AN681" i="1"/>
  <c r="AL681" i="1"/>
  <c r="AM681" i="1"/>
  <c r="AR678" i="1"/>
  <c r="AO678" i="1"/>
  <c r="AN678" i="1"/>
  <c r="AL678" i="1"/>
  <c r="AM678" i="1"/>
  <c r="AR679" i="1"/>
  <c r="AT679" i="1" s="1"/>
  <c r="AU679" i="1" s="1"/>
  <c r="AO679" i="1"/>
  <c r="AN679" i="1"/>
  <c r="AM679" i="1"/>
  <c r="AL679" i="1"/>
  <c r="AR292" i="1"/>
  <c r="AS292" i="1" s="1"/>
  <c r="AN292" i="1"/>
  <c r="AM292" i="1"/>
  <c r="AO292" i="1"/>
  <c r="AL292" i="1"/>
  <c r="AR673" i="1"/>
  <c r="AT673" i="1" s="1"/>
  <c r="AO673" i="1"/>
  <c r="AN673" i="1"/>
  <c r="AM673" i="1"/>
  <c r="AL673" i="1"/>
  <c r="AR290" i="1"/>
  <c r="AN290" i="1"/>
  <c r="AM290" i="1"/>
  <c r="AO290" i="1"/>
  <c r="AL290" i="1"/>
  <c r="AS155" i="1"/>
  <c r="AR455" i="1"/>
  <c r="AT455" i="1" s="1"/>
  <c r="AU455" i="1" s="1"/>
  <c r="AO455" i="1"/>
  <c r="AL455" i="1"/>
  <c r="AN455" i="1"/>
  <c r="AM455" i="1"/>
  <c r="AR164" i="1"/>
  <c r="AN164" i="1"/>
  <c r="AO164" i="1"/>
  <c r="AM164" i="1"/>
  <c r="AL164" i="1"/>
  <c r="AR294" i="1"/>
  <c r="AS294" i="1" s="1"/>
  <c r="AN294" i="1"/>
  <c r="AM294" i="1"/>
  <c r="AO294" i="1"/>
  <c r="AL294" i="1"/>
  <c r="AR154" i="1"/>
  <c r="AS154" i="1" s="1"/>
  <c r="AO154" i="1"/>
  <c r="AM154" i="1"/>
  <c r="AL154" i="1"/>
  <c r="AN154" i="1"/>
  <c r="AR161" i="1"/>
  <c r="AT161" i="1" s="1"/>
  <c r="AU161" i="1" s="1"/>
  <c r="AL161" i="1"/>
  <c r="AM161" i="1"/>
  <c r="AO161" i="1"/>
  <c r="AN161" i="1"/>
  <c r="AR374" i="1"/>
  <c r="AS374" i="1" s="1"/>
  <c r="AN374" i="1"/>
  <c r="AO374" i="1"/>
  <c r="AM374" i="1"/>
  <c r="AL374" i="1"/>
  <c r="AR39" i="1"/>
  <c r="AN39" i="1"/>
  <c r="AM39" i="1"/>
  <c r="AO39" i="1"/>
  <c r="AL39" i="1"/>
  <c r="AR156" i="1"/>
  <c r="AT156" i="1" s="1"/>
  <c r="AO156" i="1"/>
  <c r="AM156" i="1"/>
  <c r="AN156" i="1"/>
  <c r="AL156" i="1"/>
  <c r="AR366" i="1"/>
  <c r="AS366" i="1" s="1"/>
  <c r="AO366" i="1"/>
  <c r="AN366" i="1"/>
  <c r="AL366" i="1"/>
  <c r="AM366" i="1"/>
  <c r="AR449" i="1"/>
  <c r="AO449" i="1"/>
  <c r="AN449" i="1"/>
  <c r="AM449" i="1"/>
  <c r="AL449" i="1"/>
  <c r="AS369" i="1"/>
  <c r="AR691" i="1"/>
  <c r="AL691" i="1"/>
  <c r="AN691" i="1"/>
  <c r="AM691" i="1"/>
  <c r="AO691" i="1"/>
  <c r="AR663" i="1"/>
  <c r="AM663" i="1"/>
  <c r="AN663" i="1"/>
  <c r="AL663" i="1"/>
  <c r="AO663" i="1"/>
  <c r="AS555" i="1"/>
  <c r="AR685" i="1"/>
  <c r="AT685" i="1" s="1"/>
  <c r="AU685" i="1" s="1"/>
  <c r="AO685" i="1"/>
  <c r="AM685" i="1"/>
  <c r="AL685" i="1"/>
  <c r="AN685" i="1"/>
  <c r="AS372" i="1"/>
  <c r="AR451" i="1"/>
  <c r="AT451" i="1" s="1"/>
  <c r="AU451" i="1" s="1"/>
  <c r="AN451" i="1"/>
  <c r="AM451" i="1"/>
  <c r="AO451" i="1"/>
  <c r="AL451" i="1"/>
  <c r="AR152" i="1"/>
  <c r="AS152" i="1" s="1"/>
  <c r="AO152" i="1"/>
  <c r="AN152" i="1"/>
  <c r="AM152" i="1"/>
  <c r="AL152" i="1"/>
  <c r="AR566" i="1"/>
  <c r="AS566" i="1" s="1"/>
  <c r="AN566" i="1"/>
  <c r="AM566" i="1"/>
  <c r="AL566" i="1"/>
  <c r="AO566" i="1"/>
  <c r="AS547" i="1"/>
  <c r="AR47" i="1"/>
  <c r="AM47" i="1"/>
  <c r="AO47" i="1"/>
  <c r="AN47" i="1"/>
  <c r="AL47" i="1"/>
  <c r="AR671" i="1"/>
  <c r="AS671" i="1" s="1"/>
  <c r="AO671" i="1"/>
  <c r="AL671" i="1"/>
  <c r="AM671" i="1"/>
  <c r="AN671" i="1"/>
  <c r="AR567" i="1"/>
  <c r="AM567" i="1"/>
  <c r="AL567" i="1"/>
  <c r="AO567" i="1"/>
  <c r="AN567" i="1"/>
  <c r="AR151" i="1"/>
  <c r="AS151" i="1" s="1"/>
  <c r="AM151" i="1"/>
  <c r="AN151" i="1"/>
  <c r="AL151" i="1"/>
  <c r="AO151" i="1"/>
  <c r="AR690" i="1"/>
  <c r="AO690" i="1"/>
  <c r="AM690" i="1"/>
  <c r="AN690" i="1"/>
  <c r="AL690" i="1"/>
  <c r="AR569" i="1"/>
  <c r="AT569" i="1" s="1"/>
  <c r="AU569" i="1" s="1"/>
  <c r="AO569" i="1"/>
  <c r="AN569" i="1"/>
  <c r="AM569" i="1"/>
  <c r="AL569" i="1"/>
  <c r="AR296" i="1"/>
  <c r="AO296" i="1"/>
  <c r="AN296" i="1"/>
  <c r="AM296" i="1"/>
  <c r="AL296" i="1"/>
  <c r="AR457" i="1"/>
  <c r="AT457" i="1" s="1"/>
  <c r="AU457" i="1" s="1"/>
  <c r="AO457" i="1"/>
  <c r="AN457" i="1"/>
  <c r="AL457" i="1"/>
  <c r="AM457" i="1"/>
  <c r="AR361" i="1"/>
  <c r="AT361" i="1" s="1"/>
  <c r="AU361" i="1" s="1"/>
  <c r="AO361" i="1"/>
  <c r="AN361" i="1"/>
  <c r="AM361" i="1"/>
  <c r="AL361" i="1"/>
  <c r="AR375" i="1"/>
  <c r="AT375" i="1" s="1"/>
  <c r="AU375" i="1" s="1"/>
  <c r="AO375" i="1"/>
  <c r="AM375" i="1"/>
  <c r="AL375" i="1"/>
  <c r="AN375" i="1"/>
  <c r="AR659" i="1"/>
  <c r="AS659" i="1" s="1"/>
  <c r="AO659" i="1"/>
  <c r="AL659" i="1"/>
  <c r="AM659" i="1"/>
  <c r="AN659" i="1"/>
  <c r="AR464" i="1"/>
  <c r="AN464" i="1"/>
  <c r="AL464" i="1"/>
  <c r="AM464" i="1"/>
  <c r="AO464" i="1"/>
  <c r="AR159" i="1"/>
  <c r="AM159" i="1"/>
  <c r="AN159" i="1"/>
  <c r="AL159" i="1"/>
  <c r="AO159" i="1"/>
  <c r="AR286" i="1"/>
  <c r="AT286" i="1" s="1"/>
  <c r="AO286" i="1"/>
  <c r="AN286" i="1"/>
  <c r="AL286" i="1"/>
  <c r="AM286" i="1"/>
  <c r="AR456" i="1"/>
  <c r="AS456" i="1" s="1"/>
  <c r="AO456" i="1"/>
  <c r="AM456" i="1"/>
  <c r="AL456" i="1"/>
  <c r="AN456" i="1"/>
  <c r="AR368" i="1"/>
  <c r="AT368" i="1" s="1"/>
  <c r="AU368" i="1" s="1"/>
  <c r="AO368" i="1"/>
  <c r="AN368" i="1"/>
  <c r="AL368" i="1"/>
  <c r="AM368" i="1"/>
  <c r="AU666" i="1"/>
  <c r="AR28" i="1"/>
  <c r="AT28" i="1" s="1"/>
  <c r="AU28" i="1" s="1"/>
  <c r="AO28" i="1"/>
  <c r="AM28" i="1"/>
  <c r="AL28" i="1"/>
  <c r="AN28" i="1"/>
  <c r="AR359" i="1"/>
  <c r="AT359" i="1" s="1"/>
  <c r="AU359" i="1" s="1"/>
  <c r="AN359" i="1"/>
  <c r="AO359" i="1"/>
  <c r="AL359" i="1"/>
  <c r="AM359" i="1"/>
  <c r="AR558" i="1"/>
  <c r="AS558" i="1" s="1"/>
  <c r="AO558" i="1"/>
  <c r="AN558" i="1"/>
  <c r="AM558" i="1"/>
  <c r="AL558" i="1"/>
  <c r="AS666" i="1"/>
  <c r="AT448" i="1"/>
  <c r="AU448" i="1" s="1"/>
  <c r="AS32" i="1"/>
  <c r="AR466" i="1"/>
  <c r="AM466" i="1"/>
  <c r="AO466" i="1"/>
  <c r="AN466" i="1"/>
  <c r="AL466" i="1"/>
  <c r="AS36" i="1"/>
  <c r="AR160" i="1"/>
  <c r="AN160" i="1"/>
  <c r="AL160" i="1"/>
  <c r="AM160" i="1"/>
  <c r="AO160" i="1"/>
  <c r="AS162" i="1"/>
  <c r="AR546" i="1"/>
  <c r="AS546" i="1" s="1"/>
  <c r="AM546" i="1"/>
  <c r="AN546" i="1"/>
  <c r="AL546" i="1"/>
  <c r="AO546" i="1"/>
  <c r="AR674" i="1"/>
  <c r="AT674" i="1" s="1"/>
  <c r="AU674" i="1" s="1"/>
  <c r="AO674" i="1"/>
  <c r="AM674" i="1"/>
  <c r="AL674" i="1"/>
  <c r="AN674" i="1"/>
  <c r="AR33" i="1"/>
  <c r="AO33" i="1"/>
  <c r="AN33" i="1"/>
  <c r="AL33" i="1"/>
  <c r="AM33" i="1"/>
  <c r="AR360" i="1"/>
  <c r="AO360" i="1"/>
  <c r="AL360" i="1"/>
  <c r="AN360" i="1"/>
  <c r="AM360" i="1"/>
  <c r="AR24" i="1"/>
  <c r="AO24" i="1"/>
  <c r="AN24" i="1"/>
  <c r="AL24" i="1"/>
  <c r="AM24" i="1"/>
  <c r="AR150" i="1"/>
  <c r="AT150" i="1" s="1"/>
  <c r="AU150" i="1" s="1"/>
  <c r="AN150" i="1"/>
  <c r="AO150" i="1"/>
  <c r="AL150" i="1"/>
  <c r="AM150" i="1"/>
  <c r="AR452" i="1"/>
  <c r="AT452" i="1" s="1"/>
  <c r="AU452" i="1" s="1"/>
  <c r="AN452" i="1"/>
  <c r="AM452" i="1"/>
  <c r="AO452" i="1"/>
  <c r="AL452" i="1"/>
  <c r="AR153" i="1"/>
  <c r="AO153" i="1"/>
  <c r="AN153" i="1"/>
  <c r="AM153" i="1"/>
  <c r="AL153" i="1"/>
  <c r="AR682" i="1"/>
  <c r="AT682" i="1" s="1"/>
  <c r="AU682" i="1" s="1"/>
  <c r="AO682" i="1"/>
  <c r="AN682" i="1"/>
  <c r="AM682" i="1"/>
  <c r="AL682" i="1"/>
  <c r="AR363" i="1"/>
  <c r="AO363" i="1"/>
  <c r="AN363" i="1"/>
  <c r="AM363" i="1"/>
  <c r="AL363" i="1"/>
  <c r="AR23" i="1"/>
  <c r="AN23" i="1"/>
  <c r="AO23" i="1"/>
  <c r="AM23" i="1"/>
  <c r="AL23" i="1"/>
  <c r="AR27" i="1"/>
  <c r="AO27" i="1"/>
  <c r="AM27" i="1"/>
  <c r="AL27" i="1"/>
  <c r="AN27" i="1"/>
  <c r="AR463" i="1"/>
  <c r="AT463" i="1" s="1"/>
  <c r="AN463" i="1"/>
  <c r="AM463" i="1"/>
  <c r="AL463" i="1"/>
  <c r="AO463" i="1"/>
  <c r="AR459" i="1"/>
  <c r="AO459" i="1"/>
  <c r="AM459" i="1"/>
  <c r="AN459" i="1"/>
  <c r="AL459" i="1"/>
  <c r="AR553" i="1"/>
  <c r="AO553" i="1"/>
  <c r="AN553" i="1"/>
  <c r="AL553" i="1"/>
  <c r="AM553" i="1"/>
  <c r="AR450" i="1"/>
  <c r="AM450" i="1"/>
  <c r="AO450" i="1"/>
  <c r="AN450" i="1"/>
  <c r="AL450" i="1"/>
  <c r="AR689" i="1"/>
  <c r="AT689" i="1" s="1"/>
  <c r="AU689" i="1" s="1"/>
  <c r="AO689" i="1"/>
  <c r="AM689" i="1"/>
  <c r="AN689" i="1"/>
  <c r="AL689" i="1"/>
  <c r="AR31" i="1"/>
  <c r="AM31" i="1"/>
  <c r="AO31" i="1"/>
  <c r="AN31" i="1"/>
  <c r="AL31" i="1"/>
  <c r="AR669" i="1"/>
  <c r="AS669" i="1" s="1"/>
  <c r="AN669" i="1"/>
  <c r="AM669" i="1"/>
  <c r="AL669" i="1"/>
  <c r="AO669" i="1"/>
  <c r="AR377" i="1"/>
  <c r="AT377" i="1" s="1"/>
  <c r="AU377" i="1" s="1"/>
  <c r="AO377" i="1"/>
  <c r="AN377" i="1"/>
  <c r="AL377" i="1"/>
  <c r="AM377" i="1"/>
  <c r="AR362" i="1"/>
  <c r="AO362" i="1"/>
  <c r="AN362" i="1"/>
  <c r="AM362" i="1"/>
  <c r="AL362" i="1"/>
  <c r="AR35" i="1"/>
  <c r="AS35" i="1" s="1"/>
  <c r="AN35" i="1"/>
  <c r="AO35" i="1"/>
  <c r="AL35" i="1"/>
  <c r="AM35" i="1"/>
  <c r="AR376" i="1"/>
  <c r="AO376" i="1"/>
  <c r="AN376" i="1"/>
  <c r="AL376" i="1"/>
  <c r="AM376" i="1"/>
  <c r="AR544" i="1"/>
  <c r="AS544" i="1" s="1"/>
  <c r="AO544" i="1"/>
  <c r="AM544" i="1"/>
  <c r="AN544" i="1"/>
  <c r="AL544" i="1"/>
  <c r="AR672" i="1"/>
  <c r="AS672" i="1" s="1"/>
  <c r="AM672" i="1"/>
  <c r="AO672" i="1"/>
  <c r="AL672" i="1"/>
  <c r="AN672" i="1"/>
  <c r="AS569" i="1"/>
  <c r="AS160" i="1"/>
  <c r="AT160" i="1"/>
  <c r="AU160" i="1" s="1"/>
  <c r="AV155" i="1" l="1"/>
  <c r="AX155" i="1"/>
  <c r="BD155" i="1" s="1"/>
  <c r="AY155" i="1"/>
  <c r="BA155" i="1"/>
  <c r="AZ155" i="1"/>
  <c r="AV358" i="1"/>
  <c r="BA358" i="1"/>
  <c r="AZ358" i="1"/>
  <c r="AY358" i="1"/>
  <c r="AX358" i="1"/>
  <c r="BD289" i="1"/>
  <c r="AV455" i="1"/>
  <c r="AZ455" i="1"/>
  <c r="BA455" i="1"/>
  <c r="AX455" i="1"/>
  <c r="AY455" i="1"/>
  <c r="AV681" i="1"/>
  <c r="BA681" i="1"/>
  <c r="AY681" i="1"/>
  <c r="AZ681" i="1"/>
  <c r="AX681" i="1"/>
  <c r="AV287" i="1"/>
  <c r="AX287" i="1"/>
  <c r="BA287" i="1"/>
  <c r="AZ287" i="1"/>
  <c r="AY287" i="1"/>
  <c r="AV364" i="1"/>
  <c r="AZ364" i="1"/>
  <c r="AY364" i="1"/>
  <c r="AX364" i="1"/>
  <c r="BA364" i="1"/>
  <c r="AV552" i="1"/>
  <c r="AZ552" i="1"/>
  <c r="AY552" i="1"/>
  <c r="BA552" i="1"/>
  <c r="AX552" i="1"/>
  <c r="BD167" i="1"/>
  <c r="AV368" i="1"/>
  <c r="AZ368" i="1"/>
  <c r="AY368" i="1"/>
  <c r="AX368" i="1"/>
  <c r="BA368" i="1"/>
  <c r="AV563" i="1"/>
  <c r="BA563" i="1"/>
  <c r="AZ563" i="1"/>
  <c r="AY563" i="1"/>
  <c r="AX563" i="1"/>
  <c r="BD563" i="1" s="1"/>
  <c r="AV660" i="1"/>
  <c r="AY660" i="1"/>
  <c r="BA660" i="1"/>
  <c r="AZ660" i="1"/>
  <c r="AX660" i="1"/>
  <c r="BD32" i="1"/>
  <c r="BD683" i="1"/>
  <c r="BD293" i="1"/>
  <c r="AV685" i="1"/>
  <c r="AX685" i="1"/>
  <c r="AZ685" i="1"/>
  <c r="AY685" i="1"/>
  <c r="BA685" i="1"/>
  <c r="AV467" i="1"/>
  <c r="AZ467" i="1"/>
  <c r="BA467" i="1"/>
  <c r="AY467" i="1"/>
  <c r="AX467" i="1"/>
  <c r="AV468" i="1"/>
  <c r="AZ468" i="1"/>
  <c r="AX468" i="1"/>
  <c r="AY468" i="1"/>
  <c r="BA468" i="1"/>
  <c r="BD676" i="1"/>
  <c r="AV569" i="1"/>
  <c r="AX569" i="1"/>
  <c r="BA569" i="1"/>
  <c r="AZ569" i="1"/>
  <c r="AY569" i="1"/>
  <c r="AV158" i="1"/>
  <c r="AY158" i="1"/>
  <c r="BA158" i="1"/>
  <c r="AZ158" i="1"/>
  <c r="AX158" i="1"/>
  <c r="AV26" i="1"/>
  <c r="BA26" i="1"/>
  <c r="AZ26" i="1"/>
  <c r="AY26" i="1"/>
  <c r="AX26" i="1"/>
  <c r="BD26" i="1" s="1"/>
  <c r="AV150" i="1"/>
  <c r="AY150" i="1"/>
  <c r="AX150" i="1"/>
  <c r="BA150" i="1"/>
  <c r="AZ150" i="1"/>
  <c r="AV361" i="1"/>
  <c r="AX361" i="1"/>
  <c r="BA361" i="1"/>
  <c r="AZ361" i="1"/>
  <c r="AY361" i="1"/>
  <c r="AV38" i="1"/>
  <c r="BA38" i="1"/>
  <c r="AZ38" i="1"/>
  <c r="AY38" i="1"/>
  <c r="AX38" i="1"/>
  <c r="AV453" i="1"/>
  <c r="AY453" i="1"/>
  <c r="AX453" i="1"/>
  <c r="BD453" i="1" s="1"/>
  <c r="AZ453" i="1"/>
  <c r="BA453" i="1"/>
  <c r="AV551" i="1"/>
  <c r="BA551" i="1"/>
  <c r="AZ551" i="1"/>
  <c r="AX551" i="1"/>
  <c r="AY551" i="1"/>
  <c r="BD675" i="1"/>
  <c r="BD30" i="1"/>
  <c r="BD372" i="1"/>
  <c r="AV665" i="1"/>
  <c r="BA665" i="1"/>
  <c r="AZ665" i="1"/>
  <c r="AY665" i="1"/>
  <c r="AX665" i="1"/>
  <c r="AV452" i="1"/>
  <c r="AZ452" i="1"/>
  <c r="BA452" i="1"/>
  <c r="AY452" i="1"/>
  <c r="AX452" i="1"/>
  <c r="BD452" i="1" s="1"/>
  <c r="AV545" i="1"/>
  <c r="BA545" i="1"/>
  <c r="AY545" i="1"/>
  <c r="AX545" i="1"/>
  <c r="BD545" i="1" s="1"/>
  <c r="AZ545" i="1"/>
  <c r="AV163" i="1"/>
  <c r="AX163" i="1"/>
  <c r="BD163" i="1" s="1"/>
  <c r="AY163" i="1"/>
  <c r="BA163" i="1"/>
  <c r="AZ163" i="1"/>
  <c r="AV377" i="1"/>
  <c r="AX377" i="1"/>
  <c r="AZ377" i="1"/>
  <c r="BA377" i="1"/>
  <c r="AY377" i="1"/>
  <c r="AV548" i="1"/>
  <c r="AX548" i="1"/>
  <c r="AZ548" i="1"/>
  <c r="BA548" i="1"/>
  <c r="AY548" i="1"/>
  <c r="AV682" i="1"/>
  <c r="BA682" i="1"/>
  <c r="AZ682" i="1"/>
  <c r="AY682" i="1"/>
  <c r="AX682" i="1"/>
  <c r="AV684" i="1"/>
  <c r="BA684" i="1"/>
  <c r="AZ684" i="1"/>
  <c r="AX684" i="1"/>
  <c r="AY684" i="1"/>
  <c r="AV662" i="1"/>
  <c r="AX662" i="1"/>
  <c r="BA662" i="1"/>
  <c r="AZ662" i="1"/>
  <c r="AY662" i="1"/>
  <c r="AV359" i="1"/>
  <c r="AX359" i="1"/>
  <c r="AZ359" i="1"/>
  <c r="BA359" i="1"/>
  <c r="AY359" i="1"/>
  <c r="AV679" i="1"/>
  <c r="BA679" i="1"/>
  <c r="AZ679" i="1"/>
  <c r="AY679" i="1"/>
  <c r="AX679" i="1"/>
  <c r="AV559" i="1"/>
  <c r="BA559" i="1"/>
  <c r="AZ559" i="1"/>
  <c r="AY559" i="1"/>
  <c r="AX559" i="1"/>
  <c r="BD559" i="1" s="1"/>
  <c r="BD686" i="1"/>
  <c r="AV454" i="1"/>
  <c r="BA454" i="1"/>
  <c r="AZ454" i="1"/>
  <c r="AX454" i="1"/>
  <c r="BD454" i="1" s="1"/>
  <c r="AY454" i="1"/>
  <c r="AV565" i="1"/>
  <c r="BA565" i="1"/>
  <c r="AZ565" i="1"/>
  <c r="AX565" i="1"/>
  <c r="BD565" i="1" s="1"/>
  <c r="AY565" i="1"/>
  <c r="BD373" i="1"/>
  <c r="AV674" i="1"/>
  <c r="AZ674" i="1"/>
  <c r="AX674" i="1"/>
  <c r="BA674" i="1"/>
  <c r="AY674" i="1"/>
  <c r="AV165" i="1"/>
  <c r="AX165" i="1"/>
  <c r="AY165" i="1"/>
  <c r="BA165" i="1"/>
  <c r="AZ165" i="1"/>
  <c r="AV564" i="1"/>
  <c r="AY564" i="1"/>
  <c r="BA564" i="1"/>
  <c r="AZ564" i="1"/>
  <c r="AX564" i="1"/>
  <c r="AV458" i="1"/>
  <c r="BA458" i="1"/>
  <c r="AY458" i="1"/>
  <c r="AZ458" i="1"/>
  <c r="AX458" i="1"/>
  <c r="BD458" i="1" s="1"/>
  <c r="AV295" i="1"/>
  <c r="AX295" i="1"/>
  <c r="BD295" i="1" s="1"/>
  <c r="AZ295" i="1"/>
  <c r="BA295" i="1"/>
  <c r="AY295" i="1"/>
  <c r="BD547" i="1"/>
  <c r="BD461" i="1"/>
  <c r="BD291" i="1"/>
  <c r="AV689" i="1"/>
  <c r="BA689" i="1"/>
  <c r="AZ689" i="1"/>
  <c r="AY689" i="1"/>
  <c r="AX689" i="1"/>
  <c r="BD689" i="1" s="1"/>
  <c r="AV375" i="1"/>
  <c r="AX375" i="1"/>
  <c r="AZ375" i="1"/>
  <c r="BA375" i="1"/>
  <c r="AY375" i="1"/>
  <c r="AV457" i="1"/>
  <c r="AZ457" i="1"/>
  <c r="AY457" i="1"/>
  <c r="BA457" i="1"/>
  <c r="AX457" i="1"/>
  <c r="AV462" i="1"/>
  <c r="BA462" i="1"/>
  <c r="AZ462" i="1"/>
  <c r="AY462" i="1"/>
  <c r="AX462" i="1"/>
  <c r="AV677" i="1"/>
  <c r="AZ677" i="1"/>
  <c r="BA677" i="1"/>
  <c r="AY677" i="1"/>
  <c r="AX677" i="1"/>
  <c r="BD677" i="1" s="1"/>
  <c r="AV25" i="1"/>
  <c r="AX25" i="1"/>
  <c r="AY25" i="1"/>
  <c r="BA25" i="1"/>
  <c r="AZ25" i="1"/>
  <c r="AV572" i="1"/>
  <c r="BA572" i="1"/>
  <c r="AZ572" i="1"/>
  <c r="AY572" i="1"/>
  <c r="AX572" i="1"/>
  <c r="AV568" i="1"/>
  <c r="BA568" i="1"/>
  <c r="AX568" i="1"/>
  <c r="AZ568" i="1"/>
  <c r="AY568" i="1"/>
  <c r="AV465" i="1"/>
  <c r="BA465" i="1"/>
  <c r="AY465" i="1"/>
  <c r="AX465" i="1"/>
  <c r="AZ465" i="1"/>
  <c r="AV549" i="1"/>
  <c r="BA549" i="1"/>
  <c r="AZ549" i="1"/>
  <c r="AX549" i="1"/>
  <c r="AY549" i="1"/>
  <c r="AV278" i="1"/>
  <c r="BA278" i="1"/>
  <c r="AY278" i="1"/>
  <c r="AZ278" i="1"/>
  <c r="AX278" i="1"/>
  <c r="BD278" i="1" s="1"/>
  <c r="AV34" i="1"/>
  <c r="AZ34" i="1"/>
  <c r="AX34" i="1"/>
  <c r="BD34" i="1" s="1"/>
  <c r="AY34" i="1"/>
  <c r="BA34" i="1"/>
  <c r="AV160" i="1"/>
  <c r="AZ160" i="1"/>
  <c r="AX160" i="1"/>
  <c r="BA160" i="1"/>
  <c r="AY160" i="1"/>
  <c r="AV280" i="1"/>
  <c r="AZ280" i="1"/>
  <c r="BA280" i="1"/>
  <c r="AX280" i="1"/>
  <c r="AY280" i="1"/>
  <c r="AV554" i="1"/>
  <c r="BA554" i="1"/>
  <c r="AY554" i="1"/>
  <c r="AX554" i="1"/>
  <c r="BD554" i="1" s="1"/>
  <c r="AZ554" i="1"/>
  <c r="BD367" i="1"/>
  <c r="AV664" i="1"/>
  <c r="BA664" i="1"/>
  <c r="AZ664" i="1"/>
  <c r="AY664" i="1"/>
  <c r="AX664" i="1"/>
  <c r="BD664" i="1" s="1"/>
  <c r="AV448" i="1"/>
  <c r="BA448" i="1"/>
  <c r="AY448" i="1"/>
  <c r="AZ448" i="1"/>
  <c r="AX448" i="1"/>
  <c r="BD448" i="1" s="1"/>
  <c r="AV28" i="1"/>
  <c r="AZ28" i="1"/>
  <c r="BA28" i="1"/>
  <c r="AY28" i="1"/>
  <c r="AX28" i="1"/>
  <c r="AV365" i="1"/>
  <c r="AX365" i="1"/>
  <c r="BD365" i="1" s="1"/>
  <c r="BA365" i="1"/>
  <c r="AY365" i="1"/>
  <c r="AZ365" i="1"/>
  <c r="AV557" i="1"/>
  <c r="AX557" i="1"/>
  <c r="BA557" i="1"/>
  <c r="AZ557" i="1"/>
  <c r="AY557" i="1"/>
  <c r="AV162" i="1"/>
  <c r="AZ162" i="1"/>
  <c r="AX162" i="1"/>
  <c r="BA162" i="1"/>
  <c r="AY162" i="1"/>
  <c r="BD573" i="1"/>
  <c r="BD550" i="1"/>
  <c r="AV666" i="1"/>
  <c r="AZ666" i="1"/>
  <c r="AY666" i="1"/>
  <c r="AX666" i="1"/>
  <c r="BA666" i="1"/>
  <c r="AV451" i="1"/>
  <c r="AZ451" i="1"/>
  <c r="BA451" i="1"/>
  <c r="AY451" i="1"/>
  <c r="AX451" i="1"/>
  <c r="BD451" i="1" s="1"/>
  <c r="AV161" i="1"/>
  <c r="AX161" i="1"/>
  <c r="BA161" i="1"/>
  <c r="AZ161" i="1"/>
  <c r="AY161" i="1"/>
  <c r="AS358" i="1"/>
  <c r="AV562" i="1"/>
  <c r="AY562" i="1"/>
  <c r="BA562" i="1"/>
  <c r="AZ562" i="1"/>
  <c r="AX562" i="1"/>
  <c r="BD562" i="1" s="1"/>
  <c r="AV687" i="1"/>
  <c r="BA687" i="1"/>
  <c r="AZ687" i="1"/>
  <c r="AY687" i="1"/>
  <c r="AX687" i="1"/>
  <c r="BD687" i="1" s="1"/>
  <c r="AT566" i="1"/>
  <c r="AU566" i="1" s="1"/>
  <c r="AS549" i="1"/>
  <c r="AT571" i="1"/>
  <c r="AU571" i="1" s="1"/>
  <c r="AT371" i="1"/>
  <c r="AU371" i="1" s="1"/>
  <c r="AS161" i="1"/>
  <c r="AS679" i="1"/>
  <c r="AT680" i="1"/>
  <c r="AU680" i="1" s="1"/>
  <c r="AS685" i="1"/>
  <c r="AT370" i="1"/>
  <c r="AU370" i="1" s="1"/>
  <c r="AS158" i="1"/>
  <c r="AT670" i="1"/>
  <c r="AU670" i="1" s="1"/>
  <c r="AT659" i="1"/>
  <c r="AU659" i="1" s="1"/>
  <c r="AT35" i="1"/>
  <c r="AU35" i="1" s="1"/>
  <c r="AS28" i="1"/>
  <c r="AU463" i="1"/>
  <c r="AT168" i="1"/>
  <c r="AU168" i="1" s="1"/>
  <c r="AS452" i="1"/>
  <c r="AT149" i="1"/>
  <c r="AU149" i="1" s="1"/>
  <c r="AS149" i="1"/>
  <c r="AS674" i="1"/>
  <c r="AS361" i="1"/>
  <c r="AS286" i="1"/>
  <c r="AS564" i="1"/>
  <c r="AT667" i="1"/>
  <c r="AU667" i="1" s="1"/>
  <c r="AS463" i="1"/>
  <c r="AS681" i="1"/>
  <c r="AT152" i="1"/>
  <c r="AU152" i="1" s="1"/>
  <c r="AT294" i="1"/>
  <c r="AU294" i="1" s="1"/>
  <c r="AS287" i="1"/>
  <c r="AT39" i="1"/>
  <c r="AU39" i="1" s="1"/>
  <c r="AS39" i="1"/>
  <c r="AT27" i="1"/>
  <c r="AU27" i="1" s="1"/>
  <c r="AS27" i="1"/>
  <c r="AS661" i="1"/>
  <c r="AT661" i="1"/>
  <c r="AU661" i="1" s="1"/>
  <c r="AS690" i="1"/>
  <c r="AT690" i="1"/>
  <c r="AU690" i="1" s="1"/>
  <c r="AS459" i="1"/>
  <c r="AT459" i="1"/>
  <c r="AU459" i="1" s="1"/>
  <c r="AT450" i="1"/>
  <c r="AU450" i="1" s="1"/>
  <c r="AS450" i="1"/>
  <c r="AT159" i="1"/>
  <c r="AU159" i="1" s="1"/>
  <c r="AS159" i="1"/>
  <c r="AT556" i="1"/>
  <c r="AU556" i="1" s="1"/>
  <c r="AS567" i="1"/>
  <c r="AT567" i="1"/>
  <c r="AU567" i="1" s="1"/>
  <c r="AT297" i="1"/>
  <c r="AU297" i="1" s="1"/>
  <c r="AS297" i="1"/>
  <c r="AT362" i="1"/>
  <c r="AU362" i="1" s="1"/>
  <c r="AS362" i="1"/>
  <c r="AT31" i="1"/>
  <c r="AU31" i="1" s="1"/>
  <c r="AS31" i="1"/>
  <c r="AS457" i="1"/>
  <c r="AS33" i="1"/>
  <c r="AT33" i="1"/>
  <c r="AU33" i="1" s="1"/>
  <c r="AT376" i="1"/>
  <c r="AU376" i="1" s="1"/>
  <c r="AS376" i="1"/>
  <c r="AT691" i="1"/>
  <c r="AU691" i="1" s="1"/>
  <c r="AS691" i="1"/>
  <c r="AT678" i="1"/>
  <c r="AU678" i="1" s="1"/>
  <c r="AS678" i="1"/>
  <c r="AS290" i="1"/>
  <c r="AT290" i="1"/>
  <c r="AU290" i="1" s="1"/>
  <c r="AS375" i="1"/>
  <c r="AS553" i="1"/>
  <c r="AT553" i="1"/>
  <c r="AU553" i="1" s="1"/>
  <c r="AT688" i="1"/>
  <c r="AU688" i="1" s="1"/>
  <c r="AS688" i="1"/>
  <c r="AT153" i="1"/>
  <c r="AU153" i="1" s="1"/>
  <c r="AS153" i="1"/>
  <c r="AS363" i="1"/>
  <c r="AT363" i="1"/>
  <c r="AU363" i="1" s="1"/>
  <c r="AT166" i="1"/>
  <c r="AU166" i="1" s="1"/>
  <c r="AS166" i="1"/>
  <c r="AS164" i="1"/>
  <c r="AT164" i="1"/>
  <c r="AU164" i="1" s="1"/>
  <c r="AT288" i="1"/>
  <c r="AU288" i="1" s="1"/>
  <c r="AS288" i="1"/>
  <c r="AS24" i="1"/>
  <c r="AT24" i="1"/>
  <c r="AU24" i="1" s="1"/>
  <c r="AS464" i="1"/>
  <c r="AT464" i="1"/>
  <c r="AU464" i="1" s="1"/>
  <c r="AS29" i="1"/>
  <c r="AT29" i="1"/>
  <c r="AU29" i="1" s="1"/>
  <c r="AS460" i="1"/>
  <c r="AT460" i="1"/>
  <c r="AU460" i="1" s="1"/>
  <c r="AS466" i="1"/>
  <c r="AT466" i="1"/>
  <c r="AU466" i="1" s="1"/>
  <c r="AS23" i="1"/>
  <c r="AT23" i="1"/>
  <c r="AU23" i="1" s="1"/>
  <c r="AT663" i="1"/>
  <c r="AU663" i="1" s="1"/>
  <c r="AS663" i="1"/>
  <c r="AS40" i="1"/>
  <c r="AT40" i="1"/>
  <c r="AU40" i="1" s="1"/>
  <c r="AS570" i="1"/>
  <c r="AS689" i="1"/>
  <c r="AS449" i="1"/>
  <c r="AS682" i="1"/>
  <c r="AS548" i="1"/>
  <c r="AT154" i="1"/>
  <c r="AU154" i="1" s="1"/>
  <c r="AT558" i="1"/>
  <c r="AU558" i="1" s="1"/>
  <c r="AS451" i="1"/>
  <c r="AS377" i="1"/>
  <c r="AS453" i="1"/>
  <c r="AS280" i="1"/>
  <c r="AT669" i="1"/>
  <c r="AU669" i="1" s="1"/>
  <c r="AS572" i="1"/>
  <c r="AT672" i="1"/>
  <c r="AU672" i="1" s="1"/>
  <c r="AS150" i="1"/>
  <c r="AS664" i="1"/>
  <c r="AT456" i="1"/>
  <c r="AU456" i="1" s="1"/>
  <c r="AT151" i="1"/>
  <c r="AU151" i="1" s="1"/>
  <c r="AU673" i="1"/>
  <c r="AT366" i="1"/>
  <c r="AU366" i="1" s="1"/>
  <c r="AS673" i="1"/>
  <c r="AT668" i="1"/>
  <c r="AU668" i="1" s="1"/>
  <c r="AT360" i="1"/>
  <c r="AU360" i="1" s="1"/>
  <c r="AS360" i="1"/>
  <c r="AT292" i="1"/>
  <c r="AU292" i="1" s="1"/>
  <c r="AS368" i="1"/>
  <c r="AS684" i="1"/>
  <c r="AS156" i="1"/>
  <c r="AT544" i="1"/>
  <c r="AU544" i="1" s="1"/>
  <c r="AT671" i="1"/>
  <c r="AU671" i="1" s="1"/>
  <c r="AU156" i="1"/>
  <c r="AT37" i="1"/>
  <c r="AU37" i="1" s="1"/>
  <c r="AT296" i="1"/>
  <c r="AU296" i="1" s="1"/>
  <c r="AS296" i="1"/>
  <c r="AS47" i="1"/>
  <c r="AT47" i="1"/>
  <c r="AU47" i="1" s="1"/>
  <c r="AT570" i="1"/>
  <c r="AU570" i="1" s="1"/>
  <c r="AT374" i="1"/>
  <c r="AU374" i="1" s="1"/>
  <c r="AT449" i="1"/>
  <c r="AU449" i="1" s="1"/>
  <c r="AT546" i="1"/>
  <c r="AU546" i="1" s="1"/>
  <c r="AS677" i="1"/>
  <c r="AS359" i="1"/>
  <c r="AS455" i="1"/>
  <c r="AS458" i="1"/>
  <c r="AU286" i="1"/>
  <c r="AV570" i="1" l="1"/>
  <c r="AZ570" i="1"/>
  <c r="AY570" i="1"/>
  <c r="BA570" i="1"/>
  <c r="AX570" i="1"/>
  <c r="BD570" i="1" s="1"/>
  <c r="AV366" i="1"/>
  <c r="BA366" i="1"/>
  <c r="AZ366" i="1"/>
  <c r="AY366" i="1"/>
  <c r="AX366" i="1"/>
  <c r="BD455" i="1"/>
  <c r="BD162" i="1"/>
  <c r="BD551" i="1"/>
  <c r="BD548" i="1"/>
  <c r="AV456" i="1"/>
  <c r="BA456" i="1"/>
  <c r="AZ456" i="1"/>
  <c r="AY456" i="1"/>
  <c r="AX456" i="1"/>
  <c r="AV27" i="1"/>
  <c r="AX27" i="1"/>
  <c r="AY27" i="1"/>
  <c r="AZ27" i="1"/>
  <c r="BA27" i="1"/>
  <c r="BD568" i="1"/>
  <c r="AV290" i="1"/>
  <c r="AZ290" i="1"/>
  <c r="AX290" i="1"/>
  <c r="BA290" i="1"/>
  <c r="AY290" i="1"/>
  <c r="AV156" i="1"/>
  <c r="AZ156" i="1"/>
  <c r="AY156" i="1"/>
  <c r="AX156" i="1"/>
  <c r="BA156" i="1"/>
  <c r="AV40" i="1"/>
  <c r="AZ40" i="1"/>
  <c r="AY40" i="1"/>
  <c r="AX40" i="1"/>
  <c r="BA40" i="1"/>
  <c r="AV567" i="1"/>
  <c r="BA567" i="1"/>
  <c r="AZ567" i="1"/>
  <c r="AX567" i="1"/>
  <c r="AY567" i="1"/>
  <c r="AV39" i="1"/>
  <c r="AX39" i="1"/>
  <c r="AZ39" i="1"/>
  <c r="BA39" i="1"/>
  <c r="AY39" i="1"/>
  <c r="BD462" i="1"/>
  <c r="BD358" i="1"/>
  <c r="AV671" i="1"/>
  <c r="BA671" i="1"/>
  <c r="AZ671" i="1"/>
  <c r="AX671" i="1"/>
  <c r="BD671" i="1" s="1"/>
  <c r="AY671" i="1"/>
  <c r="AV672" i="1"/>
  <c r="BA672" i="1"/>
  <c r="AY672" i="1"/>
  <c r="AZ672" i="1"/>
  <c r="AX672" i="1"/>
  <c r="BD672" i="1" s="1"/>
  <c r="AV288" i="1"/>
  <c r="AZ288" i="1"/>
  <c r="BA288" i="1"/>
  <c r="AX288" i="1"/>
  <c r="AY288" i="1"/>
  <c r="AV35" i="1"/>
  <c r="AX35" i="1"/>
  <c r="AZ35" i="1"/>
  <c r="AY35" i="1"/>
  <c r="BA35" i="1"/>
  <c r="BD572" i="1"/>
  <c r="BD564" i="1"/>
  <c r="BD679" i="1"/>
  <c r="BD684" i="1"/>
  <c r="BD150" i="1"/>
  <c r="BD569" i="1"/>
  <c r="BD685" i="1"/>
  <c r="BD368" i="1"/>
  <c r="AV661" i="1"/>
  <c r="BA661" i="1"/>
  <c r="AY661" i="1"/>
  <c r="AZ661" i="1"/>
  <c r="AX661" i="1"/>
  <c r="BD661" i="1" s="1"/>
  <c r="AV464" i="1"/>
  <c r="BA464" i="1"/>
  <c r="AZ464" i="1"/>
  <c r="AY464" i="1"/>
  <c r="AX464" i="1"/>
  <c r="BD361" i="1"/>
  <c r="AV168" i="1"/>
  <c r="AZ168" i="1"/>
  <c r="BA168" i="1"/>
  <c r="AX168" i="1"/>
  <c r="AY168" i="1"/>
  <c r="BD280" i="1"/>
  <c r="AV678" i="1"/>
  <c r="AY678" i="1"/>
  <c r="BA678" i="1"/>
  <c r="AX678" i="1"/>
  <c r="BD678" i="1" s="1"/>
  <c r="AZ678" i="1"/>
  <c r="AV670" i="1"/>
  <c r="BA670" i="1"/>
  <c r="AY670" i="1"/>
  <c r="AX670" i="1"/>
  <c r="AZ670" i="1"/>
  <c r="BD549" i="1"/>
  <c r="BD665" i="1"/>
  <c r="BD287" i="1"/>
  <c r="AV31" i="1"/>
  <c r="AX31" i="1"/>
  <c r="BD31" i="1" s="1"/>
  <c r="BA31" i="1"/>
  <c r="AZ31" i="1"/>
  <c r="AY31" i="1"/>
  <c r="AV673" i="1"/>
  <c r="BA673" i="1"/>
  <c r="AZ673" i="1"/>
  <c r="AY673" i="1"/>
  <c r="AX673" i="1"/>
  <c r="BD673" i="1" s="1"/>
  <c r="AV659" i="1"/>
  <c r="BA659" i="1"/>
  <c r="AZ659" i="1"/>
  <c r="AY659" i="1"/>
  <c r="AX659" i="1"/>
  <c r="BD659" i="1" s="1"/>
  <c r="AV556" i="1"/>
  <c r="BA556" i="1"/>
  <c r="AZ556" i="1"/>
  <c r="AX556" i="1"/>
  <c r="AY556" i="1"/>
  <c r="BD377" i="1"/>
  <c r="AV669" i="1"/>
  <c r="AY669" i="1"/>
  <c r="AX669" i="1"/>
  <c r="BA669" i="1"/>
  <c r="AZ669" i="1"/>
  <c r="AV663" i="1"/>
  <c r="BA663" i="1"/>
  <c r="AZ663" i="1"/>
  <c r="AY663" i="1"/>
  <c r="AX663" i="1"/>
  <c r="BD663" i="1" s="1"/>
  <c r="AV152" i="1"/>
  <c r="AZ152" i="1"/>
  <c r="BA152" i="1"/>
  <c r="AX152" i="1"/>
  <c r="AY152" i="1"/>
  <c r="AV23" i="1"/>
  <c r="AY23" i="1"/>
  <c r="BA23" i="1"/>
  <c r="AZ23" i="1"/>
  <c r="AX23" i="1"/>
  <c r="BD23" i="1" s="1"/>
  <c r="AV691" i="1"/>
  <c r="BA691" i="1"/>
  <c r="AZ691" i="1"/>
  <c r="AX691" i="1"/>
  <c r="AY691" i="1"/>
  <c r="AV159" i="1"/>
  <c r="AX159" i="1"/>
  <c r="BA159" i="1"/>
  <c r="AZ159" i="1"/>
  <c r="AY159" i="1"/>
  <c r="BD666" i="1"/>
  <c r="AV166" i="1"/>
  <c r="BA166" i="1"/>
  <c r="AZ166" i="1"/>
  <c r="AY166" i="1"/>
  <c r="AX166" i="1"/>
  <c r="BD166" i="1" s="1"/>
  <c r="AV370" i="1"/>
  <c r="AX370" i="1"/>
  <c r="BA370" i="1"/>
  <c r="AZ370" i="1"/>
  <c r="AY370" i="1"/>
  <c r="BD160" i="1"/>
  <c r="BD457" i="1"/>
  <c r="BD682" i="1"/>
  <c r="BD38" i="1"/>
  <c r="BD681" i="1"/>
  <c r="AV688" i="1"/>
  <c r="BA688" i="1"/>
  <c r="AX688" i="1"/>
  <c r="AY688" i="1"/>
  <c r="AZ688" i="1"/>
  <c r="AV149" i="1"/>
  <c r="AX149" i="1"/>
  <c r="BA149" i="1"/>
  <c r="AY149" i="1"/>
  <c r="AZ149" i="1"/>
  <c r="AV151" i="1"/>
  <c r="AX151" i="1"/>
  <c r="BA151" i="1"/>
  <c r="AZ151" i="1"/>
  <c r="AY151" i="1"/>
  <c r="AV297" i="1"/>
  <c r="AX297" i="1"/>
  <c r="AZ297" i="1"/>
  <c r="BA297" i="1"/>
  <c r="AY297" i="1"/>
  <c r="BD557" i="1"/>
  <c r="AV466" i="1"/>
  <c r="AX466" i="1"/>
  <c r="BA466" i="1"/>
  <c r="AZ466" i="1"/>
  <c r="AY466" i="1"/>
  <c r="AV376" i="1"/>
  <c r="AZ376" i="1"/>
  <c r="AY376" i="1"/>
  <c r="AX376" i="1"/>
  <c r="BA376" i="1"/>
  <c r="AV450" i="1"/>
  <c r="BA450" i="1"/>
  <c r="AY450" i="1"/>
  <c r="AX450" i="1"/>
  <c r="AZ450" i="1"/>
  <c r="AV667" i="1"/>
  <c r="BA667" i="1"/>
  <c r="AZ667" i="1"/>
  <c r="AX667" i="1"/>
  <c r="AY667" i="1"/>
  <c r="BD468" i="1"/>
  <c r="BD660" i="1"/>
  <c r="BD552" i="1"/>
  <c r="AV29" i="1"/>
  <c r="AX29" i="1"/>
  <c r="BA29" i="1"/>
  <c r="AY29" i="1"/>
  <c r="AZ29" i="1"/>
  <c r="AV362" i="1"/>
  <c r="AZ362" i="1"/>
  <c r="AX362" i="1"/>
  <c r="BA362" i="1"/>
  <c r="AY362" i="1"/>
  <c r="BD674" i="1"/>
  <c r="AV294" i="1"/>
  <c r="BA294" i="1"/>
  <c r="AZ294" i="1"/>
  <c r="AY294" i="1"/>
  <c r="AX294" i="1"/>
  <c r="BD294" i="1" s="1"/>
  <c r="AV546" i="1"/>
  <c r="BA546" i="1"/>
  <c r="AZ546" i="1"/>
  <c r="AX546" i="1"/>
  <c r="AY546" i="1"/>
  <c r="AV459" i="1"/>
  <c r="AZ459" i="1"/>
  <c r="BA459" i="1"/>
  <c r="AY459" i="1"/>
  <c r="AX459" i="1"/>
  <c r="BD459" i="1" s="1"/>
  <c r="AV680" i="1"/>
  <c r="AZ680" i="1"/>
  <c r="AY680" i="1"/>
  <c r="BA680" i="1"/>
  <c r="AX680" i="1"/>
  <c r="BD680" i="1" s="1"/>
  <c r="AV371" i="1"/>
  <c r="AX371" i="1"/>
  <c r="BA371" i="1"/>
  <c r="AY371" i="1"/>
  <c r="AZ371" i="1"/>
  <c r="AV47" i="1"/>
  <c r="AX47" i="1"/>
  <c r="AZ47" i="1"/>
  <c r="BA47" i="1"/>
  <c r="AY47" i="1"/>
  <c r="AV571" i="1"/>
  <c r="BA571" i="1"/>
  <c r="AZ571" i="1"/>
  <c r="AY571" i="1"/>
  <c r="AX571" i="1"/>
  <c r="BD571" i="1" s="1"/>
  <c r="AV553" i="1"/>
  <c r="BA553" i="1"/>
  <c r="AZ553" i="1"/>
  <c r="AY553" i="1"/>
  <c r="AX553" i="1"/>
  <c r="BD553" i="1" s="1"/>
  <c r="BD161" i="1"/>
  <c r="BD364" i="1"/>
  <c r="AV566" i="1"/>
  <c r="AX566" i="1"/>
  <c r="BA566" i="1"/>
  <c r="AZ566" i="1"/>
  <c r="AY566" i="1"/>
  <c r="BD375" i="1"/>
  <c r="AV296" i="1"/>
  <c r="AZ296" i="1"/>
  <c r="AX296" i="1"/>
  <c r="BA296" i="1"/>
  <c r="AY296" i="1"/>
  <c r="AV24" i="1"/>
  <c r="AZ24" i="1"/>
  <c r="BA24" i="1"/>
  <c r="AX24" i="1"/>
  <c r="AY24" i="1"/>
  <c r="BD662" i="1"/>
  <c r="AV37" i="1"/>
  <c r="AX37" i="1"/>
  <c r="AY37" i="1"/>
  <c r="BA37" i="1"/>
  <c r="AZ37" i="1"/>
  <c r="AV463" i="1"/>
  <c r="AZ463" i="1"/>
  <c r="BA463" i="1"/>
  <c r="AX463" i="1"/>
  <c r="AY463" i="1"/>
  <c r="BA286" i="1"/>
  <c r="AZ286" i="1"/>
  <c r="AY286" i="1"/>
  <c r="AX286" i="1"/>
  <c r="AV544" i="1"/>
  <c r="BA544" i="1"/>
  <c r="AZ544" i="1"/>
  <c r="AY544" i="1"/>
  <c r="AX544" i="1"/>
  <c r="AV164" i="1"/>
  <c r="AZ164" i="1"/>
  <c r="AX164" i="1"/>
  <c r="BA164" i="1"/>
  <c r="AY164" i="1"/>
  <c r="AV292" i="1"/>
  <c r="AZ292" i="1"/>
  <c r="BA292" i="1"/>
  <c r="AY292" i="1"/>
  <c r="AX292" i="1"/>
  <c r="BD292" i="1" s="1"/>
  <c r="AV363" i="1"/>
  <c r="AX363" i="1"/>
  <c r="AY363" i="1"/>
  <c r="AZ363" i="1"/>
  <c r="BA363" i="1"/>
  <c r="AV33" i="1"/>
  <c r="AX33" i="1"/>
  <c r="AZ33" i="1"/>
  <c r="AY33" i="1"/>
  <c r="BA33" i="1"/>
  <c r="AV449" i="1"/>
  <c r="AX449" i="1"/>
  <c r="BA449" i="1"/>
  <c r="AY449" i="1"/>
  <c r="AZ449" i="1"/>
  <c r="AV360" i="1"/>
  <c r="AZ360" i="1"/>
  <c r="AY360" i="1"/>
  <c r="AX360" i="1"/>
  <c r="BA360" i="1"/>
  <c r="AV558" i="1"/>
  <c r="AZ558" i="1"/>
  <c r="AY558" i="1"/>
  <c r="AX558" i="1"/>
  <c r="BD558" i="1" s="1"/>
  <c r="BA558" i="1"/>
  <c r="AV460" i="1"/>
  <c r="AZ460" i="1"/>
  <c r="AX460" i="1"/>
  <c r="AY460" i="1"/>
  <c r="BA460" i="1"/>
  <c r="BD465" i="1"/>
  <c r="AV374" i="1"/>
  <c r="AY374" i="1"/>
  <c r="AZ374" i="1"/>
  <c r="AX374" i="1"/>
  <c r="BA374" i="1"/>
  <c r="AV668" i="1"/>
  <c r="AZ668" i="1"/>
  <c r="AY668" i="1"/>
  <c r="AX668" i="1"/>
  <c r="BD668" i="1" s="1"/>
  <c r="BA668" i="1"/>
  <c r="AV154" i="1"/>
  <c r="AZ154" i="1"/>
  <c r="AY154" i="1"/>
  <c r="AX154" i="1"/>
  <c r="BA154" i="1"/>
  <c r="AV153" i="1"/>
  <c r="AX153" i="1"/>
  <c r="BD153" i="1" s="1"/>
  <c r="BA153" i="1"/>
  <c r="AZ153" i="1"/>
  <c r="AY153" i="1"/>
  <c r="AV690" i="1"/>
  <c r="BA690" i="1"/>
  <c r="AZ690" i="1"/>
  <c r="AX690" i="1"/>
  <c r="AY690" i="1"/>
  <c r="BD28" i="1"/>
  <c r="BD25" i="1"/>
  <c r="BD165" i="1"/>
  <c r="BD359" i="1"/>
  <c r="BD158" i="1"/>
  <c r="BD467" i="1"/>
  <c r="AV286" i="1"/>
  <c r="BD39" i="1" l="1"/>
  <c r="BD159" i="1"/>
  <c r="BD460" i="1"/>
  <c r="BD691" i="1"/>
  <c r="BD670" i="1"/>
  <c r="BD464" i="1"/>
  <c r="BD366" i="1"/>
  <c r="BD164" i="1"/>
  <c r="BD667" i="1"/>
  <c r="BD370" i="1"/>
  <c r="BD168" i="1"/>
  <c r="BD151" i="1"/>
  <c r="BD449" i="1"/>
  <c r="BD33" i="1"/>
  <c r="BD40" i="1"/>
  <c r="BD669" i="1"/>
  <c r="BD463" i="1"/>
  <c r="BD296" i="1"/>
  <c r="BD35" i="1"/>
  <c r="BD27" i="1"/>
  <c r="BD544" i="1"/>
  <c r="BD688" i="1"/>
  <c r="BD376" i="1"/>
  <c r="BD567" i="1"/>
  <c r="BD37" i="1"/>
  <c r="BD362" i="1"/>
  <c r="BD566" i="1"/>
  <c r="BD360" i="1"/>
  <c r="BD47" i="1"/>
  <c r="BD456" i="1"/>
  <c r="BD371" i="1"/>
  <c r="BD149" i="1"/>
  <c r="BD450" i="1"/>
  <c r="BD297" i="1"/>
  <c r="BD288" i="1"/>
  <c r="BD156" i="1"/>
  <c r="BD29" i="1"/>
  <c r="BD154" i="1"/>
  <c r="BD290" i="1"/>
  <c r="BD466" i="1"/>
  <c r="BD690" i="1"/>
  <c r="BD374" i="1"/>
  <c r="BD363" i="1"/>
  <c r="BD286" i="1"/>
  <c r="BD24" i="1"/>
  <c r="BD546" i="1"/>
  <c r="BD152" i="1"/>
  <c r="BD556" i="1"/>
  <c r="Q54" i="1"/>
  <c r="R54" i="1" l="1"/>
  <c r="U54" i="1"/>
  <c r="U53" i="1"/>
  <c r="V54" i="1" l="1"/>
  <c r="V53" i="1"/>
  <c r="U55" i="1"/>
  <c r="V55" i="1" l="1"/>
  <c r="O48" i="1"/>
  <c r="S42" i="1"/>
  <c r="U42" i="1" l="1"/>
  <c r="U43" i="1"/>
  <c r="O53" i="1"/>
  <c r="Q48" i="1"/>
  <c r="O46" i="1"/>
  <c r="T42" i="1"/>
  <c r="P48" i="1"/>
  <c r="O54" i="1" l="1"/>
  <c r="P53" i="1"/>
  <c r="V43" i="1"/>
  <c r="V42" i="1"/>
  <c r="S53" i="1"/>
  <c r="P46" i="1"/>
  <c r="R48" i="1"/>
  <c r="U41" i="1" l="1"/>
  <c r="U387" i="1"/>
  <c r="P54" i="1"/>
  <c r="S55" i="1"/>
  <c r="T53" i="1"/>
  <c r="V387" i="1" l="1"/>
  <c r="V41" i="1"/>
  <c r="T55" i="1"/>
  <c r="O55" i="1"/>
  <c r="U51" i="1" l="1"/>
  <c r="P55" i="1"/>
  <c r="O42" i="1"/>
  <c r="V51" i="1" l="1"/>
  <c r="S54" i="1"/>
  <c r="U46" i="1"/>
  <c r="U45" i="1"/>
  <c r="P42" i="1"/>
  <c r="Q42" i="1"/>
  <c r="R42" i="1" s="1"/>
  <c r="AC42" i="1" l="1"/>
  <c r="AD42" i="1" s="1"/>
  <c r="U185" i="1"/>
  <c r="V45" i="1"/>
  <c r="T54" i="1"/>
  <c r="AC54" i="1" s="1"/>
  <c r="AD54" i="1" s="1"/>
  <c r="V46" i="1"/>
  <c r="U181" i="1"/>
  <c r="AG42" i="1"/>
  <c r="AE42" i="1"/>
  <c r="V181" i="1" l="1"/>
  <c r="V185" i="1"/>
  <c r="AE54" i="1"/>
  <c r="AG54" i="1"/>
  <c r="U49" i="1"/>
  <c r="AH42" i="1"/>
  <c r="AI42" i="1"/>
  <c r="AJ42" i="1" s="1"/>
  <c r="V49" i="1" l="1"/>
  <c r="U585" i="1"/>
  <c r="U52" i="1"/>
  <c r="AH54" i="1"/>
  <c r="AI54" i="1"/>
  <c r="AJ54" i="1" s="1"/>
  <c r="U583" i="1"/>
  <c r="U57" i="1"/>
  <c r="U187" i="1" s="1"/>
  <c r="U177" i="1"/>
  <c r="O49" i="1"/>
  <c r="U388" i="1"/>
  <c r="AM42" i="1"/>
  <c r="AL42" i="1"/>
  <c r="AN42" i="1"/>
  <c r="AR42" i="1"/>
  <c r="AO42" i="1"/>
  <c r="U476" i="1" l="1"/>
  <c r="V476" i="1" s="1"/>
  <c r="V187" i="1"/>
  <c r="U480" i="1"/>
  <c r="V177" i="1"/>
  <c r="U298" i="1"/>
  <c r="U182" i="1"/>
  <c r="V57" i="1"/>
  <c r="V583" i="1"/>
  <c r="V585" i="1"/>
  <c r="V480" i="1"/>
  <c r="O41" i="1"/>
  <c r="P41" i="1" s="1"/>
  <c r="U587" i="1"/>
  <c r="V52" i="1"/>
  <c r="AL54" i="1"/>
  <c r="AM54" i="1"/>
  <c r="AN54" i="1"/>
  <c r="AO54" i="1"/>
  <c r="AR54" i="1"/>
  <c r="V388" i="1"/>
  <c r="Q43" i="1"/>
  <c r="R43" i="1" s="1"/>
  <c r="P49" i="1"/>
  <c r="AT42" i="1"/>
  <c r="AU42" i="1" s="1"/>
  <c r="AS42" i="1"/>
  <c r="AV42" i="1" l="1"/>
  <c r="AX42" i="1"/>
  <c r="BA42" i="1"/>
  <c r="AZ42" i="1"/>
  <c r="AY42" i="1"/>
  <c r="V182" i="1"/>
  <c r="V298" i="1"/>
  <c r="V587" i="1"/>
  <c r="U708" i="1"/>
  <c r="AS54" i="1"/>
  <c r="AT54" i="1"/>
  <c r="AU54" i="1" s="1"/>
  <c r="U44" i="1"/>
  <c r="U48" i="1"/>
  <c r="AV54" i="1" l="1"/>
  <c r="AY54" i="1"/>
  <c r="AX54" i="1"/>
  <c r="BA54" i="1"/>
  <c r="AZ54" i="1"/>
  <c r="BD42" i="1"/>
  <c r="U73" i="1"/>
  <c r="V708" i="1"/>
  <c r="V44" i="1"/>
  <c r="U385" i="1"/>
  <c r="U183" i="1"/>
  <c r="Q45" i="1"/>
  <c r="U308" i="1"/>
  <c r="V48" i="1"/>
  <c r="U184" i="1"/>
  <c r="BD54" i="1" l="1"/>
  <c r="V385" i="1"/>
  <c r="V73" i="1"/>
  <c r="V308" i="1"/>
  <c r="V184" i="1"/>
  <c r="V183" i="1"/>
  <c r="Q177" i="1"/>
  <c r="R177" i="1" s="1"/>
  <c r="Q57" i="1"/>
  <c r="R45" i="1"/>
  <c r="S45" i="1"/>
  <c r="U581" i="1" l="1"/>
  <c r="U700" i="1"/>
  <c r="R57" i="1"/>
  <c r="T45" i="1"/>
  <c r="U50" i="1"/>
  <c r="V700" i="1" l="1"/>
  <c r="U65" i="1"/>
  <c r="U705" i="1"/>
  <c r="V581" i="1"/>
  <c r="U702" i="1"/>
  <c r="U586" i="1"/>
  <c r="V50" i="1"/>
  <c r="U67" i="1" l="1"/>
  <c r="V67" i="1" s="1"/>
  <c r="V702" i="1"/>
  <c r="V65" i="1"/>
  <c r="U72" i="1"/>
  <c r="V705" i="1"/>
  <c r="U70" i="1"/>
  <c r="U390" i="1"/>
  <c r="V586" i="1"/>
  <c r="U577" i="1"/>
  <c r="U698" i="1" l="1"/>
  <c r="U604" i="1"/>
  <c r="V698" i="1"/>
  <c r="U63" i="1"/>
  <c r="V63" i="1" s="1"/>
  <c r="V70" i="1"/>
  <c r="U574" i="1"/>
  <c r="U482" i="1"/>
  <c r="V72" i="1"/>
  <c r="U204" i="1"/>
  <c r="V204" i="1" s="1"/>
  <c r="U310" i="1"/>
  <c r="V390" i="1"/>
  <c r="V577" i="1"/>
  <c r="S44" i="1"/>
  <c r="U728" i="1" l="1"/>
  <c r="V728" i="1" s="1"/>
  <c r="V604" i="1"/>
  <c r="V310" i="1"/>
  <c r="U695" i="1"/>
  <c r="V574" i="1"/>
  <c r="T44" i="1"/>
  <c r="V482" i="1"/>
  <c r="U693" i="1"/>
  <c r="S50" i="1"/>
  <c r="S186" i="1"/>
  <c r="S51" i="1"/>
  <c r="V693" i="1" l="1"/>
  <c r="V695" i="1"/>
  <c r="U60" i="1"/>
  <c r="S52" i="1"/>
  <c r="T50" i="1"/>
  <c r="T51" i="1"/>
  <c r="T186" i="1"/>
  <c r="U704" i="1"/>
  <c r="V60" i="1" l="1"/>
  <c r="S182" i="1"/>
  <c r="T182" i="1" s="1"/>
  <c r="U69" i="1"/>
  <c r="U91" i="1"/>
  <c r="U178" i="1"/>
  <c r="U58" i="1"/>
  <c r="U188" i="1" s="1"/>
  <c r="S48" i="1"/>
  <c r="T52" i="1"/>
  <c r="V704" i="1"/>
  <c r="U205" i="1" l="1"/>
  <c r="V205" i="1" s="1"/>
  <c r="V69" i="1"/>
  <c r="U309" i="1"/>
  <c r="V188" i="1"/>
  <c r="U299" i="1"/>
  <c r="V91" i="1"/>
  <c r="V58" i="1"/>
  <c r="O43" i="1"/>
  <c r="S43" i="1"/>
  <c r="V178" i="1"/>
  <c r="T48" i="1"/>
  <c r="AC48" i="1" s="1"/>
  <c r="AD48" i="1" s="1"/>
  <c r="S185" i="1"/>
  <c r="S49" i="1"/>
  <c r="V309" i="1" l="1"/>
  <c r="V299" i="1"/>
  <c r="T185" i="1"/>
  <c r="AG48" i="1"/>
  <c r="AE48" i="1"/>
  <c r="T43" i="1"/>
  <c r="O185" i="1"/>
  <c r="P43" i="1"/>
  <c r="Q50" i="1"/>
  <c r="T49" i="1"/>
  <c r="U389" i="1" l="1"/>
  <c r="U475" i="1"/>
  <c r="U483" i="1"/>
  <c r="U575" i="1"/>
  <c r="U473" i="1"/>
  <c r="U88" i="1"/>
  <c r="U576" i="1"/>
  <c r="Q55" i="1"/>
  <c r="P185" i="1"/>
  <c r="S184" i="1"/>
  <c r="S46" i="1"/>
  <c r="S183" i="1"/>
  <c r="AC43" i="1"/>
  <c r="AD43" i="1" s="1"/>
  <c r="S178" i="1"/>
  <c r="Q41" i="1"/>
  <c r="Q187" i="1"/>
  <c r="AI48" i="1"/>
  <c r="AJ48" i="1" s="1"/>
  <c r="AH48" i="1"/>
  <c r="R50" i="1"/>
  <c r="V389" i="1" l="1"/>
  <c r="U481" i="1"/>
  <c r="U699" i="1"/>
  <c r="V483" i="1"/>
  <c r="U590" i="1"/>
  <c r="U694" i="1"/>
  <c r="V88" i="1"/>
  <c r="V473" i="1"/>
  <c r="U697" i="1"/>
  <c r="U725" i="1" s="1"/>
  <c r="V725" i="1" s="1"/>
  <c r="V576" i="1"/>
  <c r="V575" i="1"/>
  <c r="U696" i="1"/>
  <c r="U720" i="1" s="1"/>
  <c r="V720" i="1" s="1"/>
  <c r="U582" i="1"/>
  <c r="V475" i="1"/>
  <c r="S475" i="1"/>
  <c r="R41" i="1"/>
  <c r="T184" i="1"/>
  <c r="T183" i="1"/>
  <c r="T178" i="1"/>
  <c r="AE43" i="1"/>
  <c r="AG43" i="1"/>
  <c r="AL48" i="1"/>
  <c r="AR48" i="1"/>
  <c r="AO48" i="1"/>
  <c r="AM48" i="1"/>
  <c r="AN48" i="1"/>
  <c r="R55" i="1"/>
  <c r="AC55" i="1" s="1"/>
  <c r="AD55" i="1" s="1"/>
  <c r="R187" i="1"/>
  <c r="T46" i="1"/>
  <c r="S473" i="1"/>
  <c r="S580" i="1" s="1"/>
  <c r="U59" i="1" l="1"/>
  <c r="V694" i="1"/>
  <c r="T475" i="1"/>
  <c r="V696" i="1"/>
  <c r="U61" i="1"/>
  <c r="U64" i="1"/>
  <c r="U83" i="1" s="1"/>
  <c r="V83" i="1" s="1"/>
  <c r="V699" i="1"/>
  <c r="T580" i="1"/>
  <c r="S701" i="1"/>
  <c r="V697" i="1"/>
  <c r="U62" i="1"/>
  <c r="S474" i="1"/>
  <c r="V582" i="1"/>
  <c r="U703" i="1"/>
  <c r="U588" i="1"/>
  <c r="V481" i="1"/>
  <c r="U692" i="1"/>
  <c r="V692" i="1" s="1"/>
  <c r="V590" i="1"/>
  <c r="U711" i="1"/>
  <c r="T473" i="1"/>
  <c r="Q185" i="1"/>
  <c r="AH43" i="1"/>
  <c r="AI43" i="1"/>
  <c r="AJ43" i="1" s="1"/>
  <c r="AE55" i="1"/>
  <c r="AG55" i="1"/>
  <c r="O52" i="1"/>
  <c r="AT48" i="1"/>
  <c r="AU48" i="1" s="1"/>
  <c r="AS48" i="1"/>
  <c r="U589" i="1"/>
  <c r="AV48" i="1" l="1"/>
  <c r="AZ48" i="1"/>
  <c r="BA48" i="1"/>
  <c r="AY48" i="1"/>
  <c r="AX48" i="1"/>
  <c r="BD48" i="1" s="1"/>
  <c r="U724" i="1"/>
  <c r="S581" i="1"/>
  <c r="T474" i="1"/>
  <c r="O474" i="1"/>
  <c r="U710" i="1"/>
  <c r="V711" i="1"/>
  <c r="U76" i="1"/>
  <c r="V61" i="1"/>
  <c r="V64" i="1"/>
  <c r="V62" i="1"/>
  <c r="S66" i="1"/>
  <c r="T66" i="1" s="1"/>
  <c r="T701" i="1"/>
  <c r="V703" i="1"/>
  <c r="U68" i="1"/>
  <c r="Q482" i="1"/>
  <c r="V588" i="1"/>
  <c r="U709" i="1"/>
  <c r="V59" i="1"/>
  <c r="U580" i="1"/>
  <c r="V589" i="1"/>
  <c r="R185" i="1"/>
  <c r="AC185" i="1" s="1"/>
  <c r="AD185" i="1" s="1"/>
  <c r="AM43" i="1"/>
  <c r="AR43" i="1"/>
  <c r="AO43" i="1"/>
  <c r="AL43" i="1"/>
  <c r="AN43" i="1"/>
  <c r="AH55" i="1"/>
  <c r="AI55" i="1"/>
  <c r="AJ55" i="1" s="1"/>
  <c r="P52" i="1"/>
  <c r="Q574" i="1"/>
  <c r="U701" i="1" l="1"/>
  <c r="U603" i="1"/>
  <c r="V68" i="1"/>
  <c r="V709" i="1"/>
  <c r="T581" i="1"/>
  <c r="S702" i="1"/>
  <c r="U208" i="1"/>
  <c r="V76" i="1"/>
  <c r="U66" i="1"/>
  <c r="U85" i="1" s="1"/>
  <c r="V85" i="1" s="1"/>
  <c r="V701" i="1"/>
  <c r="V710" i="1"/>
  <c r="U75" i="1"/>
  <c r="Q693" i="1"/>
  <c r="Q589" i="1"/>
  <c r="R482" i="1"/>
  <c r="U87" i="1"/>
  <c r="V724" i="1"/>
  <c r="P474" i="1"/>
  <c r="O581" i="1"/>
  <c r="S706" i="1"/>
  <c r="V580" i="1"/>
  <c r="S177" i="1"/>
  <c r="S57" i="1"/>
  <c r="AL55" i="1"/>
  <c r="AR55" i="1"/>
  <c r="AM55" i="1"/>
  <c r="AN55" i="1"/>
  <c r="AO55" i="1"/>
  <c r="AG185" i="1"/>
  <c r="AE185" i="1"/>
  <c r="S41" i="1"/>
  <c r="O182" i="1"/>
  <c r="AS43" i="1"/>
  <c r="AT43" i="1"/>
  <c r="AU43" i="1"/>
  <c r="R574" i="1"/>
  <c r="AV43" i="1" l="1"/>
  <c r="AX43" i="1"/>
  <c r="BA43" i="1"/>
  <c r="AZ43" i="1"/>
  <c r="AY43" i="1"/>
  <c r="V603" i="1"/>
  <c r="S587" i="1"/>
  <c r="V208" i="1"/>
  <c r="U321" i="1"/>
  <c r="S71" i="1"/>
  <c r="T706" i="1"/>
  <c r="U207" i="1"/>
  <c r="V75" i="1"/>
  <c r="V87" i="1"/>
  <c r="S67" i="1"/>
  <c r="T702" i="1"/>
  <c r="P581" i="1"/>
  <c r="O702" i="1"/>
  <c r="V66" i="1"/>
  <c r="Q710" i="1"/>
  <c r="R589" i="1"/>
  <c r="R693" i="1"/>
  <c r="T57" i="1"/>
  <c r="S187" i="1"/>
  <c r="P182" i="1"/>
  <c r="T41" i="1"/>
  <c r="AC41" i="1" s="1"/>
  <c r="AD41" i="1" s="1"/>
  <c r="AG41" i="1" s="1"/>
  <c r="O57" i="1"/>
  <c r="O177" i="1"/>
  <c r="Q51" i="1"/>
  <c r="T177" i="1"/>
  <c r="AI185" i="1"/>
  <c r="AJ185" i="1" s="1"/>
  <c r="AH185" i="1"/>
  <c r="AS55" i="1"/>
  <c r="AT55" i="1"/>
  <c r="AU55" i="1" s="1"/>
  <c r="Q178" i="1"/>
  <c r="AV55" i="1" l="1"/>
  <c r="AX55" i="1"/>
  <c r="AY55" i="1"/>
  <c r="BA55" i="1"/>
  <c r="AZ55" i="1"/>
  <c r="BD43" i="1"/>
  <c r="U311" i="1"/>
  <c r="V207" i="1"/>
  <c r="U320" i="1"/>
  <c r="T67" i="1"/>
  <c r="T187" i="1"/>
  <c r="T71" i="1"/>
  <c r="O67" i="1"/>
  <c r="P67" i="1" s="1"/>
  <c r="P702" i="1"/>
  <c r="V321" i="1"/>
  <c r="R710" i="1"/>
  <c r="T587" i="1"/>
  <c r="S708" i="1"/>
  <c r="AE41" i="1"/>
  <c r="P57" i="1"/>
  <c r="AC57" i="1" s="1"/>
  <c r="AD57" i="1" s="1"/>
  <c r="Q53" i="1"/>
  <c r="AM185" i="1"/>
  <c r="AR185" i="1"/>
  <c r="AL185" i="1"/>
  <c r="AN185" i="1"/>
  <c r="AO185" i="1"/>
  <c r="AH41" i="1"/>
  <c r="AI41" i="1"/>
  <c r="AJ41" i="1" s="1"/>
  <c r="R51" i="1"/>
  <c r="Q695" i="1"/>
  <c r="Q60" i="1" s="1"/>
  <c r="R60" i="1" s="1"/>
  <c r="O184" i="1"/>
  <c r="O183" i="1"/>
  <c r="Q700" i="1"/>
  <c r="P177" i="1"/>
  <c r="AC177" i="1" s="1"/>
  <c r="AD177" i="1" s="1"/>
  <c r="O51" i="1"/>
  <c r="R178" i="1"/>
  <c r="BD55" i="1" l="1"/>
  <c r="U592" i="1"/>
  <c r="U498" i="1"/>
  <c r="V320" i="1"/>
  <c r="T708" i="1"/>
  <c r="S73" i="1"/>
  <c r="U593" i="1"/>
  <c r="V311" i="1"/>
  <c r="R695" i="1"/>
  <c r="R700" i="1"/>
  <c r="P184" i="1"/>
  <c r="P183" i="1"/>
  <c r="O44" i="1"/>
  <c r="AO41" i="1"/>
  <c r="AM41" i="1"/>
  <c r="AL41" i="1"/>
  <c r="AR41" i="1"/>
  <c r="AN41" i="1"/>
  <c r="AG57" i="1"/>
  <c r="AE57" i="1"/>
  <c r="AT185" i="1"/>
  <c r="AU185" i="1" s="1"/>
  <c r="AS185" i="1"/>
  <c r="Q44" i="1"/>
  <c r="P51" i="1"/>
  <c r="AC51" i="1" s="1"/>
  <c r="AD51" i="1" s="1"/>
  <c r="O587" i="1"/>
  <c r="O708" i="1" s="1"/>
  <c r="AE177" i="1"/>
  <c r="AG177" i="1"/>
  <c r="R53" i="1"/>
  <c r="AC53" i="1" s="1"/>
  <c r="AD53" i="1" s="1"/>
  <c r="O186" i="1"/>
  <c r="O50" i="1"/>
  <c r="AV185" i="1" l="1"/>
  <c r="AX185" i="1"/>
  <c r="BA185" i="1"/>
  <c r="AZ185" i="1"/>
  <c r="AY185" i="1"/>
  <c r="T73" i="1"/>
  <c r="S205" i="1"/>
  <c r="S577" i="1"/>
  <c r="S597" i="1" s="1"/>
  <c r="T597" i="1" s="1"/>
  <c r="P44" i="1"/>
  <c r="S482" i="1"/>
  <c r="S574" i="1"/>
  <c r="R44" i="1"/>
  <c r="U594" i="1"/>
  <c r="U719" i="1"/>
  <c r="Q475" i="1"/>
  <c r="V498" i="1"/>
  <c r="U714" i="1"/>
  <c r="U607" i="1"/>
  <c r="O73" i="1"/>
  <c r="P708" i="1"/>
  <c r="U591" i="1"/>
  <c r="U717" i="1"/>
  <c r="V593" i="1"/>
  <c r="V592" i="1"/>
  <c r="U716" i="1"/>
  <c r="Q587" i="1"/>
  <c r="U496" i="1"/>
  <c r="P587" i="1"/>
  <c r="AH177" i="1"/>
  <c r="AI177" i="1"/>
  <c r="AJ177" i="1" s="1"/>
  <c r="AH57" i="1"/>
  <c r="AI57" i="1"/>
  <c r="AJ57" i="1" s="1"/>
  <c r="AG51" i="1"/>
  <c r="AE51" i="1"/>
  <c r="Q577" i="1"/>
  <c r="AE53" i="1"/>
  <c r="AG53" i="1"/>
  <c r="AT41" i="1"/>
  <c r="AU41" i="1" s="1"/>
  <c r="AS41" i="1"/>
  <c r="P186" i="1"/>
  <c r="P50" i="1"/>
  <c r="AC50" i="1" s="1"/>
  <c r="AD50" i="1" s="1"/>
  <c r="AV41" i="1" l="1"/>
  <c r="AX41" i="1"/>
  <c r="BA41" i="1"/>
  <c r="AZ41" i="1"/>
  <c r="AY41" i="1"/>
  <c r="BD185" i="1"/>
  <c r="AC44" i="1"/>
  <c r="AD44" i="1" s="1"/>
  <c r="AE44" i="1" s="1"/>
  <c r="U597" i="1"/>
  <c r="U620" i="1" s="1"/>
  <c r="S588" i="1"/>
  <c r="S692" i="1"/>
  <c r="U79" i="1"/>
  <c r="V716" i="1"/>
  <c r="V607" i="1"/>
  <c r="T205" i="1"/>
  <c r="V714" i="1"/>
  <c r="U77" i="1"/>
  <c r="U82" i="1"/>
  <c r="U101" i="1" s="1"/>
  <c r="V101" i="1" s="1"/>
  <c r="V719" i="1"/>
  <c r="P73" i="1"/>
  <c r="U718" i="1"/>
  <c r="U745" i="1" s="1"/>
  <c r="V594" i="1"/>
  <c r="T574" i="1"/>
  <c r="S695" i="1"/>
  <c r="S700" i="1"/>
  <c r="U605" i="1"/>
  <c r="V496" i="1"/>
  <c r="Q698" i="1"/>
  <c r="V717" i="1"/>
  <c r="U80" i="1"/>
  <c r="Q582" i="1"/>
  <c r="R582" i="1" s="1"/>
  <c r="R475" i="1"/>
  <c r="U713" i="1"/>
  <c r="V713" i="1" s="1"/>
  <c r="U606" i="1"/>
  <c r="V591" i="1"/>
  <c r="U715" i="1"/>
  <c r="U740" i="1" s="1"/>
  <c r="V740" i="1" s="1"/>
  <c r="T482" i="1"/>
  <c r="S589" i="1"/>
  <c r="S693" i="1"/>
  <c r="S698" i="1"/>
  <c r="T577" i="1"/>
  <c r="R587" i="1"/>
  <c r="AC587" i="1" s="1"/>
  <c r="AD587" i="1" s="1"/>
  <c r="AE587" i="1" s="1"/>
  <c r="Q708" i="1"/>
  <c r="S387" i="1"/>
  <c r="O585" i="1"/>
  <c r="O705" i="1"/>
  <c r="R577" i="1"/>
  <c r="AM57" i="1"/>
  <c r="AL57" i="1"/>
  <c r="AN57" i="1"/>
  <c r="AO57" i="1"/>
  <c r="AR57" i="1"/>
  <c r="AN177" i="1"/>
  <c r="AO177" i="1"/>
  <c r="AR177" i="1"/>
  <c r="AM177" i="1"/>
  <c r="AL177" i="1"/>
  <c r="AH51" i="1"/>
  <c r="AI51" i="1"/>
  <c r="AJ51" i="1" s="1"/>
  <c r="Q75" i="1"/>
  <c r="AI53" i="1"/>
  <c r="AJ53" i="1" s="1"/>
  <c r="AH53" i="1"/>
  <c r="AG50" i="1"/>
  <c r="AE50" i="1"/>
  <c r="AG44" i="1" l="1"/>
  <c r="BD41" i="1"/>
  <c r="U106" i="1"/>
  <c r="V106" i="1" s="1"/>
  <c r="V745" i="1"/>
  <c r="V620" i="1"/>
  <c r="U86" i="1"/>
  <c r="U730" i="1"/>
  <c r="V606" i="1"/>
  <c r="R708" i="1"/>
  <c r="AC708" i="1" s="1"/>
  <c r="AD708" i="1" s="1"/>
  <c r="Q73" i="1"/>
  <c r="S709" i="1"/>
  <c r="T588" i="1"/>
  <c r="AG587" i="1"/>
  <c r="R698" i="1"/>
  <c r="Q63" i="1"/>
  <c r="R63" i="1" s="1"/>
  <c r="T698" i="1"/>
  <c r="S63" i="1"/>
  <c r="S60" i="1"/>
  <c r="T695" i="1"/>
  <c r="V715" i="1"/>
  <c r="U78" i="1"/>
  <c r="O706" i="1"/>
  <c r="P585" i="1"/>
  <c r="T692" i="1"/>
  <c r="V718" i="1"/>
  <c r="U81" i="1"/>
  <c r="V80" i="1"/>
  <c r="T693" i="1"/>
  <c r="V82" i="1"/>
  <c r="V79" i="1"/>
  <c r="U721" i="1"/>
  <c r="V597" i="1"/>
  <c r="S710" i="1"/>
  <c r="T589" i="1"/>
  <c r="V605" i="1"/>
  <c r="U729" i="1"/>
  <c r="P705" i="1"/>
  <c r="O70" i="1"/>
  <c r="T387" i="1"/>
  <c r="V77" i="1"/>
  <c r="U94" i="1"/>
  <c r="O709" i="1"/>
  <c r="S65" i="1"/>
  <c r="S84" i="1" s="1"/>
  <c r="T84" i="1" s="1"/>
  <c r="T700" i="1"/>
  <c r="Q46" i="1"/>
  <c r="Q65" i="1" s="1"/>
  <c r="R65" i="1" s="1"/>
  <c r="Q183" i="1"/>
  <c r="Q184" i="1"/>
  <c r="AM53" i="1"/>
  <c r="AR53" i="1"/>
  <c r="AL53" i="1"/>
  <c r="AO53" i="1"/>
  <c r="AN53" i="1"/>
  <c r="AT177" i="1"/>
  <c r="AU177" i="1" s="1"/>
  <c r="AS177" i="1"/>
  <c r="R75" i="1"/>
  <c r="AH44" i="1"/>
  <c r="AI44" i="1"/>
  <c r="AJ44" i="1" s="1"/>
  <c r="AR51" i="1"/>
  <c r="AO51" i="1"/>
  <c r="AL51" i="1"/>
  <c r="AN51" i="1"/>
  <c r="AM51" i="1"/>
  <c r="AS57" i="1"/>
  <c r="AT57" i="1"/>
  <c r="AU57" i="1"/>
  <c r="AH50" i="1"/>
  <c r="AI50" i="1"/>
  <c r="AJ50" i="1" s="1"/>
  <c r="AV57" i="1" l="1"/>
  <c r="AX57" i="1"/>
  <c r="BA57" i="1"/>
  <c r="AZ57" i="1"/>
  <c r="AY57" i="1"/>
  <c r="AV177" i="1"/>
  <c r="AX177" i="1"/>
  <c r="AZ177" i="1"/>
  <c r="BA177" i="1"/>
  <c r="AY177" i="1"/>
  <c r="O586" i="1"/>
  <c r="P709" i="1"/>
  <c r="V729" i="1"/>
  <c r="V86" i="1"/>
  <c r="S586" i="1"/>
  <c r="V78" i="1"/>
  <c r="T709" i="1"/>
  <c r="V721" i="1"/>
  <c r="U84" i="1"/>
  <c r="U103" i="1" s="1"/>
  <c r="V103" i="1" s="1"/>
  <c r="R73" i="1"/>
  <c r="AC73" i="1" s="1"/>
  <c r="AD73" i="1" s="1"/>
  <c r="V81" i="1"/>
  <c r="T63" i="1"/>
  <c r="U105" i="1"/>
  <c r="AH587" i="1"/>
  <c r="AI587" i="1"/>
  <c r="AJ587" i="1" s="1"/>
  <c r="T65" i="1"/>
  <c r="T60" i="1"/>
  <c r="O475" i="1"/>
  <c r="V730" i="1"/>
  <c r="U93" i="1"/>
  <c r="P706" i="1"/>
  <c r="O71" i="1"/>
  <c r="P70" i="1"/>
  <c r="AG708" i="1"/>
  <c r="AE708" i="1"/>
  <c r="V94" i="1"/>
  <c r="T710" i="1"/>
  <c r="S75" i="1"/>
  <c r="R183" i="1"/>
  <c r="AC183" i="1" s="1"/>
  <c r="AD183" i="1" s="1"/>
  <c r="AE183" i="1" s="1"/>
  <c r="R184" i="1"/>
  <c r="AC184" i="1" s="1"/>
  <c r="AD184" i="1" s="1"/>
  <c r="AG184" i="1" s="1"/>
  <c r="S582" i="1"/>
  <c r="S703" i="1" s="1"/>
  <c r="AR44" i="1"/>
  <c r="AL44" i="1"/>
  <c r="AO44" i="1"/>
  <c r="AM44" i="1"/>
  <c r="AN44" i="1"/>
  <c r="S181" i="1"/>
  <c r="AT53" i="1"/>
  <c r="AU53" i="1" s="1"/>
  <c r="AS53" i="1"/>
  <c r="AS51" i="1"/>
  <c r="AT51" i="1"/>
  <c r="AU51" i="1" s="1"/>
  <c r="R46" i="1"/>
  <c r="AC46" i="1" s="1"/>
  <c r="AD46" i="1" s="1"/>
  <c r="AN50" i="1"/>
  <c r="AR50" i="1"/>
  <c r="AO50" i="1"/>
  <c r="AL50" i="1"/>
  <c r="AM50" i="1"/>
  <c r="AV51" i="1" l="1"/>
  <c r="AX51" i="1"/>
  <c r="BA51" i="1"/>
  <c r="AZ51" i="1"/>
  <c r="AY51" i="1"/>
  <c r="BD177" i="1"/>
  <c r="BD57" i="1"/>
  <c r="AV53" i="1"/>
  <c r="AX53" i="1"/>
  <c r="BA53" i="1"/>
  <c r="AY53" i="1"/>
  <c r="AZ53" i="1"/>
  <c r="P71" i="1"/>
  <c r="Q473" i="1"/>
  <c r="Q580" i="1" s="1"/>
  <c r="T586" i="1"/>
  <c r="S206" i="1"/>
  <c r="V105" i="1"/>
  <c r="AE184" i="1"/>
  <c r="AI708" i="1"/>
  <c r="AJ708" i="1" s="1"/>
  <c r="AH708" i="1"/>
  <c r="AG183" i="1"/>
  <c r="AI183" i="1" s="1"/>
  <c r="AJ183" i="1" s="1"/>
  <c r="S68" i="1"/>
  <c r="T703" i="1"/>
  <c r="S85" i="1"/>
  <c r="S604" i="1"/>
  <c r="AM587" i="1"/>
  <c r="AR587" i="1"/>
  <c r="AL587" i="1"/>
  <c r="AN587" i="1"/>
  <c r="AO587" i="1"/>
  <c r="V84" i="1"/>
  <c r="O206" i="1"/>
  <c r="P586" i="1"/>
  <c r="P475" i="1"/>
  <c r="AC475" i="1" s="1"/>
  <c r="AD475" i="1" s="1"/>
  <c r="O582" i="1"/>
  <c r="AE73" i="1"/>
  <c r="AG73" i="1"/>
  <c r="S207" i="1"/>
  <c r="T75" i="1"/>
  <c r="V93" i="1"/>
  <c r="Q49" i="1"/>
  <c r="T181" i="1"/>
  <c r="T582" i="1"/>
  <c r="AH184" i="1"/>
  <c r="AI184" i="1"/>
  <c r="AJ184" i="1" s="1"/>
  <c r="Q703" i="1"/>
  <c r="Q68" i="1" s="1"/>
  <c r="O181" i="1"/>
  <c r="AS44" i="1"/>
  <c r="AT44" i="1"/>
  <c r="AU44" i="1" s="1"/>
  <c r="AE46" i="1"/>
  <c r="AG46" i="1"/>
  <c r="AT50" i="1"/>
  <c r="AU50" i="1" s="1"/>
  <c r="AS50" i="1"/>
  <c r="AV50" i="1" l="1"/>
  <c r="BA50" i="1"/>
  <c r="AZ50" i="1"/>
  <c r="AY50" i="1"/>
  <c r="AX50" i="1"/>
  <c r="BD50" i="1" s="1"/>
  <c r="AV44" i="1"/>
  <c r="AZ44" i="1"/>
  <c r="AY44" i="1"/>
  <c r="BA44" i="1"/>
  <c r="AX44" i="1"/>
  <c r="BD44" i="1" s="1"/>
  <c r="BD51" i="1"/>
  <c r="BD53" i="1"/>
  <c r="R473" i="1"/>
  <c r="T207" i="1"/>
  <c r="P206" i="1"/>
  <c r="O703" i="1"/>
  <c r="P582" i="1"/>
  <c r="AC582" i="1" s="1"/>
  <c r="AD582" i="1" s="1"/>
  <c r="U323" i="1"/>
  <c r="T604" i="1"/>
  <c r="P181" i="1"/>
  <c r="T206" i="1"/>
  <c r="AG475" i="1"/>
  <c r="AE475" i="1"/>
  <c r="T68" i="1"/>
  <c r="R580" i="1"/>
  <c r="Q701" i="1"/>
  <c r="AH183" i="1"/>
  <c r="U332" i="1"/>
  <c r="Q585" i="1"/>
  <c r="O72" i="1"/>
  <c r="AT587" i="1"/>
  <c r="AU587" i="1" s="1"/>
  <c r="AS587" i="1"/>
  <c r="AH73" i="1"/>
  <c r="AI73" i="1"/>
  <c r="AJ73" i="1" s="1"/>
  <c r="S72" i="1"/>
  <c r="R68" i="1"/>
  <c r="T85" i="1"/>
  <c r="S705" i="1"/>
  <c r="AR708" i="1"/>
  <c r="AM708" i="1"/>
  <c r="AO708" i="1"/>
  <c r="AN708" i="1"/>
  <c r="AL708" i="1"/>
  <c r="R703" i="1"/>
  <c r="R49" i="1"/>
  <c r="AC49" i="1" s="1"/>
  <c r="AD49" i="1" s="1"/>
  <c r="O58" i="1"/>
  <c r="O188" i="1" s="1"/>
  <c r="O178" i="1"/>
  <c r="S58" i="1"/>
  <c r="Q58" i="1"/>
  <c r="AL184" i="1"/>
  <c r="AR184" i="1"/>
  <c r="AO184" i="1"/>
  <c r="AN184" i="1"/>
  <c r="AM184" i="1"/>
  <c r="AR183" i="1"/>
  <c r="AM183" i="1"/>
  <c r="AL183" i="1"/>
  <c r="AO183" i="1"/>
  <c r="AN183" i="1"/>
  <c r="AH46" i="1"/>
  <c r="AI46" i="1"/>
  <c r="AJ46" i="1" s="1"/>
  <c r="O187" i="1"/>
  <c r="AV587" i="1" l="1"/>
  <c r="BA587" i="1"/>
  <c r="AZ587" i="1"/>
  <c r="AY587" i="1"/>
  <c r="AX587" i="1"/>
  <c r="BD587" i="1" s="1"/>
  <c r="O205" i="1"/>
  <c r="P205" i="1" s="1"/>
  <c r="AG582" i="1"/>
  <c r="AH582" i="1" s="1"/>
  <c r="AE582" i="1"/>
  <c r="U124" i="1"/>
  <c r="V332" i="1"/>
  <c r="AR73" i="1"/>
  <c r="AL73" i="1"/>
  <c r="AN73" i="1"/>
  <c r="AM73" i="1"/>
  <c r="AO73" i="1"/>
  <c r="P188" i="1"/>
  <c r="V323" i="1"/>
  <c r="S583" i="1"/>
  <c r="R58" i="1"/>
  <c r="Q188" i="1"/>
  <c r="T705" i="1"/>
  <c r="S70" i="1"/>
  <c r="S89" i="1" s="1"/>
  <c r="Q66" i="1"/>
  <c r="R701" i="1"/>
  <c r="Q586" i="1"/>
  <c r="T72" i="1"/>
  <c r="S204" i="1"/>
  <c r="T58" i="1"/>
  <c r="S188" i="1"/>
  <c r="P72" i="1"/>
  <c r="O204" i="1"/>
  <c r="AI475" i="1"/>
  <c r="AJ475" i="1" s="1"/>
  <c r="AH475" i="1"/>
  <c r="S91" i="1"/>
  <c r="AT708" i="1"/>
  <c r="AU708" i="1" s="1"/>
  <c r="AS708" i="1"/>
  <c r="Q706" i="1"/>
  <c r="R585" i="1"/>
  <c r="O68" i="1"/>
  <c r="P703" i="1"/>
  <c r="AC703" i="1" s="1"/>
  <c r="AD703" i="1" s="1"/>
  <c r="AG49" i="1"/>
  <c r="AE49" i="1"/>
  <c r="P58" i="1"/>
  <c r="P187" i="1"/>
  <c r="AC187" i="1" s="1"/>
  <c r="AD187" i="1" s="1"/>
  <c r="AS183" i="1"/>
  <c r="AT183" i="1"/>
  <c r="AU183" i="1" s="1"/>
  <c r="AS184" i="1"/>
  <c r="AT184" i="1"/>
  <c r="AU184" i="1" s="1"/>
  <c r="AO46" i="1"/>
  <c r="AR46" i="1"/>
  <c r="AL46" i="1"/>
  <c r="AM46" i="1"/>
  <c r="AN46" i="1"/>
  <c r="P178" i="1"/>
  <c r="AC178" i="1" s="1"/>
  <c r="AD178" i="1" s="1"/>
  <c r="O692" i="1"/>
  <c r="AV184" i="1" l="1"/>
  <c r="AZ184" i="1"/>
  <c r="BA184" i="1"/>
  <c r="AY184" i="1"/>
  <c r="AX184" i="1"/>
  <c r="BD184" i="1" s="1"/>
  <c r="AV183" i="1"/>
  <c r="AX183" i="1"/>
  <c r="AY183" i="1"/>
  <c r="BA183" i="1"/>
  <c r="AZ183" i="1"/>
  <c r="AV708" i="1"/>
  <c r="AZ708" i="1"/>
  <c r="AY708" i="1"/>
  <c r="AX708" i="1"/>
  <c r="BA708" i="1"/>
  <c r="AI582" i="1"/>
  <c r="AJ582" i="1" s="1"/>
  <c r="AL582" i="1" s="1"/>
  <c r="AC58" i="1"/>
  <c r="AD58" i="1" s="1"/>
  <c r="AE703" i="1"/>
  <c r="AG703" i="1"/>
  <c r="R188" i="1"/>
  <c r="R586" i="1"/>
  <c r="AC586" i="1" s="1"/>
  <c r="AD586" i="1" s="1"/>
  <c r="U608" i="1"/>
  <c r="T204" i="1"/>
  <c r="T91" i="1"/>
  <c r="T89" i="1"/>
  <c r="Q474" i="1"/>
  <c r="P204" i="1"/>
  <c r="T188" i="1"/>
  <c r="P68" i="1"/>
  <c r="AC68" i="1" s="1"/>
  <c r="AD68" i="1" s="1"/>
  <c r="AM475" i="1"/>
  <c r="AO475" i="1"/>
  <c r="AL475" i="1"/>
  <c r="AR475" i="1"/>
  <c r="AN475" i="1"/>
  <c r="O712" i="1"/>
  <c r="P712" i="1" s="1"/>
  <c r="S594" i="1"/>
  <c r="R66" i="1"/>
  <c r="T70" i="1"/>
  <c r="R706" i="1"/>
  <c r="S591" i="1"/>
  <c r="AS73" i="1"/>
  <c r="AT73" i="1"/>
  <c r="AU73" i="1" s="1"/>
  <c r="U739" i="1"/>
  <c r="U611" i="1"/>
  <c r="S704" i="1"/>
  <c r="T583" i="1"/>
  <c r="V124" i="1"/>
  <c r="AI49" i="1"/>
  <c r="AJ49" i="1" s="1"/>
  <c r="AH49" i="1"/>
  <c r="AE178" i="1"/>
  <c r="AG178" i="1"/>
  <c r="AE187" i="1"/>
  <c r="AG187" i="1"/>
  <c r="P692" i="1"/>
  <c r="Q181" i="1"/>
  <c r="O45" i="1"/>
  <c r="AS46" i="1"/>
  <c r="AT46" i="1"/>
  <c r="AU46" i="1" s="1"/>
  <c r="AV46" i="1" l="1"/>
  <c r="BA46" i="1"/>
  <c r="AZ46" i="1"/>
  <c r="AY46" i="1"/>
  <c r="AX46" i="1"/>
  <c r="BD46" i="1" s="1"/>
  <c r="BD708" i="1"/>
  <c r="AO582" i="1"/>
  <c r="AN582" i="1"/>
  <c r="AM582" i="1"/>
  <c r="AV73" i="1"/>
  <c r="AX73" i="1"/>
  <c r="AZ73" i="1"/>
  <c r="AY73" i="1"/>
  <c r="BA73" i="1"/>
  <c r="AR582" i="1"/>
  <c r="AT582" i="1" s="1"/>
  <c r="AU582" i="1" s="1"/>
  <c r="BD183" i="1"/>
  <c r="AC188" i="1"/>
  <c r="AD188" i="1" s="1"/>
  <c r="AE58" i="1"/>
  <c r="AG58" i="1"/>
  <c r="V611" i="1"/>
  <c r="U738" i="1"/>
  <c r="U614" i="1"/>
  <c r="O482" i="1"/>
  <c r="O574" i="1"/>
  <c r="T594" i="1"/>
  <c r="O473" i="1"/>
  <c r="U623" i="1"/>
  <c r="U100" i="1"/>
  <c r="U119" i="1" s="1"/>
  <c r="V119" i="1" s="1"/>
  <c r="V739" i="1"/>
  <c r="O576" i="1"/>
  <c r="S69" i="1"/>
  <c r="T704" i="1"/>
  <c r="S715" i="1"/>
  <c r="T591" i="1"/>
  <c r="AE68" i="1"/>
  <c r="AG68" i="1"/>
  <c r="U735" i="1"/>
  <c r="V608" i="1"/>
  <c r="AS475" i="1"/>
  <c r="AT475" i="1"/>
  <c r="AU475" i="1" s="1"/>
  <c r="O483" i="1"/>
  <c r="O575" i="1"/>
  <c r="O583" i="1"/>
  <c r="S712" i="1"/>
  <c r="T712" i="1" s="1"/>
  <c r="AG586" i="1"/>
  <c r="AE586" i="1"/>
  <c r="AH703" i="1"/>
  <c r="AI703" i="1"/>
  <c r="AJ703" i="1" s="1"/>
  <c r="R474" i="1"/>
  <c r="Q581" i="1"/>
  <c r="AG188" i="1"/>
  <c r="AE188" i="1"/>
  <c r="S606" i="1"/>
  <c r="S713" i="1"/>
  <c r="T713" i="1" s="1"/>
  <c r="Q72" i="1"/>
  <c r="R181" i="1"/>
  <c r="AC181" i="1" s="1"/>
  <c r="AD181" i="1" s="1"/>
  <c r="AE181" i="1" s="1"/>
  <c r="AS582" i="1"/>
  <c r="AR49" i="1"/>
  <c r="AN49" i="1"/>
  <c r="AL49" i="1"/>
  <c r="AM49" i="1"/>
  <c r="AO49" i="1"/>
  <c r="AH187" i="1"/>
  <c r="AI187" i="1"/>
  <c r="AJ187" i="1" s="1"/>
  <c r="AI178" i="1"/>
  <c r="AJ178" i="1" s="1"/>
  <c r="AH178" i="1"/>
  <c r="P45" i="1"/>
  <c r="AC45" i="1" s="1"/>
  <c r="AD45" i="1" s="1"/>
  <c r="AV582" i="1" l="1"/>
  <c r="AY582" i="1"/>
  <c r="AZ582" i="1"/>
  <c r="BA582" i="1"/>
  <c r="AX582" i="1"/>
  <c r="BD582" i="1" s="1"/>
  <c r="BD73" i="1"/>
  <c r="AV475" i="1"/>
  <c r="BA475" i="1"/>
  <c r="AZ475" i="1"/>
  <c r="AY475" i="1"/>
  <c r="AX475" i="1"/>
  <c r="BD475" i="1" s="1"/>
  <c r="AI58" i="1"/>
  <c r="AJ58" i="1" s="1"/>
  <c r="AH58" i="1"/>
  <c r="P583" i="1"/>
  <c r="O704" i="1"/>
  <c r="AL703" i="1"/>
  <c r="AM703" i="1"/>
  <c r="AO703" i="1"/>
  <c r="AR703" i="1"/>
  <c r="AN703" i="1"/>
  <c r="V738" i="1"/>
  <c r="U99" i="1"/>
  <c r="T69" i="1"/>
  <c r="O589" i="1"/>
  <c r="O693" i="1"/>
  <c r="P482" i="1"/>
  <c r="AC482" i="1" s="1"/>
  <c r="AD482" i="1" s="1"/>
  <c r="S483" i="1"/>
  <c r="S575" i="1"/>
  <c r="U750" i="1"/>
  <c r="V623" i="1"/>
  <c r="U749" i="1"/>
  <c r="S730" i="1"/>
  <c r="T606" i="1"/>
  <c r="AH68" i="1"/>
  <c r="AI68" i="1"/>
  <c r="AJ68" i="1" s="1"/>
  <c r="O590" i="1"/>
  <c r="P483" i="1"/>
  <c r="O694" i="1"/>
  <c r="R581" i="1"/>
  <c r="AC581" i="1" s="1"/>
  <c r="AD581" i="1" s="1"/>
  <c r="Q702" i="1"/>
  <c r="T715" i="1"/>
  <c r="AI188" i="1"/>
  <c r="AJ188" i="1" s="1"/>
  <c r="AH188" i="1"/>
  <c r="V735" i="1"/>
  <c r="U96" i="1"/>
  <c r="U104" i="1"/>
  <c r="U741" i="1"/>
  <c r="V614" i="1"/>
  <c r="AG181" i="1"/>
  <c r="AI181" i="1" s="1"/>
  <c r="AJ181" i="1" s="1"/>
  <c r="P575" i="1"/>
  <c r="O696" i="1"/>
  <c r="Q576" i="1"/>
  <c r="AI586" i="1"/>
  <c r="AJ586" i="1" s="1"/>
  <c r="AH586" i="1"/>
  <c r="P574" i="1"/>
  <c r="AC574" i="1" s="1"/>
  <c r="AD574" i="1" s="1"/>
  <c r="O695" i="1"/>
  <c r="O580" i="1"/>
  <c r="P473" i="1"/>
  <c r="AC473" i="1" s="1"/>
  <c r="AD473" i="1" s="1"/>
  <c r="S576" i="1"/>
  <c r="V100" i="1"/>
  <c r="Q483" i="1"/>
  <c r="Q575" i="1"/>
  <c r="R575" i="1" s="1"/>
  <c r="R72" i="1"/>
  <c r="AC72" i="1" s="1"/>
  <c r="AD72" i="1" s="1"/>
  <c r="Q204" i="1"/>
  <c r="O698" i="1"/>
  <c r="O697" i="1"/>
  <c r="P697" i="1" s="1"/>
  <c r="P576" i="1"/>
  <c r="AS49" i="1"/>
  <c r="AT49" i="1"/>
  <c r="AU49" i="1" s="1"/>
  <c r="AG45" i="1"/>
  <c r="AE45" i="1"/>
  <c r="AL178" i="1"/>
  <c r="AR178" i="1"/>
  <c r="AM178" i="1"/>
  <c r="AN178" i="1"/>
  <c r="AO178" i="1"/>
  <c r="AN187" i="1"/>
  <c r="AM187" i="1"/>
  <c r="AL187" i="1"/>
  <c r="AR187" i="1"/>
  <c r="AO187" i="1"/>
  <c r="AV49" i="1" l="1"/>
  <c r="AX49" i="1"/>
  <c r="AZ49" i="1"/>
  <c r="AY49" i="1"/>
  <c r="BA49" i="1"/>
  <c r="O725" i="1"/>
  <c r="P725" i="1" s="1"/>
  <c r="AH181" i="1"/>
  <c r="AR58" i="1"/>
  <c r="AO58" i="1"/>
  <c r="AN58" i="1"/>
  <c r="AM58" i="1"/>
  <c r="AL58" i="1"/>
  <c r="P696" i="1"/>
  <c r="O61" i="1"/>
  <c r="T575" i="1"/>
  <c r="AC575" i="1" s="1"/>
  <c r="AD575" i="1" s="1"/>
  <c r="S696" i="1"/>
  <c r="S720" i="1" s="1"/>
  <c r="T720" i="1" s="1"/>
  <c r="V104" i="1"/>
  <c r="S603" i="1"/>
  <c r="P698" i="1"/>
  <c r="AC698" i="1" s="1"/>
  <c r="AD698" i="1" s="1"/>
  <c r="O63" i="1"/>
  <c r="U123" i="1"/>
  <c r="O69" i="1"/>
  <c r="O88" i="1" s="1"/>
  <c r="P88" i="1" s="1"/>
  <c r="P704" i="1"/>
  <c r="O711" i="1"/>
  <c r="P590" i="1"/>
  <c r="AN68" i="1"/>
  <c r="AL68" i="1"/>
  <c r="AO68" i="1"/>
  <c r="AM68" i="1"/>
  <c r="AR68" i="1"/>
  <c r="AL188" i="1"/>
  <c r="AO188" i="1"/>
  <c r="AN188" i="1"/>
  <c r="AM188" i="1"/>
  <c r="AR188" i="1"/>
  <c r="V749" i="1"/>
  <c r="V750" i="1"/>
  <c r="U111" i="1"/>
  <c r="R483" i="1"/>
  <c r="Q694" i="1"/>
  <c r="Q590" i="1"/>
  <c r="O59" i="1"/>
  <c r="P694" i="1"/>
  <c r="Q699" i="1"/>
  <c r="O62" i="1"/>
  <c r="P580" i="1"/>
  <c r="AC580" i="1" s="1"/>
  <c r="AD580" i="1" s="1"/>
  <c r="O701" i="1"/>
  <c r="O89" i="1"/>
  <c r="R204" i="1"/>
  <c r="AC204" i="1" s="1"/>
  <c r="AD204" i="1" s="1"/>
  <c r="S697" i="1"/>
  <c r="S721" i="1" s="1"/>
  <c r="T721" i="1" s="1"/>
  <c r="T576" i="1"/>
  <c r="O60" i="1"/>
  <c r="P695" i="1"/>
  <c r="AC695" i="1" s="1"/>
  <c r="AD695" i="1" s="1"/>
  <c r="V96" i="1"/>
  <c r="AT703" i="1"/>
  <c r="AU703" i="1" s="1"/>
  <c r="AS703" i="1"/>
  <c r="Q583" i="1"/>
  <c r="S590" i="1"/>
  <c r="S614" i="1" s="1"/>
  <c r="T614" i="1" s="1"/>
  <c r="T483" i="1"/>
  <c r="S694" i="1"/>
  <c r="S718" i="1" s="1"/>
  <c r="T718" i="1" s="1"/>
  <c r="AG482" i="1"/>
  <c r="AE482" i="1"/>
  <c r="AG473" i="1"/>
  <c r="AE473" i="1"/>
  <c r="P693" i="1"/>
  <c r="AC693" i="1" s="1"/>
  <c r="AD693" i="1" s="1"/>
  <c r="T730" i="1"/>
  <c r="S93" i="1"/>
  <c r="O710" i="1"/>
  <c r="P589" i="1"/>
  <c r="AC589" i="1" s="1"/>
  <c r="AD589" i="1" s="1"/>
  <c r="AG72" i="1"/>
  <c r="AE72" i="1"/>
  <c r="AG574" i="1"/>
  <c r="AE574" i="1"/>
  <c r="AL586" i="1"/>
  <c r="AN586" i="1"/>
  <c r="AO586" i="1"/>
  <c r="AR586" i="1"/>
  <c r="AM586" i="1"/>
  <c r="U102" i="1"/>
  <c r="U121" i="1" s="1"/>
  <c r="V121" i="1" s="1"/>
  <c r="V741" i="1"/>
  <c r="V99" i="1"/>
  <c r="AG581" i="1"/>
  <c r="AE581" i="1"/>
  <c r="O603" i="1"/>
  <c r="P603" i="1" s="1"/>
  <c r="S699" i="1"/>
  <c r="Q697" i="1"/>
  <c r="R576" i="1"/>
  <c r="R702" i="1"/>
  <c r="AC702" i="1" s="1"/>
  <c r="AD702" i="1" s="1"/>
  <c r="Q67" i="1"/>
  <c r="AT187" i="1"/>
  <c r="AU187" i="1" s="1"/>
  <c r="AS187" i="1"/>
  <c r="AS178" i="1"/>
  <c r="AT178" i="1"/>
  <c r="AU178" i="1"/>
  <c r="AR181" i="1"/>
  <c r="AL181" i="1"/>
  <c r="AM181" i="1"/>
  <c r="AN181" i="1"/>
  <c r="AO181" i="1"/>
  <c r="Q52" i="1"/>
  <c r="Q71" i="1" s="1"/>
  <c r="R71" i="1" s="1"/>
  <c r="AI45" i="1"/>
  <c r="AJ45" i="1" s="1"/>
  <c r="AH45" i="1"/>
  <c r="AV703" i="1" l="1"/>
  <c r="BA703" i="1"/>
  <c r="AZ703" i="1"/>
  <c r="AY703" i="1"/>
  <c r="AX703" i="1"/>
  <c r="BD703" i="1" s="1"/>
  <c r="AV187" i="1"/>
  <c r="AX187" i="1"/>
  <c r="AY187" i="1"/>
  <c r="BA187" i="1"/>
  <c r="AZ187" i="1"/>
  <c r="BD49" i="1"/>
  <c r="AV178" i="1"/>
  <c r="BA178" i="1"/>
  <c r="AZ178" i="1"/>
  <c r="AY178" i="1"/>
  <c r="AX178" i="1"/>
  <c r="BD178" i="1" s="1"/>
  <c r="AC483" i="1"/>
  <c r="AD483" i="1" s="1"/>
  <c r="S726" i="1"/>
  <c r="T726" i="1" s="1"/>
  <c r="S729" i="1"/>
  <c r="T729" i="1" s="1"/>
  <c r="AS58" i="1"/>
  <c r="AT58" i="1"/>
  <c r="AU58" i="1" s="1"/>
  <c r="AG575" i="1"/>
  <c r="AE575" i="1"/>
  <c r="AG483" i="1"/>
  <c r="AE483" i="1"/>
  <c r="AS586" i="1"/>
  <c r="AT586" i="1"/>
  <c r="AU586" i="1" s="1"/>
  <c r="T697" i="1"/>
  <c r="S62" i="1"/>
  <c r="S81" i="1" s="1"/>
  <c r="T81" i="1" s="1"/>
  <c r="AS188" i="1"/>
  <c r="AT188" i="1"/>
  <c r="AU188" i="1" s="1"/>
  <c r="P62" i="1"/>
  <c r="AE204" i="1"/>
  <c r="AG204" i="1"/>
  <c r="V123" i="1"/>
  <c r="AI72" i="1"/>
  <c r="AJ72" i="1" s="1"/>
  <c r="AH72" i="1"/>
  <c r="AC576" i="1"/>
  <c r="AD576" i="1" s="1"/>
  <c r="S103" i="1"/>
  <c r="AE589" i="1"/>
  <c r="AG589" i="1"/>
  <c r="Q597" i="1"/>
  <c r="R694" i="1"/>
  <c r="Q59" i="1"/>
  <c r="Q182" i="1"/>
  <c r="V111" i="1"/>
  <c r="AT68" i="1"/>
  <c r="AU68" i="1" s="1"/>
  <c r="AS68" i="1"/>
  <c r="T696" i="1"/>
  <c r="S61" i="1"/>
  <c r="V102" i="1"/>
  <c r="R583" i="1"/>
  <c r="AC583" i="1" s="1"/>
  <c r="AD583" i="1" s="1"/>
  <c r="Q704" i="1"/>
  <c r="P69" i="1"/>
  <c r="AH482" i="1"/>
  <c r="AI482" i="1"/>
  <c r="AJ482" i="1" s="1"/>
  <c r="AI574" i="1"/>
  <c r="AJ574" i="1" s="1"/>
  <c r="AH574" i="1"/>
  <c r="Q86" i="1"/>
  <c r="AG702" i="1"/>
  <c r="AE702" i="1"/>
  <c r="T93" i="1"/>
  <c r="T694" i="1"/>
  <c r="S59" i="1"/>
  <c r="S78" i="1" s="1"/>
  <c r="T78" i="1" s="1"/>
  <c r="O66" i="1"/>
  <c r="O85" i="1" s="1"/>
  <c r="P85" i="1" s="1"/>
  <c r="P701" i="1"/>
  <c r="AC701" i="1" s="1"/>
  <c r="AD701" i="1" s="1"/>
  <c r="O700" i="1"/>
  <c r="AG698" i="1"/>
  <c r="AE698" i="1"/>
  <c r="T603" i="1"/>
  <c r="AE693" i="1"/>
  <c r="AG693" i="1"/>
  <c r="P711" i="1"/>
  <c r="O76" i="1"/>
  <c r="S76" i="1"/>
  <c r="Q76" i="1"/>
  <c r="P60" i="1"/>
  <c r="AC60" i="1" s="1"/>
  <c r="AD60" i="1" s="1"/>
  <c r="AI473" i="1"/>
  <c r="AJ473" i="1" s="1"/>
  <c r="AH473" i="1"/>
  <c r="R699" i="1"/>
  <c r="Q64" i="1"/>
  <c r="Q83" i="1" s="1"/>
  <c r="R83" i="1" s="1"/>
  <c r="R697" i="1"/>
  <c r="Q62" i="1"/>
  <c r="P710" i="1"/>
  <c r="AC710" i="1" s="1"/>
  <c r="AD710" i="1" s="1"/>
  <c r="O75" i="1"/>
  <c r="S64" i="1"/>
  <c r="S83" i="1" s="1"/>
  <c r="T699" i="1"/>
  <c r="AG580" i="1"/>
  <c r="AE580" i="1"/>
  <c r="S86" i="1"/>
  <c r="P59" i="1"/>
  <c r="AG695" i="1"/>
  <c r="AE695" i="1"/>
  <c r="Q711" i="1"/>
  <c r="R590" i="1"/>
  <c r="P61" i="1"/>
  <c r="AI581" i="1"/>
  <c r="AJ581" i="1" s="1"/>
  <c r="AH581" i="1"/>
  <c r="R67" i="1"/>
  <c r="AC67" i="1" s="1"/>
  <c r="AD67" i="1" s="1"/>
  <c r="P89" i="1"/>
  <c r="T590" i="1"/>
  <c r="S711" i="1"/>
  <c r="P63" i="1"/>
  <c r="AC63" i="1" s="1"/>
  <c r="AD63" i="1" s="1"/>
  <c r="AM45" i="1"/>
  <c r="AL45" i="1"/>
  <c r="AO45" i="1"/>
  <c r="AR45" i="1"/>
  <c r="AN45" i="1"/>
  <c r="Q481" i="1"/>
  <c r="Q692" i="1" s="1"/>
  <c r="Q696" i="1"/>
  <c r="Q588" i="1"/>
  <c r="Q709" i="1" s="1"/>
  <c r="R52" i="1"/>
  <c r="AC52" i="1" s="1"/>
  <c r="AD52" i="1" s="1"/>
  <c r="AT181" i="1"/>
  <c r="AS181" i="1"/>
  <c r="AV68" i="1" l="1"/>
  <c r="AZ68" i="1"/>
  <c r="AY68" i="1"/>
  <c r="BA68" i="1"/>
  <c r="AX68" i="1"/>
  <c r="BD68" i="1" s="1"/>
  <c r="AV188" i="1"/>
  <c r="AZ188" i="1"/>
  <c r="AY188" i="1"/>
  <c r="AX188" i="1"/>
  <c r="BA188" i="1"/>
  <c r="AV586" i="1"/>
  <c r="BA586" i="1"/>
  <c r="AX586" i="1"/>
  <c r="AY586" i="1"/>
  <c r="AZ586" i="1"/>
  <c r="BD187" i="1"/>
  <c r="AV58" i="1"/>
  <c r="AZ58" i="1"/>
  <c r="AX58" i="1"/>
  <c r="AY58" i="1"/>
  <c r="BA58" i="1"/>
  <c r="AC694" i="1"/>
  <c r="AD694" i="1" s="1"/>
  <c r="AG694" i="1" s="1"/>
  <c r="S102" i="1"/>
  <c r="T102" i="1" s="1"/>
  <c r="T83" i="1"/>
  <c r="Q205" i="1"/>
  <c r="R205" i="1" s="1"/>
  <c r="AC205" i="1" s="1"/>
  <c r="AD205" i="1" s="1"/>
  <c r="Q207" i="1"/>
  <c r="R207" i="1" s="1"/>
  <c r="AC590" i="1"/>
  <c r="AD590" i="1" s="1"/>
  <c r="AE590" i="1" s="1"/>
  <c r="Q61" i="1"/>
  <c r="R61" i="1" s="1"/>
  <c r="Q720" i="1"/>
  <c r="R720" i="1" s="1"/>
  <c r="AE205" i="1"/>
  <c r="AG205" i="1"/>
  <c r="U493" i="1"/>
  <c r="U478" i="1"/>
  <c r="R704" i="1"/>
  <c r="AC704" i="1" s="1"/>
  <c r="AD704" i="1" s="1"/>
  <c r="Q69" i="1"/>
  <c r="T86" i="1"/>
  <c r="R76" i="1"/>
  <c r="Q208" i="1"/>
  <c r="AI580" i="1"/>
  <c r="AJ580" i="1" s="1"/>
  <c r="AH580" i="1"/>
  <c r="O208" i="1"/>
  <c r="P76" i="1"/>
  <c r="R86" i="1"/>
  <c r="R59" i="1"/>
  <c r="R597" i="1"/>
  <c r="Q721" i="1"/>
  <c r="R182" i="1"/>
  <c r="AC182" i="1" s="1"/>
  <c r="AD182" i="1" s="1"/>
  <c r="AI589" i="1"/>
  <c r="AJ589" i="1" s="1"/>
  <c r="AH589" i="1"/>
  <c r="R711" i="1"/>
  <c r="T64" i="1"/>
  <c r="U335" i="1"/>
  <c r="AE67" i="1"/>
  <c r="AG67" i="1"/>
  <c r="S90" i="1"/>
  <c r="AH695" i="1"/>
  <c r="AI695" i="1"/>
  <c r="AJ695" i="1" s="1"/>
  <c r="AG576" i="1"/>
  <c r="AE576" i="1"/>
  <c r="R692" i="1"/>
  <c r="AC692" i="1" s="1"/>
  <c r="AD692" i="1" s="1"/>
  <c r="AE710" i="1"/>
  <c r="AG710" i="1"/>
  <c r="T62" i="1"/>
  <c r="R62" i="1"/>
  <c r="AC62" i="1" s="1"/>
  <c r="AD62" i="1" s="1"/>
  <c r="O65" i="1"/>
  <c r="P700" i="1"/>
  <c r="AC700" i="1" s="1"/>
  <c r="AD700" i="1" s="1"/>
  <c r="R64" i="1"/>
  <c r="Q594" i="1"/>
  <c r="AI483" i="1"/>
  <c r="AJ483" i="1" s="1"/>
  <c r="AH483" i="1"/>
  <c r="R709" i="1"/>
  <c r="AC709" i="1" s="1"/>
  <c r="AD709" i="1" s="1"/>
  <c r="O90" i="1"/>
  <c r="AE701" i="1"/>
  <c r="AG701" i="1"/>
  <c r="AH204" i="1"/>
  <c r="AI204" i="1"/>
  <c r="AJ204" i="1" s="1"/>
  <c r="AR473" i="1"/>
  <c r="AO473" i="1"/>
  <c r="AM473" i="1"/>
  <c r="AN473" i="1"/>
  <c r="AL473" i="1"/>
  <c r="O91" i="1"/>
  <c r="AH693" i="1"/>
  <c r="AI693" i="1"/>
  <c r="AJ693" i="1" s="1"/>
  <c r="AM482" i="1"/>
  <c r="AL482" i="1"/>
  <c r="AN482" i="1"/>
  <c r="AO482" i="1"/>
  <c r="AR482" i="1"/>
  <c r="AG583" i="1"/>
  <c r="AE583" i="1"/>
  <c r="AE63" i="1"/>
  <c r="AG63" i="1"/>
  <c r="S725" i="1"/>
  <c r="T59" i="1"/>
  <c r="T103" i="1"/>
  <c r="O207" i="1"/>
  <c r="P75" i="1"/>
  <c r="AC75" i="1" s="1"/>
  <c r="AD75" i="1" s="1"/>
  <c r="Q591" i="1"/>
  <c r="T711" i="1"/>
  <c r="AE60" i="1"/>
  <c r="AG60" i="1"/>
  <c r="AH698" i="1"/>
  <c r="AI698" i="1"/>
  <c r="AJ698" i="1" s="1"/>
  <c r="T61" i="1"/>
  <c r="AL581" i="1"/>
  <c r="AM581" i="1"/>
  <c r="AO581" i="1"/>
  <c r="AR581" i="1"/>
  <c r="AN581" i="1"/>
  <c r="AC697" i="1"/>
  <c r="AD697" i="1" s="1"/>
  <c r="AH702" i="1"/>
  <c r="AI702" i="1"/>
  <c r="AJ702" i="1" s="1"/>
  <c r="AL72" i="1"/>
  <c r="AO72" i="1"/>
  <c r="AR72" i="1"/>
  <c r="AM72" i="1"/>
  <c r="AN72" i="1"/>
  <c r="T76" i="1"/>
  <c r="S208" i="1"/>
  <c r="P66" i="1"/>
  <c r="AC66" i="1" s="1"/>
  <c r="AD66" i="1" s="1"/>
  <c r="AO574" i="1"/>
  <c r="AM574" i="1"/>
  <c r="AL574" i="1"/>
  <c r="AN574" i="1"/>
  <c r="AR574" i="1"/>
  <c r="AI575" i="1"/>
  <c r="AJ575" i="1" s="1"/>
  <c r="AH575" i="1"/>
  <c r="R481" i="1"/>
  <c r="R588" i="1"/>
  <c r="R696" i="1"/>
  <c r="AC696" i="1" s="1"/>
  <c r="AD696" i="1" s="1"/>
  <c r="AG696" i="1" s="1"/>
  <c r="AU181" i="1"/>
  <c r="AS45" i="1"/>
  <c r="AT45" i="1"/>
  <c r="AU45" i="1" s="1"/>
  <c r="AE52" i="1"/>
  <c r="AG52" i="1"/>
  <c r="BD188" i="1" l="1"/>
  <c r="AX181" i="1"/>
  <c r="BA181" i="1"/>
  <c r="AY181" i="1"/>
  <c r="AZ181" i="1"/>
  <c r="BD586" i="1"/>
  <c r="AE694" i="1"/>
  <c r="BD58" i="1"/>
  <c r="AV45" i="1"/>
  <c r="AX45" i="1"/>
  <c r="BA45" i="1"/>
  <c r="AZ45" i="1"/>
  <c r="AY45" i="1"/>
  <c r="AG590" i="1"/>
  <c r="AH590" i="1" s="1"/>
  <c r="V493" i="1"/>
  <c r="U600" i="1"/>
  <c r="U617" i="1" s="1"/>
  <c r="V617" i="1" s="1"/>
  <c r="V478" i="1"/>
  <c r="U584" i="1"/>
  <c r="U601" i="1" s="1"/>
  <c r="AI205" i="1"/>
  <c r="AJ205" i="1" s="1"/>
  <c r="AH205" i="1"/>
  <c r="U479" i="1"/>
  <c r="U494" i="1" s="1"/>
  <c r="V494" i="1" s="1"/>
  <c r="AT72" i="1"/>
  <c r="AU72" i="1" s="1"/>
  <c r="AS72" i="1"/>
  <c r="AI63" i="1"/>
  <c r="AJ63" i="1" s="1"/>
  <c r="AH63" i="1"/>
  <c r="AG700" i="1"/>
  <c r="AE700" i="1"/>
  <c r="AE66" i="1"/>
  <c r="AG66" i="1"/>
  <c r="AG75" i="1"/>
  <c r="AE75" i="1"/>
  <c r="AH67" i="1"/>
  <c r="AI67" i="1"/>
  <c r="AJ67" i="1" s="1"/>
  <c r="AE62" i="1"/>
  <c r="AG62" i="1"/>
  <c r="AI710" i="1"/>
  <c r="AJ710" i="1" s="1"/>
  <c r="AH710" i="1"/>
  <c r="Q385" i="1"/>
  <c r="P90" i="1"/>
  <c r="AE182" i="1"/>
  <c r="AG182" i="1"/>
  <c r="Q84" i="1"/>
  <c r="R721" i="1"/>
  <c r="Q713" i="1"/>
  <c r="R713" i="1" s="1"/>
  <c r="Q606" i="1"/>
  <c r="U142" i="1"/>
  <c r="V142" i="1" s="1"/>
  <c r="AM693" i="1"/>
  <c r="AN693" i="1"/>
  <c r="AL693" i="1"/>
  <c r="AR693" i="1"/>
  <c r="AO693" i="1"/>
  <c r="S109" i="1"/>
  <c r="AR575" i="1"/>
  <c r="AL575" i="1"/>
  <c r="AO575" i="1"/>
  <c r="AN575" i="1"/>
  <c r="AM575" i="1"/>
  <c r="AE709" i="1"/>
  <c r="AG709" i="1"/>
  <c r="R594" i="1"/>
  <c r="Q718" i="1"/>
  <c r="AM589" i="1"/>
  <c r="AO589" i="1"/>
  <c r="AR589" i="1"/>
  <c r="AN589" i="1"/>
  <c r="AL589" i="1"/>
  <c r="R208" i="1"/>
  <c r="P65" i="1"/>
  <c r="AC65" i="1" s="1"/>
  <c r="AD65" i="1" s="1"/>
  <c r="V335" i="1"/>
  <c r="AI701" i="1"/>
  <c r="AJ701" i="1" s="1"/>
  <c r="AH701" i="1"/>
  <c r="AN695" i="1"/>
  <c r="AO695" i="1"/>
  <c r="AM695" i="1"/>
  <c r="AR695" i="1"/>
  <c r="AL695" i="1"/>
  <c r="P208" i="1"/>
  <c r="P207" i="1"/>
  <c r="AC207" i="1" s="1"/>
  <c r="AD207" i="1" s="1"/>
  <c r="AT473" i="1"/>
  <c r="AU473" i="1" s="1"/>
  <c r="AS473" i="1"/>
  <c r="AE704" i="1"/>
  <c r="AG704" i="1"/>
  <c r="AT482" i="1"/>
  <c r="AU482" i="1"/>
  <c r="AS482" i="1"/>
  <c r="O86" i="1"/>
  <c r="R591" i="1"/>
  <c r="Q715" i="1"/>
  <c r="AG692" i="1"/>
  <c r="AE692" i="1"/>
  <c r="AT574" i="1"/>
  <c r="AU574" i="1" s="1"/>
  <c r="AS574" i="1"/>
  <c r="AR698" i="1"/>
  <c r="AM698" i="1"/>
  <c r="AL698" i="1"/>
  <c r="AN698" i="1"/>
  <c r="AO698" i="1"/>
  <c r="P91" i="1"/>
  <c r="AO580" i="1"/>
  <c r="AR580" i="1"/>
  <c r="AN580" i="1"/>
  <c r="AL580" i="1"/>
  <c r="AM580" i="1"/>
  <c r="AO702" i="1"/>
  <c r="AL702" i="1"/>
  <c r="AN702" i="1"/>
  <c r="AM702" i="1"/>
  <c r="AR702" i="1"/>
  <c r="R69" i="1"/>
  <c r="AC69" i="1" s="1"/>
  <c r="AD69" i="1" s="1"/>
  <c r="AI583" i="1"/>
  <c r="AJ583" i="1" s="1"/>
  <c r="AH583" i="1"/>
  <c r="AE697" i="1"/>
  <c r="AG697" i="1"/>
  <c r="AO204" i="1"/>
  <c r="AM204" i="1"/>
  <c r="AL204" i="1"/>
  <c r="AN204" i="1"/>
  <c r="AR204" i="1"/>
  <c r="AM483" i="1"/>
  <c r="AL483" i="1"/>
  <c r="AR483" i="1"/>
  <c r="AN483" i="1"/>
  <c r="AO483" i="1"/>
  <c r="Q603" i="1"/>
  <c r="AS581" i="1"/>
  <c r="AT581" i="1"/>
  <c r="AU581" i="1" s="1"/>
  <c r="T208" i="1"/>
  <c r="Q726" i="1"/>
  <c r="AC711" i="1"/>
  <c r="AD711" i="1" s="1"/>
  <c r="AI576" i="1"/>
  <c r="AJ576" i="1" s="1"/>
  <c r="AH576" i="1"/>
  <c r="AC59" i="1"/>
  <c r="AD59" i="1" s="1"/>
  <c r="AI60" i="1"/>
  <c r="AJ60" i="1" s="1"/>
  <c r="AH60" i="1"/>
  <c r="S88" i="1"/>
  <c r="S107" i="1" s="1"/>
  <c r="T725" i="1"/>
  <c r="T90" i="1"/>
  <c r="AC76" i="1"/>
  <c r="AD76" i="1" s="1"/>
  <c r="AC61" i="1"/>
  <c r="AD61" i="1" s="1"/>
  <c r="AI694" i="1"/>
  <c r="AJ694" i="1" s="1"/>
  <c r="AH694" i="1"/>
  <c r="AE696" i="1"/>
  <c r="AH696" i="1"/>
  <c r="AI696" i="1"/>
  <c r="AJ696" i="1" s="1"/>
  <c r="AV181" i="1"/>
  <c r="AI52" i="1"/>
  <c r="AJ52" i="1" s="1"/>
  <c r="AH52" i="1"/>
  <c r="AI590" i="1" l="1"/>
  <c r="AJ590" i="1" s="1"/>
  <c r="AV574" i="1"/>
  <c r="BA574" i="1"/>
  <c r="AZ574" i="1"/>
  <c r="AY574" i="1"/>
  <c r="AX574" i="1"/>
  <c r="BD574" i="1" s="1"/>
  <c r="BD45" i="1"/>
  <c r="AV72" i="1"/>
  <c r="AZ72" i="1"/>
  <c r="AX72" i="1"/>
  <c r="BA72" i="1"/>
  <c r="AY72" i="1"/>
  <c r="AV482" i="1"/>
  <c r="BA482" i="1"/>
  <c r="AZ482" i="1"/>
  <c r="AY482" i="1"/>
  <c r="AX482" i="1"/>
  <c r="V601" i="1"/>
  <c r="U618" i="1"/>
  <c r="BD181" i="1"/>
  <c r="AV473" i="1"/>
  <c r="BA473" i="1"/>
  <c r="AY473" i="1"/>
  <c r="AZ473" i="1"/>
  <c r="AX473" i="1"/>
  <c r="AV581" i="1"/>
  <c r="BA581" i="1"/>
  <c r="AY581" i="1"/>
  <c r="AZ581" i="1"/>
  <c r="AX581" i="1"/>
  <c r="BD581" i="1" s="1"/>
  <c r="V479" i="1"/>
  <c r="U599" i="1"/>
  <c r="U616" i="1" s="1"/>
  <c r="U634" i="1"/>
  <c r="AR205" i="1"/>
  <c r="AO205" i="1"/>
  <c r="AL205" i="1"/>
  <c r="AN205" i="1"/>
  <c r="AM205" i="1"/>
  <c r="V584" i="1"/>
  <c r="U707" i="1"/>
  <c r="V600" i="1"/>
  <c r="U723" i="1"/>
  <c r="T109" i="1"/>
  <c r="R385" i="1"/>
  <c r="AS695" i="1"/>
  <c r="AT695" i="1"/>
  <c r="AU695" i="1" s="1"/>
  <c r="AN590" i="1"/>
  <c r="AL590" i="1"/>
  <c r="AM590" i="1"/>
  <c r="AO590" i="1"/>
  <c r="AR590" i="1"/>
  <c r="AE711" i="1"/>
  <c r="AG711" i="1"/>
  <c r="R603" i="1"/>
  <c r="AC603" i="1" s="1"/>
  <c r="AD603" i="1" s="1"/>
  <c r="AS575" i="1"/>
  <c r="AT575" i="1"/>
  <c r="AU575" i="1" s="1"/>
  <c r="AH62" i="1"/>
  <c r="AI62" i="1"/>
  <c r="AJ62" i="1" s="1"/>
  <c r="AN694" i="1"/>
  <c r="AL694" i="1"/>
  <c r="AR694" i="1"/>
  <c r="AM694" i="1"/>
  <c r="AO694" i="1"/>
  <c r="U628" i="1"/>
  <c r="S608" i="1"/>
  <c r="AL701" i="1"/>
  <c r="AN701" i="1"/>
  <c r="AO701" i="1"/>
  <c r="AM701" i="1"/>
  <c r="AR701" i="1"/>
  <c r="AI66" i="1"/>
  <c r="AJ66" i="1" s="1"/>
  <c r="AH66" i="1"/>
  <c r="AE76" i="1"/>
  <c r="AG76" i="1"/>
  <c r="AS702" i="1"/>
  <c r="AT702" i="1"/>
  <c r="AU702" i="1" s="1"/>
  <c r="AN576" i="1"/>
  <c r="AR576" i="1"/>
  <c r="AM576" i="1"/>
  <c r="AO576" i="1"/>
  <c r="AL576" i="1"/>
  <c r="U633" i="1"/>
  <c r="U744" i="1" s="1"/>
  <c r="V744" i="1" s="1"/>
  <c r="AH697" i="1"/>
  <c r="AI697" i="1"/>
  <c r="AJ697" i="1" s="1"/>
  <c r="P86" i="1"/>
  <c r="AC86" i="1" s="1"/>
  <c r="AD86" i="1" s="1"/>
  <c r="AN67" i="1"/>
  <c r="AM67" i="1"/>
  <c r="AL67" i="1"/>
  <c r="AR67" i="1"/>
  <c r="AO67" i="1"/>
  <c r="AM583" i="1"/>
  <c r="AN583" i="1"/>
  <c r="AO583" i="1"/>
  <c r="AR583" i="1"/>
  <c r="AL583" i="1"/>
  <c r="R84" i="1"/>
  <c r="AE69" i="1"/>
  <c r="AG69" i="1"/>
  <c r="AT693" i="1"/>
  <c r="AU693" i="1" s="1"/>
  <c r="AS693" i="1"/>
  <c r="AS589" i="1"/>
  <c r="AT589" i="1"/>
  <c r="AU589" i="1" s="1"/>
  <c r="U625" i="1"/>
  <c r="AI75" i="1"/>
  <c r="AJ75" i="1" s="1"/>
  <c r="AH75" i="1"/>
  <c r="AE61" i="1"/>
  <c r="AG61" i="1"/>
  <c r="R726" i="1"/>
  <c r="AT483" i="1"/>
  <c r="AU483" i="1" s="1"/>
  <c r="AS483" i="1"/>
  <c r="Q78" i="1"/>
  <c r="R78" i="1" s="1"/>
  <c r="R715" i="1"/>
  <c r="AH704" i="1"/>
  <c r="AI704" i="1"/>
  <c r="AJ704" i="1" s="1"/>
  <c r="AI182" i="1"/>
  <c r="AJ182" i="1" s="1"/>
  <c r="AH182" i="1"/>
  <c r="AH700" i="1"/>
  <c r="AI700" i="1"/>
  <c r="AJ700" i="1" s="1"/>
  <c r="AC208" i="1"/>
  <c r="AD208" i="1" s="1"/>
  <c r="T107" i="1"/>
  <c r="AT580" i="1"/>
  <c r="AU580" i="1" s="1"/>
  <c r="AS580" i="1"/>
  <c r="T88" i="1"/>
  <c r="AG207" i="1"/>
  <c r="AE207" i="1"/>
  <c r="AM710" i="1"/>
  <c r="AL710" i="1"/>
  <c r="AN710" i="1"/>
  <c r="AO710" i="1"/>
  <c r="AR710" i="1"/>
  <c r="AN60" i="1"/>
  <c r="AO60" i="1"/>
  <c r="AL60" i="1"/>
  <c r="AM60" i="1"/>
  <c r="AR60" i="1"/>
  <c r="AH692" i="1"/>
  <c r="AI692" i="1"/>
  <c r="AJ692" i="1" s="1"/>
  <c r="AG59" i="1"/>
  <c r="AE59" i="1"/>
  <c r="AT698" i="1"/>
  <c r="AU698" i="1" s="1"/>
  <c r="AS698" i="1"/>
  <c r="AS204" i="1"/>
  <c r="AT204" i="1"/>
  <c r="AU204" i="1" s="1"/>
  <c r="R718" i="1"/>
  <c r="Q81" i="1"/>
  <c r="R606" i="1"/>
  <c r="S611" i="1"/>
  <c r="AG65" i="1"/>
  <c r="AE65" i="1"/>
  <c r="AN63" i="1"/>
  <c r="AR63" i="1"/>
  <c r="AM63" i="1"/>
  <c r="AL63" i="1"/>
  <c r="AO63" i="1"/>
  <c r="AH709" i="1"/>
  <c r="AI709" i="1"/>
  <c r="AJ709" i="1" s="1"/>
  <c r="AL52" i="1"/>
  <c r="AR52" i="1"/>
  <c r="AM52" i="1"/>
  <c r="AO52" i="1"/>
  <c r="AN52" i="1"/>
  <c r="AL696" i="1"/>
  <c r="AN696" i="1"/>
  <c r="AR696" i="1"/>
  <c r="AO696" i="1"/>
  <c r="AM696" i="1"/>
  <c r="AV580" i="1" l="1"/>
  <c r="AX580" i="1"/>
  <c r="AZ580" i="1"/>
  <c r="AY580" i="1"/>
  <c r="BA580" i="1"/>
  <c r="BD72" i="1"/>
  <c r="BD473" i="1"/>
  <c r="AV483" i="1"/>
  <c r="BA483" i="1"/>
  <c r="AZ483" i="1"/>
  <c r="AY483" i="1"/>
  <c r="AX483" i="1"/>
  <c r="BD483" i="1" s="1"/>
  <c r="AV695" i="1"/>
  <c r="BA695" i="1"/>
  <c r="AZ695" i="1"/>
  <c r="AY695" i="1"/>
  <c r="AX695" i="1"/>
  <c r="AV204" i="1"/>
  <c r="AZ204" i="1"/>
  <c r="AY204" i="1"/>
  <c r="BA204" i="1"/>
  <c r="AX204" i="1"/>
  <c r="BD204" i="1" s="1"/>
  <c r="V618" i="1"/>
  <c r="U635" i="1"/>
  <c r="AV693" i="1"/>
  <c r="BA693" i="1"/>
  <c r="AZ693" i="1"/>
  <c r="AY693" i="1"/>
  <c r="AX693" i="1"/>
  <c r="BD693" i="1" s="1"/>
  <c r="AV575" i="1"/>
  <c r="BA575" i="1"/>
  <c r="AZ575" i="1"/>
  <c r="AX575" i="1"/>
  <c r="AY575" i="1"/>
  <c r="V723" i="1"/>
  <c r="U743" i="1"/>
  <c r="V743" i="1" s="1"/>
  <c r="AV702" i="1"/>
  <c r="AY702" i="1"/>
  <c r="AZ702" i="1"/>
  <c r="BA702" i="1"/>
  <c r="AX702" i="1"/>
  <c r="AV589" i="1"/>
  <c r="AX589" i="1"/>
  <c r="BA589" i="1"/>
  <c r="AZ589" i="1"/>
  <c r="AY589" i="1"/>
  <c r="AV698" i="1"/>
  <c r="AZ698" i="1"/>
  <c r="AY698" i="1"/>
  <c r="BA698" i="1"/>
  <c r="AX698" i="1"/>
  <c r="U727" i="1"/>
  <c r="V727" i="1" s="1"/>
  <c r="V616" i="1"/>
  <c r="BD482" i="1"/>
  <c r="V707" i="1"/>
  <c r="U747" i="1"/>
  <c r="V747" i="1" s="1"/>
  <c r="V634" i="1"/>
  <c r="AT205" i="1"/>
  <c r="AU205" i="1" s="1"/>
  <c r="AS205" i="1"/>
  <c r="U722" i="1"/>
  <c r="V599" i="1"/>
  <c r="AG208" i="1"/>
  <c r="AE208" i="1"/>
  <c r="AH59" i="1"/>
  <c r="AI59" i="1"/>
  <c r="AJ59" i="1" s="1"/>
  <c r="S592" i="1"/>
  <c r="AR692" i="1"/>
  <c r="AM692" i="1"/>
  <c r="AL692" i="1"/>
  <c r="AN692" i="1"/>
  <c r="AO692" i="1"/>
  <c r="AT576" i="1"/>
  <c r="AU576" i="1" s="1"/>
  <c r="AS576" i="1"/>
  <c r="AS694" i="1"/>
  <c r="AT694" i="1"/>
  <c r="AU694" i="1" s="1"/>
  <c r="S593" i="1"/>
  <c r="AH69" i="1"/>
  <c r="AI69" i="1"/>
  <c r="AJ69" i="1" s="1"/>
  <c r="AL62" i="1"/>
  <c r="AO62" i="1"/>
  <c r="AN62" i="1"/>
  <c r="AM62" i="1"/>
  <c r="AR62" i="1"/>
  <c r="AT63" i="1"/>
  <c r="AU63" i="1" s="1"/>
  <c r="AS63" i="1"/>
  <c r="AO182" i="1"/>
  <c r="AN182" i="1"/>
  <c r="AL182" i="1"/>
  <c r="AM182" i="1"/>
  <c r="AR182" i="1"/>
  <c r="Q93" i="1"/>
  <c r="AH61" i="1"/>
  <c r="AI61" i="1"/>
  <c r="AJ61" i="1" s="1"/>
  <c r="V633" i="1"/>
  <c r="AN66" i="1"/>
  <c r="AM66" i="1"/>
  <c r="AR66" i="1"/>
  <c r="AO66" i="1"/>
  <c r="AL66" i="1"/>
  <c r="O592" i="1"/>
  <c r="AI76" i="1"/>
  <c r="AJ76" i="1" s="1"/>
  <c r="AH76" i="1"/>
  <c r="O591" i="1"/>
  <c r="AH711" i="1"/>
  <c r="AI711" i="1"/>
  <c r="AJ711" i="1" s="1"/>
  <c r="U640" i="1"/>
  <c r="Q593" i="1"/>
  <c r="AT701" i="1"/>
  <c r="AU701" i="1" s="1"/>
  <c r="AS701" i="1"/>
  <c r="V628" i="1"/>
  <c r="AT583" i="1"/>
  <c r="AU583" i="1" s="1"/>
  <c r="AS583" i="1"/>
  <c r="S732" i="1"/>
  <c r="T732" i="1" s="1"/>
  <c r="S735" i="1"/>
  <c r="T608" i="1"/>
  <c r="U631" i="1"/>
  <c r="AG86" i="1"/>
  <c r="AE86" i="1"/>
  <c r="AL704" i="1"/>
  <c r="AM704" i="1"/>
  <c r="AN704" i="1"/>
  <c r="AR704" i="1"/>
  <c r="AO704" i="1"/>
  <c r="AR697" i="1"/>
  <c r="AL697" i="1"/>
  <c r="AN697" i="1"/>
  <c r="AM697" i="1"/>
  <c r="AO697" i="1"/>
  <c r="AR709" i="1"/>
  <c r="AL709" i="1"/>
  <c r="AM709" i="1"/>
  <c r="AN709" i="1"/>
  <c r="AO709" i="1"/>
  <c r="S87" i="1"/>
  <c r="O593" i="1"/>
  <c r="AN75" i="1"/>
  <c r="AO75" i="1"/>
  <c r="AM75" i="1"/>
  <c r="AL75" i="1"/>
  <c r="AR75" i="1"/>
  <c r="Q90" i="1"/>
  <c r="AS590" i="1"/>
  <c r="AT590" i="1"/>
  <c r="AU590" i="1" s="1"/>
  <c r="Q592" i="1"/>
  <c r="AI65" i="1"/>
  <c r="AJ65" i="1" s="1"/>
  <c r="AH65" i="1"/>
  <c r="U651" i="1"/>
  <c r="U764" i="1" s="1"/>
  <c r="V764" i="1" s="1"/>
  <c r="AH207" i="1"/>
  <c r="AI207" i="1"/>
  <c r="AJ207" i="1" s="1"/>
  <c r="T611" i="1"/>
  <c r="AN700" i="1"/>
  <c r="AL700" i="1"/>
  <c r="AO700" i="1"/>
  <c r="AM700" i="1"/>
  <c r="AR700" i="1"/>
  <c r="AT60" i="1"/>
  <c r="AU60" i="1" s="1"/>
  <c r="AS60" i="1"/>
  <c r="AS67" i="1"/>
  <c r="AT67" i="1"/>
  <c r="AU67" i="1" s="1"/>
  <c r="S733" i="1"/>
  <c r="T733" i="1" s="1"/>
  <c r="R81" i="1"/>
  <c r="AT710" i="1"/>
  <c r="AU710" i="1" s="1"/>
  <c r="AS710" i="1"/>
  <c r="V625" i="1"/>
  <c r="AG603" i="1"/>
  <c r="AE603" i="1"/>
  <c r="AT52" i="1"/>
  <c r="AU52" i="1" s="1"/>
  <c r="AS52" i="1"/>
  <c r="AT696" i="1"/>
  <c r="AU696" i="1" s="1"/>
  <c r="AS696" i="1"/>
  <c r="BD589" i="1" l="1"/>
  <c r="AV63" i="1"/>
  <c r="AX63" i="1"/>
  <c r="AZ63" i="1"/>
  <c r="BA63" i="1"/>
  <c r="AY63" i="1"/>
  <c r="BD702" i="1"/>
  <c r="AV205" i="1"/>
  <c r="AX205" i="1"/>
  <c r="BA205" i="1"/>
  <c r="AZ205" i="1"/>
  <c r="AY205" i="1"/>
  <c r="AV576" i="1"/>
  <c r="AZ576" i="1"/>
  <c r="BA576" i="1"/>
  <c r="AY576" i="1"/>
  <c r="AX576" i="1"/>
  <c r="AV696" i="1"/>
  <c r="BA696" i="1"/>
  <c r="AY696" i="1"/>
  <c r="AZ696" i="1"/>
  <c r="AX696" i="1"/>
  <c r="BD696" i="1" s="1"/>
  <c r="V722" i="1"/>
  <c r="U742" i="1"/>
  <c r="V635" i="1"/>
  <c r="U652" i="1"/>
  <c r="AV52" i="1"/>
  <c r="AZ52" i="1"/>
  <c r="BA52" i="1"/>
  <c r="AY52" i="1"/>
  <c r="AX52" i="1"/>
  <c r="BD52" i="1" s="1"/>
  <c r="BD698" i="1"/>
  <c r="AV694" i="1"/>
  <c r="AZ694" i="1"/>
  <c r="AY694" i="1"/>
  <c r="BA694" i="1"/>
  <c r="AX694" i="1"/>
  <c r="BD694" i="1" s="1"/>
  <c r="AV583" i="1"/>
  <c r="BA583" i="1"/>
  <c r="AZ583" i="1"/>
  <c r="AY583" i="1"/>
  <c r="AX583" i="1"/>
  <c r="BD583" i="1" s="1"/>
  <c r="BD580" i="1"/>
  <c r="AV710" i="1"/>
  <c r="BA710" i="1"/>
  <c r="AZ710" i="1"/>
  <c r="AY710" i="1"/>
  <c r="AX710" i="1"/>
  <c r="BD710" i="1" s="1"/>
  <c r="AV701" i="1"/>
  <c r="BA701" i="1"/>
  <c r="AZ701" i="1"/>
  <c r="AY701" i="1"/>
  <c r="AX701" i="1"/>
  <c r="AV67" i="1"/>
  <c r="AX67" i="1"/>
  <c r="AY67" i="1"/>
  <c r="BA67" i="1"/>
  <c r="AZ67" i="1"/>
  <c r="AV60" i="1"/>
  <c r="AZ60" i="1"/>
  <c r="AX60" i="1"/>
  <c r="BA60" i="1"/>
  <c r="AY60" i="1"/>
  <c r="AV590" i="1"/>
  <c r="AY590" i="1"/>
  <c r="BA590" i="1"/>
  <c r="AZ590" i="1"/>
  <c r="AX590" i="1"/>
  <c r="BD590" i="1" s="1"/>
  <c r="BD575" i="1"/>
  <c r="BD695" i="1"/>
  <c r="AR711" i="1"/>
  <c r="AM711" i="1"/>
  <c r="AO711" i="1"/>
  <c r="AN711" i="1"/>
  <c r="AL711" i="1"/>
  <c r="U122" i="1"/>
  <c r="R90" i="1"/>
  <c r="S750" i="1"/>
  <c r="S714" i="1"/>
  <c r="S738" i="1" s="1"/>
  <c r="T738" i="1" s="1"/>
  <c r="S719" i="1"/>
  <c r="S746" i="1" s="1"/>
  <c r="T746" i="1" s="1"/>
  <c r="AL59" i="1"/>
  <c r="AR59" i="1"/>
  <c r="AN59" i="1"/>
  <c r="AO59" i="1"/>
  <c r="AM59" i="1"/>
  <c r="AR76" i="1"/>
  <c r="AM76" i="1"/>
  <c r="AN76" i="1"/>
  <c r="AO76" i="1"/>
  <c r="AL76" i="1"/>
  <c r="R93" i="1"/>
  <c r="V640" i="1"/>
  <c r="U770" i="1"/>
  <c r="AS182" i="1"/>
  <c r="AT182" i="1"/>
  <c r="AU182" i="1" s="1"/>
  <c r="O718" i="1"/>
  <c r="O717" i="1"/>
  <c r="P593" i="1"/>
  <c r="AT697" i="1"/>
  <c r="AU697" i="1" s="1"/>
  <c r="AS697" i="1"/>
  <c r="T735" i="1"/>
  <c r="Q719" i="1"/>
  <c r="AT700" i="1"/>
  <c r="AU700" i="1" s="1"/>
  <c r="AS700" i="1"/>
  <c r="AT709" i="1"/>
  <c r="AU709" i="1" s="1"/>
  <c r="AS709" i="1"/>
  <c r="O606" i="1"/>
  <c r="O713" i="1"/>
  <c r="P713" i="1" s="1"/>
  <c r="AC713" i="1" s="1"/>
  <c r="AD713" i="1" s="1"/>
  <c r="P591" i="1"/>
  <c r="AC591" i="1" s="1"/>
  <c r="AD591" i="1" s="1"/>
  <c r="O715" i="1"/>
  <c r="AM61" i="1"/>
  <c r="AN61" i="1"/>
  <c r="AL61" i="1"/>
  <c r="AO61" i="1"/>
  <c r="AR61" i="1"/>
  <c r="T592" i="1"/>
  <c r="S716" i="1"/>
  <c r="S740" i="1" s="1"/>
  <c r="T740" i="1" s="1"/>
  <c r="AI603" i="1"/>
  <c r="AJ603" i="1" s="1"/>
  <c r="AH603" i="1"/>
  <c r="O732" i="1"/>
  <c r="P732" i="1" s="1"/>
  <c r="AN69" i="1"/>
  <c r="AM69" i="1"/>
  <c r="AR69" i="1"/>
  <c r="AL69" i="1"/>
  <c r="AO69" i="1"/>
  <c r="AT66" i="1"/>
  <c r="AU66" i="1" s="1"/>
  <c r="AS66" i="1"/>
  <c r="Q496" i="1"/>
  <c r="AR65" i="1"/>
  <c r="AM65" i="1"/>
  <c r="AO65" i="1"/>
  <c r="AL65" i="1"/>
  <c r="AN65" i="1"/>
  <c r="Q714" i="1"/>
  <c r="Q607" i="1"/>
  <c r="O714" i="1"/>
  <c r="O607" i="1"/>
  <c r="R592" i="1"/>
  <c r="Q716" i="1"/>
  <c r="Q740" i="1" s="1"/>
  <c r="R740" i="1" s="1"/>
  <c r="P592" i="1"/>
  <c r="O716" i="1"/>
  <c r="AT692" i="1"/>
  <c r="AU692" i="1" s="1"/>
  <c r="AS692" i="1"/>
  <c r="AH86" i="1"/>
  <c r="AI86" i="1"/>
  <c r="AJ86" i="1" s="1"/>
  <c r="AS75" i="1"/>
  <c r="AT75" i="1"/>
  <c r="AU75" i="1" s="1"/>
  <c r="V631" i="1"/>
  <c r="S717" i="1"/>
  <c r="S741" i="1" s="1"/>
  <c r="T741" i="1" s="1"/>
  <c r="T593" i="1"/>
  <c r="T87" i="1"/>
  <c r="AT62" i="1"/>
  <c r="AU62" i="1" s="1"/>
  <c r="AS62" i="1"/>
  <c r="Q705" i="1"/>
  <c r="Q730" i="1" s="1"/>
  <c r="R730" i="1" s="1"/>
  <c r="AL207" i="1"/>
  <c r="AR207" i="1"/>
  <c r="AN207" i="1"/>
  <c r="AM207" i="1"/>
  <c r="AO207" i="1"/>
  <c r="Q717" i="1"/>
  <c r="R593" i="1"/>
  <c r="V651" i="1"/>
  <c r="U784" i="1"/>
  <c r="U804" i="1" s="1"/>
  <c r="U769" i="1"/>
  <c r="AS704" i="1"/>
  <c r="AT704" i="1"/>
  <c r="AU704" i="1" s="1"/>
  <c r="AH208" i="1"/>
  <c r="AI208" i="1"/>
  <c r="AJ208" i="1" s="1"/>
  <c r="AV66" i="1" l="1"/>
  <c r="AZ66" i="1"/>
  <c r="AX66" i="1"/>
  <c r="BA66" i="1"/>
  <c r="AY66" i="1"/>
  <c r="AV182" i="1"/>
  <c r="AY182" i="1"/>
  <c r="AX182" i="1"/>
  <c r="BA182" i="1"/>
  <c r="AZ182" i="1"/>
  <c r="BD205" i="1"/>
  <c r="AV697" i="1"/>
  <c r="BA697" i="1"/>
  <c r="AY697" i="1"/>
  <c r="AZ697" i="1"/>
  <c r="AX697" i="1"/>
  <c r="BD697" i="1" s="1"/>
  <c r="AV704" i="1"/>
  <c r="AZ704" i="1"/>
  <c r="AY704" i="1"/>
  <c r="BA704" i="1"/>
  <c r="AX704" i="1"/>
  <c r="BD704" i="1" s="1"/>
  <c r="U767" i="1"/>
  <c r="V652" i="1"/>
  <c r="AV62" i="1"/>
  <c r="BA62" i="1"/>
  <c r="AZ62" i="1"/>
  <c r="AY62" i="1"/>
  <c r="AX62" i="1"/>
  <c r="BD62" i="1" s="1"/>
  <c r="AV75" i="1"/>
  <c r="AX75" i="1"/>
  <c r="BA75" i="1"/>
  <c r="AZ75" i="1"/>
  <c r="AY75" i="1"/>
  <c r="V742" i="1"/>
  <c r="U762" i="1"/>
  <c r="AV709" i="1"/>
  <c r="BA709" i="1"/>
  <c r="AY709" i="1"/>
  <c r="AX709" i="1"/>
  <c r="BD709" i="1" s="1"/>
  <c r="AZ709" i="1"/>
  <c r="AV692" i="1"/>
  <c r="AZ692" i="1"/>
  <c r="AX692" i="1"/>
  <c r="BA692" i="1"/>
  <c r="AY692" i="1"/>
  <c r="BD63" i="1"/>
  <c r="AV700" i="1"/>
  <c r="AZ700" i="1"/>
  <c r="BA700" i="1"/>
  <c r="AY700" i="1"/>
  <c r="AX700" i="1"/>
  <c r="BD60" i="1"/>
  <c r="BD67" i="1"/>
  <c r="BD701" i="1"/>
  <c r="BD576" i="1"/>
  <c r="O745" i="1"/>
  <c r="P745" i="1" s="1"/>
  <c r="S749" i="1"/>
  <c r="V804" i="1"/>
  <c r="AC593" i="1"/>
  <c r="AD593" i="1" s="1"/>
  <c r="AG593" i="1" s="1"/>
  <c r="AC592" i="1"/>
  <c r="AD592" i="1" s="1"/>
  <c r="Q731" i="1"/>
  <c r="R607" i="1"/>
  <c r="S82" i="1"/>
  <c r="S101" i="1" s="1"/>
  <c r="S120" i="1" s="1"/>
  <c r="T120" i="1" s="1"/>
  <c r="T719" i="1"/>
  <c r="AS207" i="1"/>
  <c r="AT207" i="1"/>
  <c r="AU207" i="1" s="1"/>
  <c r="T750" i="1"/>
  <c r="S111" i="1"/>
  <c r="AS711" i="1"/>
  <c r="AT711" i="1"/>
  <c r="AU711" i="1" s="1"/>
  <c r="R716" i="1"/>
  <c r="Q79" i="1"/>
  <c r="AS65" i="1"/>
  <c r="AT65" i="1"/>
  <c r="AU65" i="1" s="1"/>
  <c r="AE713" i="1"/>
  <c r="AG713" i="1"/>
  <c r="AO603" i="1"/>
  <c r="AN603" i="1"/>
  <c r="AL603" i="1"/>
  <c r="AR603" i="1"/>
  <c r="AM603" i="1"/>
  <c r="AS59" i="1"/>
  <c r="AT59" i="1"/>
  <c r="AU59" i="1" s="1"/>
  <c r="AN208" i="1"/>
  <c r="AM208" i="1"/>
  <c r="AL208" i="1"/>
  <c r="AO208" i="1"/>
  <c r="AR208" i="1"/>
  <c r="R714" i="1"/>
  <c r="Q77" i="1"/>
  <c r="Q605" i="1"/>
  <c r="Q712" i="1"/>
  <c r="R712" i="1" s="1"/>
  <c r="R496" i="1"/>
  <c r="V770" i="1"/>
  <c r="V122" i="1"/>
  <c r="AS76" i="1"/>
  <c r="AT76" i="1"/>
  <c r="AU76" i="1" s="1"/>
  <c r="T717" i="1"/>
  <c r="S80" i="1"/>
  <c r="S99" i="1" s="1"/>
  <c r="T99" i="1" s="1"/>
  <c r="O721" i="1"/>
  <c r="U120" i="1"/>
  <c r="U139" i="1" s="1"/>
  <c r="V139" i="1" s="1"/>
  <c r="R719" i="1"/>
  <c r="Q82" i="1"/>
  <c r="Q101" i="1" s="1"/>
  <c r="R101" i="1" s="1"/>
  <c r="R705" i="1"/>
  <c r="AC705" i="1" s="1"/>
  <c r="AD705" i="1" s="1"/>
  <c r="Q70" i="1"/>
  <c r="Q89" i="1" s="1"/>
  <c r="R89" i="1" s="1"/>
  <c r="AG591" i="1"/>
  <c r="AE591" i="1"/>
  <c r="O730" i="1"/>
  <c r="P606" i="1"/>
  <c r="AC606" i="1" s="1"/>
  <c r="AD606" i="1" s="1"/>
  <c r="O107" i="1"/>
  <c r="O731" i="1"/>
  <c r="P607" i="1"/>
  <c r="AM86" i="1"/>
  <c r="AN86" i="1"/>
  <c r="AO86" i="1"/>
  <c r="AL86" i="1"/>
  <c r="AR86" i="1"/>
  <c r="P714" i="1"/>
  <c r="O77" i="1"/>
  <c r="O87" i="1"/>
  <c r="O106" i="1" s="1"/>
  <c r="P106" i="1" s="1"/>
  <c r="T749" i="1"/>
  <c r="P717" i="1"/>
  <c r="O80" i="1"/>
  <c r="S731" i="1"/>
  <c r="AT69" i="1"/>
  <c r="AU69" i="1" s="1"/>
  <c r="AS69" i="1"/>
  <c r="P718" i="1"/>
  <c r="AC718" i="1" s="1"/>
  <c r="AD718" i="1" s="1"/>
  <c r="O81" i="1"/>
  <c r="R717" i="1"/>
  <c r="Q80" i="1"/>
  <c r="AS61" i="1"/>
  <c r="AT61" i="1"/>
  <c r="AU61" i="1" s="1"/>
  <c r="Q85" i="1"/>
  <c r="P716" i="1"/>
  <c r="O79" i="1"/>
  <c r="AE592" i="1"/>
  <c r="AG592" i="1"/>
  <c r="V769" i="1"/>
  <c r="S620" i="1"/>
  <c r="T716" i="1"/>
  <c r="S79" i="1"/>
  <c r="P715" i="1"/>
  <c r="AC715" i="1" s="1"/>
  <c r="AD715" i="1" s="1"/>
  <c r="O78" i="1"/>
  <c r="U141" i="1"/>
  <c r="V141" i="1" s="1"/>
  <c r="V784" i="1"/>
  <c r="T714" i="1"/>
  <c r="S77" i="1"/>
  <c r="S96" i="1" s="1"/>
  <c r="T96" i="1" s="1"/>
  <c r="AV59" i="1" l="1"/>
  <c r="AX59" i="1"/>
  <c r="AY59" i="1"/>
  <c r="BA59" i="1"/>
  <c r="AZ59" i="1"/>
  <c r="BD75" i="1"/>
  <c r="AV711" i="1"/>
  <c r="BA711" i="1"/>
  <c r="AZ711" i="1"/>
  <c r="AY711" i="1"/>
  <c r="AX711" i="1"/>
  <c r="BD711" i="1" s="1"/>
  <c r="V767" i="1"/>
  <c r="U787" i="1"/>
  <c r="AV65" i="1"/>
  <c r="AX65" i="1"/>
  <c r="BD65" i="1" s="1"/>
  <c r="BA65" i="1"/>
  <c r="AZ65" i="1"/>
  <c r="AY65" i="1"/>
  <c r="AV61" i="1"/>
  <c r="AX61" i="1"/>
  <c r="BA61" i="1"/>
  <c r="AY61" i="1"/>
  <c r="AZ61" i="1"/>
  <c r="BD182" i="1"/>
  <c r="BD692" i="1"/>
  <c r="AV207" i="1"/>
  <c r="AX207" i="1"/>
  <c r="AZ207" i="1"/>
  <c r="AY207" i="1"/>
  <c r="BA207" i="1"/>
  <c r="AV69" i="1"/>
  <c r="AX69" i="1"/>
  <c r="AY69" i="1"/>
  <c r="BA69" i="1"/>
  <c r="AZ69" i="1"/>
  <c r="AE593" i="1"/>
  <c r="BD700" i="1"/>
  <c r="V762" i="1"/>
  <c r="U782" i="1"/>
  <c r="BD66" i="1"/>
  <c r="AV76" i="1"/>
  <c r="AZ76" i="1"/>
  <c r="AY76" i="1"/>
  <c r="BA76" i="1"/>
  <c r="AX76" i="1"/>
  <c r="BD76" i="1" s="1"/>
  <c r="T101" i="1"/>
  <c r="AC717" i="1"/>
  <c r="AD717" i="1" s="1"/>
  <c r="AE717" i="1" s="1"/>
  <c r="T80" i="1"/>
  <c r="Q104" i="1"/>
  <c r="T620" i="1"/>
  <c r="AG718" i="1"/>
  <c r="AE718" i="1"/>
  <c r="P79" i="1"/>
  <c r="S121" i="1"/>
  <c r="AI593" i="1"/>
  <c r="AJ593" i="1" s="1"/>
  <c r="AH593" i="1"/>
  <c r="P107" i="1"/>
  <c r="AT603" i="1"/>
  <c r="AU603" i="1" s="1"/>
  <c r="AS603" i="1"/>
  <c r="Q729" i="1"/>
  <c r="R605" i="1"/>
  <c r="T77" i="1"/>
  <c r="V120" i="1"/>
  <c r="R77" i="1"/>
  <c r="S104" i="1"/>
  <c r="AC714" i="1"/>
  <c r="AD714" i="1" s="1"/>
  <c r="AE606" i="1"/>
  <c r="AG606" i="1"/>
  <c r="AI591" i="1"/>
  <c r="AJ591" i="1" s="1"/>
  <c r="AH591" i="1"/>
  <c r="O84" i="1"/>
  <c r="O103" i="1" s="1"/>
  <c r="P103" i="1" s="1"/>
  <c r="P721" i="1"/>
  <c r="AC721" i="1" s="1"/>
  <c r="AD721" i="1" s="1"/>
  <c r="R79" i="1"/>
  <c r="AE715" i="1"/>
  <c r="AG715" i="1"/>
  <c r="AE705" i="1"/>
  <c r="AG705" i="1"/>
  <c r="R731" i="1"/>
  <c r="P80" i="1"/>
  <c r="P731" i="1"/>
  <c r="Q94" i="1"/>
  <c r="S94" i="1"/>
  <c r="O94" i="1"/>
  <c r="R82" i="1"/>
  <c r="O720" i="1"/>
  <c r="R85" i="1"/>
  <c r="AC85" i="1" s="1"/>
  <c r="AD85" i="1" s="1"/>
  <c r="P77" i="1"/>
  <c r="AI592" i="1"/>
  <c r="AJ592" i="1" s="1"/>
  <c r="AH592" i="1"/>
  <c r="AS86" i="1"/>
  <c r="AT86" i="1"/>
  <c r="AU86" i="1" s="1"/>
  <c r="P730" i="1"/>
  <c r="AC730" i="1" s="1"/>
  <c r="AD730" i="1" s="1"/>
  <c r="O93" i="1"/>
  <c r="R70" i="1"/>
  <c r="AC70" i="1" s="1"/>
  <c r="AD70" i="1" s="1"/>
  <c r="AC716" i="1"/>
  <c r="AD716" i="1" s="1"/>
  <c r="Q614" i="1"/>
  <c r="T111" i="1"/>
  <c r="T79" i="1"/>
  <c r="P81" i="1"/>
  <c r="AC81" i="1" s="1"/>
  <c r="AD81" i="1" s="1"/>
  <c r="AH713" i="1"/>
  <c r="AI713" i="1"/>
  <c r="AJ713" i="1" s="1"/>
  <c r="T731" i="1"/>
  <c r="T82" i="1"/>
  <c r="P87" i="1"/>
  <c r="AT208" i="1"/>
  <c r="AU208" i="1" s="1"/>
  <c r="AS208" i="1"/>
  <c r="P78" i="1"/>
  <c r="AC78" i="1" s="1"/>
  <c r="AD78" i="1" s="1"/>
  <c r="R80" i="1"/>
  <c r="AV86" i="1" l="1"/>
  <c r="AY86" i="1"/>
  <c r="BA86" i="1"/>
  <c r="AZ86" i="1"/>
  <c r="AX86" i="1"/>
  <c r="BD86" i="1" s="1"/>
  <c r="U802" i="1"/>
  <c r="V802" i="1" s="1"/>
  <c r="V782" i="1"/>
  <c r="BD61" i="1"/>
  <c r="V787" i="1"/>
  <c r="U807" i="1"/>
  <c r="V807" i="1" s="1"/>
  <c r="AG717" i="1"/>
  <c r="AH717" i="1" s="1"/>
  <c r="BD59" i="1"/>
  <c r="AV208" i="1"/>
  <c r="AZ208" i="1"/>
  <c r="BA208" i="1"/>
  <c r="AY208" i="1"/>
  <c r="AX208" i="1"/>
  <c r="BD207" i="1"/>
  <c r="AV603" i="1"/>
  <c r="BA603" i="1"/>
  <c r="AZ603" i="1"/>
  <c r="AY603" i="1"/>
  <c r="AX603" i="1"/>
  <c r="BD603" i="1" s="1"/>
  <c r="BD69" i="1"/>
  <c r="U474" i="1"/>
  <c r="T94" i="1"/>
  <c r="R94" i="1"/>
  <c r="AE81" i="1"/>
  <c r="AG81" i="1"/>
  <c r="AE721" i="1"/>
  <c r="AG721" i="1"/>
  <c r="S745" i="1"/>
  <c r="AG730" i="1"/>
  <c r="AE730" i="1"/>
  <c r="P84" i="1"/>
  <c r="AC84" i="1" s="1"/>
  <c r="AD84" i="1" s="1"/>
  <c r="S108" i="1"/>
  <c r="AH715" i="1"/>
  <c r="AI715" i="1"/>
  <c r="AJ715" i="1" s="1"/>
  <c r="T104" i="1"/>
  <c r="U347" i="1"/>
  <c r="U381" i="1" s="1"/>
  <c r="AG78" i="1"/>
  <c r="AE78" i="1"/>
  <c r="AC77" i="1"/>
  <c r="AD77" i="1" s="1"/>
  <c r="R729" i="1"/>
  <c r="R614" i="1"/>
  <c r="Q741" i="1"/>
  <c r="AI606" i="1"/>
  <c r="AJ606" i="1" s="1"/>
  <c r="AH606" i="1"/>
  <c r="T121" i="1"/>
  <c r="AG85" i="1"/>
  <c r="AE85" i="1"/>
  <c r="O108" i="1"/>
  <c r="AE716" i="1"/>
  <c r="AG716" i="1"/>
  <c r="AC79" i="1"/>
  <c r="AD79" i="1" s="1"/>
  <c r="AH705" i="1"/>
  <c r="AI705" i="1"/>
  <c r="AJ705" i="1" s="1"/>
  <c r="P93" i="1"/>
  <c r="AC93" i="1" s="1"/>
  <c r="AD93" i="1" s="1"/>
  <c r="AH718" i="1"/>
  <c r="AI718" i="1"/>
  <c r="AJ718" i="1" s="1"/>
  <c r="AR591" i="1"/>
  <c r="AM591" i="1"/>
  <c r="AN591" i="1"/>
  <c r="AL591" i="1"/>
  <c r="AO591" i="1"/>
  <c r="Q87" i="1"/>
  <c r="AM592" i="1"/>
  <c r="AL592" i="1"/>
  <c r="AO592" i="1"/>
  <c r="AR592" i="1"/>
  <c r="AN592" i="1"/>
  <c r="P720" i="1"/>
  <c r="AC720" i="1" s="1"/>
  <c r="AD720" i="1" s="1"/>
  <c r="AC80" i="1"/>
  <c r="AD80" i="1" s="1"/>
  <c r="Q611" i="1"/>
  <c r="P94" i="1"/>
  <c r="AO593" i="1"/>
  <c r="AM593" i="1"/>
  <c r="AN593" i="1"/>
  <c r="AR593" i="1"/>
  <c r="AL593" i="1"/>
  <c r="AG70" i="1"/>
  <c r="AE70" i="1"/>
  <c r="Q608" i="1"/>
  <c r="AN713" i="1"/>
  <c r="AL713" i="1"/>
  <c r="AR713" i="1"/>
  <c r="AO713" i="1"/>
  <c r="AM713" i="1"/>
  <c r="AG714" i="1"/>
  <c r="AE714" i="1"/>
  <c r="O109" i="1"/>
  <c r="R104" i="1"/>
  <c r="AI717" i="1" l="1"/>
  <c r="AJ717" i="1" s="1"/>
  <c r="BD208" i="1"/>
  <c r="V381" i="1"/>
  <c r="U379" i="1"/>
  <c r="U393" i="1" s="1"/>
  <c r="U383" i="1"/>
  <c r="V474" i="1"/>
  <c r="AC474" i="1" s="1"/>
  <c r="AD474" i="1" s="1"/>
  <c r="U497" i="1"/>
  <c r="V379" i="1"/>
  <c r="AC94" i="1"/>
  <c r="AD94" i="1" s="1"/>
  <c r="AG94" i="1" s="1"/>
  <c r="P108" i="1"/>
  <c r="AL705" i="1"/>
  <c r="AM705" i="1"/>
  <c r="AN705" i="1"/>
  <c r="AO705" i="1"/>
  <c r="AR705" i="1"/>
  <c r="T745" i="1"/>
  <c r="S106" i="1"/>
  <c r="AE79" i="1"/>
  <c r="AG79" i="1"/>
  <c r="S125" i="1"/>
  <c r="AE720" i="1"/>
  <c r="AG720" i="1"/>
  <c r="AI78" i="1"/>
  <c r="AJ78" i="1" s="1"/>
  <c r="AH78" i="1"/>
  <c r="T108" i="1"/>
  <c r="AM717" i="1"/>
  <c r="AO717" i="1"/>
  <c r="AL717" i="1"/>
  <c r="AR717" i="1"/>
  <c r="AN717" i="1"/>
  <c r="AN606" i="1"/>
  <c r="AR606" i="1"/>
  <c r="AL606" i="1"/>
  <c r="AO606" i="1"/>
  <c r="AM606" i="1"/>
  <c r="V347" i="1"/>
  <c r="AI716" i="1"/>
  <c r="AJ716" i="1" s="1"/>
  <c r="AH716" i="1"/>
  <c r="Q746" i="1"/>
  <c r="AG84" i="1"/>
  <c r="AE84" i="1"/>
  <c r="AH70" i="1"/>
  <c r="AI70" i="1"/>
  <c r="AJ70" i="1" s="1"/>
  <c r="Q102" i="1"/>
  <c r="R741" i="1"/>
  <c r="AT593" i="1"/>
  <c r="AU593" i="1" s="1"/>
  <c r="AS593" i="1"/>
  <c r="R87" i="1"/>
  <c r="AC87" i="1" s="1"/>
  <c r="AD87" i="1" s="1"/>
  <c r="AN715" i="1"/>
  <c r="AL715" i="1"/>
  <c r="AR715" i="1"/>
  <c r="AM715" i="1"/>
  <c r="AO715" i="1"/>
  <c r="AT713" i="1"/>
  <c r="AU713" i="1" s="1"/>
  <c r="AS713" i="1"/>
  <c r="AG77" i="1"/>
  <c r="AE77" i="1"/>
  <c r="AT592" i="1"/>
  <c r="AU592" i="1" s="1"/>
  <c r="AS592" i="1"/>
  <c r="AS591" i="1"/>
  <c r="AT591" i="1"/>
  <c r="AU591" i="1" s="1"/>
  <c r="R608" i="1"/>
  <c r="Q735" i="1"/>
  <c r="AI714" i="1"/>
  <c r="AJ714" i="1" s="1"/>
  <c r="AH714" i="1"/>
  <c r="O104" i="1"/>
  <c r="AI730" i="1"/>
  <c r="AJ730" i="1" s="1"/>
  <c r="AH730" i="1"/>
  <c r="AL718" i="1"/>
  <c r="AM718" i="1"/>
  <c r="AR718" i="1"/>
  <c r="AO718" i="1"/>
  <c r="AN718" i="1"/>
  <c r="O699" i="1"/>
  <c r="Q738" i="1"/>
  <c r="R611" i="1"/>
  <c r="AH85" i="1"/>
  <c r="AI85" i="1"/>
  <c r="AJ85" i="1" s="1"/>
  <c r="AI721" i="1"/>
  <c r="AJ721" i="1" s="1"/>
  <c r="AH721" i="1"/>
  <c r="AE93" i="1"/>
  <c r="AG93" i="1"/>
  <c r="AG80" i="1"/>
  <c r="AE80" i="1"/>
  <c r="S127" i="1"/>
  <c r="P109" i="1"/>
  <c r="Q733" i="1"/>
  <c r="R733" i="1" s="1"/>
  <c r="Q623" i="1"/>
  <c r="AI81" i="1"/>
  <c r="AJ81" i="1" s="1"/>
  <c r="AH81" i="1"/>
  <c r="AV713" i="1" l="1"/>
  <c r="BA713" i="1"/>
  <c r="AY713" i="1"/>
  <c r="AZ713" i="1"/>
  <c r="AX713" i="1"/>
  <c r="BD713" i="1" s="1"/>
  <c r="AV593" i="1"/>
  <c r="AZ593" i="1"/>
  <c r="AY593" i="1"/>
  <c r="AX593" i="1"/>
  <c r="BA593" i="1"/>
  <c r="AV592" i="1"/>
  <c r="BA592" i="1"/>
  <c r="AZ592" i="1"/>
  <c r="AY592" i="1"/>
  <c r="AX592" i="1"/>
  <c r="BD592" i="1" s="1"/>
  <c r="V393" i="1"/>
  <c r="U407" i="1"/>
  <c r="AV591" i="1"/>
  <c r="BA591" i="1"/>
  <c r="AZ591" i="1"/>
  <c r="AY591" i="1"/>
  <c r="AX591" i="1"/>
  <c r="BD591" i="1" s="1"/>
  <c r="V497" i="1"/>
  <c r="U578" i="1"/>
  <c r="AE94" i="1"/>
  <c r="AE474" i="1"/>
  <c r="AG474" i="1"/>
  <c r="O726" i="1"/>
  <c r="P726" i="1" s="1"/>
  <c r="O729" i="1"/>
  <c r="P729" i="1" s="1"/>
  <c r="AC729" i="1" s="1"/>
  <c r="AD729" i="1" s="1"/>
  <c r="U401" i="1"/>
  <c r="V383" i="1"/>
  <c r="S478" i="1"/>
  <c r="AR70" i="1"/>
  <c r="AN70" i="1"/>
  <c r="AL70" i="1"/>
  <c r="AM70" i="1"/>
  <c r="AO70" i="1"/>
  <c r="AL81" i="1"/>
  <c r="AR81" i="1"/>
  <c r="AO81" i="1"/>
  <c r="AN81" i="1"/>
  <c r="AM81" i="1"/>
  <c r="Q99" i="1"/>
  <c r="R738" i="1"/>
  <c r="AO714" i="1"/>
  <c r="AR714" i="1"/>
  <c r="AL714" i="1"/>
  <c r="AM714" i="1"/>
  <c r="AN714" i="1"/>
  <c r="AT717" i="1"/>
  <c r="AU717" i="1" s="1"/>
  <c r="AS717" i="1"/>
  <c r="T125" i="1"/>
  <c r="U650" i="1"/>
  <c r="U763" i="1" s="1"/>
  <c r="V763" i="1" s="1"/>
  <c r="AG87" i="1"/>
  <c r="AE87" i="1"/>
  <c r="R102" i="1"/>
  <c r="AI79" i="1"/>
  <c r="AJ79" i="1" s="1"/>
  <c r="AH79" i="1"/>
  <c r="U645" i="1"/>
  <c r="AL730" i="1"/>
  <c r="AN730" i="1"/>
  <c r="AM730" i="1"/>
  <c r="AO730" i="1"/>
  <c r="AR730" i="1"/>
  <c r="AH77" i="1"/>
  <c r="AI77" i="1"/>
  <c r="AJ77" i="1" s="1"/>
  <c r="AN78" i="1"/>
  <c r="AR78" i="1"/>
  <c r="AL78" i="1"/>
  <c r="AM78" i="1"/>
  <c r="AO78" i="1"/>
  <c r="R746" i="1"/>
  <c r="AH84" i="1"/>
  <c r="AI84" i="1"/>
  <c r="AJ84" i="1" s="1"/>
  <c r="AT718" i="1"/>
  <c r="AU718" i="1" s="1"/>
  <c r="AS718" i="1"/>
  <c r="AH94" i="1"/>
  <c r="AI94" i="1"/>
  <c r="AJ94" i="1" s="1"/>
  <c r="AH80" i="1"/>
  <c r="AI80" i="1"/>
  <c r="AJ80" i="1" s="1"/>
  <c r="S628" i="1"/>
  <c r="T127" i="1"/>
  <c r="O719" i="1"/>
  <c r="O64" i="1"/>
  <c r="O83" i="1" s="1"/>
  <c r="P83" i="1" s="1"/>
  <c r="AC83" i="1" s="1"/>
  <c r="AD83" i="1" s="1"/>
  <c r="AG83" i="1" s="1"/>
  <c r="P699" i="1"/>
  <c r="AC699" i="1" s="1"/>
  <c r="AD699" i="1" s="1"/>
  <c r="AT606" i="1"/>
  <c r="AU606" i="1" s="1"/>
  <c r="AS606" i="1"/>
  <c r="AT705" i="1"/>
  <c r="AU705" i="1" s="1"/>
  <c r="AS705" i="1"/>
  <c r="AM721" i="1"/>
  <c r="AN721" i="1"/>
  <c r="AO721" i="1"/>
  <c r="AL721" i="1"/>
  <c r="AR721" i="1"/>
  <c r="AT715" i="1"/>
  <c r="AU715" i="1" s="1"/>
  <c r="AS715" i="1"/>
  <c r="AM716" i="1"/>
  <c r="AR716" i="1"/>
  <c r="AO716" i="1"/>
  <c r="AL716" i="1"/>
  <c r="AN716" i="1"/>
  <c r="AI720" i="1"/>
  <c r="AJ720" i="1" s="1"/>
  <c r="AH720" i="1"/>
  <c r="AN85" i="1"/>
  <c r="AR85" i="1"/>
  <c r="AL85" i="1"/>
  <c r="AO85" i="1"/>
  <c r="AM85" i="1"/>
  <c r="R623" i="1"/>
  <c r="Q96" i="1"/>
  <c r="R96" i="1" s="1"/>
  <c r="R735" i="1"/>
  <c r="P104" i="1"/>
  <c r="AC104" i="1" s="1"/>
  <c r="AD104" i="1" s="1"/>
  <c r="AI93" i="1"/>
  <c r="AJ93" i="1" s="1"/>
  <c r="AH93" i="1"/>
  <c r="T106" i="1"/>
  <c r="Q604" i="1"/>
  <c r="U706" i="1"/>
  <c r="U733" i="1" s="1"/>
  <c r="V733" i="1" s="1"/>
  <c r="U712" i="1"/>
  <c r="U732" i="1" s="1"/>
  <c r="V712" i="1"/>
  <c r="AC712" i="1"/>
  <c r="AD712" i="1" s="1"/>
  <c r="U726" i="1"/>
  <c r="U753" i="1" s="1"/>
  <c r="V753" i="1" s="1"/>
  <c r="V726" i="1"/>
  <c r="BD593" i="1" l="1"/>
  <c r="AV717" i="1"/>
  <c r="BA717" i="1"/>
  <c r="AX717" i="1"/>
  <c r="AY717" i="1"/>
  <c r="AZ717" i="1"/>
  <c r="AV606" i="1"/>
  <c r="BA606" i="1"/>
  <c r="AY606" i="1"/>
  <c r="AX606" i="1"/>
  <c r="AZ606" i="1"/>
  <c r="AV718" i="1"/>
  <c r="BA718" i="1"/>
  <c r="AZ718" i="1"/>
  <c r="AY718" i="1"/>
  <c r="AX718" i="1"/>
  <c r="BD718" i="1" s="1"/>
  <c r="AV705" i="1"/>
  <c r="BA705" i="1"/>
  <c r="AY705" i="1"/>
  <c r="AZ705" i="1"/>
  <c r="AX705" i="1"/>
  <c r="BD705" i="1" s="1"/>
  <c r="AV715" i="1"/>
  <c r="BA715" i="1"/>
  <c r="AZ715" i="1"/>
  <c r="AX715" i="1"/>
  <c r="AY715" i="1"/>
  <c r="V407" i="1"/>
  <c r="AC726" i="1"/>
  <c r="AD726" i="1" s="1"/>
  <c r="AE726" i="1" s="1"/>
  <c r="V706" i="1"/>
  <c r="AC706" i="1" s="1"/>
  <c r="AD706" i="1" s="1"/>
  <c r="AE706" i="1" s="1"/>
  <c r="V578" i="1"/>
  <c r="U598" i="1"/>
  <c r="U615" i="1" s="1"/>
  <c r="V615" i="1" s="1"/>
  <c r="O746" i="1"/>
  <c r="P746" i="1" s="1"/>
  <c r="O749" i="1"/>
  <c r="P749" i="1" s="1"/>
  <c r="AH474" i="1"/>
  <c r="AI474" i="1"/>
  <c r="AJ474" i="1" s="1"/>
  <c r="V401" i="1"/>
  <c r="AE83" i="1"/>
  <c r="AE729" i="1"/>
  <c r="AG729" i="1"/>
  <c r="S585" i="1"/>
  <c r="S607" i="1" s="1"/>
  <c r="T478" i="1"/>
  <c r="S584" i="1"/>
  <c r="U71" i="1"/>
  <c r="U731" i="1"/>
  <c r="S481" i="1"/>
  <c r="R604" i="1"/>
  <c r="V732" i="1"/>
  <c r="U752" i="1"/>
  <c r="U746" i="1"/>
  <c r="U773" i="1" s="1"/>
  <c r="AE712" i="1"/>
  <c r="AG712" i="1"/>
  <c r="AN84" i="1"/>
  <c r="AR84" i="1"/>
  <c r="AO84" i="1"/>
  <c r="AL84" i="1"/>
  <c r="AM84" i="1"/>
  <c r="AR79" i="1"/>
  <c r="AL79" i="1"/>
  <c r="AM79" i="1"/>
  <c r="AO79" i="1"/>
  <c r="AN79" i="1"/>
  <c r="AT81" i="1"/>
  <c r="AU81" i="1" s="1"/>
  <c r="AS81" i="1"/>
  <c r="AG104" i="1"/>
  <c r="AE104" i="1"/>
  <c r="S105" i="1"/>
  <c r="AS730" i="1"/>
  <c r="AT730" i="1"/>
  <c r="AU730" i="1" s="1"/>
  <c r="Q609" i="1"/>
  <c r="Q610" i="1"/>
  <c r="S610" i="1"/>
  <c r="R99" i="1"/>
  <c r="AS78" i="1"/>
  <c r="AT78" i="1"/>
  <c r="AU78" i="1" s="1"/>
  <c r="AH87" i="1"/>
  <c r="AI87" i="1"/>
  <c r="AJ87" i="1" s="1"/>
  <c r="AI83" i="1"/>
  <c r="AJ83" i="1" s="1"/>
  <c r="AH83" i="1"/>
  <c r="AT714" i="1"/>
  <c r="AU714" i="1" s="1"/>
  <c r="AS714" i="1"/>
  <c r="Q111" i="1"/>
  <c r="S755" i="1"/>
  <c r="P719" i="1"/>
  <c r="AC719" i="1" s="1"/>
  <c r="AD719" i="1" s="1"/>
  <c r="O82" i="1"/>
  <c r="Q620" i="1"/>
  <c r="AM93" i="1"/>
  <c r="AN93" i="1"/>
  <c r="AL93" i="1"/>
  <c r="AO93" i="1"/>
  <c r="AR93" i="1"/>
  <c r="AM80" i="1"/>
  <c r="AN80" i="1"/>
  <c r="AR80" i="1"/>
  <c r="AL80" i="1"/>
  <c r="AO80" i="1"/>
  <c r="AN94" i="1"/>
  <c r="AM94" i="1"/>
  <c r="AL94" i="1"/>
  <c r="AR94" i="1"/>
  <c r="AO94" i="1"/>
  <c r="V650" i="1"/>
  <c r="U783" i="1"/>
  <c r="U803" i="1" s="1"/>
  <c r="AE699" i="1"/>
  <c r="AG699" i="1"/>
  <c r="S753" i="1"/>
  <c r="T753" i="1" s="1"/>
  <c r="S609" i="1"/>
  <c r="P64" i="1"/>
  <c r="AC64" i="1" s="1"/>
  <c r="AD64" i="1" s="1"/>
  <c r="AL720" i="1"/>
  <c r="AN720" i="1"/>
  <c r="AO720" i="1"/>
  <c r="AM720" i="1"/>
  <c r="AR720" i="1"/>
  <c r="V645" i="1"/>
  <c r="AT716" i="1"/>
  <c r="AU716" i="1" s="1"/>
  <c r="AS716" i="1"/>
  <c r="AR77" i="1"/>
  <c r="AL77" i="1"/>
  <c r="AO77" i="1"/>
  <c r="AM77" i="1"/>
  <c r="AN77" i="1"/>
  <c r="AT721" i="1"/>
  <c r="AU721" i="1" s="1"/>
  <c r="AS721" i="1"/>
  <c r="Q91" i="1"/>
  <c r="AS85" i="1"/>
  <c r="AT85" i="1"/>
  <c r="AU85" i="1" s="1"/>
  <c r="T628" i="1"/>
  <c r="O609" i="1"/>
  <c r="AT70" i="1"/>
  <c r="AU70" i="1" s="1"/>
  <c r="AS70" i="1"/>
  <c r="AV716" i="1" l="1"/>
  <c r="BA716" i="1"/>
  <c r="AZ716" i="1"/>
  <c r="AX716" i="1"/>
  <c r="AY716" i="1"/>
  <c r="AV70" i="1"/>
  <c r="AX70" i="1"/>
  <c r="AZ70" i="1"/>
  <c r="AY70" i="1"/>
  <c r="BA70" i="1"/>
  <c r="AG726" i="1"/>
  <c r="AI726" i="1" s="1"/>
  <c r="AJ726" i="1" s="1"/>
  <c r="BD715" i="1"/>
  <c r="AV81" i="1"/>
  <c r="AX81" i="1"/>
  <c r="AZ81" i="1"/>
  <c r="BA81" i="1"/>
  <c r="AY81" i="1"/>
  <c r="AV78" i="1"/>
  <c r="BA78" i="1"/>
  <c r="AY78" i="1"/>
  <c r="AX78" i="1"/>
  <c r="AZ78" i="1"/>
  <c r="BD606" i="1"/>
  <c r="AV721" i="1"/>
  <c r="BA721" i="1"/>
  <c r="AY721" i="1"/>
  <c r="AZ721" i="1"/>
  <c r="AX721" i="1"/>
  <c r="BD721" i="1" s="1"/>
  <c r="S496" i="1"/>
  <c r="T496" i="1" s="1"/>
  <c r="AG706" i="1"/>
  <c r="AH706" i="1" s="1"/>
  <c r="BD717" i="1"/>
  <c r="AV714" i="1"/>
  <c r="AY714" i="1"/>
  <c r="AX714" i="1"/>
  <c r="BA714" i="1"/>
  <c r="AZ714" i="1"/>
  <c r="AV85" i="1"/>
  <c r="AX85" i="1"/>
  <c r="AZ85" i="1"/>
  <c r="BA85" i="1"/>
  <c r="AY85" i="1"/>
  <c r="AV730" i="1"/>
  <c r="BA730" i="1"/>
  <c r="AX730" i="1"/>
  <c r="AZ730" i="1"/>
  <c r="AY730" i="1"/>
  <c r="V598" i="1"/>
  <c r="U621" i="1"/>
  <c r="V71" i="1"/>
  <c r="AC71" i="1" s="1"/>
  <c r="AD71" i="1" s="1"/>
  <c r="U90" i="1"/>
  <c r="AL474" i="1"/>
  <c r="AN474" i="1"/>
  <c r="AR474" i="1"/>
  <c r="AM474" i="1"/>
  <c r="AO474" i="1"/>
  <c r="AH729" i="1"/>
  <c r="AI729" i="1"/>
  <c r="AJ729" i="1" s="1"/>
  <c r="S631" i="1"/>
  <c r="T631" i="1" s="1"/>
  <c r="T607" i="1"/>
  <c r="AC607" i="1" s="1"/>
  <c r="AD607" i="1" s="1"/>
  <c r="T481" i="1"/>
  <c r="V731" i="1"/>
  <c r="AC731" i="1" s="1"/>
  <c r="AD731" i="1" s="1"/>
  <c r="U755" i="1"/>
  <c r="V755" i="1" s="1"/>
  <c r="T585" i="1"/>
  <c r="AC585" i="1" s="1"/>
  <c r="AD585" i="1" s="1"/>
  <c r="S605" i="1"/>
  <c r="V803" i="1"/>
  <c r="U89" i="1"/>
  <c r="S707" i="1"/>
  <c r="T707" i="1" s="1"/>
  <c r="T584" i="1"/>
  <c r="V746" i="1"/>
  <c r="AC746" i="1" s="1"/>
  <c r="AD746" i="1" s="1"/>
  <c r="U766" i="1"/>
  <c r="V752" i="1"/>
  <c r="AH726" i="1"/>
  <c r="V773" i="1"/>
  <c r="U793" i="1"/>
  <c r="O735" i="1"/>
  <c r="AS94" i="1"/>
  <c r="AT94" i="1"/>
  <c r="AU94" i="1" s="1"/>
  <c r="Q739" i="1"/>
  <c r="AT720" i="1"/>
  <c r="AS720" i="1"/>
  <c r="AU720" i="1"/>
  <c r="T105" i="1"/>
  <c r="R91" i="1"/>
  <c r="AC91" i="1" s="1"/>
  <c r="AD91" i="1" s="1"/>
  <c r="AR83" i="1"/>
  <c r="AM83" i="1"/>
  <c r="AL83" i="1"/>
  <c r="AN83" i="1"/>
  <c r="AO83" i="1"/>
  <c r="O739" i="1"/>
  <c r="P739" i="1" s="1"/>
  <c r="S769" i="1"/>
  <c r="AS84" i="1"/>
  <c r="AT84" i="1"/>
  <c r="AU84" i="1" s="1"/>
  <c r="R111" i="1"/>
  <c r="AT79" i="1"/>
  <c r="AU79" i="1" s="1"/>
  <c r="AS79" i="1"/>
  <c r="AH712" i="1"/>
  <c r="AI712" i="1"/>
  <c r="AJ712" i="1" s="1"/>
  <c r="AS77" i="1"/>
  <c r="AT77" i="1"/>
  <c r="AU77" i="1" s="1"/>
  <c r="R610" i="1"/>
  <c r="Q737" i="1"/>
  <c r="O733" i="1"/>
  <c r="P733" i="1" s="1"/>
  <c r="AC733" i="1" s="1"/>
  <c r="AD733" i="1" s="1"/>
  <c r="O623" i="1"/>
  <c r="O734" i="1"/>
  <c r="T755" i="1"/>
  <c r="S734" i="1"/>
  <c r="S758" i="1" s="1"/>
  <c r="T758" i="1" s="1"/>
  <c r="S624" i="1"/>
  <c r="V783" i="1"/>
  <c r="U140" i="1"/>
  <c r="V140" i="1" s="1"/>
  <c r="S737" i="1"/>
  <c r="T610" i="1"/>
  <c r="Q734" i="1"/>
  <c r="Q624" i="1"/>
  <c r="AE64" i="1"/>
  <c r="AG64" i="1"/>
  <c r="O738" i="1"/>
  <c r="O765" i="1" s="1"/>
  <c r="P765" i="1" s="1"/>
  <c r="AL87" i="1"/>
  <c r="AM87" i="1"/>
  <c r="AN87" i="1"/>
  <c r="AR87" i="1"/>
  <c r="AO87" i="1"/>
  <c r="O737" i="1"/>
  <c r="AS93" i="1"/>
  <c r="AT93" i="1"/>
  <c r="AU93" i="1" s="1"/>
  <c r="R620" i="1"/>
  <c r="AG719" i="1"/>
  <c r="AE719" i="1"/>
  <c r="AH699" i="1"/>
  <c r="AI699" i="1"/>
  <c r="AJ699" i="1" s="1"/>
  <c r="O736" i="1"/>
  <c r="P609" i="1"/>
  <c r="S739" i="1"/>
  <c r="S766" i="1" s="1"/>
  <c r="T766" i="1" s="1"/>
  <c r="AS80" i="1"/>
  <c r="AT80" i="1"/>
  <c r="AU80" i="1" s="1"/>
  <c r="AE71" i="1"/>
  <c r="AG71" i="1"/>
  <c r="T609" i="1"/>
  <c r="S736" i="1"/>
  <c r="S760" i="1" s="1"/>
  <c r="T760" i="1" s="1"/>
  <c r="R609" i="1"/>
  <c r="Q736" i="1"/>
  <c r="Q760" i="1" s="1"/>
  <c r="R760" i="1" s="1"/>
  <c r="S770" i="1"/>
  <c r="Q725" i="1"/>
  <c r="Q750" i="1" s="1"/>
  <c r="R750" i="1" s="1"/>
  <c r="P82" i="1"/>
  <c r="AC82" i="1" s="1"/>
  <c r="AD82" i="1" s="1"/>
  <c r="AI104" i="1"/>
  <c r="AJ104" i="1" s="1"/>
  <c r="AH104" i="1"/>
  <c r="AV77" i="1" l="1"/>
  <c r="AX77" i="1"/>
  <c r="AZ77" i="1"/>
  <c r="BA77" i="1"/>
  <c r="AY77" i="1"/>
  <c r="AV94" i="1"/>
  <c r="AY94" i="1"/>
  <c r="AX94" i="1"/>
  <c r="BA94" i="1"/>
  <c r="AZ94" i="1"/>
  <c r="BD70" i="1"/>
  <c r="BD730" i="1"/>
  <c r="BD85" i="1"/>
  <c r="AV720" i="1"/>
  <c r="BA720" i="1"/>
  <c r="AZ720" i="1"/>
  <c r="AY720" i="1"/>
  <c r="AX720" i="1"/>
  <c r="BD714" i="1"/>
  <c r="AV93" i="1"/>
  <c r="AX93" i="1"/>
  <c r="BA93" i="1"/>
  <c r="AY93" i="1"/>
  <c r="AZ93" i="1"/>
  <c r="S648" i="1"/>
  <c r="T648" i="1" s="1"/>
  <c r="AV80" i="1"/>
  <c r="AZ80" i="1"/>
  <c r="BA80" i="1"/>
  <c r="AY80" i="1"/>
  <c r="AX80" i="1"/>
  <c r="BD80" i="1" s="1"/>
  <c r="AV79" i="1"/>
  <c r="AX79" i="1"/>
  <c r="BD79" i="1" s="1"/>
  <c r="AZ79" i="1"/>
  <c r="BA79" i="1"/>
  <c r="AY79" i="1"/>
  <c r="AV84" i="1"/>
  <c r="AZ84" i="1"/>
  <c r="AY84" i="1"/>
  <c r="AX84" i="1"/>
  <c r="BA84" i="1"/>
  <c r="AI706" i="1"/>
  <c r="AJ706" i="1" s="1"/>
  <c r="AL706" i="1" s="1"/>
  <c r="BD81" i="1"/>
  <c r="BD78" i="1"/>
  <c r="BD716" i="1"/>
  <c r="V621" i="1"/>
  <c r="U638" i="1"/>
  <c r="V638" i="1" s="1"/>
  <c r="U108" i="1"/>
  <c r="V108" i="1" s="1"/>
  <c r="O766" i="1"/>
  <c r="P766" i="1" s="1"/>
  <c r="S761" i="1"/>
  <c r="T761" i="1" s="1"/>
  <c r="AG607" i="1"/>
  <c r="AE607" i="1"/>
  <c r="V90" i="1"/>
  <c r="AC90" i="1" s="1"/>
  <c r="AD90" i="1" s="1"/>
  <c r="U109" i="1"/>
  <c r="U127" i="1" s="1"/>
  <c r="V127" i="1" s="1"/>
  <c r="AN729" i="1"/>
  <c r="AO729" i="1"/>
  <c r="AM729" i="1"/>
  <c r="AL729" i="1"/>
  <c r="AR729" i="1"/>
  <c r="AS474" i="1"/>
  <c r="AT474" i="1"/>
  <c r="AU474" i="1" s="1"/>
  <c r="U107" i="1"/>
  <c r="U125" i="1" s="1"/>
  <c r="V89" i="1"/>
  <c r="AC89" i="1" s="1"/>
  <c r="AD89" i="1" s="1"/>
  <c r="AG585" i="1"/>
  <c r="AE585" i="1"/>
  <c r="AE731" i="1"/>
  <c r="AG731" i="1"/>
  <c r="V793" i="1"/>
  <c r="T605" i="1"/>
  <c r="S625" i="1"/>
  <c r="T625" i="1" s="1"/>
  <c r="AN726" i="1"/>
  <c r="AR726" i="1"/>
  <c r="AL726" i="1"/>
  <c r="AM726" i="1"/>
  <c r="AO726" i="1"/>
  <c r="V766" i="1"/>
  <c r="AG746" i="1"/>
  <c r="AE746" i="1"/>
  <c r="Q751" i="1"/>
  <c r="R624" i="1"/>
  <c r="O95" i="1"/>
  <c r="P734" i="1"/>
  <c r="Q95" i="1"/>
  <c r="R734" i="1"/>
  <c r="AN712" i="1"/>
  <c r="AM712" i="1"/>
  <c r="AL712" i="1"/>
  <c r="AR712" i="1"/>
  <c r="AO712" i="1"/>
  <c r="T737" i="1"/>
  <c r="S98" i="1"/>
  <c r="S117" i="1" s="1"/>
  <c r="T117" i="1" s="1"/>
  <c r="T114" i="1"/>
  <c r="Q97" i="1"/>
  <c r="R736" i="1"/>
  <c r="AI719" i="1"/>
  <c r="AJ719" i="1" s="1"/>
  <c r="AH719" i="1"/>
  <c r="P738" i="1"/>
  <c r="AC738" i="1" s="1"/>
  <c r="AD738" i="1" s="1"/>
  <c r="O99" i="1"/>
  <c r="O97" i="1"/>
  <c r="P736" i="1"/>
  <c r="AO104" i="1"/>
  <c r="AN104" i="1"/>
  <c r="AM104" i="1"/>
  <c r="AL104" i="1"/>
  <c r="AR104" i="1"/>
  <c r="O750" i="1"/>
  <c r="P623" i="1"/>
  <c r="P737" i="1"/>
  <c r="O98" i="1"/>
  <c r="O741" i="1"/>
  <c r="O769" i="1" s="1"/>
  <c r="AE82" i="1"/>
  <c r="AG82" i="1"/>
  <c r="AG733" i="1"/>
  <c r="AE733" i="1"/>
  <c r="AT83" i="1"/>
  <c r="AU83" i="1"/>
  <c r="AS83" i="1"/>
  <c r="AM699" i="1"/>
  <c r="AL699" i="1"/>
  <c r="AR699" i="1"/>
  <c r="AN699" i="1"/>
  <c r="AO699" i="1"/>
  <c r="T624" i="1"/>
  <c r="S751" i="1"/>
  <c r="T770" i="1"/>
  <c r="S129" i="1"/>
  <c r="AI71" i="1"/>
  <c r="AJ71" i="1" s="1"/>
  <c r="AH71" i="1"/>
  <c r="S95" i="1"/>
  <c r="S114" i="1" s="1"/>
  <c r="T734" i="1"/>
  <c r="S637" i="1"/>
  <c r="O751" i="1"/>
  <c r="R739" i="1"/>
  <c r="Q100" i="1"/>
  <c r="Q119" i="1" s="1"/>
  <c r="R119" i="1" s="1"/>
  <c r="S100" i="1"/>
  <c r="S119" i="1" s="1"/>
  <c r="S138" i="1" s="1"/>
  <c r="T138" i="1" s="1"/>
  <c r="T739" i="1"/>
  <c r="R725" i="1"/>
  <c r="AC725" i="1" s="1"/>
  <c r="AD725" i="1" s="1"/>
  <c r="Q88" i="1"/>
  <c r="Q107" i="1" s="1"/>
  <c r="R107" i="1" s="1"/>
  <c r="O125" i="1"/>
  <c r="Q108" i="1"/>
  <c r="T769" i="1"/>
  <c r="O105" i="1"/>
  <c r="O124" i="1" s="1"/>
  <c r="P124" i="1" s="1"/>
  <c r="AG91" i="1"/>
  <c r="AE91" i="1"/>
  <c r="O96" i="1"/>
  <c r="P735" i="1"/>
  <c r="AC735" i="1" s="1"/>
  <c r="AD735" i="1" s="1"/>
  <c r="O100" i="1"/>
  <c r="AI64" i="1"/>
  <c r="AJ64" i="1" s="1"/>
  <c r="AH64" i="1"/>
  <c r="Q103" i="1"/>
  <c r="Q732" i="1"/>
  <c r="R732" i="1" s="1"/>
  <c r="AC732" i="1" s="1"/>
  <c r="AD732" i="1" s="1"/>
  <c r="AS87" i="1"/>
  <c r="AT87" i="1"/>
  <c r="AU87" i="1" s="1"/>
  <c r="U138" i="1"/>
  <c r="V138" i="1" s="1"/>
  <c r="R737" i="1"/>
  <c r="Q98" i="1"/>
  <c r="T736" i="1"/>
  <c r="S97" i="1"/>
  <c r="AV87" i="1" l="1"/>
  <c r="AX87" i="1"/>
  <c r="BA87" i="1"/>
  <c r="AZ87" i="1"/>
  <c r="AY87" i="1"/>
  <c r="BD94" i="1"/>
  <c r="AV83" i="1"/>
  <c r="AX83" i="1"/>
  <c r="BA83" i="1"/>
  <c r="AY83" i="1"/>
  <c r="AZ83" i="1"/>
  <c r="BD93" i="1"/>
  <c r="AR706" i="1"/>
  <c r="AS706" i="1" s="1"/>
  <c r="AM706" i="1"/>
  <c r="AN706" i="1"/>
  <c r="BD720" i="1"/>
  <c r="BD77" i="1"/>
  <c r="BD84" i="1"/>
  <c r="AO706" i="1"/>
  <c r="AV474" i="1"/>
  <c r="AZ474" i="1"/>
  <c r="AY474" i="1"/>
  <c r="BA474" i="1"/>
  <c r="AX474" i="1"/>
  <c r="V125" i="1"/>
  <c r="AS729" i="1"/>
  <c r="AT729" i="1"/>
  <c r="AU729" i="1" s="1"/>
  <c r="V109" i="1"/>
  <c r="U129" i="1"/>
  <c r="V129" i="1" s="1"/>
  <c r="V107" i="1"/>
  <c r="AC107" i="1" s="1"/>
  <c r="AD107" i="1" s="1"/>
  <c r="U126" i="1"/>
  <c r="U144" i="1" s="1"/>
  <c r="V144" i="1" s="1"/>
  <c r="AE90" i="1"/>
  <c r="AG90" i="1"/>
  <c r="AI607" i="1"/>
  <c r="AJ607" i="1" s="1"/>
  <c r="AH607" i="1"/>
  <c r="T119" i="1"/>
  <c r="AI585" i="1"/>
  <c r="AJ585" i="1" s="1"/>
  <c r="AH585" i="1"/>
  <c r="AI731" i="1"/>
  <c r="AJ731" i="1" s="1"/>
  <c r="AH731" i="1"/>
  <c r="AG89" i="1"/>
  <c r="AE89" i="1"/>
  <c r="AH746" i="1"/>
  <c r="AI746" i="1"/>
  <c r="AJ746" i="1" s="1"/>
  <c r="AS726" i="1"/>
  <c r="AT726" i="1"/>
  <c r="AU726" i="1"/>
  <c r="AC739" i="1"/>
  <c r="AD739" i="1" s="1"/>
  <c r="U143" i="1"/>
  <c r="V143" i="1" s="1"/>
  <c r="AE739" i="1"/>
  <c r="AG739" i="1"/>
  <c r="AH733" i="1"/>
  <c r="AI733" i="1"/>
  <c r="AJ733" i="1" s="1"/>
  <c r="T97" i="1"/>
  <c r="Q749" i="1"/>
  <c r="P769" i="1"/>
  <c r="P98" i="1"/>
  <c r="T129" i="1"/>
  <c r="T98" i="1"/>
  <c r="Q631" i="1"/>
  <c r="AS104" i="1"/>
  <c r="AT104" i="1"/>
  <c r="AU104" i="1" s="1"/>
  <c r="R95" i="1"/>
  <c r="AN64" i="1"/>
  <c r="AL64" i="1"/>
  <c r="AO64" i="1"/>
  <c r="AR64" i="1"/>
  <c r="AM64" i="1"/>
  <c r="P99" i="1"/>
  <c r="AC99" i="1" s="1"/>
  <c r="AD99" i="1" s="1"/>
  <c r="AS712" i="1"/>
  <c r="AT712" i="1"/>
  <c r="AU712" i="1" s="1"/>
  <c r="S139" i="1"/>
  <c r="T139" i="1" s="1"/>
  <c r="T751" i="1"/>
  <c r="AE738" i="1"/>
  <c r="AG738" i="1"/>
  <c r="T95" i="1"/>
  <c r="P741" i="1"/>
  <c r="AC741" i="1" s="1"/>
  <c r="AD741" i="1" s="1"/>
  <c r="O102" i="1"/>
  <c r="O121" i="1" s="1"/>
  <c r="P121" i="1" s="1"/>
  <c r="R751" i="1"/>
  <c r="AG732" i="1"/>
  <c r="AE732" i="1"/>
  <c r="AI91" i="1"/>
  <c r="AJ91" i="1" s="1"/>
  <c r="AH91" i="1"/>
  <c r="T637" i="1"/>
  <c r="S122" i="1"/>
  <c r="Q122" i="1"/>
  <c r="P100" i="1"/>
  <c r="AG725" i="1"/>
  <c r="AE725" i="1"/>
  <c r="AI82" i="1"/>
  <c r="AJ82" i="1" s="1"/>
  <c r="AH82" i="1"/>
  <c r="AN719" i="1"/>
  <c r="AL719" i="1"/>
  <c r="AM719" i="1"/>
  <c r="AR719" i="1"/>
  <c r="AO719" i="1"/>
  <c r="P96" i="1"/>
  <c r="AC96" i="1" s="1"/>
  <c r="AD96" i="1" s="1"/>
  <c r="R97" i="1"/>
  <c r="P97" i="1"/>
  <c r="T100" i="1"/>
  <c r="R103" i="1"/>
  <c r="AC103" i="1" s="1"/>
  <c r="AD103" i="1" s="1"/>
  <c r="R100" i="1"/>
  <c r="O740" i="1"/>
  <c r="R98" i="1"/>
  <c r="AO71" i="1"/>
  <c r="AN71" i="1"/>
  <c r="AR71" i="1"/>
  <c r="AM71" i="1"/>
  <c r="AL71" i="1"/>
  <c r="P750" i="1"/>
  <c r="AC750" i="1" s="1"/>
  <c r="AD750" i="1" s="1"/>
  <c r="O111" i="1"/>
  <c r="P105" i="1"/>
  <c r="P125" i="1"/>
  <c r="P751" i="1"/>
  <c r="O112" i="1"/>
  <c r="Q112" i="1"/>
  <c r="S112" i="1"/>
  <c r="R88" i="1"/>
  <c r="AC88" i="1" s="1"/>
  <c r="AD88" i="1" s="1"/>
  <c r="P95" i="1"/>
  <c r="AE735" i="1"/>
  <c r="AG735" i="1"/>
  <c r="R108" i="1"/>
  <c r="AC108" i="1" s="1"/>
  <c r="AD108" i="1" s="1"/>
  <c r="AT699" i="1"/>
  <c r="AS699" i="1"/>
  <c r="AV712" i="1" l="1"/>
  <c r="AY712" i="1"/>
  <c r="BA712" i="1"/>
  <c r="AZ712" i="1"/>
  <c r="AX712" i="1"/>
  <c r="BD712" i="1" s="1"/>
  <c r="BD474" i="1"/>
  <c r="BD83" i="1"/>
  <c r="AV104" i="1"/>
  <c r="AZ104" i="1"/>
  <c r="BA104" i="1"/>
  <c r="AY104" i="1"/>
  <c r="AX104" i="1"/>
  <c r="BD104" i="1" s="1"/>
  <c r="AV729" i="1"/>
  <c r="BA729" i="1"/>
  <c r="AZ729" i="1"/>
  <c r="AY729" i="1"/>
  <c r="AX729" i="1"/>
  <c r="BD87" i="1"/>
  <c r="AT706" i="1"/>
  <c r="AU706" i="1" s="1"/>
  <c r="AV726" i="1"/>
  <c r="BA726" i="1"/>
  <c r="AY726" i="1"/>
  <c r="AZ726" i="1"/>
  <c r="AX726" i="1"/>
  <c r="BD726" i="1" s="1"/>
  <c r="U147" i="1"/>
  <c r="AO607" i="1"/>
  <c r="AM607" i="1"/>
  <c r="AN607" i="1"/>
  <c r="AR607" i="1"/>
  <c r="AL607" i="1"/>
  <c r="AH90" i="1"/>
  <c r="AI90" i="1"/>
  <c r="AJ90" i="1" s="1"/>
  <c r="U202" i="1"/>
  <c r="V126" i="1"/>
  <c r="U145" i="1"/>
  <c r="V145" i="1" s="1"/>
  <c r="AG107" i="1"/>
  <c r="AE107" i="1"/>
  <c r="U170" i="1"/>
  <c r="U190" i="1" s="1"/>
  <c r="V170" i="1"/>
  <c r="AH89" i="1"/>
  <c r="AI89" i="1"/>
  <c r="AJ89" i="1" s="1"/>
  <c r="AM731" i="1"/>
  <c r="AO731" i="1"/>
  <c r="AR731" i="1"/>
  <c r="AL731" i="1"/>
  <c r="AN731" i="1"/>
  <c r="AC100" i="1"/>
  <c r="AD100" i="1" s="1"/>
  <c r="AG100" i="1" s="1"/>
  <c r="AR585" i="1"/>
  <c r="AO585" i="1"/>
  <c r="AL585" i="1"/>
  <c r="AN585" i="1"/>
  <c r="AM585" i="1"/>
  <c r="AO746" i="1"/>
  <c r="AR746" i="1"/>
  <c r="AN746" i="1"/>
  <c r="AL746" i="1"/>
  <c r="AM746" i="1"/>
  <c r="Q628" i="1"/>
  <c r="AE96" i="1"/>
  <c r="AG96" i="1"/>
  <c r="AU699" i="1"/>
  <c r="P102" i="1"/>
  <c r="AC102" i="1" s="1"/>
  <c r="AD102" i="1" s="1"/>
  <c r="R749" i="1"/>
  <c r="AC749" i="1" s="1"/>
  <c r="AD749" i="1" s="1"/>
  <c r="S765" i="1"/>
  <c r="AS719" i="1"/>
  <c r="AT719" i="1"/>
  <c r="AU719" i="1" s="1"/>
  <c r="Q105" i="1"/>
  <c r="AG108" i="1"/>
  <c r="AE108" i="1"/>
  <c r="O126" i="1"/>
  <c r="AI738" i="1"/>
  <c r="AJ738" i="1" s="1"/>
  <c r="AH738" i="1"/>
  <c r="AL733" i="1"/>
  <c r="AN733" i="1"/>
  <c r="AM733" i="1"/>
  <c r="AO733" i="1"/>
  <c r="AR733" i="1"/>
  <c r="AO82" i="1"/>
  <c r="AM82" i="1"/>
  <c r="AR82" i="1"/>
  <c r="AN82" i="1"/>
  <c r="AL82" i="1"/>
  <c r="AG741" i="1"/>
  <c r="AE741" i="1"/>
  <c r="AS64" i="1"/>
  <c r="AT64" i="1"/>
  <c r="AU64" i="1" s="1"/>
  <c r="AI739" i="1"/>
  <c r="AJ739" i="1" s="1"/>
  <c r="AH739" i="1"/>
  <c r="AG103" i="1"/>
  <c r="AE103" i="1"/>
  <c r="AI725" i="1"/>
  <c r="AJ725" i="1" s="1"/>
  <c r="AH725" i="1"/>
  <c r="R631" i="1"/>
  <c r="Q761" i="1"/>
  <c r="T112" i="1"/>
  <c r="Q625" i="1"/>
  <c r="O127" i="1"/>
  <c r="P112" i="1"/>
  <c r="AL91" i="1"/>
  <c r="AN91" i="1"/>
  <c r="AM91" i="1"/>
  <c r="AR91" i="1"/>
  <c r="AO91" i="1"/>
  <c r="AE750" i="1"/>
  <c r="AG750" i="1"/>
  <c r="O101" i="1"/>
  <c r="P740" i="1"/>
  <c r="AC740" i="1" s="1"/>
  <c r="AD740" i="1" s="1"/>
  <c r="T122" i="1"/>
  <c r="AE99" i="1"/>
  <c r="AG99" i="1"/>
  <c r="AS71" i="1"/>
  <c r="AT71" i="1"/>
  <c r="AU71" i="1" s="1"/>
  <c r="R112" i="1"/>
  <c r="AH735" i="1"/>
  <c r="AI735" i="1"/>
  <c r="AJ735" i="1" s="1"/>
  <c r="P111" i="1"/>
  <c r="AC111" i="1" s="1"/>
  <c r="AD111" i="1" s="1"/>
  <c r="R122" i="1"/>
  <c r="AG88" i="1"/>
  <c r="AE88" i="1"/>
  <c r="S126" i="1"/>
  <c r="AH732" i="1"/>
  <c r="AI732" i="1"/>
  <c r="AJ732" i="1" s="1"/>
  <c r="AV719" i="1" l="1"/>
  <c r="BA719" i="1"/>
  <c r="AZ719" i="1"/>
  <c r="AY719" i="1"/>
  <c r="AX719" i="1"/>
  <c r="BD719" i="1" s="1"/>
  <c r="AV64" i="1"/>
  <c r="AZ64" i="1"/>
  <c r="AX64" i="1"/>
  <c r="BA64" i="1"/>
  <c r="AY64" i="1"/>
  <c r="AV706" i="1"/>
  <c r="AX706" i="1"/>
  <c r="BA706" i="1"/>
  <c r="AZ706" i="1"/>
  <c r="AY706" i="1"/>
  <c r="AV71" i="1"/>
  <c r="AX71" i="1"/>
  <c r="AZ71" i="1"/>
  <c r="BA71" i="1"/>
  <c r="AY71" i="1"/>
  <c r="V190" i="1"/>
  <c r="U210" i="1"/>
  <c r="V210" i="1" s="1"/>
  <c r="BA699" i="1"/>
  <c r="AZ699" i="1"/>
  <c r="AY699" i="1"/>
  <c r="AX699" i="1"/>
  <c r="BD699" i="1" s="1"/>
  <c r="BD729" i="1"/>
  <c r="U172" i="1"/>
  <c r="V172" i="1" s="1"/>
  <c r="V147" i="1"/>
  <c r="V202" i="1"/>
  <c r="U227" i="1"/>
  <c r="AS607" i="1"/>
  <c r="AT607" i="1"/>
  <c r="AU607" i="1" s="1"/>
  <c r="U225" i="1"/>
  <c r="V225" i="1" s="1"/>
  <c r="AH107" i="1"/>
  <c r="AI107" i="1"/>
  <c r="AJ107" i="1" s="1"/>
  <c r="AL90" i="1"/>
  <c r="AO90" i="1"/>
  <c r="AM90" i="1"/>
  <c r="AN90" i="1"/>
  <c r="AR90" i="1"/>
  <c r="AS585" i="1"/>
  <c r="AT585" i="1"/>
  <c r="AU585" i="1" s="1"/>
  <c r="AL89" i="1"/>
  <c r="AR89" i="1"/>
  <c r="AO89" i="1"/>
  <c r="AM89" i="1"/>
  <c r="AN89" i="1"/>
  <c r="AT731" i="1"/>
  <c r="AU731" i="1" s="1"/>
  <c r="AS731" i="1"/>
  <c r="AE100" i="1"/>
  <c r="O600" i="1"/>
  <c r="O617" i="1" s="1"/>
  <c r="AS746" i="1"/>
  <c r="AT746" i="1"/>
  <c r="AU746" i="1" s="1"/>
  <c r="Q120" i="1"/>
  <c r="R761" i="1"/>
  <c r="AT733" i="1"/>
  <c r="AU733" i="1" s="1"/>
  <c r="AS733" i="1"/>
  <c r="AG102" i="1"/>
  <c r="AE102" i="1"/>
  <c r="R628" i="1"/>
  <c r="Q758" i="1"/>
  <c r="AV699" i="1"/>
  <c r="O122" i="1"/>
  <c r="AM725" i="1"/>
  <c r="AR725" i="1"/>
  <c r="AL725" i="1"/>
  <c r="AO725" i="1"/>
  <c r="AN725" i="1"/>
  <c r="AT82" i="1"/>
  <c r="AU82" i="1" s="1"/>
  <c r="AS82" i="1"/>
  <c r="AN732" i="1"/>
  <c r="AL732" i="1"/>
  <c r="AM732" i="1"/>
  <c r="AO732" i="1"/>
  <c r="AR732" i="1"/>
  <c r="AI108" i="1"/>
  <c r="AJ108" i="1" s="1"/>
  <c r="AH108" i="1"/>
  <c r="AI96" i="1"/>
  <c r="AJ96" i="1" s="1"/>
  <c r="AH96" i="1"/>
  <c r="T765" i="1"/>
  <c r="S124" i="1"/>
  <c r="AR739" i="1"/>
  <c r="AO739" i="1"/>
  <c r="AL739" i="1"/>
  <c r="AM739" i="1"/>
  <c r="AN739" i="1"/>
  <c r="AH750" i="1"/>
  <c r="AI750" i="1"/>
  <c r="AJ750" i="1" s="1"/>
  <c r="AR735" i="1"/>
  <c r="AM735" i="1"/>
  <c r="AO735" i="1"/>
  <c r="AN735" i="1"/>
  <c r="AL735" i="1"/>
  <c r="AH99" i="1"/>
  <c r="AI99" i="1"/>
  <c r="AJ99" i="1" s="1"/>
  <c r="Q766" i="1"/>
  <c r="AS91" i="1"/>
  <c r="AT91" i="1"/>
  <c r="AU91" i="1" s="1"/>
  <c r="AH88" i="1"/>
  <c r="AI88" i="1"/>
  <c r="AJ88" i="1" s="1"/>
  <c r="T126" i="1"/>
  <c r="AE111" i="1"/>
  <c r="AG111" i="1"/>
  <c r="Q753" i="1"/>
  <c r="R753" i="1" s="1"/>
  <c r="Q640" i="1"/>
  <c r="AI741" i="1"/>
  <c r="AJ741" i="1" s="1"/>
  <c r="AH741" i="1"/>
  <c r="S143" i="1"/>
  <c r="AI100" i="1"/>
  <c r="AJ100" i="1" s="1"/>
  <c r="AH100" i="1"/>
  <c r="P101" i="1"/>
  <c r="AC101" i="1" s="1"/>
  <c r="AD101" i="1" s="1"/>
  <c r="AR738" i="1"/>
  <c r="AN738" i="1"/>
  <c r="AM738" i="1"/>
  <c r="AO738" i="1"/>
  <c r="AL738" i="1"/>
  <c r="P126" i="1"/>
  <c r="AH103" i="1"/>
  <c r="AI103" i="1"/>
  <c r="AJ103" i="1" s="1"/>
  <c r="S145" i="1"/>
  <c r="P127" i="1"/>
  <c r="AE740" i="1"/>
  <c r="AG740" i="1"/>
  <c r="R625" i="1"/>
  <c r="Q755" i="1"/>
  <c r="R105" i="1"/>
  <c r="AC105" i="1" s="1"/>
  <c r="AD105" i="1" s="1"/>
  <c r="AG749" i="1"/>
  <c r="AE749" i="1"/>
  <c r="P617" i="1" l="1"/>
  <c r="AV746" i="1"/>
  <c r="BA746" i="1"/>
  <c r="AX746" i="1"/>
  <c r="AY746" i="1"/>
  <c r="AZ746" i="1"/>
  <c r="BD64" i="1"/>
  <c r="AV82" i="1"/>
  <c r="AX82" i="1"/>
  <c r="BA82" i="1"/>
  <c r="AZ82" i="1"/>
  <c r="AY82" i="1"/>
  <c r="AV91" i="1"/>
  <c r="AX91" i="1"/>
  <c r="AY91" i="1"/>
  <c r="AZ91" i="1"/>
  <c r="BA91" i="1"/>
  <c r="AV733" i="1"/>
  <c r="BA733" i="1"/>
  <c r="AX733" i="1"/>
  <c r="AZ733" i="1"/>
  <c r="AY733" i="1"/>
  <c r="AV585" i="1"/>
  <c r="AX585" i="1"/>
  <c r="BA585" i="1"/>
  <c r="AZ585" i="1"/>
  <c r="AY585" i="1"/>
  <c r="BD706" i="1"/>
  <c r="AV731" i="1"/>
  <c r="BA731" i="1"/>
  <c r="AZ731" i="1"/>
  <c r="AY731" i="1"/>
  <c r="AX731" i="1"/>
  <c r="AV607" i="1"/>
  <c r="BA607" i="1"/>
  <c r="AZ607" i="1"/>
  <c r="AX607" i="1"/>
  <c r="AY607" i="1"/>
  <c r="BD71" i="1"/>
  <c r="AR107" i="1"/>
  <c r="AL107" i="1"/>
  <c r="AN107" i="1"/>
  <c r="AM107" i="1"/>
  <c r="AO107" i="1"/>
  <c r="V227" i="1"/>
  <c r="AT90" i="1"/>
  <c r="AU90" i="1" s="1"/>
  <c r="AS90" i="1"/>
  <c r="O723" i="1"/>
  <c r="P600" i="1"/>
  <c r="AT89" i="1"/>
  <c r="AU89" i="1" s="1"/>
  <c r="AS89" i="1"/>
  <c r="R755" i="1"/>
  <c r="Q114" i="1"/>
  <c r="AN99" i="1"/>
  <c r="AR99" i="1"/>
  <c r="AM99" i="1"/>
  <c r="AO99" i="1"/>
  <c r="AL99" i="1"/>
  <c r="AR741" i="1"/>
  <c r="AO741" i="1"/>
  <c r="AN741" i="1"/>
  <c r="AM741" i="1"/>
  <c r="AL741" i="1"/>
  <c r="AT738" i="1"/>
  <c r="AU738" i="1" s="1"/>
  <c r="AS738" i="1"/>
  <c r="AH749" i="1"/>
  <c r="AI749" i="1"/>
  <c r="AJ749" i="1" s="1"/>
  <c r="AG101" i="1"/>
  <c r="AE101" i="1"/>
  <c r="AS725" i="1"/>
  <c r="AT725" i="1"/>
  <c r="AH740" i="1"/>
  <c r="AI740" i="1"/>
  <c r="AJ740" i="1" s="1"/>
  <c r="T145" i="1"/>
  <c r="AO96" i="1"/>
  <c r="AL96" i="1"/>
  <c r="AM96" i="1"/>
  <c r="AN96" i="1"/>
  <c r="AR96" i="1"/>
  <c r="T143" i="1"/>
  <c r="P122" i="1"/>
  <c r="AC122" i="1" s="1"/>
  <c r="AD122" i="1" s="1"/>
  <c r="R640" i="1"/>
  <c r="AT739" i="1"/>
  <c r="AU739" i="1" s="1"/>
  <c r="AS739" i="1"/>
  <c r="R766" i="1"/>
  <c r="AC766" i="1" s="1"/>
  <c r="AD766" i="1" s="1"/>
  <c r="R758" i="1"/>
  <c r="Q117" i="1"/>
  <c r="AN100" i="1"/>
  <c r="AM100" i="1"/>
  <c r="AR100" i="1"/>
  <c r="AL100" i="1"/>
  <c r="AO100" i="1"/>
  <c r="T124" i="1"/>
  <c r="AR750" i="1"/>
  <c r="AM750" i="1"/>
  <c r="AN750" i="1"/>
  <c r="AO750" i="1"/>
  <c r="AL750" i="1"/>
  <c r="AT732" i="1"/>
  <c r="AU732" i="1"/>
  <c r="AS732" i="1"/>
  <c r="AH102" i="1"/>
  <c r="AI102" i="1"/>
  <c r="AJ102" i="1" s="1"/>
  <c r="R120" i="1"/>
  <c r="AG105" i="1"/>
  <c r="AE105" i="1"/>
  <c r="AH111" i="1"/>
  <c r="AI111" i="1"/>
  <c r="AJ111" i="1" s="1"/>
  <c r="AS735" i="1"/>
  <c r="AT735" i="1"/>
  <c r="AU735" i="1" s="1"/>
  <c r="AL103" i="1"/>
  <c r="AM103" i="1"/>
  <c r="AO103" i="1"/>
  <c r="AR103" i="1"/>
  <c r="AN103" i="1"/>
  <c r="AM88" i="1"/>
  <c r="AN88" i="1"/>
  <c r="AR88" i="1"/>
  <c r="AO88" i="1"/>
  <c r="AL88" i="1"/>
  <c r="AO108" i="1"/>
  <c r="AM108" i="1"/>
  <c r="AL108" i="1"/>
  <c r="AR108" i="1"/>
  <c r="AN108" i="1"/>
  <c r="AV739" i="1" l="1"/>
  <c r="BA739" i="1"/>
  <c r="AZ739" i="1"/>
  <c r="AY739" i="1"/>
  <c r="AX739" i="1"/>
  <c r="BD739" i="1" s="1"/>
  <c r="BD585" i="1"/>
  <c r="BD82" i="1"/>
  <c r="AV738" i="1"/>
  <c r="BA738" i="1"/>
  <c r="AY738" i="1"/>
  <c r="AZ738" i="1"/>
  <c r="AX738" i="1"/>
  <c r="BD738" i="1" s="1"/>
  <c r="AV735" i="1"/>
  <c r="BA735" i="1"/>
  <c r="AZ735" i="1"/>
  <c r="AY735" i="1"/>
  <c r="AX735" i="1"/>
  <c r="BD746" i="1"/>
  <c r="BD91" i="1"/>
  <c r="AV732" i="1"/>
  <c r="BA732" i="1"/>
  <c r="AZ732" i="1"/>
  <c r="AY732" i="1"/>
  <c r="AX732" i="1"/>
  <c r="BD732" i="1" s="1"/>
  <c r="BD733" i="1"/>
  <c r="P723" i="1"/>
  <c r="O743" i="1"/>
  <c r="P743" i="1" s="1"/>
  <c r="BD731" i="1"/>
  <c r="AV90" i="1"/>
  <c r="AY90" i="1"/>
  <c r="AX90" i="1"/>
  <c r="BA90" i="1"/>
  <c r="AZ90" i="1"/>
  <c r="BD607" i="1"/>
  <c r="AV89" i="1"/>
  <c r="AX89" i="1"/>
  <c r="BA89" i="1"/>
  <c r="AZ89" i="1"/>
  <c r="AY89" i="1"/>
  <c r="AS107" i="1"/>
  <c r="AT107" i="1"/>
  <c r="AU107" i="1" s="1"/>
  <c r="O634" i="1"/>
  <c r="AT103" i="1"/>
  <c r="AU103" i="1" s="1"/>
  <c r="AS103" i="1"/>
  <c r="AT741" i="1"/>
  <c r="AU741" i="1" s="1"/>
  <c r="AS741" i="1"/>
  <c r="S626" i="1"/>
  <c r="R117" i="1"/>
  <c r="AS96" i="1"/>
  <c r="AT96" i="1"/>
  <c r="AU96" i="1" s="1"/>
  <c r="AS99" i="1"/>
  <c r="AT99" i="1"/>
  <c r="AU99" i="1" s="1"/>
  <c r="AT750" i="1"/>
  <c r="AU750" i="1" s="1"/>
  <c r="AS750" i="1"/>
  <c r="Q129" i="1"/>
  <c r="AI101" i="1"/>
  <c r="AJ101" i="1" s="1"/>
  <c r="AH101" i="1"/>
  <c r="Q637" i="1"/>
  <c r="S773" i="1"/>
  <c r="S775" i="1"/>
  <c r="AM102" i="1"/>
  <c r="AR102" i="1"/>
  <c r="AN102" i="1"/>
  <c r="AO102" i="1"/>
  <c r="AL102" i="1"/>
  <c r="AM111" i="1"/>
  <c r="AO111" i="1"/>
  <c r="AR111" i="1"/>
  <c r="AL111" i="1"/>
  <c r="AN111" i="1"/>
  <c r="R114" i="1"/>
  <c r="AT88" i="1"/>
  <c r="AU88" i="1" s="1"/>
  <c r="AS88" i="1"/>
  <c r="AS100" i="1"/>
  <c r="AT100" i="1"/>
  <c r="AU100" i="1" s="1"/>
  <c r="AN749" i="1"/>
  <c r="AL749" i="1"/>
  <c r="AR749" i="1"/>
  <c r="AO749" i="1"/>
  <c r="AM749" i="1"/>
  <c r="Q627" i="1"/>
  <c r="AM740" i="1"/>
  <c r="AL740" i="1"/>
  <c r="AN740" i="1"/>
  <c r="AO740" i="1"/>
  <c r="AR740" i="1"/>
  <c r="AG122" i="1"/>
  <c r="AE122" i="1"/>
  <c r="S123" i="1"/>
  <c r="AU725" i="1"/>
  <c r="AG766" i="1"/>
  <c r="AE766" i="1"/>
  <c r="Q626" i="1"/>
  <c r="S627" i="1"/>
  <c r="AT108" i="1"/>
  <c r="AU108" i="1" s="1"/>
  <c r="AS108" i="1"/>
  <c r="AI105" i="1"/>
  <c r="AJ105" i="1" s="1"/>
  <c r="AH105" i="1"/>
  <c r="Q109" i="1"/>
  <c r="AV741" i="1" l="1"/>
  <c r="BA741" i="1"/>
  <c r="AY741" i="1"/>
  <c r="AX741" i="1"/>
  <c r="AZ741" i="1"/>
  <c r="AV107" i="1"/>
  <c r="AX107" i="1"/>
  <c r="BA107" i="1"/>
  <c r="AZ107" i="1"/>
  <c r="AY107" i="1"/>
  <c r="BD90" i="1"/>
  <c r="AV750" i="1"/>
  <c r="BA750" i="1"/>
  <c r="AZ750" i="1"/>
  <c r="AY750" i="1"/>
  <c r="AX750" i="1"/>
  <c r="BD750" i="1" s="1"/>
  <c r="AV99" i="1"/>
  <c r="AX99" i="1"/>
  <c r="BA99" i="1"/>
  <c r="AZ99" i="1"/>
  <c r="AY99" i="1"/>
  <c r="AV100" i="1"/>
  <c r="AZ100" i="1"/>
  <c r="AX100" i="1"/>
  <c r="AY100" i="1"/>
  <c r="BA100" i="1"/>
  <c r="BD89" i="1"/>
  <c r="BA725" i="1"/>
  <c r="AZ725" i="1"/>
  <c r="AY725" i="1"/>
  <c r="AX725" i="1"/>
  <c r="BD725" i="1" s="1"/>
  <c r="AV96" i="1"/>
  <c r="AZ96" i="1"/>
  <c r="AX96" i="1"/>
  <c r="AY96" i="1"/>
  <c r="BA96" i="1"/>
  <c r="AV108" i="1"/>
  <c r="AZ108" i="1"/>
  <c r="AY108" i="1"/>
  <c r="AX108" i="1"/>
  <c r="BA108" i="1"/>
  <c r="AV103" i="1"/>
  <c r="AX103" i="1"/>
  <c r="AZ103" i="1"/>
  <c r="BA103" i="1"/>
  <c r="AY103" i="1"/>
  <c r="AV88" i="1"/>
  <c r="AZ88" i="1"/>
  <c r="BA88" i="1"/>
  <c r="AX88" i="1"/>
  <c r="AY88" i="1"/>
  <c r="BD735" i="1"/>
  <c r="S472" i="1"/>
  <c r="S493" i="1"/>
  <c r="O577" i="1"/>
  <c r="O594" i="1" s="1"/>
  <c r="S601" i="1"/>
  <c r="S618" i="1" s="1"/>
  <c r="T773" i="1"/>
  <c r="S793" i="1"/>
  <c r="T123" i="1"/>
  <c r="T626" i="1"/>
  <c r="S756" i="1"/>
  <c r="S780" i="1" s="1"/>
  <c r="Q745" i="1"/>
  <c r="Q770" i="1" s="1"/>
  <c r="R770" i="1" s="1"/>
  <c r="O759" i="1"/>
  <c r="AT749" i="1"/>
  <c r="AU749" i="1" s="1"/>
  <c r="AS749" i="1"/>
  <c r="S759" i="1"/>
  <c r="S786" i="1" s="1"/>
  <c r="O755" i="1"/>
  <c r="AI122" i="1"/>
  <c r="AJ122" i="1" s="1"/>
  <c r="AH122" i="1"/>
  <c r="AO101" i="1"/>
  <c r="AL101" i="1"/>
  <c r="AM101" i="1"/>
  <c r="AR101" i="1"/>
  <c r="AN101" i="1"/>
  <c r="Q759" i="1"/>
  <c r="AR105" i="1"/>
  <c r="AO105" i="1"/>
  <c r="AN105" i="1"/>
  <c r="AL105" i="1"/>
  <c r="AM105" i="1"/>
  <c r="AS111" i="1"/>
  <c r="AT111" i="1"/>
  <c r="AU111" i="1" s="1"/>
  <c r="S757" i="1"/>
  <c r="S781" i="1" s="1"/>
  <c r="T627" i="1"/>
  <c r="O753" i="1"/>
  <c r="P753" i="1" s="1"/>
  <c r="AC753" i="1" s="1"/>
  <c r="AD753" i="1" s="1"/>
  <c r="R129" i="1"/>
  <c r="AS102" i="1"/>
  <c r="AT102" i="1"/>
  <c r="AU102" i="1" s="1"/>
  <c r="O756" i="1"/>
  <c r="R626" i="1"/>
  <c r="Q756" i="1"/>
  <c r="Q780" i="1" s="1"/>
  <c r="O754" i="1"/>
  <c r="T775" i="1"/>
  <c r="AI766" i="1"/>
  <c r="AJ766" i="1" s="1"/>
  <c r="AH766" i="1"/>
  <c r="O758" i="1"/>
  <c r="P634" i="1"/>
  <c r="S790" i="1"/>
  <c r="S56" i="1" s="1"/>
  <c r="T56" i="1" s="1"/>
  <c r="S754" i="1"/>
  <c r="S778" i="1" s="1"/>
  <c r="T778" i="1" s="1"/>
  <c r="Q757" i="1"/>
  <c r="R627" i="1"/>
  <c r="O757" i="1"/>
  <c r="AV725" i="1"/>
  <c r="R637" i="1"/>
  <c r="R109" i="1"/>
  <c r="AC109" i="1" s="1"/>
  <c r="AD109" i="1" s="1"/>
  <c r="Q754" i="1"/>
  <c r="AT740" i="1"/>
  <c r="AU740" i="1" s="1"/>
  <c r="AS740" i="1"/>
  <c r="AV749" i="1" l="1"/>
  <c r="BA749" i="1"/>
  <c r="AX749" i="1"/>
  <c r="AY749" i="1"/>
  <c r="AZ749" i="1"/>
  <c r="BD108" i="1"/>
  <c r="AV740" i="1"/>
  <c r="BA740" i="1"/>
  <c r="AZ740" i="1"/>
  <c r="AY740" i="1"/>
  <c r="AX740" i="1"/>
  <c r="BD740" i="1" s="1"/>
  <c r="BD103" i="1"/>
  <c r="AV102" i="1"/>
  <c r="BA102" i="1"/>
  <c r="AX102" i="1"/>
  <c r="AY102" i="1"/>
  <c r="AZ102" i="1"/>
  <c r="BD88" i="1"/>
  <c r="BD96" i="1"/>
  <c r="BD100" i="1"/>
  <c r="BD107" i="1"/>
  <c r="T618" i="1"/>
  <c r="BD99" i="1"/>
  <c r="P594" i="1"/>
  <c r="AC594" i="1" s="1"/>
  <c r="AD594" i="1" s="1"/>
  <c r="O611" i="1"/>
  <c r="P611" i="1" s="1"/>
  <c r="AC611" i="1" s="1"/>
  <c r="AD611" i="1" s="1"/>
  <c r="AV111" i="1"/>
  <c r="AX111" i="1"/>
  <c r="BA111" i="1"/>
  <c r="AZ111" i="1"/>
  <c r="AY111" i="1"/>
  <c r="BD741" i="1"/>
  <c r="O786" i="1"/>
  <c r="T472" i="1"/>
  <c r="S382" i="1"/>
  <c r="S789" i="1"/>
  <c r="O785" i="1"/>
  <c r="P785" i="1" s="1"/>
  <c r="P577" i="1"/>
  <c r="AC577" i="1" s="1"/>
  <c r="AD577" i="1" s="1"/>
  <c r="O597" i="1"/>
  <c r="O614" i="1" s="1"/>
  <c r="T786" i="1"/>
  <c r="T793" i="1"/>
  <c r="T601" i="1"/>
  <c r="S724" i="1"/>
  <c r="T724" i="1" s="1"/>
  <c r="T780" i="1"/>
  <c r="T781" i="1"/>
  <c r="T493" i="1"/>
  <c r="S600" i="1"/>
  <c r="S617" i="1" s="1"/>
  <c r="R780" i="1"/>
  <c r="O724" i="1"/>
  <c r="P724" i="1" s="1"/>
  <c r="O113" i="1"/>
  <c r="P754" i="1"/>
  <c r="T757" i="1"/>
  <c r="S116" i="1"/>
  <c r="S135" i="1" s="1"/>
  <c r="T135" i="1" s="1"/>
  <c r="R757" i="1"/>
  <c r="Q116" i="1"/>
  <c r="AR766" i="1"/>
  <c r="AL766" i="1"/>
  <c r="AO766" i="1"/>
  <c r="AN766" i="1"/>
  <c r="AM766" i="1"/>
  <c r="P786" i="1"/>
  <c r="O143" i="1"/>
  <c r="Q126" i="1"/>
  <c r="R759" i="1"/>
  <c r="Q118" i="1"/>
  <c r="Q137" i="1" s="1"/>
  <c r="R137" i="1" s="1"/>
  <c r="R745" i="1"/>
  <c r="AC745" i="1" s="1"/>
  <c r="AD745" i="1" s="1"/>
  <c r="Q106" i="1"/>
  <c r="Q125" i="1" s="1"/>
  <c r="R125" i="1" s="1"/>
  <c r="AC125" i="1" s="1"/>
  <c r="AD125" i="1" s="1"/>
  <c r="S654" i="1"/>
  <c r="P757" i="1"/>
  <c r="O116" i="1"/>
  <c r="O771" i="1"/>
  <c r="T759" i="1"/>
  <c r="S118" i="1"/>
  <c r="S137" i="1" s="1"/>
  <c r="T137" i="1" s="1"/>
  <c r="Q115" i="1"/>
  <c r="R756" i="1"/>
  <c r="T756" i="1"/>
  <c r="S115" i="1"/>
  <c r="AR122" i="1"/>
  <c r="AN122" i="1"/>
  <c r="AM122" i="1"/>
  <c r="AO122" i="1"/>
  <c r="AL122" i="1"/>
  <c r="T790" i="1"/>
  <c r="S147" i="1"/>
  <c r="S172" i="1" s="1"/>
  <c r="AG109" i="1"/>
  <c r="AE109" i="1"/>
  <c r="O123" i="1"/>
  <c r="O142" i="1" s="1"/>
  <c r="P142" i="1"/>
  <c r="P758" i="1"/>
  <c r="O117" i="1"/>
  <c r="O115" i="1"/>
  <c r="P756" i="1"/>
  <c r="O770" i="1"/>
  <c r="O118" i="1"/>
  <c r="P759" i="1"/>
  <c r="AT101" i="1"/>
  <c r="AU101" i="1" s="1"/>
  <c r="AS101" i="1"/>
  <c r="AS105" i="1"/>
  <c r="AT105" i="1"/>
  <c r="AU105" i="1" s="1"/>
  <c r="S113" i="1"/>
  <c r="S132" i="1" s="1"/>
  <c r="T132" i="1" s="1"/>
  <c r="T754" i="1"/>
  <c r="O114" i="1"/>
  <c r="P755" i="1"/>
  <c r="AC755" i="1" s="1"/>
  <c r="AD755" i="1" s="1"/>
  <c r="S771" i="1"/>
  <c r="S795" i="1" s="1"/>
  <c r="Q771" i="1"/>
  <c r="Q113" i="1"/>
  <c r="R754" i="1"/>
  <c r="O761" i="1"/>
  <c r="O789" i="1" s="1"/>
  <c r="Q121" i="1"/>
  <c r="AE753" i="1"/>
  <c r="AG753" i="1"/>
  <c r="P614" i="1" l="1"/>
  <c r="AC614" i="1" s="1"/>
  <c r="AD614" i="1" s="1"/>
  <c r="O631" i="1"/>
  <c r="P631" i="1" s="1"/>
  <c r="AC631" i="1" s="1"/>
  <c r="AD631" i="1" s="1"/>
  <c r="AG594" i="1"/>
  <c r="AE594" i="1"/>
  <c r="BD111" i="1"/>
  <c r="AE611" i="1"/>
  <c r="AG611" i="1"/>
  <c r="AV101" i="1"/>
  <c r="AX101" i="1"/>
  <c r="AY101" i="1"/>
  <c r="BA101" i="1"/>
  <c r="AZ101" i="1"/>
  <c r="BD749" i="1"/>
  <c r="AV105" i="1"/>
  <c r="AX105" i="1"/>
  <c r="BA105" i="1"/>
  <c r="AZ105" i="1"/>
  <c r="AY105" i="1"/>
  <c r="BD102" i="1"/>
  <c r="T617" i="1"/>
  <c r="S634" i="1"/>
  <c r="T172" i="1"/>
  <c r="S202" i="1"/>
  <c r="T789" i="1"/>
  <c r="AG125" i="1"/>
  <c r="AE125" i="1"/>
  <c r="T382" i="1"/>
  <c r="S479" i="1"/>
  <c r="S494" i="1" s="1"/>
  <c r="AG577" i="1"/>
  <c r="AE577" i="1"/>
  <c r="O620" i="1"/>
  <c r="P597" i="1"/>
  <c r="AC597" i="1" s="1"/>
  <c r="AD597" i="1" s="1"/>
  <c r="S723" i="1"/>
  <c r="T600" i="1"/>
  <c r="T795" i="1"/>
  <c r="T147" i="1"/>
  <c r="R771" i="1"/>
  <c r="T771" i="1"/>
  <c r="P789" i="1"/>
  <c r="AG745" i="1"/>
  <c r="AE745" i="1"/>
  <c r="Q769" i="1"/>
  <c r="R118" i="1"/>
  <c r="AG631" i="1"/>
  <c r="AE631" i="1"/>
  <c r="AH753" i="1"/>
  <c r="AI753" i="1"/>
  <c r="AJ753" i="1" s="1"/>
  <c r="P118" i="1"/>
  <c r="P771" i="1"/>
  <c r="O130" i="1"/>
  <c r="S130" i="1"/>
  <c r="Q130" i="1"/>
  <c r="R126" i="1"/>
  <c r="AC126" i="1" s="1"/>
  <c r="AD126" i="1" s="1"/>
  <c r="T115" i="1"/>
  <c r="P114" i="1"/>
  <c r="AI109" i="1"/>
  <c r="AJ109" i="1" s="1"/>
  <c r="AH109" i="1"/>
  <c r="O760" i="1"/>
  <c r="AS766" i="1"/>
  <c r="AT766" i="1"/>
  <c r="AU766" i="1" s="1"/>
  <c r="P117" i="1"/>
  <c r="R121" i="1"/>
  <c r="AC121" i="1" s="1"/>
  <c r="AD121" i="1" s="1"/>
  <c r="T118" i="1"/>
  <c r="R106" i="1"/>
  <c r="AC106" i="1" s="1"/>
  <c r="AD106" i="1" s="1"/>
  <c r="AG755" i="1"/>
  <c r="AE755" i="1"/>
  <c r="Q140" i="1"/>
  <c r="R140" i="1" s="1"/>
  <c r="Q648" i="1"/>
  <c r="R113" i="1"/>
  <c r="P116" i="1"/>
  <c r="T116" i="1"/>
  <c r="P123" i="1"/>
  <c r="P113" i="1"/>
  <c r="P115" i="1"/>
  <c r="T654" i="1"/>
  <c r="R116" i="1"/>
  <c r="R115" i="1"/>
  <c r="AT122" i="1"/>
  <c r="AU122" i="1" s="1"/>
  <c r="AS122" i="1"/>
  <c r="O120" i="1"/>
  <c r="O139" i="1" s="1"/>
  <c r="P139" i="1" s="1"/>
  <c r="P761" i="1"/>
  <c r="P143" i="1"/>
  <c r="S140" i="1"/>
  <c r="T140" i="1" s="1"/>
  <c r="T113" i="1"/>
  <c r="P770" i="1"/>
  <c r="AC770" i="1" s="1"/>
  <c r="AD770" i="1" s="1"/>
  <c r="O129" i="1"/>
  <c r="AV122" i="1" l="1"/>
  <c r="AZ122" i="1"/>
  <c r="BA122" i="1"/>
  <c r="AY122" i="1"/>
  <c r="AX122" i="1"/>
  <c r="BD122" i="1" s="1"/>
  <c r="T723" i="1"/>
  <c r="S743" i="1"/>
  <c r="T743" i="1" s="1"/>
  <c r="BD101" i="1"/>
  <c r="S509" i="1"/>
  <c r="T494" i="1"/>
  <c r="BD105" i="1"/>
  <c r="AV766" i="1"/>
  <c r="BA766" i="1"/>
  <c r="AY766" i="1"/>
  <c r="AX766" i="1"/>
  <c r="AZ766" i="1"/>
  <c r="AH594" i="1"/>
  <c r="AI594" i="1"/>
  <c r="AJ594" i="1" s="1"/>
  <c r="T634" i="1"/>
  <c r="AH611" i="1"/>
  <c r="AI611" i="1"/>
  <c r="AJ611" i="1" s="1"/>
  <c r="AG614" i="1"/>
  <c r="AE614" i="1"/>
  <c r="AI125" i="1"/>
  <c r="AJ125" i="1" s="1"/>
  <c r="AH125" i="1"/>
  <c r="T202" i="1"/>
  <c r="S227" i="1"/>
  <c r="P620" i="1"/>
  <c r="AC620" i="1" s="1"/>
  <c r="AD620" i="1" s="1"/>
  <c r="O640" i="1"/>
  <c r="P640" i="1" s="1"/>
  <c r="AH577" i="1"/>
  <c r="AI577" i="1"/>
  <c r="AJ577" i="1" s="1"/>
  <c r="T479" i="1"/>
  <c r="S599" i="1"/>
  <c r="AG597" i="1"/>
  <c r="AE597" i="1"/>
  <c r="AI631" i="1"/>
  <c r="AJ631" i="1" s="1"/>
  <c r="AH631" i="1"/>
  <c r="S785" i="1"/>
  <c r="AE106" i="1"/>
  <c r="AG106" i="1"/>
  <c r="Q645" i="1"/>
  <c r="Q123" i="1"/>
  <c r="R648" i="1"/>
  <c r="Q781" i="1"/>
  <c r="AO753" i="1"/>
  <c r="AN753" i="1"/>
  <c r="AM753" i="1"/>
  <c r="AL753" i="1"/>
  <c r="AR753" i="1"/>
  <c r="AI745" i="1"/>
  <c r="AJ745" i="1" s="1"/>
  <c r="AH745" i="1"/>
  <c r="R130" i="1"/>
  <c r="S144" i="1"/>
  <c r="S170" i="1" s="1"/>
  <c r="T130" i="1"/>
  <c r="AO109" i="1"/>
  <c r="AL109" i="1"/>
  <c r="AR109" i="1"/>
  <c r="AN109" i="1"/>
  <c r="AM109" i="1"/>
  <c r="P130" i="1"/>
  <c r="P120" i="1"/>
  <c r="AC120" i="1" s="1"/>
  <c r="AD120" i="1" s="1"/>
  <c r="O144" i="1"/>
  <c r="P129" i="1"/>
  <c r="AC129" i="1" s="1"/>
  <c r="AD129" i="1" s="1"/>
  <c r="AE126" i="1"/>
  <c r="AG126" i="1"/>
  <c r="AG121" i="1"/>
  <c r="AE121" i="1"/>
  <c r="AG770" i="1"/>
  <c r="AE770" i="1"/>
  <c r="AI755" i="1"/>
  <c r="AJ755" i="1" s="1"/>
  <c r="AH755" i="1"/>
  <c r="R769" i="1"/>
  <c r="AC769" i="1" s="1"/>
  <c r="AD769" i="1" s="1"/>
  <c r="O145" i="1"/>
  <c r="O119" i="1"/>
  <c r="P760" i="1"/>
  <c r="BD766" i="1" l="1"/>
  <c r="T509" i="1"/>
  <c r="S524" i="1"/>
  <c r="S190" i="1"/>
  <c r="AI614" i="1"/>
  <c r="AJ614" i="1" s="1"/>
  <c r="AH614" i="1"/>
  <c r="AN611" i="1"/>
  <c r="AL611" i="1"/>
  <c r="AO611" i="1"/>
  <c r="AM611" i="1"/>
  <c r="AR611" i="1"/>
  <c r="AR594" i="1"/>
  <c r="AM594" i="1"/>
  <c r="AO594" i="1"/>
  <c r="AL594" i="1"/>
  <c r="AN594" i="1"/>
  <c r="T170" i="1"/>
  <c r="T227" i="1"/>
  <c r="AN125" i="1"/>
  <c r="AM125" i="1"/>
  <c r="AL125" i="1"/>
  <c r="AR125" i="1"/>
  <c r="AO125" i="1"/>
  <c r="S225" i="1"/>
  <c r="S810" i="1"/>
  <c r="AN577" i="1"/>
  <c r="AO577" i="1"/>
  <c r="AM577" i="1"/>
  <c r="AL577" i="1"/>
  <c r="AR577" i="1"/>
  <c r="Q478" i="1"/>
  <c r="S722" i="1"/>
  <c r="T599" i="1"/>
  <c r="O479" i="1"/>
  <c r="O494" i="1" s="1"/>
  <c r="P494" i="1" s="1"/>
  <c r="AI597" i="1"/>
  <c r="AJ597" i="1" s="1"/>
  <c r="AH597" i="1"/>
  <c r="AE620" i="1"/>
  <c r="AG620" i="1"/>
  <c r="Q773" i="1"/>
  <c r="Q657" i="1"/>
  <c r="AH121" i="1"/>
  <c r="AI121" i="1"/>
  <c r="AJ121" i="1" s="1"/>
  <c r="AH126" i="1"/>
  <c r="AI126" i="1"/>
  <c r="AJ126" i="1" s="1"/>
  <c r="AL631" i="1"/>
  <c r="AO631" i="1"/>
  <c r="AR631" i="1"/>
  <c r="AN631" i="1"/>
  <c r="AM631" i="1"/>
  <c r="AG120" i="1"/>
  <c r="AE120" i="1"/>
  <c r="AS109" i="1"/>
  <c r="AT109" i="1"/>
  <c r="AU109" i="1" s="1"/>
  <c r="O140" i="1"/>
  <c r="P140" i="1" s="1"/>
  <c r="AC140" i="1" s="1"/>
  <c r="AD140" i="1" s="1"/>
  <c r="AH106" i="1"/>
  <c r="AI106" i="1"/>
  <c r="AJ106" i="1" s="1"/>
  <c r="Q775" i="1"/>
  <c r="Q795" i="1" s="1"/>
  <c r="R123" i="1"/>
  <c r="AC123" i="1" s="1"/>
  <c r="AD123" i="1" s="1"/>
  <c r="P145" i="1"/>
  <c r="T144" i="1"/>
  <c r="Q138" i="1"/>
  <c r="R138" i="1" s="1"/>
  <c r="R781" i="1"/>
  <c r="R645" i="1"/>
  <c r="Q778" i="1"/>
  <c r="AE769" i="1"/>
  <c r="AG769" i="1"/>
  <c r="AO745" i="1"/>
  <c r="AN745" i="1"/>
  <c r="AR745" i="1"/>
  <c r="AL745" i="1"/>
  <c r="AM745" i="1"/>
  <c r="P119" i="1"/>
  <c r="AC119" i="1" s="1"/>
  <c r="AD119" i="1" s="1"/>
  <c r="P144" i="1"/>
  <c r="AE129" i="1"/>
  <c r="AG129" i="1"/>
  <c r="AR755" i="1"/>
  <c r="AL755" i="1"/>
  <c r="AN755" i="1"/>
  <c r="AO755" i="1"/>
  <c r="AM755" i="1"/>
  <c r="S142" i="1"/>
  <c r="T785" i="1"/>
  <c r="S651" i="1"/>
  <c r="Q786" i="1"/>
  <c r="AI770" i="1"/>
  <c r="AJ770" i="1" s="1"/>
  <c r="AH770" i="1"/>
  <c r="AS753" i="1"/>
  <c r="AT753" i="1"/>
  <c r="AU753" i="1" s="1"/>
  <c r="T722" i="1" l="1"/>
  <c r="S742" i="1"/>
  <c r="AS611" i="1"/>
  <c r="AT611" i="1"/>
  <c r="AU611" i="1" s="1"/>
  <c r="T190" i="1"/>
  <c r="S210" i="1"/>
  <c r="T524" i="1"/>
  <c r="S539" i="1"/>
  <c r="AM614" i="1"/>
  <c r="AL614" i="1"/>
  <c r="AR614" i="1"/>
  <c r="AN614" i="1"/>
  <c r="AO614" i="1"/>
  <c r="AS594" i="1"/>
  <c r="AT594" i="1"/>
  <c r="AU594" i="1" s="1"/>
  <c r="AV753" i="1"/>
  <c r="BA753" i="1"/>
  <c r="AY753" i="1"/>
  <c r="AZ753" i="1"/>
  <c r="AX753" i="1"/>
  <c r="BD753" i="1" s="1"/>
  <c r="AV109" i="1"/>
  <c r="AX109" i="1"/>
  <c r="BA109" i="1"/>
  <c r="AZ109" i="1"/>
  <c r="AY109" i="1"/>
  <c r="T810" i="1"/>
  <c r="AT125" i="1"/>
  <c r="AU125" i="1" s="1"/>
  <c r="AS125" i="1"/>
  <c r="T225" i="1"/>
  <c r="R478" i="1"/>
  <c r="Q584" i="1"/>
  <c r="Q601" i="1" s="1"/>
  <c r="Q618" i="1" s="1"/>
  <c r="R795" i="1"/>
  <c r="AI620" i="1"/>
  <c r="AJ620" i="1" s="1"/>
  <c r="AH620" i="1"/>
  <c r="Q472" i="1"/>
  <c r="P479" i="1"/>
  <c r="O599" i="1"/>
  <c r="AT577" i="1"/>
  <c r="AU577" i="1" s="1"/>
  <c r="AS577" i="1"/>
  <c r="AR597" i="1"/>
  <c r="AN597" i="1"/>
  <c r="AL597" i="1"/>
  <c r="AO597" i="1"/>
  <c r="AM597" i="1"/>
  <c r="R773" i="1"/>
  <c r="Q793" i="1"/>
  <c r="AE123" i="1"/>
  <c r="AG123" i="1"/>
  <c r="AH769" i="1"/>
  <c r="AI769" i="1"/>
  <c r="AJ769" i="1" s="1"/>
  <c r="AE119" i="1"/>
  <c r="AG119" i="1"/>
  <c r="R778" i="1"/>
  <c r="Q135" i="1"/>
  <c r="AI120" i="1"/>
  <c r="AJ120" i="1" s="1"/>
  <c r="AH120" i="1"/>
  <c r="AM770" i="1"/>
  <c r="AR770" i="1"/>
  <c r="AN770" i="1"/>
  <c r="AL770" i="1"/>
  <c r="AO770" i="1"/>
  <c r="AT755" i="1"/>
  <c r="AU755" i="1" s="1"/>
  <c r="AS755" i="1"/>
  <c r="AS631" i="1"/>
  <c r="AT631" i="1"/>
  <c r="AU631" i="1" s="1"/>
  <c r="AI129" i="1"/>
  <c r="AJ129" i="1" s="1"/>
  <c r="AH129" i="1"/>
  <c r="AN126" i="1"/>
  <c r="AO126" i="1"/>
  <c r="AM126" i="1"/>
  <c r="AR126" i="1"/>
  <c r="AL126" i="1"/>
  <c r="AG140" i="1"/>
  <c r="AE140" i="1"/>
  <c r="Q132" i="1"/>
  <c r="R775" i="1"/>
  <c r="AS745" i="1"/>
  <c r="AT745" i="1"/>
  <c r="AU745" i="1" s="1"/>
  <c r="R786" i="1"/>
  <c r="R657" i="1"/>
  <c r="T651" i="1"/>
  <c r="T142" i="1"/>
  <c r="AO106" i="1"/>
  <c r="AN106" i="1"/>
  <c r="AR106" i="1"/>
  <c r="AM106" i="1"/>
  <c r="AL106" i="1"/>
  <c r="AN121" i="1"/>
  <c r="AR121" i="1"/>
  <c r="AO121" i="1"/>
  <c r="AL121" i="1"/>
  <c r="AM121" i="1"/>
  <c r="R618" i="1" l="1"/>
  <c r="AV745" i="1"/>
  <c r="BA745" i="1"/>
  <c r="AZ745" i="1"/>
  <c r="AY745" i="1"/>
  <c r="AX745" i="1"/>
  <c r="BD745" i="1" s="1"/>
  <c r="AV577" i="1"/>
  <c r="BA577" i="1"/>
  <c r="AZ577" i="1"/>
  <c r="AX577" i="1"/>
  <c r="BD577" i="1" s="1"/>
  <c r="AY577" i="1"/>
  <c r="AT614" i="1"/>
  <c r="AU614" i="1" s="1"/>
  <c r="AS614" i="1"/>
  <c r="BD109" i="1"/>
  <c r="T210" i="1"/>
  <c r="S230" i="1"/>
  <c r="AV125" i="1"/>
  <c r="AX125" i="1"/>
  <c r="BA125" i="1"/>
  <c r="AZ125" i="1"/>
  <c r="AY125" i="1"/>
  <c r="S635" i="1"/>
  <c r="T539" i="1"/>
  <c r="AV631" i="1"/>
  <c r="BA631" i="1"/>
  <c r="AZ631" i="1"/>
  <c r="AX631" i="1"/>
  <c r="AY631" i="1"/>
  <c r="AV611" i="1"/>
  <c r="BA611" i="1"/>
  <c r="AZ611" i="1"/>
  <c r="AY611" i="1"/>
  <c r="AX611" i="1"/>
  <c r="T742" i="1"/>
  <c r="S762" i="1"/>
  <c r="AV755" i="1"/>
  <c r="BA755" i="1"/>
  <c r="AZ755" i="1"/>
  <c r="AY755" i="1"/>
  <c r="AX755" i="1"/>
  <c r="BD755" i="1" s="1"/>
  <c r="AV594" i="1"/>
  <c r="BA594" i="1"/>
  <c r="AZ594" i="1"/>
  <c r="AX594" i="1"/>
  <c r="AY594" i="1"/>
  <c r="O382" i="1"/>
  <c r="AE494" i="1"/>
  <c r="AG494" i="1"/>
  <c r="O722" i="1"/>
  <c r="P599" i="1"/>
  <c r="AT597" i="1"/>
  <c r="AU597" i="1" s="1"/>
  <c r="AS597" i="1"/>
  <c r="Q479" i="1"/>
  <c r="Q494" i="1" s="1"/>
  <c r="R494" i="1" s="1"/>
  <c r="AC494" i="1" s="1"/>
  <c r="AD494" i="1" s="1"/>
  <c r="R793" i="1"/>
  <c r="R472" i="1"/>
  <c r="AO620" i="1"/>
  <c r="AR620" i="1"/>
  <c r="AL620" i="1"/>
  <c r="AM620" i="1"/>
  <c r="AN620" i="1"/>
  <c r="Q724" i="1"/>
  <c r="R601" i="1"/>
  <c r="Q707" i="1"/>
  <c r="R707" i="1" s="1"/>
  <c r="R584" i="1"/>
  <c r="R135" i="1"/>
  <c r="Q644" i="1"/>
  <c r="Q643" i="1"/>
  <c r="O651" i="1"/>
  <c r="S644" i="1"/>
  <c r="AH119" i="1"/>
  <c r="AI119" i="1"/>
  <c r="AJ119" i="1" s="1"/>
  <c r="AH123" i="1"/>
  <c r="AI123" i="1"/>
  <c r="AJ123" i="1" s="1"/>
  <c r="Q635" i="1"/>
  <c r="S141" i="1"/>
  <c r="AM769" i="1"/>
  <c r="AN769" i="1"/>
  <c r="AL769" i="1"/>
  <c r="AO769" i="1"/>
  <c r="AR769" i="1"/>
  <c r="AS126" i="1"/>
  <c r="AT126" i="1"/>
  <c r="AU126" i="1" s="1"/>
  <c r="AT770" i="1"/>
  <c r="AU770" i="1" s="1"/>
  <c r="AS770" i="1"/>
  <c r="R132" i="1"/>
  <c r="AM129" i="1"/>
  <c r="AL129" i="1"/>
  <c r="AR129" i="1"/>
  <c r="AN129" i="1"/>
  <c r="AO129" i="1"/>
  <c r="AH140" i="1"/>
  <c r="AI140" i="1"/>
  <c r="AJ140" i="1" s="1"/>
  <c r="Q654" i="1"/>
  <c r="AT121" i="1"/>
  <c r="AU121" i="1" s="1"/>
  <c r="AS121" i="1"/>
  <c r="AT106" i="1"/>
  <c r="AU106" i="1" s="1"/>
  <c r="AS106" i="1"/>
  <c r="Q127" i="1"/>
  <c r="Q147" i="1" s="1"/>
  <c r="Q172" i="1" s="1"/>
  <c r="AM120" i="1"/>
  <c r="AO120" i="1"/>
  <c r="AN120" i="1"/>
  <c r="AL120" i="1"/>
  <c r="AR120" i="1"/>
  <c r="AV614" i="1" l="1"/>
  <c r="AY614" i="1"/>
  <c r="BA614" i="1"/>
  <c r="AZ614" i="1"/>
  <c r="AX614" i="1"/>
  <c r="BD614" i="1" s="1"/>
  <c r="AV106" i="1"/>
  <c r="AX106" i="1"/>
  <c r="AY106" i="1"/>
  <c r="AZ106" i="1"/>
  <c r="BA106" i="1"/>
  <c r="T762" i="1"/>
  <c r="S782" i="1"/>
  <c r="AV121" i="1"/>
  <c r="AX121" i="1"/>
  <c r="BA121" i="1"/>
  <c r="AZ121" i="1"/>
  <c r="AY121" i="1"/>
  <c r="AV597" i="1"/>
  <c r="BA597" i="1"/>
  <c r="AZ597" i="1"/>
  <c r="AY597" i="1"/>
  <c r="AX597" i="1"/>
  <c r="BD597" i="1" s="1"/>
  <c r="P722" i="1"/>
  <c r="O742" i="1"/>
  <c r="AV126" i="1"/>
  <c r="AY126" i="1"/>
  <c r="AX126" i="1"/>
  <c r="AZ126" i="1"/>
  <c r="BA126" i="1"/>
  <c r="BD611" i="1"/>
  <c r="BD631" i="1"/>
  <c r="T635" i="1"/>
  <c r="S652" i="1"/>
  <c r="AV770" i="1"/>
  <c r="BA770" i="1"/>
  <c r="AZ770" i="1"/>
  <c r="AX770" i="1"/>
  <c r="AY770" i="1"/>
  <c r="BD594" i="1"/>
  <c r="BD125" i="1"/>
  <c r="R724" i="1"/>
  <c r="AC724" i="1" s="1"/>
  <c r="AD724" i="1" s="1"/>
  <c r="AE724" i="1" s="1"/>
  <c r="Q744" i="1"/>
  <c r="R744" i="1" s="1"/>
  <c r="T230" i="1"/>
  <c r="S250" i="1"/>
  <c r="T250" i="1" s="1"/>
  <c r="Q202" i="1"/>
  <c r="R172" i="1"/>
  <c r="O381" i="1"/>
  <c r="P382" i="1"/>
  <c r="S383" i="1"/>
  <c r="O383" i="1"/>
  <c r="Q301" i="1"/>
  <c r="R479" i="1"/>
  <c r="AC479" i="1" s="1"/>
  <c r="AD479" i="1" s="1"/>
  <c r="Q599" i="1"/>
  <c r="AH494" i="1"/>
  <c r="AI494" i="1"/>
  <c r="AJ494" i="1" s="1"/>
  <c r="AT620" i="1"/>
  <c r="AU620" i="1" s="1"/>
  <c r="AS620" i="1"/>
  <c r="Q509" i="1"/>
  <c r="R147" i="1"/>
  <c r="S385" i="1"/>
  <c r="S779" i="1"/>
  <c r="S809" i="1" s="1"/>
  <c r="AM119" i="1"/>
  <c r="AN119" i="1"/>
  <c r="AL119" i="1"/>
  <c r="AO119" i="1"/>
  <c r="AR119" i="1"/>
  <c r="R644" i="1"/>
  <c r="Q777" i="1"/>
  <c r="AS769" i="1"/>
  <c r="AT769" i="1"/>
  <c r="AU769" i="1" s="1"/>
  <c r="O777" i="1"/>
  <c r="P651" i="1"/>
  <c r="AT120" i="1"/>
  <c r="AU120" i="1" s="1"/>
  <c r="AS120" i="1"/>
  <c r="R654" i="1"/>
  <c r="O773" i="1"/>
  <c r="AT129" i="1"/>
  <c r="AU129" i="1" s="1"/>
  <c r="AS129" i="1"/>
  <c r="S774" i="1"/>
  <c r="O778" i="1"/>
  <c r="O779" i="1"/>
  <c r="O775" i="1"/>
  <c r="O795" i="1" s="1"/>
  <c r="Q774" i="1"/>
  <c r="R635" i="1"/>
  <c r="Q765" i="1"/>
  <c r="Q790" i="1" s="1"/>
  <c r="Q56" i="1" s="1"/>
  <c r="R127" i="1"/>
  <c r="AC127" i="1" s="1"/>
  <c r="AD127" i="1" s="1"/>
  <c r="AR123" i="1"/>
  <c r="AO123" i="1"/>
  <c r="AN123" i="1"/>
  <c r="AL123" i="1"/>
  <c r="AM123" i="1"/>
  <c r="AL140" i="1"/>
  <c r="AM140" i="1"/>
  <c r="AN140" i="1"/>
  <c r="AR140" i="1"/>
  <c r="AO140" i="1"/>
  <c r="T644" i="1"/>
  <c r="S777" i="1"/>
  <c r="S805" i="1" s="1"/>
  <c r="R643" i="1"/>
  <c r="Q779" i="1"/>
  <c r="T141" i="1"/>
  <c r="O774" i="1"/>
  <c r="O794" i="1" s="1"/>
  <c r="BD126" i="1" l="1"/>
  <c r="AV620" i="1"/>
  <c r="BA620" i="1"/>
  <c r="AZ620" i="1"/>
  <c r="AY620" i="1"/>
  <c r="AX620" i="1"/>
  <c r="BD620" i="1" s="1"/>
  <c r="P742" i="1"/>
  <c r="O762" i="1"/>
  <c r="AV129" i="1"/>
  <c r="AX129" i="1"/>
  <c r="BA129" i="1"/>
  <c r="AZ129" i="1"/>
  <c r="AY129" i="1"/>
  <c r="AV120" i="1"/>
  <c r="AZ120" i="1"/>
  <c r="BA120" i="1"/>
  <c r="AX120" i="1"/>
  <c r="AY120" i="1"/>
  <c r="BD121" i="1"/>
  <c r="S802" i="1"/>
  <c r="T802" i="1" s="1"/>
  <c r="T782" i="1"/>
  <c r="BD106" i="1"/>
  <c r="AG724" i="1"/>
  <c r="AH724" i="1" s="1"/>
  <c r="T652" i="1"/>
  <c r="AV769" i="1"/>
  <c r="BA769" i="1"/>
  <c r="AZ769" i="1"/>
  <c r="AY769" i="1"/>
  <c r="AX769" i="1"/>
  <c r="BD770" i="1"/>
  <c r="Q313" i="1"/>
  <c r="R313" i="1" s="1"/>
  <c r="O797" i="1"/>
  <c r="O180" i="1" s="1"/>
  <c r="P180" i="1" s="1"/>
  <c r="P381" i="1"/>
  <c r="P383" i="1"/>
  <c r="T383" i="1"/>
  <c r="Q186" i="1"/>
  <c r="R56" i="1"/>
  <c r="O307" i="1"/>
  <c r="S399" i="1"/>
  <c r="T805" i="1"/>
  <c r="Q227" i="1"/>
  <c r="R202" i="1"/>
  <c r="T809" i="1"/>
  <c r="S381" i="1"/>
  <c r="S794" i="1"/>
  <c r="S798" i="1"/>
  <c r="P795" i="1"/>
  <c r="P797" i="1"/>
  <c r="T385" i="1"/>
  <c r="P794" i="1"/>
  <c r="Q794" i="1"/>
  <c r="Q798" i="1"/>
  <c r="AE479" i="1"/>
  <c r="AG479" i="1"/>
  <c r="AR494" i="1"/>
  <c r="AN494" i="1"/>
  <c r="AL494" i="1"/>
  <c r="AO494" i="1"/>
  <c r="AM494" i="1"/>
  <c r="S799" i="1"/>
  <c r="S806" i="1"/>
  <c r="O799" i="1"/>
  <c r="O806" i="1"/>
  <c r="R790" i="1"/>
  <c r="O798" i="1"/>
  <c r="O805" i="1"/>
  <c r="R509" i="1"/>
  <c r="R599" i="1"/>
  <c r="AC599" i="1" s="1"/>
  <c r="AD599" i="1" s="1"/>
  <c r="Q722" i="1"/>
  <c r="R722" i="1" s="1"/>
  <c r="AC722" i="1" s="1"/>
  <c r="AD722" i="1" s="1"/>
  <c r="Q797" i="1"/>
  <c r="Q180" i="1" s="1"/>
  <c r="Q801" i="1"/>
  <c r="Q799" i="1"/>
  <c r="Q806" i="1"/>
  <c r="S797" i="1"/>
  <c r="S180" i="1" s="1"/>
  <c r="S801" i="1"/>
  <c r="R301" i="1"/>
  <c r="P773" i="1"/>
  <c r="AC773" i="1" s="1"/>
  <c r="AD773" i="1" s="1"/>
  <c r="AE773" i="1" s="1"/>
  <c r="O793" i="1"/>
  <c r="O781" i="1"/>
  <c r="AT140" i="1"/>
  <c r="AU140" i="1" s="1"/>
  <c r="AS140" i="1"/>
  <c r="R774" i="1"/>
  <c r="Q131" i="1"/>
  <c r="O132" i="1"/>
  <c r="P775" i="1"/>
  <c r="S131" i="1"/>
  <c r="T774" i="1"/>
  <c r="O131" i="1"/>
  <c r="P774" i="1"/>
  <c r="P777" i="1"/>
  <c r="O134" i="1"/>
  <c r="S133" i="1"/>
  <c r="Q791" i="1"/>
  <c r="Q74" i="1" s="1"/>
  <c r="R74" i="1" s="1"/>
  <c r="P779" i="1"/>
  <c r="O136" i="1"/>
  <c r="O141" i="1"/>
  <c r="AE127" i="1"/>
  <c r="AG127" i="1"/>
  <c r="T779" i="1"/>
  <c r="S136" i="1"/>
  <c r="T136" i="1" s="1"/>
  <c r="T777" i="1"/>
  <c r="S134" i="1"/>
  <c r="T134" i="1" s="1"/>
  <c r="R765" i="1"/>
  <c r="Q124" i="1"/>
  <c r="Q143" i="1" s="1"/>
  <c r="R143" i="1" s="1"/>
  <c r="AC143" i="1" s="1"/>
  <c r="AD143" i="1" s="1"/>
  <c r="O790" i="1"/>
  <c r="O133" i="1"/>
  <c r="S791" i="1"/>
  <c r="S74" i="1" s="1"/>
  <c r="T74" i="1" s="1"/>
  <c r="O791" i="1"/>
  <c r="Q144" i="1"/>
  <c r="Q170" i="1" s="1"/>
  <c r="Q190" i="1" s="1"/>
  <c r="AT119" i="1"/>
  <c r="AU119" i="1" s="1"/>
  <c r="AS119" i="1"/>
  <c r="Q133" i="1"/>
  <c r="AS123" i="1"/>
  <c r="AT123" i="1"/>
  <c r="AU123" i="1" s="1"/>
  <c r="R779" i="1"/>
  <c r="Q136" i="1"/>
  <c r="P778" i="1"/>
  <c r="O135" i="1"/>
  <c r="Q139" i="1"/>
  <c r="R777" i="1"/>
  <c r="Q134" i="1"/>
  <c r="BD129" i="1" l="1"/>
  <c r="AV140" i="1"/>
  <c r="AZ140" i="1"/>
  <c r="AY140" i="1"/>
  <c r="BA140" i="1"/>
  <c r="AX140" i="1"/>
  <c r="BD140" i="1" s="1"/>
  <c r="R190" i="1"/>
  <c r="Q210" i="1"/>
  <c r="Q206" i="1"/>
  <c r="R206" i="1" s="1"/>
  <c r="AG773" i="1"/>
  <c r="BD120" i="1"/>
  <c r="P762" i="1"/>
  <c r="O782" i="1"/>
  <c r="AV123" i="1"/>
  <c r="AX123" i="1"/>
  <c r="AY123" i="1"/>
  <c r="BA123" i="1"/>
  <c r="AZ123" i="1"/>
  <c r="AI724" i="1"/>
  <c r="AJ724" i="1" s="1"/>
  <c r="AO724" i="1" s="1"/>
  <c r="AV119" i="1"/>
  <c r="AX119" i="1"/>
  <c r="BA119" i="1"/>
  <c r="AZ119" i="1"/>
  <c r="AY119" i="1"/>
  <c r="BD769" i="1"/>
  <c r="T381" i="1"/>
  <c r="R170" i="1"/>
  <c r="S298" i="1"/>
  <c r="T298" i="1" s="1"/>
  <c r="O56" i="1"/>
  <c r="P56" i="1" s="1"/>
  <c r="O391" i="1"/>
  <c r="P307" i="1"/>
  <c r="R227" i="1"/>
  <c r="T180" i="1"/>
  <c r="S307" i="1"/>
  <c r="S319" i="1" s="1"/>
  <c r="O319" i="1"/>
  <c r="AE143" i="1"/>
  <c r="AG143" i="1"/>
  <c r="R180" i="1"/>
  <c r="Q307" i="1"/>
  <c r="R186" i="1"/>
  <c r="Q382" i="1"/>
  <c r="O388" i="1"/>
  <c r="Q319" i="1"/>
  <c r="R319" i="1" s="1"/>
  <c r="Q225" i="1"/>
  <c r="T399" i="1"/>
  <c r="T801" i="1"/>
  <c r="T797" i="1"/>
  <c r="Q218" i="1"/>
  <c r="Q238" i="1" s="1"/>
  <c r="T799" i="1"/>
  <c r="R797" i="1"/>
  <c r="R794" i="1"/>
  <c r="P798" i="1"/>
  <c r="T806" i="1"/>
  <c r="R799" i="1"/>
  <c r="AH479" i="1"/>
  <c r="AI479" i="1"/>
  <c r="AJ479" i="1" s="1"/>
  <c r="P793" i="1"/>
  <c r="AC793" i="1" s="1"/>
  <c r="AD793" i="1" s="1"/>
  <c r="AG793" i="1" s="1"/>
  <c r="O801" i="1"/>
  <c r="O809" i="1"/>
  <c r="AS494" i="1"/>
  <c r="AT494" i="1"/>
  <c r="AU494" i="1" s="1"/>
  <c r="S811" i="1"/>
  <c r="T811" i="1" s="1"/>
  <c r="AR724" i="1"/>
  <c r="P799" i="1"/>
  <c r="O811" i="1"/>
  <c r="P811" i="1" s="1"/>
  <c r="AE722" i="1"/>
  <c r="AG722" i="1"/>
  <c r="Q742" i="1"/>
  <c r="T798" i="1"/>
  <c r="P805" i="1"/>
  <c r="R806" i="1"/>
  <c r="R801" i="1"/>
  <c r="P806" i="1"/>
  <c r="R798" i="1"/>
  <c r="Q811" i="1"/>
  <c r="R811" i="1" s="1"/>
  <c r="AG599" i="1"/>
  <c r="AE599" i="1"/>
  <c r="T794" i="1"/>
  <c r="T133" i="1"/>
  <c r="P141" i="1"/>
  <c r="O138" i="1"/>
  <c r="P138" i="1" s="1"/>
  <c r="AC138" i="1" s="1"/>
  <c r="AD138" i="1" s="1"/>
  <c r="P781" i="1"/>
  <c r="P133" i="1"/>
  <c r="R791" i="1"/>
  <c r="P131" i="1"/>
  <c r="R131" i="1"/>
  <c r="R139" i="1"/>
  <c r="AC139" i="1" s="1"/>
  <c r="AD139" i="1" s="1"/>
  <c r="P790" i="1"/>
  <c r="O147" i="1"/>
  <c r="O172" i="1" s="1"/>
  <c r="R144" i="1"/>
  <c r="AC144" i="1" s="1"/>
  <c r="AD144" i="1" s="1"/>
  <c r="Q789" i="1"/>
  <c r="Q809" i="1" s="1"/>
  <c r="R134" i="1"/>
  <c r="T131" i="1"/>
  <c r="P132" i="1"/>
  <c r="R133" i="1"/>
  <c r="O780" i="1"/>
  <c r="O810" i="1" s="1"/>
  <c r="P134" i="1"/>
  <c r="R124" i="1"/>
  <c r="AC124" i="1" s="1"/>
  <c r="AD124" i="1" s="1"/>
  <c r="P136" i="1"/>
  <c r="P791" i="1"/>
  <c r="S148" i="1"/>
  <c r="S173" i="1" s="1"/>
  <c r="Q148" i="1"/>
  <c r="Q173" i="1" s="1"/>
  <c r="Q198" i="1" s="1"/>
  <c r="R198" i="1" s="1"/>
  <c r="O148" i="1"/>
  <c r="O173" i="1" s="1"/>
  <c r="P135" i="1"/>
  <c r="T791" i="1"/>
  <c r="AI127" i="1"/>
  <c r="AJ127" i="1" s="1"/>
  <c r="AH127" i="1"/>
  <c r="AH773" i="1"/>
  <c r="AI773" i="1"/>
  <c r="AJ773" i="1" s="1"/>
  <c r="R136" i="1"/>
  <c r="AM724" i="1" l="1"/>
  <c r="BD119" i="1"/>
  <c r="AV494" i="1"/>
  <c r="BA494" i="1"/>
  <c r="AY494" i="1"/>
  <c r="AZ494" i="1"/>
  <c r="AX494" i="1"/>
  <c r="R210" i="1"/>
  <c r="Q230" i="1"/>
  <c r="R230" i="1" s="1"/>
  <c r="AL724" i="1"/>
  <c r="AN724" i="1"/>
  <c r="R238" i="1"/>
  <c r="Q258" i="1"/>
  <c r="R258" i="1" s="1"/>
  <c r="R742" i="1"/>
  <c r="AC742" i="1" s="1"/>
  <c r="AD742" i="1" s="1"/>
  <c r="Q762" i="1"/>
  <c r="BD123" i="1"/>
  <c r="Q193" i="1"/>
  <c r="S198" i="1"/>
  <c r="S193" i="1"/>
  <c r="O802" i="1"/>
  <c r="P802" i="1" s="1"/>
  <c r="P782" i="1"/>
  <c r="O74" i="1"/>
  <c r="P74" i="1" s="1"/>
  <c r="S378" i="1"/>
  <c r="S392" i="1" s="1"/>
  <c r="T319" i="1"/>
  <c r="P319" i="1"/>
  <c r="S386" i="1"/>
  <c r="P810" i="1"/>
  <c r="P391" i="1"/>
  <c r="R225" i="1"/>
  <c r="R307" i="1"/>
  <c r="Q391" i="1"/>
  <c r="Q405" i="1" s="1"/>
  <c r="P172" i="1"/>
  <c r="AC172" i="1" s="1"/>
  <c r="AD172" i="1" s="1"/>
  <c r="O202" i="1"/>
  <c r="O480" i="1"/>
  <c r="P388" i="1"/>
  <c r="O476" i="1"/>
  <c r="O497" i="1" s="1"/>
  <c r="S388" i="1"/>
  <c r="S384" i="1"/>
  <c r="S398" i="1" s="1"/>
  <c r="T398" i="1" s="1"/>
  <c r="P173" i="1"/>
  <c r="O203" i="1"/>
  <c r="R382" i="1"/>
  <c r="S391" i="1"/>
  <c r="S405" i="1" s="1"/>
  <c r="T307" i="1"/>
  <c r="R173" i="1"/>
  <c r="Q203" i="1"/>
  <c r="T173" i="1"/>
  <c r="S203" i="1"/>
  <c r="AH143" i="1"/>
  <c r="AI143" i="1"/>
  <c r="AJ143" i="1" s="1"/>
  <c r="S579" i="1"/>
  <c r="S596" i="1" s="1"/>
  <c r="T596" i="1" s="1"/>
  <c r="T148" i="1"/>
  <c r="S171" i="1"/>
  <c r="P809" i="1"/>
  <c r="P147" i="1"/>
  <c r="AC147" i="1" s="1"/>
  <c r="AD147" i="1" s="1"/>
  <c r="AE147" i="1" s="1"/>
  <c r="O170" i="1"/>
  <c r="AG742" i="1"/>
  <c r="AE742" i="1"/>
  <c r="P148" i="1"/>
  <c r="O171" i="1"/>
  <c r="P801" i="1"/>
  <c r="AO479" i="1"/>
  <c r="AL479" i="1"/>
  <c r="AR479" i="1"/>
  <c r="AM479" i="1"/>
  <c r="AN479" i="1"/>
  <c r="R218" i="1"/>
  <c r="AH722" i="1"/>
  <c r="AI722" i="1"/>
  <c r="AJ722" i="1" s="1"/>
  <c r="R148" i="1"/>
  <c r="AH599" i="1"/>
  <c r="AI599" i="1"/>
  <c r="AJ599" i="1" s="1"/>
  <c r="AE793" i="1"/>
  <c r="S302" i="1"/>
  <c r="S314" i="1" s="1"/>
  <c r="AT724" i="1"/>
  <c r="AU724" i="1" s="1"/>
  <c r="AS724" i="1"/>
  <c r="R809" i="1"/>
  <c r="S305" i="1"/>
  <c r="S317" i="1" s="1"/>
  <c r="T317" i="1" s="1"/>
  <c r="AH793" i="1"/>
  <c r="AI793" i="1"/>
  <c r="AJ793" i="1" s="1"/>
  <c r="P780" i="1"/>
  <c r="O137" i="1"/>
  <c r="AG138" i="1"/>
  <c r="AE138" i="1"/>
  <c r="AG144" i="1"/>
  <c r="AE144" i="1"/>
  <c r="AL127" i="1"/>
  <c r="AM127" i="1"/>
  <c r="AO127" i="1"/>
  <c r="AR127" i="1"/>
  <c r="AN127" i="1"/>
  <c r="AG139" i="1"/>
  <c r="AE139" i="1"/>
  <c r="AG124" i="1"/>
  <c r="AE124" i="1"/>
  <c r="Q141" i="1"/>
  <c r="R141" i="1" s="1"/>
  <c r="AC141" i="1" s="1"/>
  <c r="AD141" i="1" s="1"/>
  <c r="AN773" i="1"/>
  <c r="AR773" i="1"/>
  <c r="AL773" i="1"/>
  <c r="AM773" i="1"/>
  <c r="AO773" i="1"/>
  <c r="R789" i="1"/>
  <c r="S419" i="1" l="1"/>
  <c r="Q250" i="1"/>
  <c r="BD494" i="1"/>
  <c r="S213" i="1"/>
  <c r="T193" i="1"/>
  <c r="T198" i="1"/>
  <c r="S218" i="1"/>
  <c r="T392" i="1"/>
  <c r="S406" i="1"/>
  <c r="T406" i="1" s="1"/>
  <c r="O201" i="1"/>
  <c r="O224" i="1" s="1"/>
  <c r="P224" i="1" s="1"/>
  <c r="O191" i="1"/>
  <c r="O491" i="1"/>
  <c r="Q213" i="1"/>
  <c r="R193" i="1"/>
  <c r="S201" i="1"/>
  <c r="S224" i="1" s="1"/>
  <c r="T224" i="1" s="1"/>
  <c r="S191" i="1"/>
  <c r="S613" i="1"/>
  <c r="T613" i="1" s="1"/>
  <c r="R762" i="1"/>
  <c r="AC762" i="1" s="1"/>
  <c r="AD762" i="1" s="1"/>
  <c r="Q782" i="1"/>
  <c r="AV724" i="1"/>
  <c r="BA724" i="1"/>
  <c r="AZ724" i="1"/>
  <c r="AY724" i="1"/>
  <c r="AX724" i="1"/>
  <c r="BD724" i="1" s="1"/>
  <c r="T314" i="1"/>
  <c r="S326" i="1"/>
  <c r="T326" i="1" s="1"/>
  <c r="O198" i="1"/>
  <c r="P198" i="1" s="1"/>
  <c r="O190" i="1"/>
  <c r="S247" i="1"/>
  <c r="T579" i="1"/>
  <c r="S602" i="1"/>
  <c r="S619" i="1" s="1"/>
  <c r="T619" i="1" s="1"/>
  <c r="S310" i="1"/>
  <c r="T310" i="1" s="1"/>
  <c r="S304" i="1"/>
  <c r="P497" i="1"/>
  <c r="P480" i="1"/>
  <c r="O498" i="1"/>
  <c r="S395" i="1"/>
  <c r="S409" i="1" s="1"/>
  <c r="T378" i="1"/>
  <c r="O304" i="1"/>
  <c r="T386" i="1"/>
  <c r="P491" i="1"/>
  <c r="O748" i="1"/>
  <c r="O222" i="1"/>
  <c r="O225" i="1"/>
  <c r="T203" i="1"/>
  <c r="S228" i="1"/>
  <c r="S248" i="1" s="1"/>
  <c r="T248" i="1" s="1"/>
  <c r="Q480" i="1"/>
  <c r="Q476" i="1"/>
  <c r="Q497" i="1" s="1"/>
  <c r="S226" i="1"/>
  <c r="O226" i="1"/>
  <c r="P201" i="1"/>
  <c r="AG147" i="1"/>
  <c r="AI147" i="1" s="1"/>
  <c r="AJ147" i="1" s="1"/>
  <c r="P476" i="1"/>
  <c r="O728" i="1"/>
  <c r="P202" i="1"/>
  <c r="AC202" i="1" s="1"/>
  <c r="AD202" i="1" s="1"/>
  <c r="O227" i="1"/>
  <c r="R391" i="1"/>
  <c r="Q491" i="1"/>
  <c r="S480" i="1"/>
  <c r="T388" i="1"/>
  <c r="S476" i="1"/>
  <c r="S497" i="1" s="1"/>
  <c r="S401" i="1"/>
  <c r="R203" i="1"/>
  <c r="Q228" i="1"/>
  <c r="Q248" i="1" s="1"/>
  <c r="R248" i="1" s="1"/>
  <c r="T391" i="1"/>
  <c r="S491" i="1"/>
  <c r="S512" i="1" s="1"/>
  <c r="T512" i="1" s="1"/>
  <c r="T405" i="1"/>
  <c r="AE172" i="1"/>
  <c r="AG172" i="1"/>
  <c r="AM143" i="1"/>
  <c r="AR143" i="1"/>
  <c r="AL143" i="1"/>
  <c r="AO143" i="1"/>
  <c r="AN143" i="1"/>
  <c r="R250" i="1"/>
  <c r="R405" i="1"/>
  <c r="P203" i="1"/>
  <c r="O228" i="1"/>
  <c r="S402" i="1"/>
  <c r="S416" i="1" s="1"/>
  <c r="T384" i="1"/>
  <c r="O579" i="1"/>
  <c r="O302" i="1"/>
  <c r="O314" i="1" s="1"/>
  <c r="O326" i="1" s="1"/>
  <c r="P326" i="1" s="1"/>
  <c r="AH742" i="1"/>
  <c r="AI742" i="1"/>
  <c r="AJ742" i="1" s="1"/>
  <c r="AT479" i="1"/>
  <c r="AU479" i="1" s="1"/>
  <c r="AS479" i="1"/>
  <c r="T302" i="1"/>
  <c r="S329" i="1"/>
  <c r="P314" i="1"/>
  <c r="Q387" i="1"/>
  <c r="P170" i="1"/>
  <c r="AC170" i="1" s="1"/>
  <c r="AD170" i="1" s="1"/>
  <c r="O193" i="1"/>
  <c r="O213" i="1" s="1"/>
  <c r="Q493" i="1"/>
  <c r="T305" i="1"/>
  <c r="P171" i="1"/>
  <c r="T171" i="1"/>
  <c r="AN599" i="1"/>
  <c r="AR599" i="1"/>
  <c r="AL599" i="1"/>
  <c r="AO599" i="1"/>
  <c r="AM599" i="1"/>
  <c r="AL722" i="1"/>
  <c r="AN722" i="1"/>
  <c r="AO722" i="1"/>
  <c r="AM722" i="1"/>
  <c r="AR722" i="1"/>
  <c r="O387" i="1"/>
  <c r="O385" i="1"/>
  <c r="AN793" i="1"/>
  <c r="AR793" i="1"/>
  <c r="AL793" i="1"/>
  <c r="AM793" i="1"/>
  <c r="AO793" i="1"/>
  <c r="P137" i="1"/>
  <c r="AI139" i="1"/>
  <c r="AJ139" i="1" s="1"/>
  <c r="AH139" i="1"/>
  <c r="AI144" i="1"/>
  <c r="AJ144" i="1" s="1"/>
  <c r="AH144" i="1"/>
  <c r="AT773" i="1"/>
  <c r="AU773" i="1" s="1"/>
  <c r="AS773" i="1"/>
  <c r="AG141" i="1"/>
  <c r="AE141" i="1"/>
  <c r="AH138" i="1"/>
  <c r="AI138" i="1"/>
  <c r="AJ138" i="1" s="1"/>
  <c r="AH124" i="1"/>
  <c r="AI124" i="1"/>
  <c r="AJ124" i="1" s="1"/>
  <c r="AS127" i="1"/>
  <c r="AT127" i="1"/>
  <c r="AU127" i="1" s="1"/>
  <c r="AV127" i="1" l="1"/>
  <c r="AX127" i="1"/>
  <c r="AZ127" i="1"/>
  <c r="BA127" i="1"/>
  <c r="AY127" i="1"/>
  <c r="S498" i="1"/>
  <c r="S495" i="1"/>
  <c r="T495" i="1" s="1"/>
  <c r="R213" i="1"/>
  <c r="Q233" i="1"/>
  <c r="R233" i="1" s="1"/>
  <c r="T201" i="1"/>
  <c r="Q802" i="1"/>
  <c r="R802" i="1" s="1"/>
  <c r="AC802" i="1" s="1"/>
  <c r="AD802" i="1" s="1"/>
  <c r="R782" i="1"/>
  <c r="AC782" i="1" s="1"/>
  <c r="AD782" i="1" s="1"/>
  <c r="T213" i="1"/>
  <c r="S233" i="1"/>
  <c r="T233" i="1" s="1"/>
  <c r="O772" i="1"/>
  <c r="P772" i="1" s="1"/>
  <c r="P191" i="1"/>
  <c r="O211" i="1"/>
  <c r="Q498" i="1"/>
  <c r="Q495" i="1"/>
  <c r="R495" i="1" s="1"/>
  <c r="AV479" i="1"/>
  <c r="BA479" i="1"/>
  <c r="AZ479" i="1"/>
  <c r="AX479" i="1"/>
  <c r="BD479" i="1" s="1"/>
  <c r="AY479" i="1"/>
  <c r="S238" i="1"/>
  <c r="T218" i="1"/>
  <c r="T329" i="1"/>
  <c r="S341" i="1"/>
  <c r="T409" i="1"/>
  <c r="S423" i="1"/>
  <c r="T423" i="1" s="1"/>
  <c r="S636" i="1"/>
  <c r="T419" i="1"/>
  <c r="P190" i="1"/>
  <c r="AC190" i="1" s="1"/>
  <c r="AD190" i="1" s="1"/>
  <c r="O210" i="1"/>
  <c r="AV773" i="1"/>
  <c r="BA773" i="1"/>
  <c r="AZ773" i="1"/>
  <c r="AY773" i="1"/>
  <c r="AX773" i="1"/>
  <c r="BD773" i="1" s="1"/>
  <c r="P213" i="1"/>
  <c r="O233" i="1"/>
  <c r="P233" i="1" s="1"/>
  <c r="AG762" i="1"/>
  <c r="AE762" i="1"/>
  <c r="T191" i="1"/>
  <c r="S211" i="1"/>
  <c r="T247" i="1"/>
  <c r="S270" i="1"/>
  <c r="T270" i="1" s="1"/>
  <c r="S420" i="1"/>
  <c r="T395" i="1"/>
  <c r="S412" i="1"/>
  <c r="P728" i="1"/>
  <c r="O752" i="1"/>
  <c r="T497" i="1"/>
  <c r="AC497" i="1" s="1"/>
  <c r="AD497" i="1" s="1"/>
  <c r="P498" i="1"/>
  <c r="AC498" i="1" s="1"/>
  <c r="AD498" i="1" s="1"/>
  <c r="T602" i="1"/>
  <c r="S622" i="1"/>
  <c r="S639" i="1" s="1"/>
  <c r="T639" i="1" s="1"/>
  <c r="R497" i="1"/>
  <c r="T498" i="1"/>
  <c r="T636" i="1"/>
  <c r="S656" i="1"/>
  <c r="T656" i="1" s="1"/>
  <c r="R498" i="1"/>
  <c r="T304" i="1"/>
  <c r="P304" i="1"/>
  <c r="R228" i="1"/>
  <c r="Q302" i="1"/>
  <c r="O248" i="1"/>
  <c r="T401" i="1"/>
  <c r="S426" i="1"/>
  <c r="P226" i="1"/>
  <c r="Q383" i="1"/>
  <c r="AH172" i="1"/>
  <c r="AI172" i="1"/>
  <c r="AJ172" i="1" s="1"/>
  <c r="S728" i="1"/>
  <c r="S748" i="1" s="1"/>
  <c r="T476" i="1"/>
  <c r="T226" i="1"/>
  <c r="T402" i="1"/>
  <c r="P228" i="1"/>
  <c r="O253" i="1"/>
  <c r="O384" i="1"/>
  <c r="O398" i="1" s="1"/>
  <c r="P398" i="1" s="1"/>
  <c r="T491" i="1"/>
  <c r="P222" i="1"/>
  <c r="O247" i="1"/>
  <c r="P748" i="1"/>
  <c r="O174" i="1"/>
  <c r="P174" i="1" s="1"/>
  <c r="O602" i="1"/>
  <c r="P579" i="1"/>
  <c r="T480" i="1"/>
  <c r="R480" i="1"/>
  <c r="P225" i="1"/>
  <c r="AC225" i="1" s="1"/>
  <c r="AD225" i="1" s="1"/>
  <c r="AT143" i="1"/>
  <c r="AU143" i="1" s="1"/>
  <c r="AS143" i="1"/>
  <c r="Q305" i="1"/>
  <c r="Q317" i="1" s="1"/>
  <c r="R317" i="1" s="1"/>
  <c r="O305" i="1"/>
  <c r="O317" i="1" s="1"/>
  <c r="P317" i="1" s="1"/>
  <c r="S471" i="1"/>
  <c r="S630" i="1"/>
  <c r="S653" i="1" s="1"/>
  <c r="T653" i="1" s="1"/>
  <c r="P227" i="1"/>
  <c r="AC227" i="1" s="1"/>
  <c r="AD227" i="1" s="1"/>
  <c r="AE202" i="1"/>
  <c r="AG202" i="1"/>
  <c r="S578" i="1"/>
  <c r="T416" i="1"/>
  <c r="R476" i="1"/>
  <c r="Q728" i="1"/>
  <c r="AH147" i="1"/>
  <c r="Q298" i="1"/>
  <c r="R491" i="1"/>
  <c r="Q748" i="1"/>
  <c r="T228" i="1"/>
  <c r="S253" i="1"/>
  <c r="S273" i="1" s="1"/>
  <c r="T273" i="1" s="1"/>
  <c r="O389" i="1"/>
  <c r="R387" i="1"/>
  <c r="P387" i="1"/>
  <c r="AS722" i="1"/>
  <c r="AT722" i="1"/>
  <c r="AU722" i="1" s="1"/>
  <c r="R493" i="1"/>
  <c r="Q600" i="1"/>
  <c r="Q617" i="1" s="1"/>
  <c r="R617" i="1" s="1"/>
  <c r="AC617" i="1" s="1"/>
  <c r="AD617" i="1" s="1"/>
  <c r="P193" i="1"/>
  <c r="O218" i="1"/>
  <c r="P385" i="1"/>
  <c r="AC385" i="1" s="1"/>
  <c r="AD385" i="1" s="1"/>
  <c r="O405" i="1"/>
  <c r="AS599" i="1"/>
  <c r="AT599" i="1"/>
  <c r="AU599" i="1" s="1"/>
  <c r="O397" i="1"/>
  <c r="AO742" i="1"/>
  <c r="AR742" i="1"/>
  <c r="AM742" i="1"/>
  <c r="AN742" i="1"/>
  <c r="AL742" i="1"/>
  <c r="P302" i="1"/>
  <c r="AE170" i="1"/>
  <c r="AG170" i="1"/>
  <c r="AS793" i="1"/>
  <c r="AT793" i="1"/>
  <c r="AU793" i="1" s="1"/>
  <c r="AN147" i="1"/>
  <c r="AR147" i="1"/>
  <c r="AL147" i="1"/>
  <c r="AM147" i="1"/>
  <c r="AO147" i="1"/>
  <c r="AN139" i="1"/>
  <c r="AM139" i="1"/>
  <c r="AL139" i="1"/>
  <c r="AR139" i="1"/>
  <c r="AO139" i="1"/>
  <c r="AR138" i="1"/>
  <c r="AL138" i="1"/>
  <c r="AN138" i="1"/>
  <c r="AO138" i="1"/>
  <c r="AM138" i="1"/>
  <c r="AR124" i="1"/>
  <c r="AN124" i="1"/>
  <c r="AM124" i="1"/>
  <c r="AL124" i="1"/>
  <c r="AO124" i="1"/>
  <c r="AI141" i="1"/>
  <c r="AJ141" i="1" s="1"/>
  <c r="AH141" i="1"/>
  <c r="AO144" i="1"/>
  <c r="AM144" i="1"/>
  <c r="AL144" i="1"/>
  <c r="AN144" i="1"/>
  <c r="AR144" i="1"/>
  <c r="AE782" i="1" l="1"/>
  <c r="AG782" i="1"/>
  <c r="AC317" i="1"/>
  <c r="AD317" i="1" s="1"/>
  <c r="AV143" i="1"/>
  <c r="AX143" i="1"/>
  <c r="BA143" i="1"/>
  <c r="AZ143" i="1"/>
  <c r="AY143" i="1"/>
  <c r="P210" i="1"/>
  <c r="AC210" i="1" s="1"/>
  <c r="AD210" i="1" s="1"/>
  <c r="O230" i="1"/>
  <c r="S489" i="1"/>
  <c r="S486" i="1"/>
  <c r="AH762" i="1"/>
  <c r="AI762" i="1"/>
  <c r="AJ762" i="1" s="1"/>
  <c r="AV722" i="1"/>
  <c r="BA722" i="1"/>
  <c r="AY722" i="1"/>
  <c r="AX722" i="1"/>
  <c r="AZ722" i="1"/>
  <c r="T238" i="1"/>
  <c r="S258" i="1"/>
  <c r="T258" i="1" s="1"/>
  <c r="S389" i="1"/>
  <c r="T389" i="1" s="1"/>
  <c r="T341" i="1"/>
  <c r="S353" i="1"/>
  <c r="Q772" i="1"/>
  <c r="AV599" i="1"/>
  <c r="BA599" i="1"/>
  <c r="AZ599" i="1"/>
  <c r="AY599" i="1"/>
  <c r="AX599" i="1"/>
  <c r="AE190" i="1"/>
  <c r="AG190" i="1"/>
  <c r="O245" i="1"/>
  <c r="O238" i="1"/>
  <c r="P211" i="1"/>
  <c r="O231" i="1"/>
  <c r="BD127" i="1"/>
  <c r="AG617" i="1"/>
  <c r="AE617" i="1"/>
  <c r="AG802" i="1"/>
  <c r="AE802" i="1"/>
  <c r="AV793" i="1"/>
  <c r="BA793" i="1"/>
  <c r="AY793" i="1"/>
  <c r="AX793" i="1"/>
  <c r="AZ793" i="1"/>
  <c r="S647" i="1"/>
  <c r="Q253" i="1"/>
  <c r="O329" i="1"/>
  <c r="T211" i="1"/>
  <c r="S231" i="1"/>
  <c r="P752" i="1"/>
  <c r="O776" i="1"/>
  <c r="R728" i="1"/>
  <c r="Q752" i="1"/>
  <c r="T412" i="1"/>
  <c r="S430" i="1"/>
  <c r="T430" i="1" s="1"/>
  <c r="T728" i="1"/>
  <c r="S752" i="1"/>
  <c r="S772" i="1" s="1"/>
  <c r="T772" i="1" s="1"/>
  <c r="T420" i="1"/>
  <c r="S437" i="1"/>
  <c r="T437" i="1" s="1"/>
  <c r="R772" i="1"/>
  <c r="S380" i="1"/>
  <c r="S394" i="1" s="1"/>
  <c r="T622" i="1"/>
  <c r="S642" i="1"/>
  <c r="T642" i="1" s="1"/>
  <c r="AG498" i="1"/>
  <c r="AE498" i="1"/>
  <c r="AE497" i="1"/>
  <c r="AG497" i="1"/>
  <c r="S510" i="1"/>
  <c r="S525" i="1" s="1"/>
  <c r="T489" i="1"/>
  <c r="S306" i="1"/>
  <c r="S318" i="1" s="1"/>
  <c r="T318" i="1" s="1"/>
  <c r="AE227" i="1"/>
  <c r="AG227" i="1"/>
  <c r="O401" i="1"/>
  <c r="R383" i="1"/>
  <c r="AC383" i="1" s="1"/>
  <c r="AD383" i="1" s="1"/>
  <c r="AC476" i="1"/>
  <c r="AD476" i="1" s="1"/>
  <c r="R748" i="1"/>
  <c r="Q174" i="1"/>
  <c r="R174" i="1" s="1"/>
  <c r="P602" i="1"/>
  <c r="P245" i="1"/>
  <c r="AC480" i="1"/>
  <c r="AD480" i="1" s="1"/>
  <c r="T426" i="1"/>
  <c r="S511" i="1"/>
  <c r="O477" i="1"/>
  <c r="O492" i="1" s="1"/>
  <c r="P492" i="1" s="1"/>
  <c r="P247" i="1"/>
  <c r="O416" i="1"/>
  <c r="T253" i="1"/>
  <c r="T630" i="1"/>
  <c r="S477" i="1"/>
  <c r="Q329" i="1"/>
  <c r="R329" i="1" s="1"/>
  <c r="R302" i="1"/>
  <c r="O596" i="1"/>
  <c r="Q401" i="1"/>
  <c r="O399" i="1"/>
  <c r="O419" i="1" s="1"/>
  <c r="T748" i="1"/>
  <c r="S174" i="1"/>
  <c r="T174" i="1" s="1"/>
  <c r="O402" i="1"/>
  <c r="P384" i="1"/>
  <c r="AI202" i="1"/>
  <c r="AJ202" i="1" s="1"/>
  <c r="AH202" i="1"/>
  <c r="AM172" i="1"/>
  <c r="AN172" i="1"/>
  <c r="AR172" i="1"/>
  <c r="AL172" i="1"/>
  <c r="AO172" i="1"/>
  <c r="AG225" i="1"/>
  <c r="AE225" i="1"/>
  <c r="P253" i="1"/>
  <c r="P248" i="1"/>
  <c r="O273" i="1"/>
  <c r="P273" i="1" s="1"/>
  <c r="AC728" i="1"/>
  <c r="AD728" i="1" s="1"/>
  <c r="S490" i="1"/>
  <c r="T471" i="1"/>
  <c r="P305" i="1"/>
  <c r="S598" i="1"/>
  <c r="S621" i="1" s="1"/>
  <c r="T578" i="1"/>
  <c r="R305" i="1"/>
  <c r="R298" i="1"/>
  <c r="Q325" i="1"/>
  <c r="T647" i="1"/>
  <c r="Q723" i="1"/>
  <c r="Q743" i="1" s="1"/>
  <c r="R743" i="1" s="1"/>
  <c r="AC743" i="1" s="1"/>
  <c r="AD743" i="1" s="1"/>
  <c r="R600" i="1"/>
  <c r="AC600" i="1" s="1"/>
  <c r="AD600" i="1" s="1"/>
  <c r="O386" i="1"/>
  <c r="AC387" i="1"/>
  <c r="AD387" i="1" s="1"/>
  <c r="P405" i="1"/>
  <c r="AH170" i="1"/>
  <c r="AI170" i="1"/>
  <c r="AJ170" i="1" s="1"/>
  <c r="P397" i="1"/>
  <c r="O415" i="1"/>
  <c r="O429" i="1" s="1"/>
  <c r="P429" i="1" s="1"/>
  <c r="AE385" i="1"/>
  <c r="AG385" i="1"/>
  <c r="AS742" i="1"/>
  <c r="AT742" i="1"/>
  <c r="AU742" i="1" s="1"/>
  <c r="O242" i="1"/>
  <c r="P218" i="1"/>
  <c r="O481" i="1"/>
  <c r="P389" i="1"/>
  <c r="Q386" i="1"/>
  <c r="AT138" i="1"/>
  <c r="AU138" i="1" s="1"/>
  <c r="AS138" i="1"/>
  <c r="AS144" i="1"/>
  <c r="AT144" i="1"/>
  <c r="AU144" i="1" s="1"/>
  <c r="Q652" i="1"/>
  <c r="AT139" i="1"/>
  <c r="AU139" i="1" s="1"/>
  <c r="AS139" i="1"/>
  <c r="Q145" i="1"/>
  <c r="AS124" i="1"/>
  <c r="AT124" i="1"/>
  <c r="AU124" i="1" s="1"/>
  <c r="AN141" i="1"/>
  <c r="AL141" i="1"/>
  <c r="AO141" i="1"/>
  <c r="AR141" i="1"/>
  <c r="AM141" i="1"/>
  <c r="AS147" i="1"/>
  <c r="AT147" i="1"/>
  <c r="AU147" i="1" s="1"/>
  <c r="AH802" i="1" l="1"/>
  <c r="AI802" i="1"/>
  <c r="AJ802" i="1" s="1"/>
  <c r="AE210" i="1"/>
  <c r="AG210" i="1"/>
  <c r="T231" i="1"/>
  <c r="S251" i="1"/>
  <c r="AH617" i="1"/>
  <c r="AI617" i="1"/>
  <c r="AJ617" i="1" s="1"/>
  <c r="AV124" i="1"/>
  <c r="AZ124" i="1"/>
  <c r="AY124" i="1"/>
  <c r="AX124" i="1"/>
  <c r="BA124" i="1"/>
  <c r="AV742" i="1"/>
  <c r="BA742" i="1"/>
  <c r="AX742" i="1"/>
  <c r="BD742" i="1" s="1"/>
  <c r="AY742" i="1"/>
  <c r="AZ742" i="1"/>
  <c r="P329" i="1"/>
  <c r="AC329" i="1" s="1"/>
  <c r="AD329" i="1" s="1"/>
  <c r="O341" i="1"/>
  <c r="T525" i="1"/>
  <c r="S540" i="1"/>
  <c r="T540" i="1" s="1"/>
  <c r="R253" i="1"/>
  <c r="Q273" i="1"/>
  <c r="R273" i="1" s="1"/>
  <c r="AC273" i="1" s="1"/>
  <c r="AD273" i="1" s="1"/>
  <c r="O262" i="1"/>
  <c r="P238" i="1"/>
  <c r="O258" i="1"/>
  <c r="P258" i="1" s="1"/>
  <c r="BD722" i="1"/>
  <c r="S504" i="1"/>
  <c r="T486" i="1"/>
  <c r="S501" i="1"/>
  <c r="T394" i="1"/>
  <c r="AV144" i="1"/>
  <c r="AZ144" i="1"/>
  <c r="AY144" i="1"/>
  <c r="BA144" i="1"/>
  <c r="AX144" i="1"/>
  <c r="BD144" i="1" s="1"/>
  <c r="AI190" i="1"/>
  <c r="AJ190" i="1" s="1"/>
  <c r="AH190" i="1"/>
  <c r="AG317" i="1"/>
  <c r="AE317" i="1"/>
  <c r="AV139" i="1"/>
  <c r="AX139" i="1"/>
  <c r="BA139" i="1"/>
  <c r="AZ139" i="1"/>
  <c r="AY139" i="1"/>
  <c r="BD143" i="1"/>
  <c r="Q337" i="1"/>
  <c r="R337" i="1" s="1"/>
  <c r="S408" i="1"/>
  <c r="S422" i="1" s="1"/>
  <c r="BD793" i="1"/>
  <c r="AI782" i="1"/>
  <c r="AJ782" i="1" s="1"/>
  <c r="AH782" i="1"/>
  <c r="O496" i="1"/>
  <c r="P496" i="1" s="1"/>
  <c r="AC496" i="1" s="1"/>
  <c r="AD496" i="1" s="1"/>
  <c r="P230" i="1"/>
  <c r="O250" i="1"/>
  <c r="T353" i="1"/>
  <c r="P231" i="1"/>
  <c r="O251" i="1"/>
  <c r="AV147" i="1"/>
  <c r="AX147" i="1"/>
  <c r="BA147" i="1"/>
  <c r="AY147" i="1"/>
  <c r="AZ147" i="1"/>
  <c r="S444" i="1"/>
  <c r="S470" i="1" s="1"/>
  <c r="S485" i="1" s="1"/>
  <c r="BD599" i="1"/>
  <c r="AG743" i="1"/>
  <c r="AE743" i="1"/>
  <c r="S194" i="1"/>
  <c r="AV138" i="1"/>
  <c r="AX138" i="1"/>
  <c r="AZ138" i="1"/>
  <c r="BA138" i="1"/>
  <c r="AY138" i="1"/>
  <c r="AN762" i="1"/>
  <c r="AM762" i="1"/>
  <c r="AL762" i="1"/>
  <c r="AO762" i="1"/>
  <c r="AR762" i="1"/>
  <c r="T470" i="1"/>
  <c r="S488" i="1"/>
  <c r="S503" i="1" s="1"/>
  <c r="T510" i="1"/>
  <c r="S528" i="1"/>
  <c r="O796" i="1"/>
  <c r="P776" i="1"/>
  <c r="O800" i="1"/>
  <c r="AI497" i="1"/>
  <c r="AJ497" i="1" s="1"/>
  <c r="AH497" i="1"/>
  <c r="T752" i="1"/>
  <c r="S776" i="1"/>
  <c r="S796" i="1" s="1"/>
  <c r="T796" i="1" s="1"/>
  <c r="S176" i="1"/>
  <c r="S196" i="1" s="1"/>
  <c r="S199" i="1"/>
  <c r="T621" i="1"/>
  <c r="S641" i="1"/>
  <c r="O332" i="1"/>
  <c r="Q176" i="1"/>
  <c r="T306" i="1"/>
  <c r="S338" i="1"/>
  <c r="AI498" i="1"/>
  <c r="AJ498" i="1" s="1"/>
  <c r="AH498" i="1"/>
  <c r="O306" i="1"/>
  <c r="O318" i="1" s="1"/>
  <c r="P318" i="1" s="1"/>
  <c r="R752" i="1"/>
  <c r="Q776" i="1"/>
  <c r="Q796" i="1" s="1"/>
  <c r="R796" i="1" s="1"/>
  <c r="S397" i="1"/>
  <c r="S411" i="1" s="1"/>
  <c r="T380" i="1"/>
  <c r="O320" i="1"/>
  <c r="T408" i="1"/>
  <c r="P419" i="1"/>
  <c r="O194" i="1"/>
  <c r="P477" i="1"/>
  <c r="R145" i="1"/>
  <c r="AC145" i="1" s="1"/>
  <c r="AD145" i="1" s="1"/>
  <c r="AE145" i="1" s="1"/>
  <c r="Q171" i="1"/>
  <c r="T477" i="1"/>
  <c r="S308" i="1"/>
  <c r="AH225" i="1"/>
  <c r="AI225" i="1"/>
  <c r="AJ225" i="1" s="1"/>
  <c r="AR202" i="1"/>
  <c r="AL202" i="1"/>
  <c r="AN202" i="1"/>
  <c r="AM202" i="1"/>
  <c r="AO202" i="1"/>
  <c r="AT172" i="1"/>
  <c r="AU172" i="1"/>
  <c r="AS172" i="1"/>
  <c r="S768" i="1"/>
  <c r="T598" i="1"/>
  <c r="S623" i="1"/>
  <c r="P402" i="1"/>
  <c r="T490" i="1"/>
  <c r="S513" i="1"/>
  <c r="AG476" i="1"/>
  <c r="AE476" i="1"/>
  <c r="AE480" i="1"/>
  <c r="AG480" i="1"/>
  <c r="S179" i="1"/>
  <c r="T179" i="1" s="1"/>
  <c r="AH227" i="1"/>
  <c r="AI227" i="1"/>
  <c r="AJ227" i="1" s="1"/>
  <c r="AE383" i="1"/>
  <c r="AG383" i="1"/>
  <c r="AG728" i="1"/>
  <c r="AE728" i="1"/>
  <c r="P416" i="1"/>
  <c r="O578" i="1"/>
  <c r="O619" i="1"/>
  <c r="P596" i="1"/>
  <c r="P401" i="1"/>
  <c r="O472" i="1"/>
  <c r="O490" i="1" s="1"/>
  <c r="P490" i="1"/>
  <c r="T444" i="1"/>
  <c r="R325" i="1"/>
  <c r="O308" i="1"/>
  <c r="Q768" i="1"/>
  <c r="Q792" i="1" s="1"/>
  <c r="P399" i="1"/>
  <c r="O301" i="1"/>
  <c r="AC305" i="1"/>
  <c r="AD305" i="1" s="1"/>
  <c r="R401" i="1"/>
  <c r="T511" i="1"/>
  <c r="O768" i="1"/>
  <c r="O792" i="1" s="1"/>
  <c r="P242" i="1"/>
  <c r="O265" i="1"/>
  <c r="AG600" i="1"/>
  <c r="AE600" i="1"/>
  <c r="AG387" i="1"/>
  <c r="AE387" i="1"/>
  <c r="R386" i="1"/>
  <c r="R723" i="1"/>
  <c r="AC723" i="1" s="1"/>
  <c r="AD723" i="1" s="1"/>
  <c r="O588" i="1"/>
  <c r="P481" i="1"/>
  <c r="AC481" i="1" s="1"/>
  <c r="AD481" i="1" s="1"/>
  <c r="O478" i="1"/>
  <c r="O493" i="1" s="1"/>
  <c r="P493" i="1" s="1"/>
  <c r="AC493" i="1" s="1"/>
  <c r="AD493" i="1" s="1"/>
  <c r="P386" i="1"/>
  <c r="AH385" i="1"/>
  <c r="AI385" i="1"/>
  <c r="AJ385" i="1" s="1"/>
  <c r="P415" i="1"/>
  <c r="AO170" i="1"/>
  <c r="AR170" i="1"/>
  <c r="AM170" i="1"/>
  <c r="AL170" i="1"/>
  <c r="AN170" i="1"/>
  <c r="AS141" i="1"/>
  <c r="AT141" i="1"/>
  <c r="AU141" i="1" s="1"/>
  <c r="R652" i="1"/>
  <c r="Q785" i="1"/>
  <c r="AE329" i="1" l="1"/>
  <c r="AG329" i="1"/>
  <c r="AI329" i="1" s="1"/>
  <c r="AJ329" i="1" s="1"/>
  <c r="T411" i="1"/>
  <c r="S425" i="1"/>
  <c r="S439" i="1" s="1"/>
  <c r="T439" i="1" s="1"/>
  <c r="AE273" i="1"/>
  <c r="AG273" i="1"/>
  <c r="AH743" i="1"/>
  <c r="AI743" i="1"/>
  <c r="AJ743" i="1" s="1"/>
  <c r="O313" i="1"/>
  <c r="AH317" i="1"/>
  <c r="AI317" i="1"/>
  <c r="AJ317" i="1" s="1"/>
  <c r="P262" i="1"/>
  <c r="O282" i="1"/>
  <c r="S316" i="1"/>
  <c r="S328" i="1" s="1"/>
  <c r="T196" i="1"/>
  <c r="T485" i="1"/>
  <c r="S500" i="1"/>
  <c r="AO782" i="1"/>
  <c r="AM782" i="1"/>
  <c r="AL782" i="1"/>
  <c r="AR782" i="1"/>
  <c r="AN782" i="1"/>
  <c r="T528" i="1"/>
  <c r="S543" i="1"/>
  <c r="T543" i="1" s="1"/>
  <c r="S320" i="1"/>
  <c r="AS762" i="1"/>
  <c r="AT762" i="1"/>
  <c r="AU762" i="1" s="1"/>
  <c r="T503" i="1"/>
  <c r="S518" i="1"/>
  <c r="P265" i="1"/>
  <c r="O285" i="1"/>
  <c r="S595" i="1"/>
  <c r="T422" i="1"/>
  <c r="S436" i="1"/>
  <c r="T436" i="1" s="1"/>
  <c r="T251" i="1"/>
  <c r="S271" i="1"/>
  <c r="T271" i="1" s="1"/>
  <c r="BD138" i="1"/>
  <c r="T641" i="1"/>
  <c r="S658" i="1"/>
  <c r="T658" i="1" s="1"/>
  <c r="O353" i="1"/>
  <c r="P341" i="1"/>
  <c r="T194" i="1"/>
  <c r="S214" i="1"/>
  <c r="T214" i="1" s="1"/>
  <c r="T199" i="1"/>
  <c r="S219" i="1"/>
  <c r="AR190" i="1"/>
  <c r="AO190" i="1"/>
  <c r="AL190" i="1"/>
  <c r="AM190" i="1"/>
  <c r="AN190" i="1"/>
  <c r="AI210" i="1"/>
  <c r="AJ210" i="1" s="1"/>
  <c r="AH210" i="1"/>
  <c r="BD139" i="1"/>
  <c r="AE496" i="1"/>
  <c r="AG496" i="1"/>
  <c r="BD147" i="1"/>
  <c r="AV172" i="1"/>
  <c r="AZ172" i="1"/>
  <c r="AY172" i="1"/>
  <c r="BA172" i="1"/>
  <c r="AX172" i="1"/>
  <c r="O610" i="1"/>
  <c r="O605" i="1"/>
  <c r="T504" i="1"/>
  <c r="S519" i="1"/>
  <c r="P250" i="1"/>
  <c r="O270" i="1"/>
  <c r="P270" i="1" s="1"/>
  <c r="S643" i="1"/>
  <c r="T643" i="1" s="1"/>
  <c r="S640" i="1"/>
  <c r="AN617" i="1"/>
  <c r="AL617" i="1"/>
  <c r="AM617" i="1"/>
  <c r="AR617" i="1"/>
  <c r="AO617" i="1"/>
  <c r="S792" i="1"/>
  <c r="S788" i="1"/>
  <c r="AG493" i="1"/>
  <c r="AE493" i="1"/>
  <c r="T338" i="1"/>
  <c r="S350" i="1"/>
  <c r="P251" i="1"/>
  <c r="O271" i="1"/>
  <c r="P271" i="1" s="1"/>
  <c r="AN802" i="1"/>
  <c r="AM802" i="1"/>
  <c r="AR802" i="1"/>
  <c r="AO802" i="1"/>
  <c r="AL802" i="1"/>
  <c r="BD124" i="1"/>
  <c r="Q196" i="1"/>
  <c r="Q191" i="1"/>
  <c r="AV141" i="1"/>
  <c r="AX141" i="1"/>
  <c r="BA141" i="1"/>
  <c r="AZ141" i="1"/>
  <c r="AY141" i="1"/>
  <c r="P194" i="1"/>
  <c r="O214" i="1"/>
  <c r="P214" i="1" s="1"/>
  <c r="T501" i="1"/>
  <c r="S516" i="1"/>
  <c r="T516" i="1" s="1"/>
  <c r="AG145" i="1"/>
  <c r="AH145" i="1" s="1"/>
  <c r="AC752" i="1"/>
  <c r="AD752" i="1" s="1"/>
  <c r="AG752" i="1" s="1"/>
  <c r="AH329" i="1"/>
  <c r="Q800" i="1"/>
  <c r="R776" i="1"/>
  <c r="O471" i="1"/>
  <c r="O338" i="1"/>
  <c r="P306" i="1"/>
  <c r="T176" i="1"/>
  <c r="S200" i="1"/>
  <c r="S220" i="1" s="1"/>
  <c r="R176" i="1"/>
  <c r="Q200" i="1"/>
  <c r="S415" i="1"/>
  <c r="S429" i="1" s="1"/>
  <c r="T429" i="1" s="1"/>
  <c r="T397" i="1"/>
  <c r="O344" i="1"/>
  <c r="P344" i="1" s="1"/>
  <c r="T488" i="1"/>
  <c r="S506" i="1"/>
  <c r="S521" i="1" s="1"/>
  <c r="S92" i="1"/>
  <c r="T792" i="1"/>
  <c r="T425" i="1"/>
  <c r="S443" i="1"/>
  <c r="Q220" i="1"/>
  <c r="R196" i="1"/>
  <c r="P320" i="1"/>
  <c r="S800" i="1"/>
  <c r="T776" i="1"/>
  <c r="AR498" i="1"/>
  <c r="AM498" i="1"/>
  <c r="AL498" i="1"/>
  <c r="AO498" i="1"/>
  <c r="AN498" i="1"/>
  <c r="Q92" i="1"/>
  <c r="R792" i="1"/>
  <c r="O216" i="1"/>
  <c r="O236" i="1" s="1"/>
  <c r="P800" i="1"/>
  <c r="O92" i="1"/>
  <c r="P792" i="1"/>
  <c r="P578" i="1"/>
  <c r="O598" i="1"/>
  <c r="O615" i="1" s="1"/>
  <c r="P615" i="1" s="1"/>
  <c r="O613" i="1"/>
  <c r="O176" i="1"/>
  <c r="O196" i="1" s="1"/>
  <c r="P796" i="1"/>
  <c r="P332" i="1"/>
  <c r="O443" i="1"/>
  <c r="P443" i="1" s="1"/>
  <c r="AM497" i="1"/>
  <c r="AL497" i="1"/>
  <c r="AR497" i="1"/>
  <c r="AO497" i="1"/>
  <c r="AN497" i="1"/>
  <c r="AI728" i="1"/>
  <c r="AJ728" i="1" s="1"/>
  <c r="AH728" i="1"/>
  <c r="AI383" i="1"/>
  <c r="AJ383" i="1" s="1"/>
  <c r="AH383" i="1"/>
  <c r="AH273" i="1"/>
  <c r="AI273" i="1"/>
  <c r="AJ273" i="1" s="1"/>
  <c r="AN227" i="1"/>
  <c r="AO227" i="1"/>
  <c r="AL227" i="1"/>
  <c r="AM227" i="1"/>
  <c r="AR227" i="1"/>
  <c r="T623" i="1"/>
  <c r="AC623" i="1" s="1"/>
  <c r="AD623" i="1" s="1"/>
  <c r="S645" i="1"/>
  <c r="T645" i="1" s="1"/>
  <c r="T513" i="1"/>
  <c r="O300" i="1"/>
  <c r="O312" i="1" s="1"/>
  <c r="AT202" i="1"/>
  <c r="AU202" i="1" s="1"/>
  <c r="AS202" i="1"/>
  <c r="AH476" i="1"/>
  <c r="AI476" i="1"/>
  <c r="AJ476" i="1" s="1"/>
  <c r="AN225" i="1"/>
  <c r="AO225" i="1"/>
  <c r="AM225" i="1"/>
  <c r="AR225" i="1"/>
  <c r="AL225" i="1"/>
  <c r="S303" i="1"/>
  <c r="S315" i="1" s="1"/>
  <c r="T315" i="1" s="1"/>
  <c r="R768" i="1"/>
  <c r="Q175" i="1"/>
  <c r="Q384" i="1"/>
  <c r="T308" i="1"/>
  <c r="O637" i="1"/>
  <c r="AE305" i="1"/>
  <c r="AG305" i="1"/>
  <c r="O495" i="1"/>
  <c r="O513" i="1" s="1"/>
  <c r="P513" i="1" s="1"/>
  <c r="P472" i="1"/>
  <c r="O469" i="1"/>
  <c r="T768" i="1"/>
  <c r="S175" i="1"/>
  <c r="P768" i="1"/>
  <c r="O175" i="1"/>
  <c r="AH480" i="1"/>
  <c r="AI480" i="1"/>
  <c r="AJ480" i="1" s="1"/>
  <c r="P308" i="1"/>
  <c r="Q201" i="1"/>
  <c r="Q224" i="1" s="1"/>
  <c r="R171" i="1"/>
  <c r="P619" i="1"/>
  <c r="P301" i="1"/>
  <c r="AC401" i="1"/>
  <c r="AD401" i="1" s="1"/>
  <c r="O788" i="1"/>
  <c r="O808" i="1" s="1"/>
  <c r="AO329" i="1"/>
  <c r="AM329" i="1"/>
  <c r="AR329" i="1"/>
  <c r="AL329" i="1"/>
  <c r="AN329" i="1"/>
  <c r="AS170" i="1"/>
  <c r="AT170" i="1"/>
  <c r="AU170" i="1" s="1"/>
  <c r="P588" i="1"/>
  <c r="AC588" i="1" s="1"/>
  <c r="AD588" i="1" s="1"/>
  <c r="O608" i="1"/>
  <c r="AH600" i="1"/>
  <c r="AI600" i="1"/>
  <c r="AJ600" i="1" s="1"/>
  <c r="Q805" i="1"/>
  <c r="Q810" i="1"/>
  <c r="AN385" i="1"/>
  <c r="AM385" i="1"/>
  <c r="AO385" i="1"/>
  <c r="AL385" i="1"/>
  <c r="AR385" i="1"/>
  <c r="AI387" i="1"/>
  <c r="AJ387" i="1" s="1"/>
  <c r="AH387" i="1"/>
  <c r="O584" i="1"/>
  <c r="O601" i="1" s="1"/>
  <c r="P601" i="1" s="1"/>
  <c r="AC601" i="1" s="1"/>
  <c r="AD601" i="1" s="1"/>
  <c r="P478" i="1"/>
  <c r="AC478" i="1" s="1"/>
  <c r="AD478" i="1" s="1"/>
  <c r="AE723" i="1"/>
  <c r="AG723" i="1"/>
  <c r="AE481" i="1"/>
  <c r="AG481" i="1"/>
  <c r="R785" i="1"/>
  <c r="Q142" i="1"/>
  <c r="T328" i="1" l="1"/>
  <c r="S340" i="1"/>
  <c r="S331" i="1"/>
  <c r="T220" i="1"/>
  <c r="AT802" i="1"/>
  <c r="AU802" i="1" s="1"/>
  <c r="AS802" i="1"/>
  <c r="T175" i="1"/>
  <c r="S195" i="1"/>
  <c r="AL743" i="1"/>
  <c r="AN743" i="1"/>
  <c r="AO743" i="1"/>
  <c r="AM743" i="1"/>
  <c r="AR743" i="1"/>
  <c r="O632" i="1"/>
  <c r="O625" i="1"/>
  <c r="S403" i="1"/>
  <c r="T403" i="1" s="1"/>
  <c r="T350" i="1"/>
  <c r="T519" i="1"/>
  <c r="S534" i="1"/>
  <c r="T534" i="1" s="1"/>
  <c r="AM210" i="1"/>
  <c r="AL210" i="1"/>
  <c r="AO210" i="1"/>
  <c r="AN210" i="1"/>
  <c r="AR210" i="1"/>
  <c r="AS782" i="1"/>
  <c r="AT782" i="1"/>
  <c r="AU782" i="1" s="1"/>
  <c r="S531" i="1"/>
  <c r="T531" i="1" s="1"/>
  <c r="P471" i="1"/>
  <c r="O486" i="1"/>
  <c r="S536" i="1"/>
  <c r="T536" i="1" s="1"/>
  <c r="S533" i="1"/>
  <c r="T533" i="1" s="1"/>
  <c r="T518" i="1"/>
  <c r="AG601" i="1"/>
  <c r="AE601" i="1"/>
  <c r="AE752" i="1"/>
  <c r="P605" i="1"/>
  <c r="AC605" i="1" s="1"/>
  <c r="AD605" i="1" s="1"/>
  <c r="O622" i="1"/>
  <c r="T640" i="1"/>
  <c r="AC640" i="1" s="1"/>
  <c r="AD640" i="1" s="1"/>
  <c r="S657" i="1"/>
  <c r="T657" i="1" s="1"/>
  <c r="AV170" i="1"/>
  <c r="AX170" i="1"/>
  <c r="AY170" i="1"/>
  <c r="BA170" i="1"/>
  <c r="AZ170" i="1"/>
  <c r="BD141" i="1"/>
  <c r="O630" i="1"/>
  <c r="O627" i="1"/>
  <c r="P627" i="1" s="1"/>
  <c r="P236" i="1"/>
  <c r="O256" i="1"/>
  <c r="T316" i="1"/>
  <c r="AV762" i="1"/>
  <c r="BA762" i="1"/>
  <c r="AY762" i="1"/>
  <c r="AX762" i="1"/>
  <c r="AZ762" i="1"/>
  <c r="P175" i="1"/>
  <c r="O195" i="1"/>
  <c r="T320" i="1"/>
  <c r="S332" i="1"/>
  <c r="O487" i="1"/>
  <c r="O502" i="1" s="1"/>
  <c r="O484" i="1"/>
  <c r="S808" i="1"/>
  <c r="T788" i="1"/>
  <c r="O234" i="1"/>
  <c r="S615" i="1"/>
  <c r="T595" i="1"/>
  <c r="T500" i="1"/>
  <c r="S515" i="1"/>
  <c r="O299" i="1"/>
  <c r="P299" i="1" s="1"/>
  <c r="P282" i="1"/>
  <c r="AH496" i="1"/>
  <c r="AI496" i="1"/>
  <c r="AJ496" i="1" s="1"/>
  <c r="Q236" i="1"/>
  <c r="Q256" i="1" s="1"/>
  <c r="R256" i="1" s="1"/>
  <c r="T521" i="1"/>
  <c r="P637" i="1"/>
  <c r="O654" i="1"/>
  <c r="P654" i="1" s="1"/>
  <c r="AV202" i="1"/>
  <c r="AX202" i="1"/>
  <c r="AZ202" i="1"/>
  <c r="AY202" i="1"/>
  <c r="BA202" i="1"/>
  <c r="R191" i="1"/>
  <c r="Q211" i="1"/>
  <c r="BD172" i="1"/>
  <c r="AS190" i="1"/>
  <c r="AT190" i="1"/>
  <c r="AU190" i="1" s="1"/>
  <c r="O311" i="1"/>
  <c r="P285" i="1"/>
  <c r="AS617" i="1"/>
  <c r="AT617" i="1"/>
  <c r="AU617" i="1" s="1"/>
  <c r="AM317" i="1"/>
  <c r="AN317" i="1"/>
  <c r="AL317" i="1"/>
  <c r="AR317" i="1"/>
  <c r="AO317" i="1"/>
  <c r="O324" i="1"/>
  <c r="P312" i="1"/>
  <c r="P338" i="1"/>
  <c r="O350" i="1"/>
  <c r="P353" i="1"/>
  <c r="P313" i="1"/>
  <c r="O325" i="1"/>
  <c r="R175" i="1"/>
  <c r="Q195" i="1"/>
  <c r="AH493" i="1"/>
  <c r="AI493" i="1"/>
  <c r="AJ493" i="1" s="1"/>
  <c r="AI145" i="1"/>
  <c r="AJ145" i="1" s="1"/>
  <c r="P808" i="1"/>
  <c r="P610" i="1"/>
  <c r="O316" i="1"/>
  <c r="P196" i="1"/>
  <c r="T219" i="1"/>
  <c r="S239" i="1"/>
  <c r="Q470" i="1"/>
  <c r="R470" i="1" s="1"/>
  <c r="Q506" i="1"/>
  <c r="AS497" i="1"/>
  <c r="AT497" i="1"/>
  <c r="AU497" i="1" s="1"/>
  <c r="R224" i="1"/>
  <c r="Q247" i="1"/>
  <c r="S216" i="1"/>
  <c r="S236" i="1" s="1"/>
  <c r="T800" i="1"/>
  <c r="S234" i="1"/>
  <c r="S254" i="1" s="1"/>
  <c r="T254" i="1" s="1"/>
  <c r="P176" i="1"/>
  <c r="O200" i="1"/>
  <c r="O220" i="1" s="1"/>
  <c r="P92" i="1"/>
  <c r="O110" i="1"/>
  <c r="S440" i="1"/>
  <c r="T440" i="1" s="1"/>
  <c r="T415" i="1"/>
  <c r="S434" i="1"/>
  <c r="T434" i="1" s="1"/>
  <c r="P598" i="1"/>
  <c r="R200" i="1"/>
  <c r="Q223" i="1"/>
  <c r="Q243" i="1" s="1"/>
  <c r="O636" i="1"/>
  <c r="P613" i="1"/>
  <c r="O240" i="1"/>
  <c r="O260" i="1" s="1"/>
  <c r="P216" i="1"/>
  <c r="Q331" i="1"/>
  <c r="R220" i="1"/>
  <c r="Q216" i="1"/>
  <c r="R800" i="1"/>
  <c r="Q310" i="1"/>
  <c r="Q304" i="1"/>
  <c r="Q316" i="1" s="1"/>
  <c r="R316" i="1" s="1"/>
  <c r="T92" i="1"/>
  <c r="S110" i="1"/>
  <c r="S527" i="1"/>
  <c r="T527" i="1" s="1"/>
  <c r="T506" i="1"/>
  <c r="AT498" i="1"/>
  <c r="AU498" i="1" s="1"/>
  <c r="AS498" i="1"/>
  <c r="S223" i="1"/>
  <c r="S243" i="1" s="1"/>
  <c r="T243" i="1" s="1"/>
  <c r="T200" i="1"/>
  <c r="O505" i="1"/>
  <c r="O520" i="1" s="1"/>
  <c r="P520" i="1" s="1"/>
  <c r="O356" i="1"/>
  <c r="AI752" i="1"/>
  <c r="AJ752" i="1" s="1"/>
  <c r="AH752" i="1"/>
  <c r="R92" i="1"/>
  <c r="Q110" i="1"/>
  <c r="T443" i="1"/>
  <c r="S469" i="1"/>
  <c r="S484" i="1" s="1"/>
  <c r="O604" i="1"/>
  <c r="O624" i="1" s="1"/>
  <c r="P495" i="1"/>
  <c r="AO476" i="1"/>
  <c r="AL476" i="1"/>
  <c r="AR476" i="1"/>
  <c r="AN476" i="1"/>
  <c r="AM476" i="1"/>
  <c r="AG623" i="1"/>
  <c r="AE623" i="1"/>
  <c r="AT227" i="1"/>
  <c r="AU227" i="1" s="1"/>
  <c r="AS227" i="1"/>
  <c r="T303" i="1"/>
  <c r="S330" i="1"/>
  <c r="AG401" i="1"/>
  <c r="AE401" i="1"/>
  <c r="R201" i="1"/>
  <c r="Q226" i="1"/>
  <c r="P300" i="1"/>
  <c r="AL728" i="1"/>
  <c r="AN728" i="1"/>
  <c r="AR728" i="1"/>
  <c r="AO728" i="1"/>
  <c r="AM728" i="1"/>
  <c r="P788" i="1"/>
  <c r="O179" i="1"/>
  <c r="AM273" i="1"/>
  <c r="AL273" i="1"/>
  <c r="AO273" i="1"/>
  <c r="AR273" i="1"/>
  <c r="AN273" i="1"/>
  <c r="P632" i="1"/>
  <c r="O657" i="1"/>
  <c r="P657" i="1" s="1"/>
  <c r="AO383" i="1"/>
  <c r="AL383" i="1"/>
  <c r="AN383" i="1"/>
  <c r="AR383" i="1"/>
  <c r="AM383" i="1"/>
  <c r="R384" i="1"/>
  <c r="AT225" i="1"/>
  <c r="AU225" i="1" s="1"/>
  <c r="AS225" i="1"/>
  <c r="AH305" i="1"/>
  <c r="AI305" i="1"/>
  <c r="AJ305" i="1" s="1"/>
  <c r="AL480" i="1"/>
  <c r="AR480" i="1"/>
  <c r="AN480" i="1"/>
  <c r="AM480" i="1"/>
  <c r="AO480" i="1"/>
  <c r="O488" i="1"/>
  <c r="O503" i="1" s="1"/>
  <c r="P503" i="1" s="1"/>
  <c r="P469" i="1"/>
  <c r="O489" i="1"/>
  <c r="AT385" i="1"/>
  <c r="AU385" i="1" s="1"/>
  <c r="AS385" i="1"/>
  <c r="AE478" i="1"/>
  <c r="AG478" i="1"/>
  <c r="P608" i="1"/>
  <c r="AC608" i="1" s="1"/>
  <c r="AD608" i="1" s="1"/>
  <c r="O628" i="1"/>
  <c r="AG588" i="1"/>
  <c r="AE588" i="1"/>
  <c r="AH723" i="1"/>
  <c r="AI723" i="1"/>
  <c r="AJ723" i="1" s="1"/>
  <c r="AT329" i="1"/>
  <c r="AU329" i="1"/>
  <c r="AS329" i="1"/>
  <c r="P584" i="1"/>
  <c r="AC584" i="1" s="1"/>
  <c r="AD584" i="1" s="1"/>
  <c r="O707" i="1"/>
  <c r="AO387" i="1"/>
  <c r="AL387" i="1"/>
  <c r="AN387" i="1"/>
  <c r="AM387" i="1"/>
  <c r="AR387" i="1"/>
  <c r="R805" i="1"/>
  <c r="R810" i="1"/>
  <c r="AL600" i="1"/>
  <c r="AR600" i="1"/>
  <c r="AN600" i="1"/>
  <c r="AO600" i="1"/>
  <c r="AM600" i="1"/>
  <c r="AI481" i="1"/>
  <c r="AJ481" i="1" s="1"/>
  <c r="AH481" i="1"/>
  <c r="AN145" i="1"/>
  <c r="AR145" i="1"/>
  <c r="AO145" i="1"/>
  <c r="AM145" i="1"/>
  <c r="AL145" i="1"/>
  <c r="R142" i="1"/>
  <c r="AC142" i="1" s="1"/>
  <c r="AD142" i="1" s="1"/>
  <c r="AV497" i="1" l="1"/>
  <c r="AZ497" i="1"/>
  <c r="AY497" i="1"/>
  <c r="BA497" i="1"/>
  <c r="AX497" i="1"/>
  <c r="BD497" i="1" s="1"/>
  <c r="AT743" i="1"/>
  <c r="AU743" i="1" s="1"/>
  <c r="AS743" i="1"/>
  <c r="S344" i="1"/>
  <c r="T332" i="1"/>
  <c r="P195" i="1"/>
  <c r="O215" i="1"/>
  <c r="S259" i="1"/>
  <c r="T259" i="1" s="1"/>
  <c r="T239" i="1"/>
  <c r="BD762" i="1"/>
  <c r="AV385" i="1"/>
  <c r="AX385" i="1"/>
  <c r="AZ385" i="1"/>
  <c r="AY385" i="1"/>
  <c r="BA385" i="1"/>
  <c r="O621" i="1"/>
  <c r="O638" i="1" s="1"/>
  <c r="P638" i="1" s="1"/>
  <c r="O331" i="1"/>
  <c r="P220" i="1"/>
  <c r="O403" i="1"/>
  <c r="P403" i="1" s="1"/>
  <c r="P350" i="1"/>
  <c r="R211" i="1"/>
  <c r="Q231" i="1"/>
  <c r="R231" i="1" s="1"/>
  <c r="T515" i="1"/>
  <c r="S530" i="1"/>
  <c r="T530" i="1" s="1"/>
  <c r="AG640" i="1"/>
  <c r="AE640" i="1"/>
  <c r="T195" i="1"/>
  <c r="S215" i="1"/>
  <c r="P260" i="1"/>
  <c r="AN496" i="1"/>
  <c r="AL496" i="1"/>
  <c r="AM496" i="1"/>
  <c r="AR496" i="1"/>
  <c r="AO496" i="1"/>
  <c r="P316" i="1"/>
  <c r="AC316" i="1" s="1"/>
  <c r="AD316" i="1" s="1"/>
  <c r="O328" i="1"/>
  <c r="AE605" i="1"/>
  <c r="AG605" i="1"/>
  <c r="AV617" i="1"/>
  <c r="BA617" i="1"/>
  <c r="AZ617" i="1"/>
  <c r="AY617" i="1"/>
  <c r="AX617" i="1"/>
  <c r="P324" i="1"/>
  <c r="O336" i="1"/>
  <c r="S638" i="1"/>
  <c r="T638" i="1" s="1"/>
  <c r="T615" i="1"/>
  <c r="AV802" i="1"/>
  <c r="BA802" i="1"/>
  <c r="AZ802" i="1"/>
  <c r="AY802" i="1"/>
  <c r="AX802" i="1"/>
  <c r="BD802" i="1" s="1"/>
  <c r="S256" i="1"/>
  <c r="T236" i="1"/>
  <c r="O254" i="1"/>
  <c r="P234" i="1"/>
  <c r="S542" i="1"/>
  <c r="T542" i="1" s="1"/>
  <c r="O655" i="1"/>
  <c r="P655" i="1" s="1"/>
  <c r="O645" i="1"/>
  <c r="P645" i="1" s="1"/>
  <c r="AC645" i="1" s="1"/>
  <c r="AD645" i="1" s="1"/>
  <c r="P311" i="1"/>
  <c r="O323" i="1"/>
  <c r="P323" i="1" s="1"/>
  <c r="Q488" i="1"/>
  <c r="Q485" i="1"/>
  <c r="T484" i="1"/>
  <c r="S499" i="1"/>
  <c r="O276" i="1"/>
  <c r="P276" i="1" s="1"/>
  <c r="P256" i="1"/>
  <c r="AH601" i="1"/>
  <c r="AI601" i="1"/>
  <c r="AJ601" i="1" s="1"/>
  <c r="T331" i="1"/>
  <c r="S343" i="1"/>
  <c r="P502" i="1"/>
  <c r="O517" i="1"/>
  <c r="AV782" i="1"/>
  <c r="BA782" i="1"/>
  <c r="AY782" i="1"/>
  <c r="AZ782" i="1"/>
  <c r="AX782" i="1"/>
  <c r="BD170" i="1"/>
  <c r="AS210" i="1"/>
  <c r="AT210" i="1"/>
  <c r="AU210" i="1" s="1"/>
  <c r="Q276" i="1"/>
  <c r="R276" i="1" s="1"/>
  <c r="AC276" i="1" s="1"/>
  <c r="AD276" i="1" s="1"/>
  <c r="P622" i="1"/>
  <c r="O639" i="1"/>
  <c r="P639" i="1" s="1"/>
  <c r="AV227" i="1"/>
  <c r="AX227" i="1"/>
  <c r="BA227" i="1"/>
  <c r="AZ227" i="1"/>
  <c r="AY227" i="1"/>
  <c r="T808" i="1"/>
  <c r="R195" i="1"/>
  <c r="Q215" i="1"/>
  <c r="O501" i="1"/>
  <c r="P486" i="1"/>
  <c r="P487" i="1"/>
  <c r="P325" i="1"/>
  <c r="O337" i="1"/>
  <c r="AV190" i="1"/>
  <c r="BA190" i="1"/>
  <c r="AZ190" i="1"/>
  <c r="AY190" i="1"/>
  <c r="AX190" i="1"/>
  <c r="BD190" i="1" s="1"/>
  <c r="T330" i="1"/>
  <c r="S342" i="1"/>
  <c r="AV225" i="1"/>
  <c r="AX225" i="1"/>
  <c r="BA225" i="1"/>
  <c r="AZ225" i="1"/>
  <c r="AY225" i="1"/>
  <c r="AV329" i="1"/>
  <c r="AX329" i="1"/>
  <c r="AZ329" i="1"/>
  <c r="AY329" i="1"/>
  <c r="BA329" i="1"/>
  <c r="AS317" i="1"/>
  <c r="AT317" i="1"/>
  <c r="AU317" i="1" s="1"/>
  <c r="AV498" i="1"/>
  <c r="BA498" i="1"/>
  <c r="AX498" i="1"/>
  <c r="AZ498" i="1"/>
  <c r="AY498" i="1"/>
  <c r="AR493" i="1"/>
  <c r="AM493" i="1"/>
  <c r="AL493" i="1"/>
  <c r="AO493" i="1"/>
  <c r="AN493" i="1"/>
  <c r="P625" i="1"/>
  <c r="AC625" i="1" s="1"/>
  <c r="AD625" i="1" s="1"/>
  <c r="O642" i="1"/>
  <c r="P642" i="1" s="1"/>
  <c r="T340" i="1"/>
  <c r="S352" i="1"/>
  <c r="T352" i="1" s="1"/>
  <c r="P179" i="1"/>
  <c r="O199" i="1"/>
  <c r="R236" i="1"/>
  <c r="O535" i="1"/>
  <c r="P535" i="1" s="1"/>
  <c r="R310" i="1"/>
  <c r="Q322" i="1"/>
  <c r="R322" i="1" s="1"/>
  <c r="O510" i="1"/>
  <c r="O525" i="1" s="1"/>
  <c r="P525" i="1" s="1"/>
  <c r="O504" i="1"/>
  <c r="BD202" i="1"/>
  <c r="P484" i="1"/>
  <c r="O499" i="1"/>
  <c r="P630" i="1"/>
  <c r="O647" i="1"/>
  <c r="P647" i="1" s="1"/>
  <c r="P200" i="1"/>
  <c r="O223" i="1"/>
  <c r="O243" i="1" s="1"/>
  <c r="R243" i="1"/>
  <c r="P636" i="1"/>
  <c r="P356" i="1"/>
  <c r="O379" i="1"/>
  <c r="O393" i="1" s="1"/>
  <c r="Q349" i="1"/>
  <c r="R349" i="1" s="1"/>
  <c r="R331" i="1"/>
  <c r="P488" i="1"/>
  <c r="O506" i="1"/>
  <c r="O521" i="1" s="1"/>
  <c r="P521" i="1" s="1"/>
  <c r="O649" i="1"/>
  <c r="P649" i="1" s="1"/>
  <c r="O378" i="1"/>
  <c r="O392" i="1" s="1"/>
  <c r="AO752" i="1"/>
  <c r="AN752" i="1"/>
  <c r="AL752" i="1"/>
  <c r="AM752" i="1"/>
  <c r="AR752" i="1"/>
  <c r="S379" i="1"/>
  <c r="S393" i="1" s="1"/>
  <c r="P624" i="1"/>
  <c r="O644" i="1"/>
  <c r="P644" i="1" s="1"/>
  <c r="Q246" i="1"/>
  <c r="R223" i="1"/>
  <c r="R216" i="1"/>
  <c r="Q240" i="1"/>
  <c r="Q260" i="1" s="1"/>
  <c r="S487" i="1"/>
  <c r="S502" i="1" s="1"/>
  <c r="T502" i="1" s="1"/>
  <c r="T469" i="1"/>
  <c r="S246" i="1"/>
  <c r="S266" i="1" s="1"/>
  <c r="T266" i="1" s="1"/>
  <c r="T223" i="1"/>
  <c r="Q527" i="1"/>
  <c r="R527" i="1" s="1"/>
  <c r="R506" i="1"/>
  <c r="S300" i="1"/>
  <c r="S312" i="1" s="1"/>
  <c r="T234" i="1"/>
  <c r="P505" i="1"/>
  <c r="O526" i="1"/>
  <c r="T216" i="1"/>
  <c r="S240" i="1"/>
  <c r="S260" i="1" s="1"/>
  <c r="T260" i="1" s="1"/>
  <c r="O263" i="1"/>
  <c r="P240" i="1"/>
  <c r="Q270" i="1"/>
  <c r="R270" i="1" s="1"/>
  <c r="AC270" i="1" s="1"/>
  <c r="AD270" i="1" s="1"/>
  <c r="R247" i="1"/>
  <c r="T110" i="1"/>
  <c r="S128" i="1"/>
  <c r="O528" i="1"/>
  <c r="Q388" i="1"/>
  <c r="Q402" i="1" s="1"/>
  <c r="R402" i="1" s="1"/>
  <c r="R304" i="1"/>
  <c r="AC304" i="1" s="1"/>
  <c r="AD304" i="1" s="1"/>
  <c r="P621" i="1"/>
  <c r="O641" i="1"/>
  <c r="P110" i="1"/>
  <c r="O128" i="1"/>
  <c r="R110" i="1"/>
  <c r="Q128" i="1"/>
  <c r="O511" i="1"/>
  <c r="O512" i="1"/>
  <c r="P489" i="1"/>
  <c r="AS383" i="1"/>
  <c r="AT383" i="1"/>
  <c r="AU383" i="1" s="1"/>
  <c r="Q512" i="1"/>
  <c r="AT476" i="1"/>
  <c r="AU476" i="1" s="1"/>
  <c r="AS476" i="1"/>
  <c r="AT480" i="1"/>
  <c r="AU480" i="1" s="1"/>
  <c r="AS480" i="1"/>
  <c r="P604" i="1"/>
  <c r="AC604" i="1" s="1"/>
  <c r="AD604" i="1" s="1"/>
  <c r="O626" i="1"/>
  <c r="AO305" i="1"/>
  <c r="AR305" i="1"/>
  <c r="AL305" i="1"/>
  <c r="AN305" i="1"/>
  <c r="AM305" i="1"/>
  <c r="Q378" i="1"/>
  <c r="R226" i="1"/>
  <c r="Q251" i="1"/>
  <c r="AH623" i="1"/>
  <c r="AI623" i="1"/>
  <c r="AJ623" i="1" s="1"/>
  <c r="AT728" i="1"/>
  <c r="AU728" i="1" s="1"/>
  <c r="AS728" i="1"/>
  <c r="Q521" i="1"/>
  <c r="Q542" i="1" s="1"/>
  <c r="R542" i="1" s="1"/>
  <c r="AT273" i="1"/>
  <c r="AU273" i="1" s="1"/>
  <c r="AS273" i="1"/>
  <c r="AH401" i="1"/>
  <c r="AI401" i="1"/>
  <c r="AJ401" i="1" s="1"/>
  <c r="AE584" i="1"/>
  <c r="AG584" i="1"/>
  <c r="AG608" i="1"/>
  <c r="AE608" i="1"/>
  <c r="P511" i="1"/>
  <c r="Q314" i="1"/>
  <c r="Q326" i="1" s="1"/>
  <c r="R326" i="1" s="1"/>
  <c r="P707" i="1"/>
  <c r="AC707" i="1" s="1"/>
  <c r="AD707" i="1" s="1"/>
  <c r="AN723" i="1"/>
  <c r="AO723" i="1"/>
  <c r="AL723" i="1"/>
  <c r="AR723" i="1"/>
  <c r="AM723" i="1"/>
  <c r="AN481" i="1"/>
  <c r="AM481" i="1"/>
  <c r="AO481" i="1"/>
  <c r="AR481" i="1"/>
  <c r="AL481" i="1"/>
  <c r="AT387" i="1"/>
  <c r="AU387" i="1" s="1"/>
  <c r="AS387" i="1"/>
  <c r="AS600" i="1"/>
  <c r="AT600" i="1"/>
  <c r="AU600" i="1" s="1"/>
  <c r="Q299" i="1"/>
  <c r="Q303" i="1"/>
  <c r="Q315" i="1" s="1"/>
  <c r="R315" i="1" s="1"/>
  <c r="AH588" i="1"/>
  <c r="AI588" i="1"/>
  <c r="AJ588" i="1" s="1"/>
  <c r="P628" i="1"/>
  <c r="AC628" i="1" s="1"/>
  <c r="AD628" i="1" s="1"/>
  <c r="O648" i="1"/>
  <c r="P648" i="1" s="1"/>
  <c r="AI478" i="1"/>
  <c r="AJ478" i="1" s="1"/>
  <c r="AH478" i="1"/>
  <c r="AE142" i="1"/>
  <c r="AG142" i="1"/>
  <c r="AT145" i="1"/>
  <c r="AU145" i="1" s="1"/>
  <c r="AS145" i="1"/>
  <c r="AG316" i="1" l="1"/>
  <c r="AE316" i="1"/>
  <c r="AG625" i="1"/>
  <c r="AE625" i="1"/>
  <c r="P526" i="1"/>
  <c r="O541" i="1"/>
  <c r="P541" i="1" s="1"/>
  <c r="P501" i="1"/>
  <c r="O516" i="1"/>
  <c r="P516" i="1" s="1"/>
  <c r="S517" i="1"/>
  <c r="S514" i="1"/>
  <c r="T499" i="1"/>
  <c r="P328" i="1"/>
  <c r="O340" i="1"/>
  <c r="Q392" i="1"/>
  <c r="R392" i="1" s="1"/>
  <c r="R215" i="1"/>
  <c r="Q235" i="1"/>
  <c r="R235" i="1" s="1"/>
  <c r="Q334" i="1"/>
  <c r="P504" i="1"/>
  <c r="O519" i="1"/>
  <c r="AS493" i="1"/>
  <c r="AT493" i="1"/>
  <c r="AU493" i="1" s="1"/>
  <c r="BD782" i="1"/>
  <c r="R485" i="1"/>
  <c r="Q500" i="1"/>
  <c r="O335" i="1"/>
  <c r="T344" i="1"/>
  <c r="S356" i="1"/>
  <c r="T356" i="1" s="1"/>
  <c r="S324" i="1"/>
  <c r="T312" i="1"/>
  <c r="AS496" i="1"/>
  <c r="AT496" i="1"/>
  <c r="AU496" i="1" s="1"/>
  <c r="AV743" i="1"/>
  <c r="BA743" i="1"/>
  <c r="AZ743" i="1"/>
  <c r="AY743" i="1"/>
  <c r="AX743" i="1"/>
  <c r="BD743" i="1" s="1"/>
  <c r="AI640" i="1"/>
  <c r="AJ640" i="1" s="1"/>
  <c r="AH640" i="1"/>
  <c r="AV210" i="1"/>
  <c r="AZ210" i="1"/>
  <c r="AY210" i="1"/>
  <c r="BA210" i="1"/>
  <c r="AX210" i="1"/>
  <c r="BD210" i="1" s="1"/>
  <c r="T393" i="1"/>
  <c r="S407" i="1"/>
  <c r="T407" i="1" s="1"/>
  <c r="BD498" i="1"/>
  <c r="S390" i="1"/>
  <c r="T390" i="1" s="1"/>
  <c r="T342" i="1"/>
  <c r="P336" i="1"/>
  <c r="O348" i="1"/>
  <c r="P331" i="1"/>
  <c r="O343" i="1"/>
  <c r="P337" i="1"/>
  <c r="O349" i="1"/>
  <c r="P349" i="1" s="1"/>
  <c r="R260" i="1"/>
  <c r="AV273" i="1"/>
  <c r="AX273" i="1"/>
  <c r="BD273" i="1" s="1"/>
  <c r="AZ273" i="1"/>
  <c r="BA273" i="1"/>
  <c r="AY273" i="1"/>
  <c r="AE645" i="1"/>
  <c r="AG645" i="1"/>
  <c r="AO601" i="1"/>
  <c r="AR601" i="1"/>
  <c r="AL601" i="1"/>
  <c r="AN601" i="1"/>
  <c r="AM601" i="1"/>
  <c r="R251" i="1"/>
  <c r="Q271" i="1"/>
  <c r="R271" i="1" s="1"/>
  <c r="AC271" i="1" s="1"/>
  <c r="AD271" i="1" s="1"/>
  <c r="O540" i="1"/>
  <c r="P540" i="1" s="1"/>
  <c r="P517" i="1"/>
  <c r="AV480" i="1"/>
  <c r="BA480" i="1"/>
  <c r="AY480" i="1"/>
  <c r="AX480" i="1"/>
  <c r="AZ480" i="1"/>
  <c r="T256" i="1"/>
  <c r="P392" i="1"/>
  <c r="O406" i="1"/>
  <c r="P406" i="1" s="1"/>
  <c r="P215" i="1"/>
  <c r="O235" i="1"/>
  <c r="Q503" i="1"/>
  <c r="R488" i="1"/>
  <c r="AV383" i="1"/>
  <c r="AX383" i="1"/>
  <c r="BA383" i="1"/>
  <c r="AZ383" i="1"/>
  <c r="AY383" i="1"/>
  <c r="P199" i="1"/>
  <c r="O219" i="1"/>
  <c r="P219" i="1" s="1"/>
  <c r="AV728" i="1"/>
  <c r="AX728" i="1"/>
  <c r="AY728" i="1"/>
  <c r="BA728" i="1"/>
  <c r="AZ728" i="1"/>
  <c r="AH605" i="1"/>
  <c r="AI605" i="1"/>
  <c r="AJ605" i="1" s="1"/>
  <c r="O518" i="1"/>
  <c r="P499" i="1"/>
  <c r="O514" i="1"/>
  <c r="AV476" i="1"/>
  <c r="BA476" i="1"/>
  <c r="AY476" i="1"/>
  <c r="AX476" i="1"/>
  <c r="AZ476" i="1"/>
  <c r="BD225" i="1"/>
  <c r="Q311" i="1"/>
  <c r="O656" i="1"/>
  <c r="P656" i="1" s="1"/>
  <c r="O643" i="1"/>
  <c r="P643" i="1" s="1"/>
  <c r="O268" i="1"/>
  <c r="P268" i="1" s="1"/>
  <c r="P243" i="1"/>
  <c r="AV317" i="1"/>
  <c r="AX317" i="1"/>
  <c r="BA317" i="1"/>
  <c r="AZ317" i="1"/>
  <c r="AY317" i="1"/>
  <c r="BD227" i="1"/>
  <c r="T343" i="1"/>
  <c r="S355" i="1"/>
  <c r="T355" i="1" s="1"/>
  <c r="BD617" i="1"/>
  <c r="AV387" i="1"/>
  <c r="AZ387" i="1"/>
  <c r="AX387" i="1"/>
  <c r="BA387" i="1"/>
  <c r="AY387" i="1"/>
  <c r="P641" i="1"/>
  <c r="O658" i="1"/>
  <c r="P658" i="1" s="1"/>
  <c r="P393" i="1"/>
  <c r="O407" i="1"/>
  <c r="P407" i="1" s="1"/>
  <c r="BD329" i="1"/>
  <c r="P528" i="1"/>
  <c r="O543" i="1"/>
  <c r="P543" i="1" s="1"/>
  <c r="P510" i="1"/>
  <c r="AV600" i="1"/>
  <c r="BA600" i="1"/>
  <c r="AZ600" i="1"/>
  <c r="AY600" i="1"/>
  <c r="AX600" i="1"/>
  <c r="BD600" i="1" s="1"/>
  <c r="AV145" i="1"/>
  <c r="AX145" i="1"/>
  <c r="AZ145" i="1"/>
  <c r="BA145" i="1"/>
  <c r="AY145" i="1"/>
  <c r="P263" i="1"/>
  <c r="O283" i="1"/>
  <c r="O274" i="1"/>
  <c r="P274" i="1" s="1"/>
  <c r="P254" i="1"/>
  <c r="T215" i="1"/>
  <c r="S235" i="1"/>
  <c r="BD385" i="1"/>
  <c r="R246" i="1"/>
  <c r="S396" i="1"/>
  <c r="S410" i="1" s="1"/>
  <c r="T379" i="1"/>
  <c r="AT752" i="1"/>
  <c r="AU752" i="1"/>
  <c r="AS752" i="1"/>
  <c r="Q380" i="1"/>
  <c r="Q394" i="1" s="1"/>
  <c r="T128" i="1"/>
  <c r="S146" i="1"/>
  <c r="S327" i="1"/>
  <c r="S339" i="1" s="1"/>
  <c r="T300" i="1"/>
  <c r="R128" i="1"/>
  <c r="Q146" i="1"/>
  <c r="T246" i="1"/>
  <c r="O527" i="1"/>
  <c r="P506" i="1"/>
  <c r="P128" i="1"/>
  <c r="O146" i="1"/>
  <c r="T240" i="1"/>
  <c r="S263" i="1"/>
  <c r="O246" i="1"/>
  <c r="O266" i="1" s="1"/>
  <c r="P266" i="1" s="1"/>
  <c r="P223" i="1"/>
  <c r="AI316" i="1"/>
  <c r="AJ316" i="1" s="1"/>
  <c r="AH316" i="1"/>
  <c r="AE304" i="1"/>
  <c r="AG304" i="1"/>
  <c r="S505" i="1"/>
  <c r="S520" i="1" s="1"/>
  <c r="T487" i="1"/>
  <c r="R388" i="1"/>
  <c r="AC388" i="1" s="1"/>
  <c r="AD388" i="1" s="1"/>
  <c r="R240" i="1"/>
  <c r="Q263" i="1"/>
  <c r="O395" i="1"/>
  <c r="O409" i="1" s="1"/>
  <c r="P378" i="1"/>
  <c r="AG270" i="1"/>
  <c r="AE270" i="1"/>
  <c r="O396" i="1"/>
  <c r="O410" i="1" s="1"/>
  <c r="P379" i="1"/>
  <c r="P512" i="1"/>
  <c r="O531" i="1"/>
  <c r="P531" i="1" s="1"/>
  <c r="P626" i="1"/>
  <c r="O653" i="1"/>
  <c r="P653" i="1" s="1"/>
  <c r="AE604" i="1"/>
  <c r="AG604" i="1"/>
  <c r="Q477" i="1"/>
  <c r="Q492" i="1" s="1"/>
  <c r="R521" i="1"/>
  <c r="Q788" i="1"/>
  <c r="AS305" i="1"/>
  <c r="AT305" i="1"/>
  <c r="AU305" i="1" s="1"/>
  <c r="AR623" i="1"/>
  <c r="AN623" i="1"/>
  <c r="AO623" i="1"/>
  <c r="AL623" i="1"/>
  <c r="AM623" i="1"/>
  <c r="Q490" i="1"/>
  <c r="Q511" i="1" s="1"/>
  <c r="Q399" i="1"/>
  <c r="R378" i="1"/>
  <c r="O417" i="1"/>
  <c r="O431" i="1" s="1"/>
  <c r="R512" i="1"/>
  <c r="AR401" i="1"/>
  <c r="AL401" i="1"/>
  <c r="AO401" i="1"/>
  <c r="AM401" i="1"/>
  <c r="AN401" i="1"/>
  <c r="AS723" i="1"/>
  <c r="AT723" i="1"/>
  <c r="AU723" i="1" s="1"/>
  <c r="AG707" i="1"/>
  <c r="AE707" i="1"/>
  <c r="AT481" i="1"/>
  <c r="AU481" i="1" s="1"/>
  <c r="AS481" i="1"/>
  <c r="AR478" i="1"/>
  <c r="AN478" i="1"/>
  <c r="AL478" i="1"/>
  <c r="AM478" i="1"/>
  <c r="AO478" i="1"/>
  <c r="O507" i="1"/>
  <c r="O522" i="1" s="1"/>
  <c r="R314" i="1"/>
  <c r="Q341" i="1"/>
  <c r="Q353" i="1" s="1"/>
  <c r="R299" i="1"/>
  <c r="AH584" i="1"/>
  <c r="AI584" i="1"/>
  <c r="AJ584" i="1" s="1"/>
  <c r="R303" i="1"/>
  <c r="AG628" i="1"/>
  <c r="AE628" i="1"/>
  <c r="AN588" i="1"/>
  <c r="AM588" i="1"/>
  <c r="AL588" i="1"/>
  <c r="AO588" i="1"/>
  <c r="AR588" i="1"/>
  <c r="AI608" i="1"/>
  <c r="AJ608" i="1" s="1"/>
  <c r="AH608" i="1"/>
  <c r="AE276" i="1"/>
  <c r="AG276" i="1"/>
  <c r="AI142" i="1"/>
  <c r="AJ142" i="1" s="1"/>
  <c r="AH142" i="1"/>
  <c r="O532" i="1" l="1"/>
  <c r="P532" i="1" s="1"/>
  <c r="P514" i="1"/>
  <c r="O529" i="1"/>
  <c r="P529" i="1" s="1"/>
  <c r="R263" i="1"/>
  <c r="Q283" i="1"/>
  <c r="T263" i="1"/>
  <c r="S283" i="1"/>
  <c r="S351" i="1"/>
  <c r="T339" i="1"/>
  <c r="BD145" i="1"/>
  <c r="P235" i="1"/>
  <c r="O255" i="1"/>
  <c r="P343" i="1"/>
  <c r="O355" i="1"/>
  <c r="P355" i="1" s="1"/>
  <c r="R500" i="1"/>
  <c r="Q515" i="1"/>
  <c r="T517" i="1"/>
  <c r="S532" i="1"/>
  <c r="T532" i="1" s="1"/>
  <c r="AV481" i="1"/>
  <c r="AY481" i="1"/>
  <c r="AX481" i="1"/>
  <c r="AZ481" i="1"/>
  <c r="BA481" i="1"/>
  <c r="AM640" i="1"/>
  <c r="AL640" i="1"/>
  <c r="AO640" i="1"/>
  <c r="AR640" i="1"/>
  <c r="AN640" i="1"/>
  <c r="BD383" i="1"/>
  <c r="O536" i="1"/>
  <c r="P536" i="1" s="1"/>
  <c r="P518" i="1"/>
  <c r="O533" i="1"/>
  <c r="P533" i="1" s="1"/>
  <c r="S424" i="1"/>
  <c r="T424" i="1" s="1"/>
  <c r="T410" i="1"/>
  <c r="AV493" i="1"/>
  <c r="AX493" i="1"/>
  <c r="BA493" i="1"/>
  <c r="AY493" i="1"/>
  <c r="AZ493" i="1"/>
  <c r="P409" i="1"/>
  <c r="O423" i="1"/>
  <c r="P423" i="1" s="1"/>
  <c r="AG271" i="1"/>
  <c r="AE271" i="1"/>
  <c r="R503" i="1"/>
  <c r="Q518" i="1"/>
  <c r="AS601" i="1"/>
  <c r="AT601" i="1"/>
  <c r="AU601" i="1" s="1"/>
  <c r="BD728" i="1"/>
  <c r="AI645" i="1"/>
  <c r="AJ645" i="1" s="1"/>
  <c r="AH645" i="1"/>
  <c r="O534" i="1"/>
  <c r="P534" i="1" s="1"/>
  <c r="P519" i="1"/>
  <c r="P340" i="1"/>
  <c r="O352" i="1"/>
  <c r="P352" i="1" s="1"/>
  <c r="AV305" i="1"/>
  <c r="AX305" i="1"/>
  <c r="AZ305" i="1"/>
  <c r="AY305" i="1"/>
  <c r="BA305" i="1"/>
  <c r="O400" i="1"/>
  <c r="P348" i="1"/>
  <c r="AV723" i="1"/>
  <c r="BA723" i="1"/>
  <c r="AZ723" i="1"/>
  <c r="AX723" i="1"/>
  <c r="AY723" i="1"/>
  <c r="BD317" i="1"/>
  <c r="R394" i="1"/>
  <c r="Q408" i="1"/>
  <c r="AV752" i="1"/>
  <c r="BA752" i="1"/>
  <c r="AZ752" i="1"/>
  <c r="AY752" i="1"/>
  <c r="AX752" i="1"/>
  <c r="T235" i="1"/>
  <c r="S255" i="1"/>
  <c r="T255" i="1" s="1"/>
  <c r="BD476" i="1"/>
  <c r="BD480" i="1"/>
  <c r="AV496" i="1"/>
  <c r="AY496" i="1"/>
  <c r="BA496" i="1"/>
  <c r="AZ496" i="1"/>
  <c r="AX496" i="1"/>
  <c r="R334" i="1"/>
  <c r="Q346" i="1"/>
  <c r="R346" i="1" s="1"/>
  <c r="AI625" i="1"/>
  <c r="AJ625" i="1" s="1"/>
  <c r="AH625" i="1"/>
  <c r="T324" i="1"/>
  <c r="S336" i="1"/>
  <c r="AM605" i="1"/>
  <c r="AL605" i="1"/>
  <c r="AN605" i="1"/>
  <c r="AO605" i="1"/>
  <c r="AR605" i="1"/>
  <c r="P335" i="1"/>
  <c r="O347" i="1"/>
  <c r="P347" i="1" s="1"/>
  <c r="T520" i="1"/>
  <c r="S535" i="1"/>
  <c r="T535" i="1" s="1"/>
  <c r="O309" i="1"/>
  <c r="P283" i="1"/>
  <c r="P431" i="1"/>
  <c r="O445" i="1"/>
  <c r="P445" i="1" s="1"/>
  <c r="T514" i="1"/>
  <c r="S529" i="1"/>
  <c r="T529" i="1" s="1"/>
  <c r="BD387" i="1"/>
  <c r="R311" i="1"/>
  <c r="Q323" i="1"/>
  <c r="R353" i="1"/>
  <c r="AC353" i="1" s="1"/>
  <c r="AD353" i="1" s="1"/>
  <c r="O537" i="1"/>
  <c r="P537" i="1" s="1"/>
  <c r="P522" i="1"/>
  <c r="R492" i="1"/>
  <c r="Q507" i="1"/>
  <c r="O424" i="1"/>
  <c r="P424" i="1" s="1"/>
  <c r="P410" i="1"/>
  <c r="P527" i="1"/>
  <c r="O542" i="1"/>
  <c r="P542" i="1" s="1"/>
  <c r="R146" i="1"/>
  <c r="Q169" i="1"/>
  <c r="Q189" i="1" s="1"/>
  <c r="S421" i="1"/>
  <c r="S435" i="1" s="1"/>
  <c r="T435" i="1" s="1"/>
  <c r="S413" i="1"/>
  <c r="S427" i="1" s="1"/>
  <c r="T396" i="1"/>
  <c r="R511" i="1"/>
  <c r="T505" i="1"/>
  <c r="S526" i="1"/>
  <c r="Q379" i="1"/>
  <c r="Q393" i="1" s="1"/>
  <c r="S169" i="1"/>
  <c r="S189" i="1" s="1"/>
  <c r="T146" i="1"/>
  <c r="AH304" i="1"/>
  <c r="AI304" i="1"/>
  <c r="AJ304" i="1" s="1"/>
  <c r="Q397" i="1"/>
  <c r="Q411" i="1" s="1"/>
  <c r="R380" i="1"/>
  <c r="AI270" i="1"/>
  <c r="AJ270" i="1" s="1"/>
  <c r="AH270" i="1"/>
  <c r="O421" i="1"/>
  <c r="O435" i="1" s="1"/>
  <c r="P435" i="1" s="1"/>
  <c r="P396" i="1"/>
  <c r="O413" i="1"/>
  <c r="O427" i="1" s="1"/>
  <c r="P427" i="1" s="1"/>
  <c r="P246" i="1"/>
  <c r="P146" i="1"/>
  <c r="O169" i="1"/>
  <c r="O189" i="1" s="1"/>
  <c r="O420" i="1"/>
  <c r="O434" i="1" s="1"/>
  <c r="P434" i="1" s="1"/>
  <c r="P395" i="1"/>
  <c r="O412" i="1"/>
  <c r="O426" i="1" s="1"/>
  <c r="AN316" i="1"/>
  <c r="AR316" i="1"/>
  <c r="AL316" i="1"/>
  <c r="AO316" i="1"/>
  <c r="AM316" i="1"/>
  <c r="AE388" i="1"/>
  <c r="AG388" i="1"/>
  <c r="S354" i="1"/>
  <c r="T327" i="1"/>
  <c r="Q381" i="1"/>
  <c r="AS623" i="1"/>
  <c r="AT623" i="1"/>
  <c r="AU623" i="1" s="1"/>
  <c r="R399" i="1"/>
  <c r="R477" i="1"/>
  <c r="P507" i="1"/>
  <c r="O239" i="1"/>
  <c r="O259" i="1" s="1"/>
  <c r="P259" i="1" s="1"/>
  <c r="P417" i="1"/>
  <c r="O508" i="1"/>
  <c r="O523" i="1" s="1"/>
  <c r="Q808" i="1"/>
  <c r="Q255" i="1" s="1"/>
  <c r="Q275" i="1" s="1"/>
  <c r="R275" i="1" s="1"/>
  <c r="Q179" i="1"/>
  <c r="R788" i="1"/>
  <c r="AT401" i="1"/>
  <c r="AU401" i="1" s="1"/>
  <c r="AS401" i="1"/>
  <c r="AH604" i="1"/>
  <c r="AI604" i="1"/>
  <c r="AJ604" i="1" s="1"/>
  <c r="Q513" i="1"/>
  <c r="R490" i="1"/>
  <c r="AI707" i="1"/>
  <c r="AJ707" i="1" s="1"/>
  <c r="AH707" i="1"/>
  <c r="Q343" i="1"/>
  <c r="Q355" i="1" s="1"/>
  <c r="R355" i="1" s="1"/>
  <c r="AN584" i="1"/>
  <c r="AO584" i="1"/>
  <c r="AL584" i="1"/>
  <c r="AM584" i="1"/>
  <c r="AR584" i="1"/>
  <c r="AL608" i="1"/>
  <c r="AO608" i="1"/>
  <c r="AR608" i="1"/>
  <c r="AN608" i="1"/>
  <c r="AM608" i="1"/>
  <c r="AT588" i="1"/>
  <c r="AU588" i="1" s="1"/>
  <c r="AS588" i="1"/>
  <c r="AT478" i="1"/>
  <c r="AU478" i="1" s="1"/>
  <c r="AS478" i="1"/>
  <c r="Q398" i="1"/>
  <c r="AH628" i="1"/>
  <c r="AI628" i="1"/>
  <c r="AJ628" i="1" s="1"/>
  <c r="Q389" i="1"/>
  <c r="R389" i="1" s="1"/>
  <c r="AC389" i="1" s="1"/>
  <c r="AD389" i="1" s="1"/>
  <c r="R341" i="1"/>
  <c r="AC341" i="1" s="1"/>
  <c r="AD341" i="1" s="1"/>
  <c r="AH276" i="1"/>
  <c r="AI276" i="1"/>
  <c r="AJ276" i="1" s="1"/>
  <c r="AM142" i="1"/>
  <c r="AL142" i="1"/>
  <c r="AN142" i="1"/>
  <c r="AO142" i="1"/>
  <c r="AR142" i="1"/>
  <c r="T427" i="1" l="1"/>
  <c r="S441" i="1"/>
  <c r="T441" i="1" s="1"/>
  <c r="R411" i="1"/>
  <c r="Q425" i="1"/>
  <c r="P309" i="1"/>
  <c r="O321" i="1"/>
  <c r="AS640" i="1"/>
  <c r="AT640" i="1"/>
  <c r="AU640" i="1" s="1"/>
  <c r="O618" i="1"/>
  <c r="P618" i="1" s="1"/>
  <c r="AC618" i="1" s="1"/>
  <c r="AD618" i="1" s="1"/>
  <c r="P523" i="1"/>
  <c r="BD496" i="1"/>
  <c r="Q424" i="1"/>
  <c r="R424" i="1" s="1"/>
  <c r="Q412" i="1"/>
  <c r="O440" i="1"/>
  <c r="P440" i="1" s="1"/>
  <c r="P426" i="1"/>
  <c r="S404" i="1"/>
  <c r="T351" i="1"/>
  <c r="T336" i="1"/>
  <c r="S348" i="1"/>
  <c r="AG353" i="1"/>
  <c r="AE353" i="1"/>
  <c r="R408" i="1"/>
  <c r="Q422" i="1"/>
  <c r="R422" i="1" s="1"/>
  <c r="BD723" i="1"/>
  <c r="BD481" i="1"/>
  <c r="AL645" i="1"/>
  <c r="AM645" i="1"/>
  <c r="AN645" i="1"/>
  <c r="AO645" i="1"/>
  <c r="AR645" i="1"/>
  <c r="Q309" i="1"/>
  <c r="R283" i="1"/>
  <c r="BD493" i="1"/>
  <c r="Q335" i="1"/>
  <c r="R335" i="1" s="1"/>
  <c r="R323" i="1"/>
  <c r="AV601" i="1"/>
  <c r="AZ601" i="1"/>
  <c r="AX601" i="1"/>
  <c r="BA601" i="1"/>
  <c r="AY601" i="1"/>
  <c r="P400" i="1"/>
  <c r="O414" i="1"/>
  <c r="AI271" i="1"/>
  <c r="AJ271" i="1" s="1"/>
  <c r="AH271" i="1"/>
  <c r="AR625" i="1"/>
  <c r="AN625" i="1"/>
  <c r="AL625" i="1"/>
  <c r="AM625" i="1"/>
  <c r="AO625" i="1"/>
  <c r="O275" i="1"/>
  <c r="P275" i="1" s="1"/>
  <c r="AC275" i="1" s="1"/>
  <c r="AD275" i="1" s="1"/>
  <c r="P255" i="1"/>
  <c r="R507" i="1"/>
  <c r="Q522" i="1"/>
  <c r="S309" i="1"/>
  <c r="T283" i="1"/>
  <c r="Q406" i="1"/>
  <c r="Q395" i="1"/>
  <c r="AV478" i="1"/>
  <c r="BA478" i="1"/>
  <c r="AY478" i="1"/>
  <c r="AZ478" i="1"/>
  <c r="AX478" i="1"/>
  <c r="AS605" i="1"/>
  <c r="AT605" i="1"/>
  <c r="AU605" i="1" s="1"/>
  <c r="AV588" i="1"/>
  <c r="BA588" i="1"/>
  <c r="AY588" i="1"/>
  <c r="AZ588" i="1"/>
  <c r="AX588" i="1"/>
  <c r="T189" i="1"/>
  <c r="S209" i="1"/>
  <c r="R393" i="1"/>
  <c r="AC393" i="1" s="1"/>
  <c r="AD393" i="1" s="1"/>
  <c r="Q407" i="1"/>
  <c r="R407" i="1" s="1"/>
  <c r="AC407" i="1" s="1"/>
  <c r="AD407" i="1" s="1"/>
  <c r="BD305" i="1"/>
  <c r="T526" i="1"/>
  <c r="S541" i="1"/>
  <c r="T541" i="1" s="1"/>
  <c r="AV623" i="1"/>
  <c r="BA623" i="1"/>
  <c r="AZ623" i="1"/>
  <c r="AY623" i="1"/>
  <c r="AX623" i="1"/>
  <c r="BD623" i="1" s="1"/>
  <c r="AV401" i="1"/>
  <c r="AX401" i="1"/>
  <c r="BA401" i="1"/>
  <c r="AZ401" i="1"/>
  <c r="AY401" i="1"/>
  <c r="P189" i="1"/>
  <c r="O209" i="1"/>
  <c r="R179" i="1"/>
  <c r="Q199" i="1"/>
  <c r="R189" i="1"/>
  <c r="Q209" i="1"/>
  <c r="BD752" i="1"/>
  <c r="Q536" i="1"/>
  <c r="R536" i="1" s="1"/>
  <c r="Q533" i="1"/>
  <c r="R533" i="1" s="1"/>
  <c r="R518" i="1"/>
  <c r="R515" i="1"/>
  <c r="Q530" i="1"/>
  <c r="R530" i="1" s="1"/>
  <c r="O197" i="1"/>
  <c r="O192" i="1"/>
  <c r="O212" i="1" s="1"/>
  <c r="P169" i="1"/>
  <c r="AO304" i="1"/>
  <c r="AN304" i="1"/>
  <c r="AR304" i="1"/>
  <c r="AM304" i="1"/>
  <c r="AL304" i="1"/>
  <c r="T421" i="1"/>
  <c r="S438" i="1"/>
  <c r="T438" i="1" s="1"/>
  <c r="AS316" i="1"/>
  <c r="AT316" i="1"/>
  <c r="AU316" i="1" s="1"/>
  <c r="P413" i="1"/>
  <c r="O433" i="1"/>
  <c r="AR270" i="1"/>
  <c r="AO270" i="1"/>
  <c r="AN270" i="1"/>
  <c r="AM270" i="1"/>
  <c r="AL270" i="1"/>
  <c r="S197" i="1"/>
  <c r="S192" i="1"/>
  <c r="S212" i="1" s="1"/>
  <c r="T169" i="1"/>
  <c r="Q197" i="1"/>
  <c r="Q192" i="1"/>
  <c r="Q212" i="1" s="1"/>
  <c r="R169" i="1"/>
  <c r="AI388" i="1"/>
  <c r="AJ388" i="1" s="1"/>
  <c r="AH388" i="1"/>
  <c r="O430" i="1"/>
  <c r="P412" i="1"/>
  <c r="O441" i="1"/>
  <c r="P441" i="1" s="1"/>
  <c r="P420" i="1"/>
  <c r="O437" i="1"/>
  <c r="P437" i="1" s="1"/>
  <c r="T413" i="1"/>
  <c r="S433" i="1"/>
  <c r="S447" i="1" s="1"/>
  <c r="T447" i="1" s="1"/>
  <c r="O438" i="1"/>
  <c r="P438" i="1" s="1"/>
  <c r="P421" i="1"/>
  <c r="R381" i="1"/>
  <c r="AC381" i="1" s="1"/>
  <c r="AD381" i="1" s="1"/>
  <c r="AG381" i="1" s="1"/>
  <c r="R425" i="1"/>
  <c r="R397" i="1"/>
  <c r="Q415" i="1"/>
  <c r="Q429" i="1" s="1"/>
  <c r="R429" i="1" s="1"/>
  <c r="S417" i="1"/>
  <c r="S431" i="1" s="1"/>
  <c r="T354" i="1"/>
  <c r="Q396" i="1"/>
  <c r="Q410" i="1" s="1"/>
  <c r="R410" i="1" s="1"/>
  <c r="R379" i="1"/>
  <c r="AC379" i="1" s="1"/>
  <c r="AD379" i="1" s="1"/>
  <c r="Q306" i="1"/>
  <c r="Q318" i="1" s="1"/>
  <c r="R255" i="1"/>
  <c r="O303" i="1"/>
  <c r="O315" i="1" s="1"/>
  <c r="P239" i="1"/>
  <c r="R513" i="1"/>
  <c r="O616" i="1"/>
  <c r="O633" i="1" s="1"/>
  <c r="P508" i="1"/>
  <c r="Q194" i="1"/>
  <c r="R808" i="1"/>
  <c r="AN604" i="1"/>
  <c r="AR604" i="1"/>
  <c r="AL604" i="1"/>
  <c r="AO604" i="1"/>
  <c r="AM604" i="1"/>
  <c r="Q300" i="1"/>
  <c r="Q312" i="1" s="1"/>
  <c r="R343" i="1"/>
  <c r="Q419" i="1"/>
  <c r="AT584" i="1"/>
  <c r="AU584" i="1" s="1"/>
  <c r="AS584" i="1"/>
  <c r="AM707" i="1"/>
  <c r="AL707" i="1"/>
  <c r="AO707" i="1"/>
  <c r="AR707" i="1"/>
  <c r="AN707" i="1"/>
  <c r="R398" i="1"/>
  <c r="Q416" i="1"/>
  <c r="AG341" i="1"/>
  <c r="AE341" i="1"/>
  <c r="AG389" i="1"/>
  <c r="AE389" i="1"/>
  <c r="AO628" i="1"/>
  <c r="AN628" i="1"/>
  <c r="AM628" i="1"/>
  <c r="AR628" i="1"/>
  <c r="AL628" i="1"/>
  <c r="AS608" i="1"/>
  <c r="AT608" i="1"/>
  <c r="AU608" i="1" s="1"/>
  <c r="AM276" i="1"/>
  <c r="AO276" i="1"/>
  <c r="AN276" i="1"/>
  <c r="AR276" i="1"/>
  <c r="AL276" i="1"/>
  <c r="AS142" i="1"/>
  <c r="AT142" i="1"/>
  <c r="AU142" i="1" s="1"/>
  <c r="U751" i="1"/>
  <c r="U771" i="1" s="1"/>
  <c r="U112" i="1"/>
  <c r="U609" i="1"/>
  <c r="U610" i="1"/>
  <c r="U637" i="1" s="1"/>
  <c r="U230" i="1"/>
  <c r="V230" i="1" s="1"/>
  <c r="AC230" i="1" s="1"/>
  <c r="AD230" i="1" s="1"/>
  <c r="AG230" i="1" s="1"/>
  <c r="U734" i="1"/>
  <c r="U759" i="1" s="1"/>
  <c r="V759" i="1" s="1"/>
  <c r="AC759" i="1" s="1"/>
  <c r="AD759" i="1" s="1"/>
  <c r="U736" i="1"/>
  <c r="U737" i="1"/>
  <c r="U765" i="1" s="1"/>
  <c r="U95" i="1"/>
  <c r="V95" i="1"/>
  <c r="AC95" i="1" s="1"/>
  <c r="AD95" i="1" s="1"/>
  <c r="AE95" i="1" s="1"/>
  <c r="U97" i="1"/>
  <c r="V97" i="1" s="1"/>
  <c r="AC97" i="1" s="1"/>
  <c r="AD97" i="1" s="1"/>
  <c r="U98" i="1"/>
  <c r="U118" i="1"/>
  <c r="U250" i="1"/>
  <c r="V250" i="1"/>
  <c r="AC250" i="1" s="1"/>
  <c r="AD250" i="1" s="1"/>
  <c r="AE250" i="1" l="1"/>
  <c r="AG250" i="1"/>
  <c r="AG275" i="1"/>
  <c r="AE275" i="1"/>
  <c r="O428" i="1"/>
  <c r="P414" i="1"/>
  <c r="P430" i="1"/>
  <c r="O444" i="1"/>
  <c r="Q443" i="1"/>
  <c r="R443" i="1" s="1"/>
  <c r="Q409" i="1"/>
  <c r="R409" i="1" s="1"/>
  <c r="R395" i="1"/>
  <c r="T209" i="1"/>
  <c r="S229" i="1"/>
  <c r="U757" i="1"/>
  <c r="V757" i="1" s="1"/>
  <c r="AC757" i="1" s="1"/>
  <c r="AD757" i="1" s="1"/>
  <c r="AE757" i="1" s="1"/>
  <c r="U754" i="1"/>
  <c r="U774" i="1" s="1"/>
  <c r="R212" i="1"/>
  <c r="Q232" i="1"/>
  <c r="T309" i="1"/>
  <c r="S321" i="1"/>
  <c r="Q578" i="1"/>
  <c r="Q595" i="1" s="1"/>
  <c r="Q430" i="1"/>
  <c r="R194" i="1"/>
  <c r="Q214" i="1"/>
  <c r="BD588" i="1"/>
  <c r="R522" i="1"/>
  <c r="Q537" i="1"/>
  <c r="R537" i="1" s="1"/>
  <c r="BD601" i="1"/>
  <c r="AE618" i="1"/>
  <c r="AG618" i="1"/>
  <c r="U627" i="1"/>
  <c r="Q436" i="1"/>
  <c r="BD401" i="1"/>
  <c r="AV316" i="1"/>
  <c r="AZ316" i="1"/>
  <c r="AY316" i="1"/>
  <c r="AX316" i="1"/>
  <c r="BD316" i="1" s="1"/>
  <c r="BA316" i="1"/>
  <c r="AE393" i="1"/>
  <c r="AG393" i="1"/>
  <c r="Q420" i="1"/>
  <c r="R420" i="1" s="1"/>
  <c r="AV142" i="1"/>
  <c r="BA142" i="1"/>
  <c r="AY142" i="1"/>
  <c r="AZ142" i="1"/>
  <c r="AX142" i="1"/>
  <c r="AV605" i="1"/>
  <c r="AY605" i="1"/>
  <c r="BA605" i="1"/>
  <c r="AX605" i="1"/>
  <c r="AZ605" i="1"/>
  <c r="AH353" i="1"/>
  <c r="AI353" i="1"/>
  <c r="AJ353" i="1" s="1"/>
  <c r="AM271" i="1"/>
  <c r="AN271" i="1"/>
  <c r="AL271" i="1"/>
  <c r="AR271" i="1"/>
  <c r="AO271" i="1"/>
  <c r="P209" i="1"/>
  <c r="O229" i="1"/>
  <c r="R318" i="1"/>
  <c r="AC318" i="1" s="1"/>
  <c r="AD318" i="1" s="1"/>
  <c r="Q330" i="1"/>
  <c r="S400" i="1"/>
  <c r="T348" i="1"/>
  <c r="R199" i="1"/>
  <c r="Q219" i="1"/>
  <c r="AG407" i="1"/>
  <c r="AE407" i="1"/>
  <c r="P212" i="1"/>
  <c r="O232" i="1"/>
  <c r="T431" i="1"/>
  <c r="S445" i="1"/>
  <c r="T445" i="1" s="1"/>
  <c r="BD478" i="1"/>
  <c r="AC283" i="1"/>
  <c r="AD283" i="1" s="1"/>
  <c r="Q426" i="1"/>
  <c r="R412" i="1"/>
  <c r="P321" i="1"/>
  <c r="O333" i="1"/>
  <c r="Q229" i="1"/>
  <c r="R209" i="1"/>
  <c r="AT625" i="1"/>
  <c r="AU625" i="1" s="1"/>
  <c r="AS625" i="1"/>
  <c r="R309" i="1"/>
  <c r="AC309" i="1" s="1"/>
  <c r="AD309" i="1" s="1"/>
  <c r="Q321" i="1"/>
  <c r="AV584" i="1"/>
  <c r="AZ584" i="1"/>
  <c r="AY584" i="1"/>
  <c r="AX584" i="1"/>
  <c r="BD584" i="1" s="1"/>
  <c r="BA584" i="1"/>
  <c r="O744" i="1"/>
  <c r="P633" i="1"/>
  <c r="O650" i="1"/>
  <c r="T212" i="1"/>
  <c r="S232" i="1"/>
  <c r="AV640" i="1"/>
  <c r="AZ640" i="1"/>
  <c r="AY640" i="1"/>
  <c r="AX640" i="1"/>
  <c r="BA640" i="1"/>
  <c r="Q324" i="1"/>
  <c r="R312" i="1"/>
  <c r="AV608" i="1"/>
  <c r="BA608" i="1"/>
  <c r="AZ608" i="1"/>
  <c r="AY608" i="1"/>
  <c r="AX608" i="1"/>
  <c r="BD608" i="1" s="1"/>
  <c r="R406" i="1"/>
  <c r="P315" i="1"/>
  <c r="O327" i="1"/>
  <c r="P433" i="1"/>
  <c r="O447" i="1"/>
  <c r="P447" i="1" s="1"/>
  <c r="AS645" i="1"/>
  <c r="AT645" i="1"/>
  <c r="AU645" i="1" s="1"/>
  <c r="S418" i="1"/>
  <c r="T404" i="1"/>
  <c r="AT270" i="1"/>
  <c r="AU270" i="1" s="1"/>
  <c r="AS270" i="1"/>
  <c r="Q469" i="1"/>
  <c r="Q484" i="1" s="1"/>
  <c r="T417" i="1"/>
  <c r="S508" i="1"/>
  <c r="S523" i="1" s="1"/>
  <c r="AO388" i="1"/>
  <c r="AL388" i="1"/>
  <c r="AN388" i="1"/>
  <c r="AM388" i="1"/>
  <c r="AR388" i="1"/>
  <c r="O217" i="1"/>
  <c r="O237" i="1" s="1"/>
  <c r="P192" i="1"/>
  <c r="O221" i="1"/>
  <c r="P221" i="1" s="1"/>
  <c r="P197" i="1"/>
  <c r="Q222" i="1"/>
  <c r="Q242" i="1" s="1"/>
  <c r="Q217" i="1"/>
  <c r="Q237" i="1" s="1"/>
  <c r="R192" i="1"/>
  <c r="AG379" i="1"/>
  <c r="AE379" i="1"/>
  <c r="Q221" i="1"/>
  <c r="R221" i="1" s="1"/>
  <c r="R197" i="1"/>
  <c r="R415" i="1"/>
  <c r="Q434" i="1"/>
  <c r="R434" i="1" s="1"/>
  <c r="R427" i="1"/>
  <c r="R436" i="1"/>
  <c r="AE381" i="1"/>
  <c r="S222" i="1"/>
  <c r="S242" i="1" s="1"/>
  <c r="S217" i="1"/>
  <c r="S237" i="1" s="1"/>
  <c r="T192" i="1"/>
  <c r="Q421" i="1"/>
  <c r="Q435" i="1" s="1"/>
  <c r="R435" i="1" s="1"/>
  <c r="Q413" i="1"/>
  <c r="Q427" i="1" s="1"/>
  <c r="Q441" i="1" s="1"/>
  <c r="R441" i="1" s="1"/>
  <c r="R396" i="1"/>
  <c r="V637" i="1"/>
  <c r="AC637" i="1" s="1"/>
  <c r="AD637" i="1" s="1"/>
  <c r="AE637" i="1" s="1"/>
  <c r="U657" i="1"/>
  <c r="V657" i="1" s="1"/>
  <c r="AC657" i="1" s="1"/>
  <c r="AD657" i="1" s="1"/>
  <c r="R578" i="1"/>
  <c r="AC578" i="1" s="1"/>
  <c r="AD578" i="1" s="1"/>
  <c r="Q598" i="1"/>
  <c r="Q615" i="1" s="1"/>
  <c r="R306" i="1"/>
  <c r="AC306" i="1" s="1"/>
  <c r="AD306" i="1" s="1"/>
  <c r="Q338" i="1"/>
  <c r="S612" i="1"/>
  <c r="S629" i="1" s="1"/>
  <c r="T433" i="1"/>
  <c r="S221" i="1"/>
  <c r="T221" i="1" s="1"/>
  <c r="T197" i="1"/>
  <c r="AT304" i="1"/>
  <c r="AU304" i="1" s="1"/>
  <c r="AS304" i="1"/>
  <c r="V98" i="1"/>
  <c r="AC98" i="1" s="1"/>
  <c r="AD98" i="1" s="1"/>
  <c r="AG98" i="1" s="1"/>
  <c r="U117" i="1"/>
  <c r="V117" i="1" s="1"/>
  <c r="AC117" i="1" s="1"/>
  <c r="AD117" i="1" s="1"/>
  <c r="P303" i="1"/>
  <c r="O330" i="1"/>
  <c r="U113" i="1"/>
  <c r="V113" i="1" s="1"/>
  <c r="AC113" i="1" s="1"/>
  <c r="AD113" i="1" s="1"/>
  <c r="U114" i="1"/>
  <c r="V114" i="1" s="1"/>
  <c r="AC114" i="1" s="1"/>
  <c r="AD114" i="1" s="1"/>
  <c r="Q579" i="1"/>
  <c r="Q596" i="1" s="1"/>
  <c r="R596" i="1" s="1"/>
  <c r="R419" i="1"/>
  <c r="U136" i="1"/>
  <c r="V136" i="1" s="1"/>
  <c r="AC136" i="1" s="1"/>
  <c r="AD136" i="1" s="1"/>
  <c r="AG136" i="1" s="1"/>
  <c r="U137" i="1"/>
  <c r="V137" i="1" s="1"/>
  <c r="AC137" i="1" s="1"/>
  <c r="AD137" i="1" s="1"/>
  <c r="AE578" i="1"/>
  <c r="AG578" i="1"/>
  <c r="R300" i="1"/>
  <c r="Q327" i="1"/>
  <c r="Q339" i="1" s="1"/>
  <c r="AT604" i="1"/>
  <c r="AU604" i="1" s="1"/>
  <c r="AS604" i="1"/>
  <c r="U626" i="1"/>
  <c r="V626" i="1" s="1"/>
  <c r="AC626" i="1" s="1"/>
  <c r="AD626" i="1" s="1"/>
  <c r="V765" i="1"/>
  <c r="AC765" i="1" s="1"/>
  <c r="AD765" i="1" s="1"/>
  <c r="P616" i="1"/>
  <c r="O727" i="1"/>
  <c r="AE97" i="1"/>
  <c r="AG97" i="1"/>
  <c r="AH341" i="1"/>
  <c r="AI341" i="1"/>
  <c r="AJ341" i="1" s="1"/>
  <c r="U115" i="1"/>
  <c r="R416" i="1"/>
  <c r="V776" i="1"/>
  <c r="AC776" i="1" s="1"/>
  <c r="AD776" i="1" s="1"/>
  <c r="AE776" i="1" s="1"/>
  <c r="V754" i="1"/>
  <c r="AC754" i="1" s="1"/>
  <c r="AD754" i="1" s="1"/>
  <c r="AT707" i="1"/>
  <c r="AU707" i="1" s="1"/>
  <c r="AS707" i="1"/>
  <c r="U380" i="1"/>
  <c r="U394" i="1" s="1"/>
  <c r="V394" i="1" s="1"/>
  <c r="V610" i="1"/>
  <c r="AC610" i="1" s="1"/>
  <c r="AD610" i="1" s="1"/>
  <c r="AG610" i="1" s="1"/>
  <c r="U779" i="1"/>
  <c r="V737" i="1"/>
  <c r="AC737" i="1" s="1"/>
  <c r="AD737" i="1" s="1"/>
  <c r="U761" i="1"/>
  <c r="AT628" i="1"/>
  <c r="AU628" i="1" s="1"/>
  <c r="AS628" i="1"/>
  <c r="U781" i="1"/>
  <c r="AS276" i="1"/>
  <c r="AT276" i="1"/>
  <c r="AU276" i="1" s="1"/>
  <c r="AH381" i="1"/>
  <c r="AI381" i="1"/>
  <c r="AJ381" i="1" s="1"/>
  <c r="V751" i="1"/>
  <c r="AC751" i="1" s="1"/>
  <c r="AD751" i="1" s="1"/>
  <c r="AG751" i="1" s="1"/>
  <c r="U775" i="1"/>
  <c r="U756" i="1"/>
  <c r="U776" i="1" s="1"/>
  <c r="U760" i="1"/>
  <c r="U790" i="1" s="1"/>
  <c r="V734" i="1"/>
  <c r="AC734" i="1" s="1"/>
  <c r="AD734" i="1" s="1"/>
  <c r="U758" i="1"/>
  <c r="U786" i="1" s="1"/>
  <c r="V786" i="1" s="1"/>
  <c r="AC786" i="1" s="1"/>
  <c r="AD786" i="1" s="1"/>
  <c r="AE230" i="1"/>
  <c r="V118" i="1"/>
  <c r="AC118" i="1" s="1"/>
  <c r="AD118" i="1" s="1"/>
  <c r="AE118" i="1" s="1"/>
  <c r="AH389" i="1"/>
  <c r="AI389" i="1"/>
  <c r="AJ389" i="1" s="1"/>
  <c r="V771" i="1"/>
  <c r="AC771" i="1" s="1"/>
  <c r="AD771" i="1" s="1"/>
  <c r="U791" i="1"/>
  <c r="AE759" i="1"/>
  <c r="AG759" i="1"/>
  <c r="AH230" i="1"/>
  <c r="AI230" i="1"/>
  <c r="AJ230" i="1" s="1"/>
  <c r="AE136" i="1"/>
  <c r="AG757" i="1"/>
  <c r="U130" i="1"/>
  <c r="V112" i="1"/>
  <c r="AC112" i="1" s="1"/>
  <c r="AD112" i="1" s="1"/>
  <c r="U116" i="1"/>
  <c r="AI250" i="1"/>
  <c r="AJ250" i="1" s="1"/>
  <c r="AH250" i="1"/>
  <c r="AG95" i="1"/>
  <c r="V736" i="1"/>
  <c r="AC736" i="1" s="1"/>
  <c r="AD736" i="1" s="1"/>
  <c r="U794" i="1"/>
  <c r="V774" i="1"/>
  <c r="AC774" i="1" s="1"/>
  <c r="AD774" i="1" s="1"/>
  <c r="V609" i="1"/>
  <c r="AC609" i="1" s="1"/>
  <c r="AD609" i="1" s="1"/>
  <c r="AV604" i="1" l="1"/>
  <c r="AZ604" i="1"/>
  <c r="AX604" i="1"/>
  <c r="AY604" i="1"/>
  <c r="BA604" i="1"/>
  <c r="R237" i="1"/>
  <c r="Q257" i="1"/>
  <c r="R257" i="1" s="1"/>
  <c r="S646" i="1"/>
  <c r="T629" i="1"/>
  <c r="T418" i="1"/>
  <c r="S432" i="1"/>
  <c r="P237" i="1"/>
  <c r="O257" i="1"/>
  <c r="AV645" i="1"/>
  <c r="BA645" i="1"/>
  <c r="AZ645" i="1"/>
  <c r="AY645" i="1"/>
  <c r="AX645" i="1"/>
  <c r="BD640" i="1"/>
  <c r="P232" i="1"/>
  <c r="O252" i="1"/>
  <c r="AI393" i="1"/>
  <c r="AJ393" i="1" s="1"/>
  <c r="AH393" i="1"/>
  <c r="Q613" i="1"/>
  <c r="Q630" i="1" s="1"/>
  <c r="Q347" i="1"/>
  <c r="R347" i="1" s="1"/>
  <c r="Q333" i="1"/>
  <c r="R321" i="1"/>
  <c r="AO353" i="1"/>
  <c r="AR353" i="1"/>
  <c r="AM353" i="1"/>
  <c r="AN353" i="1"/>
  <c r="AL353" i="1"/>
  <c r="R214" i="1"/>
  <c r="Q234" i="1"/>
  <c r="O470" i="1"/>
  <c r="P444" i="1"/>
  <c r="AE309" i="1"/>
  <c r="AG309" i="1"/>
  <c r="U777" i="1"/>
  <c r="BD605" i="1"/>
  <c r="S333" i="1"/>
  <c r="T321" i="1"/>
  <c r="AG283" i="1"/>
  <c r="AE283" i="1"/>
  <c r="U778" i="1"/>
  <c r="U798" i="1" s="1"/>
  <c r="P330" i="1"/>
  <c r="AC330" i="1" s="1"/>
  <c r="AD330" i="1" s="1"/>
  <c r="AE330" i="1" s="1"/>
  <c r="O342" i="1"/>
  <c r="T523" i="1"/>
  <c r="S538" i="1"/>
  <c r="T538" i="1" s="1"/>
  <c r="O763" i="1"/>
  <c r="P650" i="1"/>
  <c r="R229" i="1"/>
  <c r="Q249" i="1"/>
  <c r="AI407" i="1"/>
  <c r="AJ407" i="1" s="1"/>
  <c r="AH407" i="1"/>
  <c r="Q262" i="1"/>
  <c r="R242" i="1"/>
  <c r="O345" i="1"/>
  <c r="P333" i="1"/>
  <c r="T400" i="1"/>
  <c r="S414" i="1"/>
  <c r="Q252" i="1"/>
  <c r="R232" i="1"/>
  <c r="AH275" i="1"/>
  <c r="AI275" i="1"/>
  <c r="AJ275" i="1" s="1"/>
  <c r="T229" i="1"/>
  <c r="S249" i="1"/>
  <c r="T232" i="1"/>
  <c r="S252" i="1"/>
  <c r="AV628" i="1"/>
  <c r="AY628" i="1"/>
  <c r="BA628" i="1"/>
  <c r="AZ628" i="1"/>
  <c r="AX628" i="1"/>
  <c r="BD628" i="1" s="1"/>
  <c r="R330" i="1"/>
  <c r="Q342" i="1"/>
  <c r="Q351" i="1"/>
  <c r="R339" i="1"/>
  <c r="AV707" i="1"/>
  <c r="BA707" i="1"/>
  <c r="AZ707" i="1"/>
  <c r="AX707" i="1"/>
  <c r="AY707" i="1"/>
  <c r="T237" i="1"/>
  <c r="S257" i="1"/>
  <c r="T257" i="1" s="1"/>
  <c r="AT271" i="1"/>
  <c r="AU271" i="1" s="1"/>
  <c r="AS271" i="1"/>
  <c r="Q632" i="1"/>
  <c r="R615" i="1"/>
  <c r="AC615" i="1" s="1"/>
  <c r="AD615" i="1" s="1"/>
  <c r="Q423" i="1"/>
  <c r="P727" i="1"/>
  <c r="O747" i="1"/>
  <c r="P747" i="1" s="1"/>
  <c r="O339" i="1"/>
  <c r="P327" i="1"/>
  <c r="R219" i="1"/>
  <c r="Q239" i="1"/>
  <c r="P428" i="1"/>
  <c r="O442" i="1"/>
  <c r="P442" i="1" s="1"/>
  <c r="AV304" i="1"/>
  <c r="AZ304" i="1"/>
  <c r="BA304" i="1"/>
  <c r="AY304" i="1"/>
  <c r="AX304" i="1"/>
  <c r="BD304" i="1" s="1"/>
  <c r="AV276" i="1"/>
  <c r="AZ276" i="1"/>
  <c r="BA276" i="1"/>
  <c r="AY276" i="1"/>
  <c r="AX276" i="1"/>
  <c r="Q502" i="1"/>
  <c r="R484" i="1"/>
  <c r="Q499" i="1"/>
  <c r="AE318" i="1"/>
  <c r="AG318" i="1"/>
  <c r="BD142" i="1"/>
  <c r="AV270" i="1"/>
  <c r="BA270" i="1"/>
  <c r="AY270" i="1"/>
  <c r="AX270" i="1"/>
  <c r="AZ270" i="1"/>
  <c r="AI618" i="1"/>
  <c r="AJ618" i="1" s="1"/>
  <c r="AH618" i="1"/>
  <c r="R338" i="1"/>
  <c r="Q350" i="1"/>
  <c r="R324" i="1"/>
  <c r="Q336" i="1"/>
  <c r="S262" i="1"/>
  <c r="T242" i="1"/>
  <c r="R430" i="1"/>
  <c r="Q444" i="1"/>
  <c r="R444" i="1" s="1"/>
  <c r="AV625" i="1"/>
  <c r="AZ625" i="1"/>
  <c r="AY625" i="1"/>
  <c r="BA625" i="1"/>
  <c r="AX625" i="1"/>
  <c r="BD625" i="1" s="1"/>
  <c r="Q612" i="1"/>
  <c r="R595" i="1"/>
  <c r="P744" i="1"/>
  <c r="O764" i="1"/>
  <c r="U643" i="1"/>
  <c r="V643" i="1" s="1"/>
  <c r="AC643" i="1" s="1"/>
  <c r="AD643" i="1" s="1"/>
  <c r="AE643" i="1" s="1"/>
  <c r="R426" i="1"/>
  <c r="Q440" i="1"/>
  <c r="R440" i="1" s="1"/>
  <c r="P229" i="1"/>
  <c r="O249" i="1"/>
  <c r="U654" i="1"/>
  <c r="V654" i="1" s="1"/>
  <c r="AC654" i="1" s="1"/>
  <c r="AD654" i="1" s="1"/>
  <c r="V627" i="1"/>
  <c r="AC627" i="1" s="1"/>
  <c r="AD627" i="1" s="1"/>
  <c r="U131" i="1"/>
  <c r="V131" i="1" s="1"/>
  <c r="AC131" i="1" s="1"/>
  <c r="AD131" i="1" s="1"/>
  <c r="AE751" i="1"/>
  <c r="AG637" i="1"/>
  <c r="AI637" i="1" s="1"/>
  <c r="AJ637" i="1" s="1"/>
  <c r="AE610" i="1"/>
  <c r="Q439" i="1"/>
  <c r="R439" i="1" s="1"/>
  <c r="R413" i="1"/>
  <c r="Q433" i="1"/>
  <c r="R579" i="1"/>
  <c r="Q602" i="1"/>
  <c r="Q619" i="1" s="1"/>
  <c r="R619" i="1" s="1"/>
  <c r="T612" i="1"/>
  <c r="S632" i="1"/>
  <c r="S649" i="1" s="1"/>
  <c r="T649" i="1" s="1"/>
  <c r="R421" i="1"/>
  <c r="Q438" i="1"/>
  <c r="R438" i="1" s="1"/>
  <c r="AE98" i="1"/>
  <c r="O244" i="1"/>
  <c r="O241" i="1"/>
  <c r="O261" i="1" s="1"/>
  <c r="P217" i="1"/>
  <c r="U632" i="1"/>
  <c r="U649" i="1" s="1"/>
  <c r="V649" i="1" s="1"/>
  <c r="S616" i="1"/>
  <c r="S633" i="1" s="1"/>
  <c r="T508" i="1"/>
  <c r="U132" i="1"/>
  <c r="V132" i="1" s="1"/>
  <c r="AC132" i="1" s="1"/>
  <c r="AD132" i="1" s="1"/>
  <c r="AE306" i="1"/>
  <c r="AG306" i="1"/>
  <c r="S244" i="1"/>
  <c r="S241" i="1"/>
  <c r="S261" i="1" s="1"/>
  <c r="T217" i="1"/>
  <c r="Q487" i="1"/>
  <c r="R469" i="1"/>
  <c r="Q244" i="1"/>
  <c r="R217" i="1"/>
  <c r="Q241" i="1"/>
  <c r="Q261" i="1" s="1"/>
  <c r="R261" i="1" s="1"/>
  <c r="AG776" i="1"/>
  <c r="AH776" i="1" s="1"/>
  <c r="AS388" i="1"/>
  <c r="AT388" i="1"/>
  <c r="AU388" i="1" s="1"/>
  <c r="Q245" i="1"/>
  <c r="Q265" i="1" s="1"/>
  <c r="R265" i="1" s="1"/>
  <c r="R222" i="1"/>
  <c r="S245" i="1"/>
  <c r="S265" i="1" s="1"/>
  <c r="T265" i="1" s="1"/>
  <c r="T222" i="1"/>
  <c r="Q471" i="1"/>
  <c r="Q486" i="1" s="1"/>
  <c r="U135" i="1"/>
  <c r="V135" i="1" s="1"/>
  <c r="AC135" i="1" s="1"/>
  <c r="AD135" i="1" s="1"/>
  <c r="AE135" i="1" s="1"/>
  <c r="AG657" i="1"/>
  <c r="AE657" i="1"/>
  <c r="R613" i="1"/>
  <c r="Q636" i="1"/>
  <c r="R598" i="1"/>
  <c r="AC598" i="1" s="1"/>
  <c r="AD598" i="1" s="1"/>
  <c r="Q621" i="1"/>
  <c r="Q638" i="1" s="1"/>
  <c r="AG118" i="1"/>
  <c r="AH118" i="1" s="1"/>
  <c r="AH379" i="1"/>
  <c r="AI379" i="1"/>
  <c r="AJ379" i="1" s="1"/>
  <c r="AE114" i="1"/>
  <c r="AG114" i="1"/>
  <c r="AE132" i="1"/>
  <c r="AG132" i="1"/>
  <c r="AI578" i="1"/>
  <c r="AJ578" i="1" s="1"/>
  <c r="AH578" i="1"/>
  <c r="AE117" i="1"/>
  <c r="AG117" i="1"/>
  <c r="R327" i="1"/>
  <c r="U301" i="1"/>
  <c r="U307" i="1"/>
  <c r="AG135" i="1"/>
  <c r="U56" i="1"/>
  <c r="U74" i="1" s="1"/>
  <c r="V790" i="1"/>
  <c r="AC790" i="1" s="1"/>
  <c r="AD790" i="1" s="1"/>
  <c r="AE765" i="1"/>
  <c r="AG765" i="1"/>
  <c r="AE137" i="1"/>
  <c r="AG137" i="1"/>
  <c r="V756" i="1"/>
  <c r="AC756" i="1" s="1"/>
  <c r="AD756" i="1" s="1"/>
  <c r="U780" i="1"/>
  <c r="V380" i="1"/>
  <c r="U397" i="1"/>
  <c r="V794" i="1"/>
  <c r="AC794" i="1" s="1"/>
  <c r="AD794" i="1" s="1"/>
  <c r="AE794" i="1" s="1"/>
  <c r="U799" i="1"/>
  <c r="U806" i="1"/>
  <c r="V779" i="1"/>
  <c r="AC779" i="1" s="1"/>
  <c r="AD779" i="1" s="1"/>
  <c r="U133" i="1"/>
  <c r="V133" i="1" s="1"/>
  <c r="AC133" i="1" s="1"/>
  <c r="AD133" i="1" s="1"/>
  <c r="V115" i="1"/>
  <c r="AC115" i="1" s="1"/>
  <c r="AD115" i="1" s="1"/>
  <c r="U785" i="1"/>
  <c r="V758" i="1"/>
  <c r="AC758" i="1" s="1"/>
  <c r="AD758" i="1" s="1"/>
  <c r="V761" i="1"/>
  <c r="AC761" i="1" s="1"/>
  <c r="AD761" i="1" s="1"/>
  <c r="U789" i="1"/>
  <c r="AE734" i="1"/>
  <c r="AG734" i="1"/>
  <c r="U801" i="1"/>
  <c r="V781" i="1"/>
  <c r="AC781" i="1" s="1"/>
  <c r="AD781" i="1" s="1"/>
  <c r="AH97" i="1"/>
  <c r="AI97" i="1"/>
  <c r="AJ97" i="1" s="1"/>
  <c r="AE113" i="1"/>
  <c r="AG113" i="1"/>
  <c r="V760" i="1"/>
  <c r="AC760" i="1" s="1"/>
  <c r="AD760" i="1" s="1"/>
  <c r="AM389" i="1"/>
  <c r="AN389" i="1"/>
  <c r="AR389" i="1"/>
  <c r="AL389" i="1"/>
  <c r="AO389" i="1"/>
  <c r="AO381" i="1"/>
  <c r="AL381" i="1"/>
  <c r="AN381" i="1"/>
  <c r="AR381" i="1"/>
  <c r="AM381" i="1"/>
  <c r="AG754" i="1"/>
  <c r="AE754" i="1"/>
  <c r="AL341" i="1"/>
  <c r="AO341" i="1"/>
  <c r="AR341" i="1"/>
  <c r="AM341" i="1"/>
  <c r="AN341" i="1"/>
  <c r="U795" i="1"/>
  <c r="V775" i="1"/>
  <c r="AC775" i="1" s="1"/>
  <c r="AD775" i="1" s="1"/>
  <c r="AE737" i="1"/>
  <c r="AG737" i="1"/>
  <c r="AG786" i="1"/>
  <c r="AE786" i="1"/>
  <c r="AE131" i="1"/>
  <c r="AG131" i="1"/>
  <c r="AG609" i="1"/>
  <c r="AE609" i="1"/>
  <c r="AI136" i="1"/>
  <c r="AJ136" i="1" s="1"/>
  <c r="AH136" i="1"/>
  <c r="AH610" i="1"/>
  <c r="AI610" i="1"/>
  <c r="AJ610" i="1" s="1"/>
  <c r="AG112" i="1"/>
  <c r="AE112" i="1"/>
  <c r="V130" i="1"/>
  <c r="AC130" i="1" s="1"/>
  <c r="AD130" i="1" s="1"/>
  <c r="U148" i="1"/>
  <c r="U173" i="1" s="1"/>
  <c r="AG774" i="1"/>
  <c r="AE774" i="1"/>
  <c r="AI98" i="1"/>
  <c r="AJ98" i="1" s="1"/>
  <c r="AH98" i="1"/>
  <c r="U811" i="1"/>
  <c r="V811" i="1" s="1"/>
  <c r="AC811" i="1" s="1"/>
  <c r="AD811" i="1" s="1"/>
  <c r="V791" i="1"/>
  <c r="AC791" i="1" s="1"/>
  <c r="AD791" i="1" s="1"/>
  <c r="AE771" i="1"/>
  <c r="AG771" i="1"/>
  <c r="AH751" i="1"/>
  <c r="AI751" i="1"/>
  <c r="AJ751" i="1" s="1"/>
  <c r="AI759" i="1"/>
  <c r="AJ759" i="1" s="1"/>
  <c r="AH759" i="1"/>
  <c r="U134" i="1"/>
  <c r="V134" i="1" s="1"/>
  <c r="AC134" i="1" s="1"/>
  <c r="AD134" i="1" s="1"/>
  <c r="V116" i="1"/>
  <c r="AC116" i="1" s="1"/>
  <c r="AD116" i="1" s="1"/>
  <c r="AR250" i="1"/>
  <c r="AM250" i="1"/>
  <c r="AO250" i="1"/>
  <c r="AN250" i="1"/>
  <c r="AL250" i="1"/>
  <c r="AG643" i="1"/>
  <c r="AE736" i="1"/>
  <c r="AG736" i="1"/>
  <c r="AG626" i="1"/>
  <c r="AE626" i="1"/>
  <c r="AI95" i="1"/>
  <c r="AJ95" i="1" s="1"/>
  <c r="AH95" i="1"/>
  <c r="AM230" i="1"/>
  <c r="AR230" i="1"/>
  <c r="AO230" i="1"/>
  <c r="AN230" i="1"/>
  <c r="AL230" i="1"/>
  <c r="AI757" i="1"/>
  <c r="AJ757" i="1" s="1"/>
  <c r="AH757" i="1"/>
  <c r="R612" i="1" l="1"/>
  <c r="Q629" i="1"/>
  <c r="AT353" i="1"/>
  <c r="AU353" i="1" s="1"/>
  <c r="AS353" i="1"/>
  <c r="BD270" i="1"/>
  <c r="AV271" i="1"/>
  <c r="AX271" i="1"/>
  <c r="BD271" i="1" s="1"/>
  <c r="BA271" i="1"/>
  <c r="AZ271" i="1"/>
  <c r="AY271" i="1"/>
  <c r="R262" i="1"/>
  <c r="Q282" i="1"/>
  <c r="T333" i="1"/>
  <c r="S345" i="1"/>
  <c r="R333" i="1"/>
  <c r="Q345" i="1"/>
  <c r="U198" i="1"/>
  <c r="U218" i="1" s="1"/>
  <c r="U193" i="1"/>
  <c r="R486" i="1"/>
  <c r="Q501" i="1"/>
  <c r="AG627" i="1"/>
  <c r="AE627" i="1"/>
  <c r="T252" i="1"/>
  <c r="S272" i="1"/>
  <c r="T272" i="1" s="1"/>
  <c r="AL407" i="1"/>
  <c r="AO407" i="1"/>
  <c r="AN407" i="1"/>
  <c r="AR407" i="1"/>
  <c r="AM407" i="1"/>
  <c r="Q653" i="1"/>
  <c r="R653" i="1" s="1"/>
  <c r="Q647" i="1"/>
  <c r="R647" i="1" s="1"/>
  <c r="R630" i="1"/>
  <c r="R632" i="1"/>
  <c r="Q649" i="1"/>
  <c r="R649" i="1" s="1"/>
  <c r="R249" i="1"/>
  <c r="Q269" i="1"/>
  <c r="R269" i="1" s="1"/>
  <c r="Q655" i="1"/>
  <c r="R655" i="1" s="1"/>
  <c r="R638" i="1"/>
  <c r="AC638" i="1" s="1"/>
  <c r="AD638" i="1" s="1"/>
  <c r="AC649" i="1"/>
  <c r="AD649" i="1" s="1"/>
  <c r="R433" i="1"/>
  <c r="Q447" i="1"/>
  <c r="R447" i="1" s="1"/>
  <c r="Q514" i="1"/>
  <c r="R499" i="1"/>
  <c r="Q259" i="1"/>
  <c r="R239" i="1"/>
  <c r="T249" i="1"/>
  <c r="S269" i="1"/>
  <c r="T269" i="1" s="1"/>
  <c r="O272" i="1"/>
  <c r="P272" i="1" s="1"/>
  <c r="P252" i="1"/>
  <c r="Q390" i="1"/>
  <c r="R390" i="1" s="1"/>
  <c r="R342" i="1"/>
  <c r="S744" i="1"/>
  <c r="T633" i="1"/>
  <c r="S650" i="1"/>
  <c r="V777" i="1"/>
  <c r="AC777" i="1" s="1"/>
  <c r="AD777" i="1" s="1"/>
  <c r="U797" i="1"/>
  <c r="T262" i="1"/>
  <c r="S282" i="1"/>
  <c r="P763" i="1"/>
  <c r="O783" i="1"/>
  <c r="U411" i="1"/>
  <c r="V411" i="1" s="1"/>
  <c r="S428" i="1"/>
  <c r="T414" i="1"/>
  <c r="Q437" i="1"/>
  <c r="R437" i="1" s="1"/>
  <c r="R423" i="1"/>
  <c r="AE615" i="1"/>
  <c r="AG615" i="1"/>
  <c r="P345" i="1"/>
  <c r="O357" i="1"/>
  <c r="U322" i="1"/>
  <c r="U334" i="1" s="1"/>
  <c r="V334" i="1" s="1"/>
  <c r="U313" i="1"/>
  <c r="V313" i="1" s="1"/>
  <c r="BD707" i="1"/>
  <c r="R336" i="1"/>
  <c r="Q348" i="1"/>
  <c r="R502" i="1"/>
  <c r="Q517" i="1"/>
  <c r="AN275" i="1"/>
  <c r="AL275" i="1"/>
  <c r="AR275" i="1"/>
  <c r="AO275" i="1"/>
  <c r="AM275" i="1"/>
  <c r="O485" i="1"/>
  <c r="P470" i="1"/>
  <c r="AH637" i="1"/>
  <c r="AI309" i="1"/>
  <c r="AJ309" i="1" s="1"/>
  <c r="AH309" i="1"/>
  <c r="O351" i="1"/>
  <c r="P339" i="1"/>
  <c r="Q254" i="1"/>
  <c r="R234" i="1"/>
  <c r="BD645" i="1"/>
  <c r="BD604" i="1"/>
  <c r="AI283" i="1"/>
  <c r="AJ283" i="1" s="1"/>
  <c r="AH283" i="1"/>
  <c r="T432" i="1"/>
  <c r="S446" i="1"/>
  <c r="T446" i="1" s="1"/>
  <c r="V778" i="1"/>
  <c r="AC778" i="1" s="1"/>
  <c r="AD778" i="1" s="1"/>
  <c r="AE778" i="1" s="1"/>
  <c r="AE654" i="1"/>
  <c r="AG654" i="1"/>
  <c r="AH318" i="1"/>
  <c r="AI318" i="1"/>
  <c r="AJ318" i="1" s="1"/>
  <c r="P249" i="1"/>
  <c r="O269" i="1"/>
  <c r="P269" i="1" s="1"/>
  <c r="AL393" i="1"/>
  <c r="AO393" i="1"/>
  <c r="AN393" i="1"/>
  <c r="AR393" i="1"/>
  <c r="AM393" i="1"/>
  <c r="AG330" i="1"/>
  <c r="Q354" i="1"/>
  <c r="R354" i="1" s="1"/>
  <c r="AC354" i="1" s="1"/>
  <c r="AD354" i="1" s="1"/>
  <c r="AV388" i="1"/>
  <c r="AZ388" i="1"/>
  <c r="AY388" i="1"/>
  <c r="AX388" i="1"/>
  <c r="BA388" i="1"/>
  <c r="P764" i="1"/>
  <c r="O784" i="1"/>
  <c r="Q403" i="1"/>
  <c r="R403" i="1" s="1"/>
  <c r="R350" i="1"/>
  <c r="BD276" i="1"/>
  <c r="Q404" i="1"/>
  <c r="R351" i="1"/>
  <c r="AO618" i="1"/>
  <c r="AN618" i="1"/>
  <c r="AM618" i="1"/>
  <c r="AR618" i="1"/>
  <c r="AL618" i="1"/>
  <c r="P257" i="1"/>
  <c r="O277" i="1"/>
  <c r="P277" i="1" s="1"/>
  <c r="AC277" i="1" s="1"/>
  <c r="AD277" i="1" s="1"/>
  <c r="AC321" i="1"/>
  <c r="AD321" i="1" s="1"/>
  <c r="S492" i="1"/>
  <c r="T646" i="1"/>
  <c r="S285" i="1"/>
  <c r="T285" i="1" s="1"/>
  <c r="AC285" i="1" s="1"/>
  <c r="AD285" i="1" s="1"/>
  <c r="T261" i="1"/>
  <c r="S281" i="1"/>
  <c r="P261" i="1"/>
  <c r="O281" i="1"/>
  <c r="R252" i="1"/>
  <c r="Q272" i="1"/>
  <c r="R272" i="1" s="1"/>
  <c r="AC272" i="1" s="1"/>
  <c r="AD272" i="1" s="1"/>
  <c r="O390" i="1"/>
  <c r="P390" i="1" s="1"/>
  <c r="P342" i="1"/>
  <c r="O354" i="1"/>
  <c r="P354" i="1" s="1"/>
  <c r="AI118" i="1"/>
  <c r="AJ118" i="1" s="1"/>
  <c r="AI776" i="1"/>
  <c r="AJ776" i="1" s="1"/>
  <c r="V74" i="1"/>
  <c r="AC74" i="1" s="1"/>
  <c r="AD74" i="1" s="1"/>
  <c r="AG74" i="1" s="1"/>
  <c r="U92" i="1"/>
  <c r="Q505" i="1"/>
  <c r="Q520" i="1" s="1"/>
  <c r="R520" i="1" s="1"/>
  <c r="R487" i="1"/>
  <c r="S655" i="1"/>
  <c r="T655" i="1" s="1"/>
  <c r="T632" i="1"/>
  <c r="V632" i="1"/>
  <c r="U655" i="1"/>
  <c r="V655" i="1" s="1"/>
  <c r="AE598" i="1"/>
  <c r="AG598" i="1"/>
  <c r="R636" i="1"/>
  <c r="R621" i="1"/>
  <c r="AC621" i="1" s="1"/>
  <c r="AD621" i="1" s="1"/>
  <c r="Q641" i="1"/>
  <c r="T245" i="1"/>
  <c r="S268" i="1"/>
  <c r="T268" i="1" s="1"/>
  <c r="R245" i="1"/>
  <c r="Q268" i="1"/>
  <c r="R268" i="1" s="1"/>
  <c r="T241" i="1"/>
  <c r="S264" i="1"/>
  <c r="Q489" i="1"/>
  <c r="Q504" i="1" s="1"/>
  <c r="R471" i="1"/>
  <c r="T244" i="1"/>
  <c r="S267" i="1"/>
  <c r="T267" i="1" s="1"/>
  <c r="AH657" i="1"/>
  <c r="AI657" i="1"/>
  <c r="AJ657" i="1" s="1"/>
  <c r="Q267" i="1"/>
  <c r="R267" i="1" s="1"/>
  <c r="R244" i="1"/>
  <c r="R602" i="1"/>
  <c r="Q622" i="1"/>
  <c r="Q639" i="1" s="1"/>
  <c r="R639" i="1" s="1"/>
  <c r="AI306" i="1"/>
  <c r="AJ306" i="1" s="1"/>
  <c r="AH306" i="1"/>
  <c r="O264" i="1"/>
  <c r="P241" i="1"/>
  <c r="U222" i="1"/>
  <c r="U242" i="1" s="1"/>
  <c r="V242" i="1" s="1"/>
  <c r="AC242" i="1" s="1"/>
  <c r="AD242" i="1" s="1"/>
  <c r="V198" i="1"/>
  <c r="AC198" i="1" s="1"/>
  <c r="AD198" i="1" s="1"/>
  <c r="U344" i="1"/>
  <c r="AR379" i="1"/>
  <c r="AM379" i="1"/>
  <c r="AO379" i="1"/>
  <c r="AN379" i="1"/>
  <c r="AL379" i="1"/>
  <c r="Q266" i="1"/>
  <c r="R266" i="1" s="1"/>
  <c r="Q264" i="1"/>
  <c r="R241" i="1"/>
  <c r="S727" i="1"/>
  <c r="T616" i="1"/>
  <c r="P244" i="1"/>
  <c r="O267" i="1"/>
  <c r="P267" i="1" s="1"/>
  <c r="AI132" i="1"/>
  <c r="AJ132" i="1" s="1"/>
  <c r="AH132" i="1"/>
  <c r="U186" i="1"/>
  <c r="V56" i="1"/>
  <c r="AC56" i="1" s="1"/>
  <c r="AD56" i="1" s="1"/>
  <c r="AH137" i="1"/>
  <c r="AI137" i="1"/>
  <c r="AJ137" i="1" s="1"/>
  <c r="AM578" i="1"/>
  <c r="AO578" i="1"/>
  <c r="AN578" i="1"/>
  <c r="AL578" i="1"/>
  <c r="AR578" i="1"/>
  <c r="AN637" i="1"/>
  <c r="AO637" i="1"/>
  <c r="AM637" i="1"/>
  <c r="AL637" i="1"/>
  <c r="AR637" i="1"/>
  <c r="U391" i="1"/>
  <c r="U405" i="1" s="1"/>
  <c r="V405" i="1" s="1"/>
  <c r="AC405" i="1" s="1"/>
  <c r="AD405" i="1" s="1"/>
  <c r="V307" i="1"/>
  <c r="AC307" i="1" s="1"/>
  <c r="AD307" i="1" s="1"/>
  <c r="V301" i="1"/>
  <c r="U333" i="1"/>
  <c r="V173" i="1"/>
  <c r="AC173" i="1" s="1"/>
  <c r="AD173" i="1" s="1"/>
  <c r="U203" i="1"/>
  <c r="U319" i="1"/>
  <c r="AH330" i="1"/>
  <c r="AI330" i="1"/>
  <c r="AJ330" i="1" s="1"/>
  <c r="AI765" i="1"/>
  <c r="AJ765" i="1" s="1"/>
  <c r="AH765" i="1"/>
  <c r="AE790" i="1"/>
  <c r="AG790" i="1"/>
  <c r="AH135" i="1"/>
  <c r="AI135" i="1"/>
  <c r="AJ135" i="1" s="1"/>
  <c r="AH114" i="1"/>
  <c r="AI114" i="1"/>
  <c r="AJ114" i="1" s="1"/>
  <c r="AI117" i="1"/>
  <c r="AJ117" i="1" s="1"/>
  <c r="AH117" i="1"/>
  <c r="AG794" i="1"/>
  <c r="AH794" i="1" s="1"/>
  <c r="Q417" i="1"/>
  <c r="Q431" i="1" s="1"/>
  <c r="AG133" i="1"/>
  <c r="AE133" i="1"/>
  <c r="AH734" i="1"/>
  <c r="AI734" i="1"/>
  <c r="AJ734" i="1" s="1"/>
  <c r="AE760" i="1"/>
  <c r="AG760" i="1"/>
  <c r="AH131" i="1"/>
  <c r="AI131" i="1"/>
  <c r="AJ131" i="1" s="1"/>
  <c r="U805" i="1"/>
  <c r="V785" i="1"/>
  <c r="AC785" i="1" s="1"/>
  <c r="AD785" i="1" s="1"/>
  <c r="U810" i="1"/>
  <c r="V799" i="1"/>
  <c r="AC799" i="1" s="1"/>
  <c r="AD799" i="1" s="1"/>
  <c r="AI786" i="1"/>
  <c r="AJ786" i="1" s="1"/>
  <c r="AH786" i="1"/>
  <c r="AH737" i="1"/>
  <c r="AI737" i="1"/>
  <c r="AJ737" i="1" s="1"/>
  <c r="AO97" i="1"/>
  <c r="AN97" i="1"/>
  <c r="AR97" i="1"/>
  <c r="AL97" i="1"/>
  <c r="AM97" i="1"/>
  <c r="V798" i="1"/>
  <c r="AC798" i="1" s="1"/>
  <c r="AD798" i="1" s="1"/>
  <c r="AG781" i="1"/>
  <c r="AE781" i="1"/>
  <c r="V148" i="1"/>
  <c r="AC148" i="1" s="1"/>
  <c r="AD148" i="1" s="1"/>
  <c r="AE148" i="1" s="1"/>
  <c r="U171" i="1"/>
  <c r="U809" i="1"/>
  <c r="V789" i="1"/>
  <c r="AC789" i="1" s="1"/>
  <c r="AD789" i="1" s="1"/>
  <c r="AS341" i="1"/>
  <c r="AT341" i="1"/>
  <c r="AU341" i="1" s="1"/>
  <c r="AG761" i="1"/>
  <c r="AE761" i="1"/>
  <c r="AG779" i="1"/>
  <c r="AE779" i="1"/>
  <c r="V806" i="1"/>
  <c r="AC806" i="1" s="1"/>
  <c r="AD806" i="1" s="1"/>
  <c r="AS381" i="1"/>
  <c r="AT381" i="1"/>
  <c r="AU381" i="1" s="1"/>
  <c r="U800" i="1"/>
  <c r="V780" i="1"/>
  <c r="AC780" i="1" s="1"/>
  <c r="AD780" i="1" s="1"/>
  <c r="AG775" i="1"/>
  <c r="AE775" i="1"/>
  <c r="V795" i="1"/>
  <c r="AC795" i="1" s="1"/>
  <c r="AD795" i="1" s="1"/>
  <c r="V801" i="1"/>
  <c r="AC801" i="1" s="1"/>
  <c r="AD801" i="1" s="1"/>
  <c r="AS389" i="1"/>
  <c r="AT389" i="1"/>
  <c r="AU389" i="1" s="1"/>
  <c r="AI113" i="1"/>
  <c r="AJ113" i="1" s="1"/>
  <c r="AH113" i="1"/>
  <c r="AE758" i="1"/>
  <c r="AG758" i="1"/>
  <c r="U415" i="1"/>
  <c r="U429" i="1" s="1"/>
  <c r="V429" i="1" s="1"/>
  <c r="AC429" i="1" s="1"/>
  <c r="AD429" i="1" s="1"/>
  <c r="V397" i="1"/>
  <c r="AC397" i="1" s="1"/>
  <c r="AD397" i="1" s="1"/>
  <c r="AI754" i="1"/>
  <c r="AJ754" i="1" s="1"/>
  <c r="AH754" i="1"/>
  <c r="AE115" i="1"/>
  <c r="AG115" i="1"/>
  <c r="AG756" i="1"/>
  <c r="AE756" i="1"/>
  <c r="AH112" i="1"/>
  <c r="AI112" i="1"/>
  <c r="AJ112" i="1" s="1"/>
  <c r="AO759" i="1"/>
  <c r="AL759" i="1"/>
  <c r="AR759" i="1"/>
  <c r="AM759" i="1"/>
  <c r="AN759" i="1"/>
  <c r="AR95" i="1"/>
  <c r="AO95" i="1"/>
  <c r="AL95" i="1"/>
  <c r="AM95" i="1"/>
  <c r="AN95" i="1"/>
  <c r="AN751" i="1"/>
  <c r="AO751" i="1"/>
  <c r="AM751" i="1"/>
  <c r="AL751" i="1"/>
  <c r="AR751" i="1"/>
  <c r="AN98" i="1"/>
  <c r="AR98" i="1"/>
  <c r="AL98" i="1"/>
  <c r="AO98" i="1"/>
  <c r="AM98" i="1"/>
  <c r="AS230" i="1"/>
  <c r="AT230" i="1"/>
  <c r="AU230" i="1"/>
  <c r="AH626" i="1"/>
  <c r="AI626" i="1"/>
  <c r="AJ626" i="1" s="1"/>
  <c r="AR757" i="1"/>
  <c r="AN757" i="1"/>
  <c r="AO757" i="1"/>
  <c r="AL757" i="1"/>
  <c r="AM757" i="1"/>
  <c r="AG791" i="1"/>
  <c r="AE791" i="1"/>
  <c r="AG811" i="1"/>
  <c r="AE811" i="1"/>
  <c r="AR136" i="1"/>
  <c r="AN136" i="1"/>
  <c r="AM136" i="1"/>
  <c r="AO136" i="1"/>
  <c r="AL136" i="1"/>
  <c r="AH774" i="1"/>
  <c r="AI774" i="1"/>
  <c r="AJ774" i="1" s="1"/>
  <c r="AN776" i="1"/>
  <c r="AO776" i="1"/>
  <c r="AM776" i="1"/>
  <c r="AL776" i="1"/>
  <c r="AR776" i="1"/>
  <c r="AT250" i="1"/>
  <c r="AU250" i="1"/>
  <c r="AS250" i="1"/>
  <c r="AG116" i="1"/>
  <c r="AE116" i="1"/>
  <c r="AG134" i="1"/>
  <c r="AE134" i="1"/>
  <c r="AI771" i="1"/>
  <c r="AJ771" i="1" s="1"/>
  <c r="AH771" i="1"/>
  <c r="AR118" i="1"/>
  <c r="AO118" i="1"/>
  <c r="AN118" i="1"/>
  <c r="AL118" i="1"/>
  <c r="AM118" i="1"/>
  <c r="AI736" i="1"/>
  <c r="AJ736" i="1" s="1"/>
  <c r="AH736" i="1"/>
  <c r="AM610" i="1"/>
  <c r="AN610" i="1"/>
  <c r="AL610" i="1"/>
  <c r="AO610" i="1"/>
  <c r="AR610" i="1"/>
  <c r="AI643" i="1"/>
  <c r="AJ643" i="1" s="1"/>
  <c r="AH643" i="1"/>
  <c r="AG130" i="1"/>
  <c r="AE130" i="1"/>
  <c r="AI609" i="1"/>
  <c r="AJ609" i="1" s="1"/>
  <c r="AH609" i="1"/>
  <c r="AG242" i="1" l="1"/>
  <c r="AE242" i="1"/>
  <c r="AE277" i="1"/>
  <c r="AG277" i="1"/>
  <c r="R259" i="1"/>
  <c r="Q279" i="1"/>
  <c r="R279" i="1" s="1"/>
  <c r="AC279" i="1" s="1"/>
  <c r="AD279" i="1" s="1"/>
  <c r="BA230" i="1"/>
  <c r="AZ230" i="1"/>
  <c r="AY230" i="1"/>
  <c r="AX230" i="1"/>
  <c r="AS407" i="1"/>
  <c r="AT407" i="1"/>
  <c r="AU407" i="1" s="1"/>
  <c r="AV381" i="1"/>
  <c r="AX381" i="1"/>
  <c r="AY381" i="1"/>
  <c r="BA381" i="1"/>
  <c r="AZ381" i="1"/>
  <c r="R641" i="1"/>
  <c r="Q658" i="1"/>
  <c r="R658" i="1" s="1"/>
  <c r="AR283" i="1"/>
  <c r="AN283" i="1"/>
  <c r="AO283" i="1"/>
  <c r="AL283" i="1"/>
  <c r="AM283" i="1"/>
  <c r="AS275" i="1"/>
  <c r="AT275" i="1"/>
  <c r="AU275" i="1" s="1"/>
  <c r="S763" i="1"/>
  <c r="T650" i="1"/>
  <c r="AG429" i="1"/>
  <c r="AE429" i="1"/>
  <c r="U201" i="1"/>
  <c r="V201" i="1" s="1"/>
  <c r="AC201" i="1" s="1"/>
  <c r="AD201" i="1" s="1"/>
  <c r="U191" i="1"/>
  <c r="V191" i="1" s="1"/>
  <c r="AC191" i="1" s="1"/>
  <c r="AD191" i="1" s="1"/>
  <c r="AE649" i="1"/>
  <c r="AG649" i="1"/>
  <c r="AS393" i="1"/>
  <c r="AT393" i="1"/>
  <c r="AU393" i="1" s="1"/>
  <c r="T744" i="1"/>
  <c r="AC744" i="1" s="1"/>
  <c r="AD744" i="1" s="1"/>
  <c r="S764" i="1"/>
  <c r="AG638" i="1"/>
  <c r="AE638" i="1"/>
  <c r="U180" i="1"/>
  <c r="V180" i="1" s="1"/>
  <c r="AC180" i="1" s="1"/>
  <c r="AD180" i="1" s="1"/>
  <c r="V797" i="1"/>
  <c r="AC797" i="1" s="1"/>
  <c r="AD797" i="1" s="1"/>
  <c r="AT618" i="1"/>
  <c r="AU618" i="1" s="1"/>
  <c r="AS618" i="1"/>
  <c r="T428" i="1"/>
  <c r="S442" i="1"/>
  <c r="T442" i="1" s="1"/>
  <c r="AG778" i="1"/>
  <c r="R264" i="1"/>
  <c r="Q284" i="1"/>
  <c r="R284" i="1" s="1"/>
  <c r="Q656" i="1"/>
  <c r="R656" i="1" s="1"/>
  <c r="S301" i="1"/>
  <c r="T281" i="1"/>
  <c r="Q274" i="1"/>
  <c r="R274" i="1" s="1"/>
  <c r="AC274" i="1" s="1"/>
  <c r="AD274" i="1" s="1"/>
  <c r="R254" i="1"/>
  <c r="Q400" i="1"/>
  <c r="R348" i="1"/>
  <c r="AV250" i="1"/>
  <c r="AZ250" i="1"/>
  <c r="AY250" i="1"/>
  <c r="AX250" i="1"/>
  <c r="BA250" i="1"/>
  <c r="AG777" i="1"/>
  <c r="AE777" i="1"/>
  <c r="AC342" i="1"/>
  <c r="AD342" i="1" s="1"/>
  <c r="T264" i="1"/>
  <c r="S284" i="1"/>
  <c r="T284" i="1" s="1"/>
  <c r="AC269" i="1"/>
  <c r="AD269" i="1" s="1"/>
  <c r="U213" i="1"/>
  <c r="V193" i="1"/>
  <c r="AC193" i="1" s="1"/>
  <c r="AD193" i="1" s="1"/>
  <c r="O380" i="1"/>
  <c r="P357" i="1"/>
  <c r="AI615" i="1"/>
  <c r="AJ615" i="1" s="1"/>
  <c r="AH615" i="1"/>
  <c r="Q535" i="1"/>
  <c r="R535" i="1" s="1"/>
  <c r="R517" i="1"/>
  <c r="Q532" i="1"/>
  <c r="R532" i="1" s="1"/>
  <c r="AC390" i="1"/>
  <c r="AD390" i="1" s="1"/>
  <c r="V333" i="1"/>
  <c r="AC333" i="1" s="1"/>
  <c r="AD333" i="1" s="1"/>
  <c r="U345" i="1"/>
  <c r="AG285" i="1"/>
  <c r="AE285" i="1"/>
  <c r="O804" i="1"/>
  <c r="P804" i="1" s="1"/>
  <c r="P784" i="1"/>
  <c r="O404" i="1"/>
  <c r="P351" i="1"/>
  <c r="O803" i="1"/>
  <c r="P803" i="1" s="1"/>
  <c r="P783" i="1"/>
  <c r="U238" i="1"/>
  <c r="V218" i="1"/>
  <c r="AC218" i="1" s="1"/>
  <c r="AD218" i="1" s="1"/>
  <c r="AV389" i="1"/>
  <c r="AX389" i="1"/>
  <c r="BD389" i="1" s="1"/>
  <c r="AZ389" i="1"/>
  <c r="BA389" i="1"/>
  <c r="AY389" i="1"/>
  <c r="AL318" i="1"/>
  <c r="AR318" i="1"/>
  <c r="AN318" i="1"/>
  <c r="AM318" i="1"/>
  <c r="AO318" i="1"/>
  <c r="AV353" i="1"/>
  <c r="AX353" i="1"/>
  <c r="AY353" i="1"/>
  <c r="BA353" i="1"/>
  <c r="AZ353" i="1"/>
  <c r="V344" i="1"/>
  <c r="U356" i="1"/>
  <c r="V356" i="1" s="1"/>
  <c r="U346" i="1"/>
  <c r="V346" i="1" s="1"/>
  <c r="V322" i="1"/>
  <c r="P485" i="1"/>
  <c r="O500" i="1"/>
  <c r="R514" i="1"/>
  <c r="Q529" i="1"/>
  <c r="R529" i="1" s="1"/>
  <c r="T727" i="1"/>
  <c r="S747" i="1"/>
  <c r="P264" i="1"/>
  <c r="O284" i="1"/>
  <c r="P284" i="1" s="1"/>
  <c r="O298" i="1"/>
  <c r="P281" i="1"/>
  <c r="AC281" i="1" s="1"/>
  <c r="AD281" i="1" s="1"/>
  <c r="AI627" i="1"/>
  <c r="AJ627" i="1" s="1"/>
  <c r="AH627" i="1"/>
  <c r="R501" i="1"/>
  <c r="Q516" i="1"/>
  <c r="Q524" i="1"/>
  <c r="R431" i="1"/>
  <c r="Q445" i="1"/>
  <c r="R445" i="1" s="1"/>
  <c r="T492" i="1"/>
  <c r="S507" i="1"/>
  <c r="U325" i="1"/>
  <c r="V325" i="1" s="1"/>
  <c r="Q646" i="1"/>
  <c r="R646" i="1" s="1"/>
  <c r="R629" i="1"/>
  <c r="AV341" i="1"/>
  <c r="AX341" i="1"/>
  <c r="BA341" i="1"/>
  <c r="AZ341" i="1"/>
  <c r="AY341" i="1"/>
  <c r="T345" i="1"/>
  <c r="S357" i="1"/>
  <c r="T357" i="1" s="1"/>
  <c r="AC655" i="1"/>
  <c r="AD655" i="1" s="1"/>
  <c r="AE655" i="1" s="1"/>
  <c r="Q308" i="1"/>
  <c r="R282" i="1"/>
  <c r="AC282" i="1" s="1"/>
  <c r="AD282" i="1" s="1"/>
  <c r="AE272" i="1"/>
  <c r="AG272" i="1"/>
  <c r="R504" i="1"/>
  <c r="Q519" i="1"/>
  <c r="Q418" i="1"/>
  <c r="R404" i="1"/>
  <c r="U206" i="1"/>
  <c r="V206" i="1" s="1"/>
  <c r="AC206" i="1" s="1"/>
  <c r="AD206" i="1" s="1"/>
  <c r="AG405" i="1"/>
  <c r="AE405" i="1"/>
  <c r="AE321" i="1"/>
  <c r="AG321" i="1"/>
  <c r="BD388" i="1"/>
  <c r="AH654" i="1"/>
  <c r="AI654" i="1"/>
  <c r="AJ654" i="1" s="1"/>
  <c r="AL309" i="1"/>
  <c r="AN309" i="1"/>
  <c r="AM309" i="1"/>
  <c r="AO309" i="1"/>
  <c r="AR309" i="1"/>
  <c r="S299" i="1"/>
  <c r="T282" i="1"/>
  <c r="R345" i="1"/>
  <c r="Q357" i="1"/>
  <c r="R357" i="1" s="1"/>
  <c r="AE74" i="1"/>
  <c r="AC632" i="1"/>
  <c r="AD632" i="1" s="1"/>
  <c r="AG655" i="1"/>
  <c r="R622" i="1"/>
  <c r="Q642" i="1"/>
  <c r="R642" i="1" s="1"/>
  <c r="Q526" i="1"/>
  <c r="R505" i="1"/>
  <c r="U245" i="1"/>
  <c r="V222" i="1"/>
  <c r="AC222" i="1" s="1"/>
  <c r="AD222" i="1" s="1"/>
  <c r="AT379" i="1"/>
  <c r="AU379" i="1" s="1"/>
  <c r="AS379" i="1"/>
  <c r="V92" i="1"/>
  <c r="AC92" i="1" s="1"/>
  <c r="AD92" i="1" s="1"/>
  <c r="U110" i="1"/>
  <c r="Q510" i="1"/>
  <c r="Q525" i="1" s="1"/>
  <c r="R489" i="1"/>
  <c r="AL657" i="1"/>
  <c r="AM657" i="1"/>
  <c r="AR657" i="1"/>
  <c r="AO657" i="1"/>
  <c r="AN657" i="1"/>
  <c r="AH598" i="1"/>
  <c r="AI598" i="1"/>
  <c r="AJ598" i="1" s="1"/>
  <c r="AG621" i="1"/>
  <c r="AE621" i="1"/>
  <c r="AN306" i="1"/>
  <c r="AR306" i="1"/>
  <c r="AO306" i="1"/>
  <c r="AM306" i="1"/>
  <c r="AL306" i="1"/>
  <c r="AG198" i="1"/>
  <c r="AE198" i="1"/>
  <c r="AR135" i="1"/>
  <c r="AL135" i="1"/>
  <c r="AN135" i="1"/>
  <c r="AO135" i="1"/>
  <c r="AM135" i="1"/>
  <c r="AG56" i="1"/>
  <c r="AE56" i="1"/>
  <c r="V186" i="1"/>
  <c r="AC186" i="1" s="1"/>
  <c r="AD186" i="1" s="1"/>
  <c r="U211" i="1"/>
  <c r="V391" i="1"/>
  <c r="AC391" i="1" s="1"/>
  <c r="AD391" i="1" s="1"/>
  <c r="U491" i="1"/>
  <c r="AT578" i="1"/>
  <c r="AU578" i="1" s="1"/>
  <c r="AS578" i="1"/>
  <c r="AN132" i="1"/>
  <c r="AM132" i="1"/>
  <c r="AO132" i="1"/>
  <c r="AR132" i="1"/>
  <c r="AL132" i="1"/>
  <c r="AI794" i="1"/>
  <c r="AJ794" i="1" s="1"/>
  <c r="AL794" i="1" s="1"/>
  <c r="U224" i="1"/>
  <c r="U247" i="1" s="1"/>
  <c r="V247" i="1" s="1"/>
  <c r="AC247" i="1" s="1"/>
  <c r="AD247" i="1" s="1"/>
  <c r="U226" i="1"/>
  <c r="AM114" i="1"/>
  <c r="AR114" i="1"/>
  <c r="AN114" i="1"/>
  <c r="AL114" i="1"/>
  <c r="AO114" i="1"/>
  <c r="AG173" i="1"/>
  <c r="AE173" i="1"/>
  <c r="AG333" i="1"/>
  <c r="AE333" i="1"/>
  <c r="V810" i="1"/>
  <c r="AC810" i="1" s="1"/>
  <c r="AD810" i="1" s="1"/>
  <c r="AG810" i="1" s="1"/>
  <c r="Q508" i="1"/>
  <c r="Q523" i="1" s="1"/>
  <c r="R417" i="1"/>
  <c r="U402" i="1"/>
  <c r="V319" i="1"/>
  <c r="AC319" i="1" s="1"/>
  <c r="AD319" i="1" s="1"/>
  <c r="AH74" i="1"/>
  <c r="AI74" i="1"/>
  <c r="AJ74" i="1" s="1"/>
  <c r="AG307" i="1"/>
  <c r="AE307" i="1"/>
  <c r="AM765" i="1"/>
  <c r="AN765" i="1"/>
  <c r="AL765" i="1"/>
  <c r="AO765" i="1"/>
  <c r="AR765" i="1"/>
  <c r="AN117" i="1"/>
  <c r="AO117" i="1"/>
  <c r="AM117" i="1"/>
  <c r="AR117" i="1"/>
  <c r="AL117" i="1"/>
  <c r="U228" i="1"/>
  <c r="U248" i="1" s="1"/>
  <c r="V248" i="1" s="1"/>
  <c r="AC248" i="1" s="1"/>
  <c r="AD248" i="1" s="1"/>
  <c r="V203" i="1"/>
  <c r="AC203" i="1" s="1"/>
  <c r="AD203" i="1" s="1"/>
  <c r="AO330" i="1"/>
  <c r="AM330" i="1"/>
  <c r="AL330" i="1"/>
  <c r="AR330" i="1"/>
  <c r="AN330" i="1"/>
  <c r="AE354" i="1"/>
  <c r="AG354" i="1"/>
  <c r="AH790" i="1"/>
  <c r="AI790" i="1"/>
  <c r="AJ790" i="1" s="1"/>
  <c r="AS637" i="1"/>
  <c r="AT637" i="1"/>
  <c r="AU637" i="1" s="1"/>
  <c r="U470" i="1"/>
  <c r="AM137" i="1"/>
  <c r="AR137" i="1"/>
  <c r="AO137" i="1"/>
  <c r="AL137" i="1"/>
  <c r="AN137" i="1"/>
  <c r="AI115" i="1"/>
  <c r="AJ115" i="1" s="1"/>
  <c r="AH115" i="1"/>
  <c r="AS97" i="1"/>
  <c r="AT97" i="1"/>
  <c r="AU97" i="1" s="1"/>
  <c r="AH756" i="1"/>
  <c r="AI756" i="1"/>
  <c r="AJ756" i="1" s="1"/>
  <c r="AH775" i="1"/>
  <c r="AI775" i="1"/>
  <c r="AJ775" i="1" s="1"/>
  <c r="V800" i="1"/>
  <c r="AC800" i="1" s="1"/>
  <c r="AD800" i="1" s="1"/>
  <c r="AH761" i="1"/>
  <c r="AI761" i="1"/>
  <c r="AJ761" i="1" s="1"/>
  <c r="AE798" i="1"/>
  <c r="AG798" i="1"/>
  <c r="AO113" i="1"/>
  <c r="AR113" i="1"/>
  <c r="AL113" i="1"/>
  <c r="AM113" i="1"/>
  <c r="AN113" i="1"/>
  <c r="AE785" i="1"/>
  <c r="AG785" i="1"/>
  <c r="AI760" i="1"/>
  <c r="AJ760" i="1" s="1"/>
  <c r="AH760" i="1"/>
  <c r="V805" i="1"/>
  <c r="AC805" i="1" s="1"/>
  <c r="AD805" i="1" s="1"/>
  <c r="AR734" i="1"/>
  <c r="AO734" i="1"/>
  <c r="AM734" i="1"/>
  <c r="AN734" i="1"/>
  <c r="AL734" i="1"/>
  <c r="AR754" i="1"/>
  <c r="AM754" i="1"/>
  <c r="AO754" i="1"/>
  <c r="AL754" i="1"/>
  <c r="AN754" i="1"/>
  <c r="AE789" i="1"/>
  <c r="AG789" i="1"/>
  <c r="AI778" i="1"/>
  <c r="AJ778" i="1" s="1"/>
  <c r="AH778" i="1"/>
  <c r="V809" i="1"/>
  <c r="AC809" i="1" s="1"/>
  <c r="AD809" i="1" s="1"/>
  <c r="AR737" i="1"/>
  <c r="AM737" i="1"/>
  <c r="AN737" i="1"/>
  <c r="AO737" i="1"/>
  <c r="AL737" i="1"/>
  <c r="AE397" i="1"/>
  <c r="AG397" i="1"/>
  <c r="V415" i="1"/>
  <c r="AC415" i="1" s="1"/>
  <c r="AD415" i="1" s="1"/>
  <c r="V171" i="1"/>
  <c r="AC171" i="1" s="1"/>
  <c r="AD171" i="1" s="1"/>
  <c r="AH758" i="1"/>
  <c r="AI758" i="1"/>
  <c r="AJ758" i="1" s="1"/>
  <c r="AG806" i="1"/>
  <c r="AE806" i="1"/>
  <c r="AR786" i="1"/>
  <c r="AN786" i="1"/>
  <c r="AL786" i="1"/>
  <c r="AO786" i="1"/>
  <c r="AM786" i="1"/>
  <c r="U302" i="1"/>
  <c r="AR131" i="1"/>
  <c r="AM131" i="1"/>
  <c r="AL131" i="1"/>
  <c r="AN131" i="1"/>
  <c r="AO131" i="1"/>
  <c r="AE801" i="1"/>
  <c r="AG801" i="1"/>
  <c r="AH779" i="1"/>
  <c r="AI779" i="1"/>
  <c r="AJ779" i="1" s="1"/>
  <c r="AI781" i="1"/>
  <c r="AJ781" i="1" s="1"/>
  <c r="AH781" i="1"/>
  <c r="AG148" i="1"/>
  <c r="AH148" i="1" s="1"/>
  <c r="AE795" i="1"/>
  <c r="AG795" i="1"/>
  <c r="AI133" i="1"/>
  <c r="AJ133" i="1" s="1"/>
  <c r="AH133" i="1"/>
  <c r="AE780" i="1"/>
  <c r="AG780" i="1"/>
  <c r="AE799" i="1"/>
  <c r="AG799" i="1"/>
  <c r="AT98" i="1"/>
  <c r="AU98" i="1"/>
  <c r="AS98" i="1"/>
  <c r="AV230" i="1"/>
  <c r="AH130" i="1"/>
  <c r="AI130" i="1"/>
  <c r="AJ130" i="1" s="1"/>
  <c r="AT95" i="1"/>
  <c r="AU95" i="1" s="1"/>
  <c r="AS95" i="1"/>
  <c r="AR112" i="1"/>
  <c r="AL112" i="1"/>
  <c r="AM112" i="1"/>
  <c r="AO112" i="1"/>
  <c r="AN112" i="1"/>
  <c r="AI791" i="1"/>
  <c r="AJ791" i="1" s="1"/>
  <c r="AH791" i="1"/>
  <c r="AR643" i="1"/>
  <c r="AL643" i="1"/>
  <c r="AM643" i="1"/>
  <c r="AN643" i="1"/>
  <c r="AO643" i="1"/>
  <c r="AT759" i="1"/>
  <c r="AU759" i="1" s="1"/>
  <c r="AS759" i="1"/>
  <c r="AT118" i="1"/>
  <c r="AU118" i="1"/>
  <c r="AS118" i="1"/>
  <c r="AR771" i="1"/>
  <c r="AO771" i="1"/>
  <c r="AL771" i="1"/>
  <c r="AM771" i="1"/>
  <c r="AN771" i="1"/>
  <c r="AT757" i="1"/>
  <c r="AU757" i="1"/>
  <c r="AS757" i="1"/>
  <c r="AS610" i="1"/>
  <c r="AT610" i="1"/>
  <c r="AU610" i="1" s="1"/>
  <c r="AT776" i="1"/>
  <c r="AU776" i="1"/>
  <c r="AS776" i="1"/>
  <c r="AT136" i="1"/>
  <c r="AU136" i="1"/>
  <c r="AS136" i="1"/>
  <c r="AL609" i="1"/>
  <c r="AR609" i="1"/>
  <c r="AN609" i="1"/>
  <c r="AM609" i="1"/>
  <c r="AO609" i="1"/>
  <c r="AI134" i="1"/>
  <c r="AJ134" i="1" s="1"/>
  <c r="AH134" i="1"/>
  <c r="AO774" i="1"/>
  <c r="AM774" i="1"/>
  <c r="AR774" i="1"/>
  <c r="AN774" i="1"/>
  <c r="AL774" i="1"/>
  <c r="AN736" i="1"/>
  <c r="AR736" i="1"/>
  <c r="AO736" i="1"/>
  <c r="AL736" i="1"/>
  <c r="AM736" i="1"/>
  <c r="AS751" i="1"/>
  <c r="AT751" i="1"/>
  <c r="AU751" i="1" s="1"/>
  <c r="AH116" i="1"/>
  <c r="AI116" i="1"/>
  <c r="AJ116" i="1" s="1"/>
  <c r="AH811" i="1"/>
  <c r="AI811" i="1"/>
  <c r="AJ811" i="1" s="1"/>
  <c r="AR626" i="1"/>
  <c r="AL626" i="1"/>
  <c r="AM626" i="1"/>
  <c r="AN626" i="1"/>
  <c r="AO626" i="1"/>
  <c r="AX95" i="1" l="1"/>
  <c r="BA95" i="1"/>
  <c r="AY95" i="1"/>
  <c r="AZ95" i="1"/>
  <c r="AG248" i="1"/>
  <c r="AE248" i="1"/>
  <c r="BD381" i="1"/>
  <c r="AH285" i="1"/>
  <c r="AI285" i="1"/>
  <c r="AJ285" i="1" s="1"/>
  <c r="AE180" i="1"/>
  <c r="AG180" i="1"/>
  <c r="AV637" i="1"/>
  <c r="AY637" i="1"/>
  <c r="BA637" i="1"/>
  <c r="AZ637" i="1"/>
  <c r="AX637" i="1"/>
  <c r="AV379" i="1"/>
  <c r="AX379" i="1"/>
  <c r="BA379" i="1"/>
  <c r="AY379" i="1"/>
  <c r="AZ379" i="1"/>
  <c r="AE274" i="1"/>
  <c r="AG274" i="1"/>
  <c r="T763" i="1"/>
  <c r="S783" i="1"/>
  <c r="R526" i="1"/>
  <c r="Q541" i="1"/>
  <c r="R541" i="1" s="1"/>
  <c r="AR654" i="1"/>
  <c r="AN654" i="1"/>
  <c r="AL654" i="1"/>
  <c r="AO654" i="1"/>
  <c r="AM654" i="1"/>
  <c r="AE282" i="1"/>
  <c r="AG282" i="1"/>
  <c r="AE390" i="1"/>
  <c r="AG390" i="1"/>
  <c r="AE342" i="1"/>
  <c r="AG342" i="1"/>
  <c r="AI638" i="1"/>
  <c r="AJ638" i="1" s="1"/>
  <c r="AH638" i="1"/>
  <c r="AV275" i="1"/>
  <c r="AX275" i="1"/>
  <c r="BA275" i="1"/>
  <c r="AY275" i="1"/>
  <c r="AZ275" i="1"/>
  <c r="BD230" i="1"/>
  <c r="Q328" i="1"/>
  <c r="Q320" i="1"/>
  <c r="R308" i="1"/>
  <c r="AC308" i="1" s="1"/>
  <c r="AD308" i="1" s="1"/>
  <c r="Q633" i="1"/>
  <c r="R524" i="1"/>
  <c r="Q539" i="1"/>
  <c r="R539" i="1" s="1"/>
  <c r="U337" i="1"/>
  <c r="V337" i="1" s="1"/>
  <c r="T764" i="1"/>
  <c r="S784" i="1"/>
  <c r="S522" i="1"/>
  <c r="T507" i="1"/>
  <c r="AV759" i="1"/>
  <c r="BA759" i="1"/>
  <c r="AZ759" i="1"/>
  <c r="AY759" i="1"/>
  <c r="AX759" i="1"/>
  <c r="BD759" i="1" s="1"/>
  <c r="AV98" i="1"/>
  <c r="AZ98" i="1"/>
  <c r="AX98" i="1"/>
  <c r="BD98" i="1" s="1"/>
  <c r="BA98" i="1"/>
  <c r="AY98" i="1"/>
  <c r="AE218" i="1"/>
  <c r="AG218" i="1"/>
  <c r="AC284" i="1"/>
  <c r="AD284" i="1" s="1"/>
  <c r="AE279" i="1"/>
  <c r="AG279" i="1"/>
  <c r="AV97" i="1"/>
  <c r="AX97" i="1"/>
  <c r="AZ97" i="1"/>
  <c r="BA97" i="1"/>
  <c r="AY97" i="1"/>
  <c r="S322" i="1"/>
  <c r="S313" i="1"/>
  <c r="T301" i="1"/>
  <c r="AC301" i="1" s="1"/>
  <c r="AD301" i="1" s="1"/>
  <c r="AM627" i="1"/>
  <c r="AL627" i="1"/>
  <c r="AN627" i="1"/>
  <c r="AR627" i="1"/>
  <c r="AO627" i="1"/>
  <c r="U262" i="1"/>
  <c r="V262" i="1" s="1"/>
  <c r="AC262" i="1" s="1"/>
  <c r="AD262" i="1" s="1"/>
  <c r="V238" i="1"/>
  <c r="AC238" i="1" s="1"/>
  <c r="AD238" i="1" s="1"/>
  <c r="U258" i="1"/>
  <c r="V258" i="1" s="1"/>
  <c r="AC258" i="1" s="1"/>
  <c r="AD258" i="1" s="1"/>
  <c r="AO615" i="1"/>
  <c r="AL615" i="1"/>
  <c r="AM615" i="1"/>
  <c r="AR615" i="1"/>
  <c r="AN615" i="1"/>
  <c r="BD250" i="1"/>
  <c r="R400" i="1"/>
  <c r="Q414" i="1"/>
  <c r="U357" i="1"/>
  <c r="V345" i="1"/>
  <c r="AC345" i="1" s="1"/>
  <c r="AD345" i="1" s="1"/>
  <c r="AV751" i="1"/>
  <c r="BA751" i="1"/>
  <c r="AZ751" i="1"/>
  <c r="AY751" i="1"/>
  <c r="AX751" i="1"/>
  <c r="BD751" i="1" s="1"/>
  <c r="AI777" i="1"/>
  <c r="AJ777" i="1" s="1"/>
  <c r="AH777" i="1"/>
  <c r="AH405" i="1"/>
  <c r="AI405" i="1"/>
  <c r="AJ405" i="1" s="1"/>
  <c r="AG281" i="1"/>
  <c r="AE281" i="1"/>
  <c r="AS283" i="1"/>
  <c r="AT283" i="1"/>
  <c r="AU283" i="1" s="1"/>
  <c r="AH277" i="1"/>
  <c r="AI277" i="1"/>
  <c r="AJ277" i="1" s="1"/>
  <c r="T747" i="1"/>
  <c r="S767" i="1"/>
  <c r="AV136" i="1"/>
  <c r="AZ136" i="1"/>
  <c r="AY136" i="1"/>
  <c r="AX136" i="1"/>
  <c r="BA136" i="1"/>
  <c r="AT318" i="1"/>
  <c r="AU318" i="1" s="1"/>
  <c r="AS318" i="1"/>
  <c r="AV610" i="1"/>
  <c r="AZ610" i="1"/>
  <c r="AX610" i="1"/>
  <c r="BA610" i="1"/>
  <c r="AY610" i="1"/>
  <c r="O310" i="1"/>
  <c r="P298" i="1"/>
  <c r="AC298" i="1" s="1"/>
  <c r="AD298" i="1" s="1"/>
  <c r="BD353" i="1"/>
  <c r="AI649" i="1"/>
  <c r="AJ649" i="1" s="1"/>
  <c r="AH649" i="1"/>
  <c r="AS309" i="1"/>
  <c r="AT309" i="1"/>
  <c r="AU309" i="1" s="1"/>
  <c r="AV118" i="1"/>
  <c r="AY118" i="1"/>
  <c r="AZ118" i="1"/>
  <c r="AX118" i="1"/>
  <c r="BA118" i="1"/>
  <c r="V302" i="1"/>
  <c r="AC302" i="1" s="1"/>
  <c r="AD302" i="1" s="1"/>
  <c r="AG302" i="1" s="1"/>
  <c r="U314" i="1"/>
  <c r="R519" i="1"/>
  <c r="Q534" i="1"/>
  <c r="R534" i="1" s="1"/>
  <c r="AE269" i="1"/>
  <c r="AG269" i="1"/>
  <c r="AI429" i="1"/>
  <c r="AJ429" i="1" s="1"/>
  <c r="AH429" i="1"/>
  <c r="AE797" i="1"/>
  <c r="AG797" i="1"/>
  <c r="U488" i="1"/>
  <c r="U503" i="1" s="1"/>
  <c r="U485" i="1"/>
  <c r="O515" i="1"/>
  <c r="P500" i="1"/>
  <c r="R516" i="1"/>
  <c r="Q531" i="1"/>
  <c r="R531" i="1" s="1"/>
  <c r="AV578" i="1"/>
  <c r="BA578" i="1"/>
  <c r="AY578" i="1"/>
  <c r="AX578" i="1"/>
  <c r="AZ578" i="1"/>
  <c r="V245" i="1"/>
  <c r="AC245" i="1" s="1"/>
  <c r="AD245" i="1" s="1"/>
  <c r="AG245" i="1" s="1"/>
  <c r="U265" i="1"/>
  <c r="V265" i="1" s="1"/>
  <c r="AC265" i="1" s="1"/>
  <c r="AD265" i="1" s="1"/>
  <c r="AI321" i="1"/>
  <c r="AJ321" i="1" s="1"/>
  <c r="AH321" i="1"/>
  <c r="AV393" i="1"/>
  <c r="AX393" i="1"/>
  <c r="BA393" i="1"/>
  <c r="AZ393" i="1"/>
  <c r="AY393" i="1"/>
  <c r="AV757" i="1"/>
  <c r="BA757" i="1"/>
  <c r="AZ757" i="1"/>
  <c r="AX757" i="1"/>
  <c r="AY757" i="1"/>
  <c r="AV776" i="1"/>
  <c r="BA776" i="1"/>
  <c r="AZ776" i="1"/>
  <c r="AY776" i="1"/>
  <c r="AX776" i="1"/>
  <c r="BD776" i="1" s="1"/>
  <c r="AE206" i="1"/>
  <c r="AG206" i="1"/>
  <c r="BD341" i="1"/>
  <c r="O394" i="1"/>
  <c r="P380" i="1"/>
  <c r="AC380" i="1" s="1"/>
  <c r="AD380" i="1" s="1"/>
  <c r="S311" i="1"/>
  <c r="T299" i="1"/>
  <c r="AC299" i="1" s="1"/>
  <c r="AD299" i="1" s="1"/>
  <c r="V213" i="1"/>
  <c r="AC213" i="1" s="1"/>
  <c r="AD213" i="1" s="1"/>
  <c r="U233" i="1"/>
  <c r="V233" i="1" s="1"/>
  <c r="AC233" i="1" s="1"/>
  <c r="AD233" i="1" s="1"/>
  <c r="R523" i="1"/>
  <c r="Q538" i="1"/>
  <c r="R418" i="1"/>
  <c r="Q432" i="1"/>
  <c r="AV618" i="1"/>
  <c r="BA618" i="1"/>
  <c r="AY618" i="1"/>
  <c r="AX618" i="1"/>
  <c r="AZ618" i="1"/>
  <c r="AH272" i="1"/>
  <c r="AI272" i="1"/>
  <c r="AJ272" i="1" s="1"/>
  <c r="AV407" i="1"/>
  <c r="AZ407" i="1"/>
  <c r="AX407" i="1"/>
  <c r="BD407" i="1" s="1"/>
  <c r="BA407" i="1"/>
  <c r="AY407" i="1"/>
  <c r="U231" i="1"/>
  <c r="V231" i="1" s="1"/>
  <c r="AC231" i="1" s="1"/>
  <c r="AD231" i="1" s="1"/>
  <c r="AE744" i="1"/>
  <c r="AG744" i="1"/>
  <c r="U421" i="1"/>
  <c r="U416" i="1"/>
  <c r="V416" i="1" s="1"/>
  <c r="AC416" i="1" s="1"/>
  <c r="AD416" i="1" s="1"/>
  <c r="R525" i="1"/>
  <c r="Q540" i="1"/>
  <c r="R540" i="1" s="1"/>
  <c r="O418" i="1"/>
  <c r="P404" i="1"/>
  <c r="AG193" i="1"/>
  <c r="AE193" i="1"/>
  <c r="AG191" i="1"/>
  <c r="AE191" i="1"/>
  <c r="AH242" i="1"/>
  <c r="AI242" i="1"/>
  <c r="AJ242" i="1" s="1"/>
  <c r="V110" i="1"/>
  <c r="AC110" i="1" s="1"/>
  <c r="AD110" i="1" s="1"/>
  <c r="U128" i="1"/>
  <c r="AG92" i="1"/>
  <c r="AE92" i="1"/>
  <c r="AG222" i="1"/>
  <c r="AE222" i="1"/>
  <c r="AH655" i="1"/>
  <c r="AI655" i="1"/>
  <c r="AJ655" i="1" s="1"/>
  <c r="U506" i="1"/>
  <c r="U521" i="1" s="1"/>
  <c r="V488" i="1"/>
  <c r="AC488" i="1" s="1"/>
  <c r="AD488" i="1" s="1"/>
  <c r="AT657" i="1"/>
  <c r="AU657" i="1" s="1"/>
  <c r="AS657" i="1"/>
  <c r="AE632" i="1"/>
  <c r="AG632" i="1"/>
  <c r="AN794" i="1"/>
  <c r="AH621" i="1"/>
  <c r="AI621" i="1"/>
  <c r="AJ621" i="1" s="1"/>
  <c r="AM794" i="1"/>
  <c r="AG247" i="1"/>
  <c r="AE247" i="1"/>
  <c r="AT306" i="1"/>
  <c r="AU306" i="1" s="1"/>
  <c r="AS306" i="1"/>
  <c r="AM598" i="1"/>
  <c r="AL598" i="1"/>
  <c r="AO598" i="1"/>
  <c r="AN598" i="1"/>
  <c r="AR598" i="1"/>
  <c r="U477" i="1"/>
  <c r="AR794" i="1"/>
  <c r="AS794" i="1" s="1"/>
  <c r="AI198" i="1"/>
  <c r="AJ198" i="1" s="1"/>
  <c r="AH198" i="1"/>
  <c r="Q528" i="1"/>
  <c r="R510" i="1"/>
  <c r="AS765" i="1"/>
  <c r="AT765" i="1"/>
  <c r="AU765" i="1" s="1"/>
  <c r="V224" i="1"/>
  <c r="AC224" i="1" s="1"/>
  <c r="AD224" i="1" s="1"/>
  <c r="AH173" i="1"/>
  <c r="AI173" i="1"/>
  <c r="AJ173" i="1" s="1"/>
  <c r="AT330" i="1"/>
  <c r="AU330" i="1" s="1"/>
  <c r="AS330" i="1"/>
  <c r="AH56" i="1"/>
  <c r="AI56" i="1"/>
  <c r="AJ56" i="1" s="1"/>
  <c r="AN790" i="1"/>
  <c r="AO790" i="1"/>
  <c r="AR790" i="1"/>
  <c r="AL790" i="1"/>
  <c r="AM790" i="1"/>
  <c r="AT132" i="1"/>
  <c r="AU132" i="1" s="1"/>
  <c r="AS132" i="1"/>
  <c r="V470" i="1"/>
  <c r="AC470" i="1" s="1"/>
  <c r="AD470" i="1" s="1"/>
  <c r="AG319" i="1"/>
  <c r="AE319" i="1"/>
  <c r="R508" i="1"/>
  <c r="Q616" i="1"/>
  <c r="V226" i="1"/>
  <c r="AC226" i="1" s="1"/>
  <c r="AD226" i="1" s="1"/>
  <c r="V491" i="1"/>
  <c r="AC491" i="1" s="1"/>
  <c r="AD491" i="1" s="1"/>
  <c r="U748" i="1"/>
  <c r="AE810" i="1"/>
  <c r="AI354" i="1"/>
  <c r="AJ354" i="1" s="1"/>
  <c r="AH354" i="1"/>
  <c r="U472" i="1"/>
  <c r="AG186" i="1"/>
  <c r="AE186" i="1"/>
  <c r="AO794" i="1"/>
  <c r="U579" i="1"/>
  <c r="AG203" i="1"/>
  <c r="AE203" i="1"/>
  <c r="AT117" i="1"/>
  <c r="AU117" i="1" s="1"/>
  <c r="AS117" i="1"/>
  <c r="AI307" i="1"/>
  <c r="AJ307" i="1" s="1"/>
  <c r="AH307" i="1"/>
  <c r="V402" i="1"/>
  <c r="AC402" i="1" s="1"/>
  <c r="AD402" i="1" s="1"/>
  <c r="AT114" i="1"/>
  <c r="AU114" i="1" s="1"/>
  <c r="AS114" i="1"/>
  <c r="AE201" i="1"/>
  <c r="AG201" i="1"/>
  <c r="AG391" i="1"/>
  <c r="AE391" i="1"/>
  <c r="AI333" i="1"/>
  <c r="AJ333" i="1" s="1"/>
  <c r="AH333" i="1"/>
  <c r="U471" i="1"/>
  <c r="V211" i="1"/>
  <c r="AC211" i="1" s="1"/>
  <c r="AD211" i="1" s="1"/>
  <c r="AS137" i="1"/>
  <c r="AT137" i="1"/>
  <c r="AU137" i="1" s="1"/>
  <c r="V228" i="1"/>
  <c r="AC228" i="1" s="1"/>
  <c r="AD228" i="1" s="1"/>
  <c r="U253" i="1"/>
  <c r="V253" i="1" s="1"/>
  <c r="AC253" i="1" s="1"/>
  <c r="AD253" i="1" s="1"/>
  <c r="AL74" i="1"/>
  <c r="AO74" i="1"/>
  <c r="AN74" i="1"/>
  <c r="AM74" i="1"/>
  <c r="AR74" i="1"/>
  <c r="AS135" i="1"/>
  <c r="AT135" i="1"/>
  <c r="AU135" i="1" s="1"/>
  <c r="AT113" i="1"/>
  <c r="AU113" i="1" s="1"/>
  <c r="AS113" i="1"/>
  <c r="U303" i="1"/>
  <c r="AE805" i="1"/>
  <c r="AG805" i="1"/>
  <c r="AS786" i="1"/>
  <c r="AT786" i="1"/>
  <c r="AU786" i="1" s="1"/>
  <c r="AH798" i="1"/>
  <c r="AI798" i="1"/>
  <c r="AJ798" i="1" s="1"/>
  <c r="AI801" i="1"/>
  <c r="AJ801" i="1" s="1"/>
  <c r="AH801" i="1"/>
  <c r="AN761" i="1"/>
  <c r="AM761" i="1"/>
  <c r="AO761" i="1"/>
  <c r="AR761" i="1"/>
  <c r="AL761" i="1"/>
  <c r="AE171" i="1"/>
  <c r="AG171" i="1"/>
  <c r="AH785" i="1"/>
  <c r="AI785" i="1"/>
  <c r="AJ785" i="1" s="1"/>
  <c r="AE800" i="1"/>
  <c r="AG800" i="1"/>
  <c r="AE302" i="1"/>
  <c r="AR781" i="1"/>
  <c r="AN781" i="1"/>
  <c r="AM781" i="1"/>
  <c r="AO781" i="1"/>
  <c r="AL781" i="1"/>
  <c r="AO756" i="1"/>
  <c r="AR756" i="1"/>
  <c r="AL756" i="1"/>
  <c r="AN756" i="1"/>
  <c r="AM756" i="1"/>
  <c r="AM758" i="1"/>
  <c r="AN758" i="1"/>
  <c r="AO758" i="1"/>
  <c r="AL758" i="1"/>
  <c r="AR758" i="1"/>
  <c r="AI148" i="1"/>
  <c r="AJ148" i="1" s="1"/>
  <c r="AR148" i="1" s="1"/>
  <c r="AL775" i="1"/>
  <c r="AR775" i="1"/>
  <c r="AO775" i="1"/>
  <c r="AN775" i="1"/>
  <c r="AM775" i="1"/>
  <c r="AM115" i="1"/>
  <c r="AL115" i="1"/>
  <c r="AO115" i="1"/>
  <c r="AR115" i="1"/>
  <c r="AN115" i="1"/>
  <c r="AS131" i="1"/>
  <c r="AT131" i="1"/>
  <c r="AU131" i="1" s="1"/>
  <c r="AT734" i="1"/>
  <c r="AU734" i="1" s="1"/>
  <c r="AS734" i="1"/>
  <c r="AH795" i="1"/>
  <c r="AI795" i="1"/>
  <c r="AJ795" i="1" s="1"/>
  <c r="AI799" i="1"/>
  <c r="AJ799" i="1" s="1"/>
  <c r="AH799" i="1"/>
  <c r="AH789" i="1"/>
  <c r="AI789" i="1"/>
  <c r="AJ789" i="1" s="1"/>
  <c r="AE415" i="1"/>
  <c r="AG415" i="1"/>
  <c r="AH810" i="1"/>
  <c r="AI810" i="1"/>
  <c r="AJ810" i="1" s="1"/>
  <c r="AM133" i="1"/>
  <c r="AL133" i="1"/>
  <c r="AO133" i="1"/>
  <c r="AN133" i="1"/>
  <c r="AR133" i="1"/>
  <c r="AS737" i="1"/>
  <c r="AT737" i="1"/>
  <c r="AU737" i="1" s="1"/>
  <c r="AO779" i="1"/>
  <c r="AN779" i="1"/>
  <c r="AM779" i="1"/>
  <c r="AL779" i="1"/>
  <c r="AR779" i="1"/>
  <c r="AH780" i="1"/>
  <c r="AI780" i="1"/>
  <c r="AJ780" i="1" s="1"/>
  <c r="AH806" i="1"/>
  <c r="AI806" i="1"/>
  <c r="AJ806" i="1" s="1"/>
  <c r="AE809" i="1"/>
  <c r="AG809" i="1"/>
  <c r="AS754" i="1"/>
  <c r="AT754" i="1"/>
  <c r="AU754" i="1"/>
  <c r="AH397" i="1"/>
  <c r="AI397" i="1"/>
  <c r="AJ397" i="1" s="1"/>
  <c r="AO760" i="1"/>
  <c r="AM760" i="1"/>
  <c r="AR760" i="1"/>
  <c r="AL760" i="1"/>
  <c r="AN760" i="1"/>
  <c r="U300" i="1"/>
  <c r="U312" i="1" s="1"/>
  <c r="U324" i="1" s="1"/>
  <c r="AO778" i="1"/>
  <c r="AL778" i="1"/>
  <c r="AR778" i="1"/>
  <c r="AN778" i="1"/>
  <c r="AM778" i="1"/>
  <c r="AR130" i="1"/>
  <c r="AO130" i="1"/>
  <c r="AL130" i="1"/>
  <c r="AM130" i="1"/>
  <c r="AN130" i="1"/>
  <c r="AR791" i="1"/>
  <c r="AM791" i="1"/>
  <c r="AO791" i="1"/>
  <c r="AN791" i="1"/>
  <c r="AL791" i="1"/>
  <c r="AT774" i="1"/>
  <c r="AU774" i="1"/>
  <c r="AS774" i="1"/>
  <c r="AO811" i="1"/>
  <c r="AN811" i="1"/>
  <c r="AL811" i="1"/>
  <c r="AM811" i="1"/>
  <c r="AR811" i="1"/>
  <c r="AS771" i="1"/>
  <c r="AT771" i="1"/>
  <c r="AU771" i="1"/>
  <c r="AT609" i="1"/>
  <c r="AU609" i="1" s="1"/>
  <c r="AS609" i="1"/>
  <c r="AT112" i="1"/>
  <c r="AS112" i="1"/>
  <c r="AO116" i="1"/>
  <c r="AL116" i="1"/>
  <c r="AR116" i="1"/>
  <c r="AN116" i="1"/>
  <c r="AM116" i="1"/>
  <c r="AV95" i="1"/>
  <c r="AT643" i="1"/>
  <c r="AU643" i="1" s="1"/>
  <c r="AS643" i="1"/>
  <c r="AT626" i="1"/>
  <c r="AU626" i="1"/>
  <c r="AS626" i="1"/>
  <c r="AL134" i="1"/>
  <c r="AM134" i="1"/>
  <c r="AR134" i="1"/>
  <c r="AN134" i="1"/>
  <c r="AO134" i="1"/>
  <c r="AT736" i="1"/>
  <c r="AU736" i="1" s="1"/>
  <c r="AS736" i="1"/>
  <c r="V324" i="1" l="1"/>
  <c r="AC324" i="1" s="1"/>
  <c r="AD324" i="1" s="1"/>
  <c r="U336" i="1"/>
  <c r="V421" i="1"/>
  <c r="AC421" i="1" s="1"/>
  <c r="AD421" i="1" s="1"/>
  <c r="U435" i="1"/>
  <c r="V435" i="1" s="1"/>
  <c r="AC435" i="1" s="1"/>
  <c r="AD435" i="1" s="1"/>
  <c r="AI797" i="1"/>
  <c r="AJ797" i="1" s="1"/>
  <c r="AH797" i="1"/>
  <c r="BD275" i="1"/>
  <c r="AV306" i="1"/>
  <c r="BA306" i="1"/>
  <c r="AZ306" i="1"/>
  <c r="AY306" i="1"/>
  <c r="AX306" i="1"/>
  <c r="BD306" i="1" s="1"/>
  <c r="AH744" i="1"/>
  <c r="AI744" i="1"/>
  <c r="AJ744" i="1" s="1"/>
  <c r="AG238" i="1"/>
  <c r="AE238" i="1"/>
  <c r="AG265" i="1"/>
  <c r="AE265" i="1"/>
  <c r="AV131" i="1"/>
  <c r="AX131" i="1"/>
  <c r="BA131" i="1"/>
  <c r="AZ131" i="1"/>
  <c r="AY131" i="1"/>
  <c r="AE231" i="1"/>
  <c r="AG231" i="1"/>
  <c r="AH269" i="1"/>
  <c r="AI269" i="1"/>
  <c r="AJ269" i="1" s="1"/>
  <c r="AI218" i="1"/>
  <c r="AJ218" i="1" s="1"/>
  <c r="AH218" i="1"/>
  <c r="AI180" i="1"/>
  <c r="AJ180" i="1" s="1"/>
  <c r="AH180" i="1"/>
  <c r="AV643" i="1"/>
  <c r="BA643" i="1"/>
  <c r="AZ643" i="1"/>
  <c r="AY643" i="1"/>
  <c r="AX643" i="1"/>
  <c r="BD643" i="1" s="1"/>
  <c r="AV774" i="1"/>
  <c r="BA774" i="1"/>
  <c r="AX774" i="1"/>
  <c r="BD774" i="1" s="1"/>
  <c r="AZ774" i="1"/>
  <c r="AY774" i="1"/>
  <c r="AO242" i="1"/>
  <c r="AM242" i="1"/>
  <c r="AN242" i="1"/>
  <c r="AR242" i="1"/>
  <c r="AL242" i="1"/>
  <c r="Q634" i="1"/>
  <c r="R538" i="1"/>
  <c r="T767" i="1"/>
  <c r="S787" i="1"/>
  <c r="AS627" i="1"/>
  <c r="AT627" i="1"/>
  <c r="AU627" i="1" s="1"/>
  <c r="AI342" i="1"/>
  <c r="AJ342" i="1" s="1"/>
  <c r="AH342" i="1"/>
  <c r="AV786" i="1"/>
  <c r="BA786" i="1"/>
  <c r="AY786" i="1"/>
  <c r="AZ786" i="1"/>
  <c r="AX786" i="1"/>
  <c r="BD786" i="1" s="1"/>
  <c r="AV113" i="1"/>
  <c r="AX113" i="1"/>
  <c r="BD113" i="1" s="1"/>
  <c r="AZ113" i="1"/>
  <c r="AY113" i="1"/>
  <c r="BA113" i="1"/>
  <c r="AV137" i="1"/>
  <c r="AX137" i="1"/>
  <c r="AZ137" i="1"/>
  <c r="BA137" i="1"/>
  <c r="AY137" i="1"/>
  <c r="AV114" i="1"/>
  <c r="AZ114" i="1"/>
  <c r="AY114" i="1"/>
  <c r="AX114" i="1"/>
  <c r="BA114" i="1"/>
  <c r="AV330" i="1"/>
  <c r="AX330" i="1"/>
  <c r="BA330" i="1"/>
  <c r="AZ330" i="1"/>
  <c r="AY330" i="1"/>
  <c r="AV765" i="1"/>
  <c r="BA765" i="1"/>
  <c r="AZ765" i="1"/>
  <c r="AY765" i="1"/>
  <c r="AX765" i="1"/>
  <c r="BD765" i="1" s="1"/>
  <c r="BD578" i="1"/>
  <c r="AH274" i="1"/>
  <c r="AI274" i="1"/>
  <c r="AJ274" i="1" s="1"/>
  <c r="AO285" i="1"/>
  <c r="AM285" i="1"/>
  <c r="AR285" i="1"/>
  <c r="AN285" i="1"/>
  <c r="AL285" i="1"/>
  <c r="AV736" i="1"/>
  <c r="BA736" i="1"/>
  <c r="AZ736" i="1"/>
  <c r="AX736" i="1"/>
  <c r="AY736" i="1"/>
  <c r="U489" i="1"/>
  <c r="U486" i="1"/>
  <c r="AE245" i="1"/>
  <c r="AE233" i="1"/>
  <c r="AG233" i="1"/>
  <c r="BD757" i="1"/>
  <c r="AG298" i="1"/>
  <c r="AE298" i="1"/>
  <c r="AL277" i="1"/>
  <c r="AO277" i="1"/>
  <c r="AN277" i="1"/>
  <c r="AR277" i="1"/>
  <c r="AM277" i="1"/>
  <c r="AE345" i="1"/>
  <c r="AG345" i="1"/>
  <c r="AH390" i="1"/>
  <c r="AI390" i="1"/>
  <c r="AJ390" i="1" s="1"/>
  <c r="AH279" i="1"/>
  <c r="AI279" i="1"/>
  <c r="AJ279" i="1" s="1"/>
  <c r="AE284" i="1"/>
  <c r="AG284" i="1"/>
  <c r="AE299" i="1"/>
  <c r="AG299" i="1"/>
  <c r="AG308" i="1"/>
  <c r="AE308" i="1"/>
  <c r="AV135" i="1"/>
  <c r="AX135" i="1"/>
  <c r="AZ135" i="1"/>
  <c r="BA135" i="1"/>
  <c r="AY135" i="1"/>
  <c r="U772" i="1"/>
  <c r="U792" i="1" s="1"/>
  <c r="U768" i="1"/>
  <c r="V768" i="1" s="1"/>
  <c r="AC768" i="1" s="1"/>
  <c r="AD768" i="1" s="1"/>
  <c r="AR272" i="1"/>
  <c r="AO272" i="1"/>
  <c r="AM272" i="1"/>
  <c r="AN272" i="1"/>
  <c r="AL272" i="1"/>
  <c r="BD118" i="1"/>
  <c r="BD610" i="1"/>
  <c r="T322" i="1"/>
  <c r="S334" i="1"/>
  <c r="R320" i="1"/>
  <c r="AC320" i="1" s="1"/>
  <c r="AD320" i="1" s="1"/>
  <c r="Q332" i="1"/>
  <c r="AH282" i="1"/>
  <c r="AI282" i="1"/>
  <c r="AJ282" i="1" s="1"/>
  <c r="AI248" i="1"/>
  <c r="AJ248" i="1" s="1"/>
  <c r="AH248" i="1"/>
  <c r="T522" i="1"/>
  <c r="S537" i="1"/>
  <c r="T537" i="1" s="1"/>
  <c r="AV754" i="1"/>
  <c r="BA754" i="1"/>
  <c r="AY754" i="1"/>
  <c r="AX754" i="1"/>
  <c r="AZ754" i="1"/>
  <c r="AE262" i="1"/>
  <c r="AG262" i="1"/>
  <c r="AL649" i="1"/>
  <c r="AN649" i="1"/>
  <c r="AR649" i="1"/>
  <c r="AO649" i="1"/>
  <c r="AM649" i="1"/>
  <c r="AV771" i="1"/>
  <c r="BA771" i="1"/>
  <c r="AZ771" i="1"/>
  <c r="AY771" i="1"/>
  <c r="AX771" i="1"/>
  <c r="O509" i="1"/>
  <c r="P418" i="1"/>
  <c r="O432" i="1"/>
  <c r="AE380" i="1"/>
  <c r="AG380" i="1"/>
  <c r="R328" i="1"/>
  <c r="AC328" i="1" s="1"/>
  <c r="AD328" i="1" s="1"/>
  <c r="Q340" i="1"/>
  <c r="BD136" i="1"/>
  <c r="S804" i="1"/>
  <c r="T804" i="1" s="1"/>
  <c r="T784" i="1"/>
  <c r="O411" i="1"/>
  <c r="O408" i="1"/>
  <c r="P394" i="1"/>
  <c r="AC394" i="1" s="1"/>
  <c r="AD394" i="1" s="1"/>
  <c r="P515" i="1"/>
  <c r="O530" i="1"/>
  <c r="P530" i="1" s="1"/>
  <c r="AI281" i="1"/>
  <c r="AJ281" i="1" s="1"/>
  <c r="AH281" i="1"/>
  <c r="AT615" i="1"/>
  <c r="AU615" i="1" s="1"/>
  <c r="AS615" i="1"/>
  <c r="BD379" i="1"/>
  <c r="AV626" i="1"/>
  <c r="BA626" i="1"/>
  <c r="AY626" i="1"/>
  <c r="AZ626" i="1"/>
  <c r="AX626" i="1"/>
  <c r="BD626" i="1" s="1"/>
  <c r="AM777" i="1"/>
  <c r="AO777" i="1"/>
  <c r="AN777" i="1"/>
  <c r="AL777" i="1"/>
  <c r="AR777" i="1"/>
  <c r="AS654" i="1"/>
  <c r="AT654" i="1"/>
  <c r="AU654" i="1" s="1"/>
  <c r="AN321" i="1"/>
  <c r="AO321" i="1"/>
  <c r="AL321" i="1"/>
  <c r="AM321" i="1"/>
  <c r="AR321" i="1"/>
  <c r="R432" i="1"/>
  <c r="Q446" i="1"/>
  <c r="R446" i="1" s="1"/>
  <c r="AN429" i="1"/>
  <c r="AR429" i="1"/>
  <c r="AM429" i="1"/>
  <c r="AO429" i="1"/>
  <c r="AL429" i="1"/>
  <c r="AV657" i="1"/>
  <c r="AZ657" i="1"/>
  <c r="AY657" i="1"/>
  <c r="AX657" i="1"/>
  <c r="BA657" i="1"/>
  <c r="S803" i="1"/>
  <c r="T803" i="1" s="1"/>
  <c r="T783" i="1"/>
  <c r="AV737" i="1"/>
  <c r="BA737" i="1"/>
  <c r="AZ737" i="1"/>
  <c r="AY737" i="1"/>
  <c r="AX737" i="1"/>
  <c r="AI191" i="1"/>
  <c r="AJ191" i="1" s="1"/>
  <c r="AH191" i="1"/>
  <c r="V314" i="1"/>
  <c r="AC314" i="1" s="1"/>
  <c r="AD314" i="1" s="1"/>
  <c r="U326" i="1"/>
  <c r="V477" i="1"/>
  <c r="AC477" i="1" s="1"/>
  <c r="AD477" i="1" s="1"/>
  <c r="AG477" i="1" s="1"/>
  <c r="U492" i="1"/>
  <c r="AM148" i="1"/>
  <c r="AH193" i="1"/>
  <c r="AI193" i="1"/>
  <c r="AJ193" i="1" s="1"/>
  <c r="AV609" i="1"/>
  <c r="BA609" i="1"/>
  <c r="AZ609" i="1"/>
  <c r="AY609" i="1"/>
  <c r="AX609" i="1"/>
  <c r="AV117" i="1"/>
  <c r="AX117" i="1"/>
  <c r="BA117" i="1"/>
  <c r="AZ117" i="1"/>
  <c r="AY117" i="1"/>
  <c r="U251" i="1"/>
  <c r="V251" i="1" s="1"/>
  <c r="AC251" i="1" s="1"/>
  <c r="AD251" i="1" s="1"/>
  <c r="BD393" i="1"/>
  <c r="U504" i="1"/>
  <c r="V485" i="1"/>
  <c r="AC485" i="1" s="1"/>
  <c r="AD485" i="1" s="1"/>
  <c r="U500" i="1"/>
  <c r="AO405" i="1"/>
  <c r="AN405" i="1"/>
  <c r="AL405" i="1"/>
  <c r="AR405" i="1"/>
  <c r="AM405" i="1"/>
  <c r="AV734" i="1"/>
  <c r="BA734" i="1"/>
  <c r="AZ734" i="1"/>
  <c r="AY734" i="1"/>
  <c r="AX734" i="1"/>
  <c r="BD734" i="1" s="1"/>
  <c r="AG258" i="1"/>
  <c r="AE258" i="1"/>
  <c r="R528" i="1"/>
  <c r="Q543" i="1"/>
  <c r="R543" i="1" s="1"/>
  <c r="AM638" i="1"/>
  <c r="AR638" i="1"/>
  <c r="AL638" i="1"/>
  <c r="AO638" i="1"/>
  <c r="AN638" i="1"/>
  <c r="AG213" i="1"/>
  <c r="AE213" i="1"/>
  <c r="P310" i="1"/>
  <c r="AC310" i="1" s="1"/>
  <c r="AD310" i="1" s="1"/>
  <c r="O322" i="1"/>
  <c r="U384" i="1"/>
  <c r="V357" i="1"/>
  <c r="AC357" i="1" s="1"/>
  <c r="AD357" i="1" s="1"/>
  <c r="AL148" i="1"/>
  <c r="AV283" i="1"/>
  <c r="AX283" i="1"/>
  <c r="BA283" i="1"/>
  <c r="AY283" i="1"/>
  <c r="AZ283" i="1"/>
  <c r="Q428" i="1"/>
  <c r="R414" i="1"/>
  <c r="AG301" i="1"/>
  <c r="AE301" i="1"/>
  <c r="Q650" i="1"/>
  <c r="R633" i="1"/>
  <c r="AC633" i="1" s="1"/>
  <c r="AD633" i="1" s="1"/>
  <c r="T311" i="1"/>
  <c r="AC311" i="1" s="1"/>
  <c r="AD311" i="1" s="1"/>
  <c r="S323" i="1"/>
  <c r="T313" i="1"/>
  <c r="AC313" i="1" s="1"/>
  <c r="AD313" i="1" s="1"/>
  <c r="S325" i="1"/>
  <c r="AV132" i="1"/>
  <c r="AZ132" i="1"/>
  <c r="AY132" i="1"/>
  <c r="BA132" i="1"/>
  <c r="AX132" i="1"/>
  <c r="V303" i="1"/>
  <c r="AC303" i="1" s="1"/>
  <c r="AD303" i="1" s="1"/>
  <c r="AG303" i="1" s="1"/>
  <c r="U315" i="1"/>
  <c r="V315" i="1" s="1"/>
  <c r="AC315" i="1" s="1"/>
  <c r="AD315" i="1" s="1"/>
  <c r="AE416" i="1"/>
  <c r="AG416" i="1"/>
  <c r="BD618" i="1"/>
  <c r="AH206" i="1"/>
  <c r="AI206" i="1"/>
  <c r="AJ206" i="1" s="1"/>
  <c r="V503" i="1"/>
  <c r="AC503" i="1" s="1"/>
  <c r="AD503" i="1" s="1"/>
  <c r="U518" i="1"/>
  <c r="AV309" i="1"/>
  <c r="AX309" i="1"/>
  <c r="BA309" i="1"/>
  <c r="AZ309" i="1"/>
  <c r="AY309" i="1"/>
  <c r="AV318" i="1"/>
  <c r="BA318" i="1"/>
  <c r="AZ318" i="1"/>
  <c r="AY318" i="1"/>
  <c r="AX318" i="1"/>
  <c r="BD318" i="1" s="1"/>
  <c r="BD97" i="1"/>
  <c r="BD637" i="1"/>
  <c r="BD95" i="1"/>
  <c r="AT794" i="1"/>
  <c r="AU794" i="1" s="1"/>
  <c r="U382" i="1"/>
  <c r="AM655" i="1"/>
  <c r="AN655" i="1"/>
  <c r="AL655" i="1"/>
  <c r="AO655" i="1"/>
  <c r="AR655" i="1"/>
  <c r="AH222" i="1"/>
  <c r="AI222" i="1"/>
  <c r="AJ222" i="1" s="1"/>
  <c r="AE477" i="1"/>
  <c r="U378" i="1"/>
  <c r="U392" i="1" s="1"/>
  <c r="AH92" i="1"/>
  <c r="AI92" i="1"/>
  <c r="AJ92" i="1" s="1"/>
  <c r="AS598" i="1"/>
  <c r="AT598" i="1"/>
  <c r="AU598" i="1" s="1"/>
  <c r="AO198" i="1"/>
  <c r="AN198" i="1"/>
  <c r="AR198" i="1"/>
  <c r="AM198" i="1"/>
  <c r="AL198" i="1"/>
  <c r="V128" i="1"/>
  <c r="AC128" i="1" s="1"/>
  <c r="AD128" i="1" s="1"/>
  <c r="U146" i="1"/>
  <c r="AL621" i="1"/>
  <c r="AR621" i="1"/>
  <c r="AN621" i="1"/>
  <c r="AO621" i="1"/>
  <c r="AM621" i="1"/>
  <c r="AE110" i="1"/>
  <c r="AG110" i="1"/>
  <c r="AI632" i="1"/>
  <c r="AJ632" i="1" s="1"/>
  <c r="AH632" i="1"/>
  <c r="AI247" i="1"/>
  <c r="AJ247" i="1" s="1"/>
  <c r="AH247" i="1"/>
  <c r="AG488" i="1"/>
  <c r="AE488" i="1"/>
  <c r="AH245" i="1"/>
  <c r="AI245" i="1"/>
  <c r="AJ245" i="1" s="1"/>
  <c r="V772" i="1"/>
  <c r="AC772" i="1" s="1"/>
  <c r="AD772" i="1" s="1"/>
  <c r="U796" i="1"/>
  <c r="V506" i="1"/>
  <c r="AC506" i="1" s="1"/>
  <c r="AD506" i="1" s="1"/>
  <c r="AI203" i="1"/>
  <c r="AJ203" i="1" s="1"/>
  <c r="AH203" i="1"/>
  <c r="V472" i="1"/>
  <c r="AC472" i="1" s="1"/>
  <c r="AD472" i="1" s="1"/>
  <c r="U495" i="1"/>
  <c r="U408" i="1"/>
  <c r="U422" i="1" s="1"/>
  <c r="U602" i="1"/>
  <c r="U622" i="1" s="1"/>
  <c r="V579" i="1"/>
  <c r="AC579" i="1" s="1"/>
  <c r="AD579" i="1" s="1"/>
  <c r="AE228" i="1"/>
  <c r="AG228" i="1"/>
  <c r="AO333" i="1"/>
  <c r="AR333" i="1"/>
  <c r="AL333" i="1"/>
  <c r="AM333" i="1"/>
  <c r="AN333" i="1"/>
  <c r="AE253" i="1"/>
  <c r="AG253" i="1"/>
  <c r="AG226" i="1"/>
  <c r="AE226" i="1"/>
  <c r="Q727" i="1"/>
  <c r="R727" i="1" s="1"/>
  <c r="AC727" i="1" s="1"/>
  <c r="AD727" i="1" s="1"/>
  <c r="R616" i="1"/>
  <c r="AC616" i="1" s="1"/>
  <c r="AD616" i="1" s="1"/>
  <c r="AO173" i="1"/>
  <c r="AL173" i="1"/>
  <c r="AR173" i="1"/>
  <c r="AM173" i="1"/>
  <c r="AN173" i="1"/>
  <c r="V521" i="1"/>
  <c r="AC521" i="1" s="1"/>
  <c r="AD521" i="1" s="1"/>
  <c r="U788" i="1"/>
  <c r="U808" i="1" s="1"/>
  <c r="AI319" i="1"/>
  <c r="AJ319" i="1" s="1"/>
  <c r="AH319" i="1"/>
  <c r="AG211" i="1"/>
  <c r="AE211" i="1"/>
  <c r="U512" i="1"/>
  <c r="V489" i="1"/>
  <c r="AC489" i="1" s="1"/>
  <c r="AD489" i="1" s="1"/>
  <c r="AE470" i="1"/>
  <c r="AG470" i="1"/>
  <c r="AI391" i="1"/>
  <c r="AJ391" i="1" s="1"/>
  <c r="AH391" i="1"/>
  <c r="U490" i="1"/>
  <c r="U511" i="1" s="1"/>
  <c r="V511" i="1" s="1"/>
  <c r="AC511" i="1" s="1"/>
  <c r="AD511" i="1" s="1"/>
  <c r="V471" i="1"/>
  <c r="AC471" i="1" s="1"/>
  <c r="AD471" i="1" s="1"/>
  <c r="AL354" i="1"/>
  <c r="AO354" i="1"/>
  <c r="AR354" i="1"/>
  <c r="AM354" i="1"/>
  <c r="AN354" i="1"/>
  <c r="AE224" i="1"/>
  <c r="AG224" i="1"/>
  <c r="AE251" i="1"/>
  <c r="AG251" i="1"/>
  <c r="V748" i="1"/>
  <c r="AC748" i="1" s="1"/>
  <c r="AD748" i="1" s="1"/>
  <c r="U174" i="1"/>
  <c r="V174" i="1" s="1"/>
  <c r="AC174" i="1" s="1"/>
  <c r="AD174" i="1" s="1"/>
  <c r="AG491" i="1"/>
  <c r="AE491" i="1"/>
  <c r="AG402" i="1"/>
  <c r="AE402" i="1"/>
  <c r="AI186" i="1"/>
  <c r="AJ186" i="1" s="1"/>
  <c r="AH186" i="1"/>
  <c r="AS790" i="1"/>
  <c r="AT790" i="1"/>
  <c r="AU790" i="1" s="1"/>
  <c r="AN307" i="1"/>
  <c r="AR307" i="1"/>
  <c r="AM307" i="1"/>
  <c r="AO307" i="1"/>
  <c r="AL307" i="1"/>
  <c r="AN56" i="1"/>
  <c r="AR56" i="1"/>
  <c r="AM56" i="1"/>
  <c r="AO56" i="1"/>
  <c r="AL56" i="1"/>
  <c r="AO148" i="1"/>
  <c r="AT74" i="1"/>
  <c r="AU74" i="1" s="1"/>
  <c r="AS74" i="1"/>
  <c r="AN148" i="1"/>
  <c r="AH201" i="1"/>
  <c r="AI201" i="1"/>
  <c r="AJ201" i="1" s="1"/>
  <c r="AL397" i="1"/>
  <c r="AO397" i="1"/>
  <c r="AM397" i="1"/>
  <c r="AN397" i="1"/>
  <c r="AR397" i="1"/>
  <c r="AL780" i="1"/>
  <c r="AR780" i="1"/>
  <c r="AN780" i="1"/>
  <c r="AO780" i="1"/>
  <c r="AM780" i="1"/>
  <c r="AT779" i="1"/>
  <c r="AU779" i="1" s="1"/>
  <c r="AS779" i="1"/>
  <c r="AT115" i="1"/>
  <c r="AU115" i="1" s="1"/>
  <c r="AS115" i="1"/>
  <c r="V312" i="1"/>
  <c r="AC312" i="1" s="1"/>
  <c r="AD312" i="1" s="1"/>
  <c r="AI805" i="1"/>
  <c r="AJ805" i="1" s="1"/>
  <c r="AH805" i="1"/>
  <c r="AH171" i="1"/>
  <c r="AI171" i="1"/>
  <c r="AJ171" i="1" s="1"/>
  <c r="AR789" i="1"/>
  <c r="AN789" i="1"/>
  <c r="AO789" i="1"/>
  <c r="AM789" i="1"/>
  <c r="AL789" i="1"/>
  <c r="AT781" i="1"/>
  <c r="AU781" i="1" s="1"/>
  <c r="AS781" i="1"/>
  <c r="AM799" i="1"/>
  <c r="AN799" i="1"/>
  <c r="AO799" i="1"/>
  <c r="AR799" i="1"/>
  <c r="AL799" i="1"/>
  <c r="AI800" i="1"/>
  <c r="AJ800" i="1" s="1"/>
  <c r="AH800" i="1"/>
  <c r="AO806" i="1"/>
  <c r="AN806" i="1"/>
  <c r="AL806" i="1"/>
  <c r="AM806" i="1"/>
  <c r="AR806" i="1"/>
  <c r="AL785" i="1"/>
  <c r="AN785" i="1"/>
  <c r="AR785" i="1"/>
  <c r="AO785" i="1"/>
  <c r="AM785" i="1"/>
  <c r="AT778" i="1"/>
  <c r="AU778" i="1" s="1"/>
  <c r="AS778" i="1"/>
  <c r="AT756" i="1"/>
  <c r="AU756" i="1" s="1"/>
  <c r="AS756" i="1"/>
  <c r="AT758" i="1"/>
  <c r="AU758" i="1" s="1"/>
  <c r="AS758" i="1"/>
  <c r="AN810" i="1"/>
  <c r="AM810" i="1"/>
  <c r="AO810" i="1"/>
  <c r="AR810" i="1"/>
  <c r="AL810" i="1"/>
  <c r="V300" i="1"/>
  <c r="AC300" i="1" s="1"/>
  <c r="AD300" i="1" s="1"/>
  <c r="U327" i="1"/>
  <c r="V327" i="1" s="1"/>
  <c r="AC327" i="1" s="1"/>
  <c r="AD327" i="1" s="1"/>
  <c r="AH809" i="1"/>
  <c r="AI809" i="1"/>
  <c r="AJ809" i="1" s="1"/>
  <c r="AH302" i="1"/>
  <c r="AI302" i="1"/>
  <c r="AJ302" i="1" s="1"/>
  <c r="AM801" i="1"/>
  <c r="AN801" i="1"/>
  <c r="AL801" i="1"/>
  <c r="AR801" i="1"/>
  <c r="AO801" i="1"/>
  <c r="AH415" i="1"/>
  <c r="AI415" i="1"/>
  <c r="AJ415" i="1" s="1"/>
  <c r="AT760" i="1"/>
  <c r="AU760" i="1" s="1"/>
  <c r="AS760" i="1"/>
  <c r="AS775" i="1"/>
  <c r="AT775" i="1"/>
  <c r="AU775" i="1" s="1"/>
  <c r="AS761" i="1"/>
  <c r="AT761" i="1"/>
  <c r="AU761" i="1" s="1"/>
  <c r="AO795" i="1"/>
  <c r="AR795" i="1"/>
  <c r="AN795" i="1"/>
  <c r="AL795" i="1"/>
  <c r="AM795" i="1"/>
  <c r="AS133" i="1"/>
  <c r="AT133" i="1"/>
  <c r="AU133" i="1" s="1"/>
  <c r="AO798" i="1"/>
  <c r="AM798" i="1"/>
  <c r="AL798" i="1"/>
  <c r="AR798" i="1"/>
  <c r="AN798" i="1"/>
  <c r="AU112" i="1"/>
  <c r="AT130" i="1"/>
  <c r="AU130" i="1"/>
  <c r="AS130" i="1"/>
  <c r="AT811" i="1"/>
  <c r="AU811" i="1" s="1"/>
  <c r="AS811" i="1"/>
  <c r="AT148" i="1"/>
  <c r="AU148" i="1"/>
  <c r="AS148" i="1"/>
  <c r="AT791" i="1"/>
  <c r="AU791" i="1" s="1"/>
  <c r="AS791" i="1"/>
  <c r="AT116" i="1"/>
  <c r="AU116" i="1" s="1"/>
  <c r="AS116" i="1"/>
  <c r="AS134" i="1"/>
  <c r="AT134" i="1"/>
  <c r="AV627" i="1" l="1"/>
  <c r="BA627" i="1"/>
  <c r="AZ627" i="1"/>
  <c r="AY627" i="1"/>
  <c r="AX627" i="1"/>
  <c r="BD627" i="1" s="1"/>
  <c r="AS321" i="1"/>
  <c r="AT321" i="1"/>
  <c r="AU321" i="1" s="1"/>
  <c r="Q747" i="1"/>
  <c r="R634" i="1"/>
  <c r="AC634" i="1" s="1"/>
  <c r="AD634" i="1" s="1"/>
  <c r="Q651" i="1"/>
  <c r="AV791" i="1"/>
  <c r="BA791" i="1"/>
  <c r="AZ791" i="1"/>
  <c r="AY791" i="1"/>
  <c r="AX791" i="1"/>
  <c r="BD791" i="1" s="1"/>
  <c r="AH416" i="1"/>
  <c r="AI416" i="1"/>
  <c r="AJ416" i="1" s="1"/>
  <c r="AH380" i="1"/>
  <c r="AI380" i="1"/>
  <c r="AJ380" i="1" s="1"/>
  <c r="AL180" i="1"/>
  <c r="AN180" i="1"/>
  <c r="AM180" i="1"/>
  <c r="AR180" i="1"/>
  <c r="AO180" i="1"/>
  <c r="AH299" i="1"/>
  <c r="AI299" i="1"/>
  <c r="AJ299" i="1" s="1"/>
  <c r="AV148" i="1"/>
  <c r="AZ148" i="1"/>
  <c r="BA148" i="1"/>
  <c r="AY148" i="1"/>
  <c r="AX148" i="1"/>
  <c r="BD148" i="1" s="1"/>
  <c r="AE315" i="1"/>
  <c r="AG315" i="1"/>
  <c r="AV133" i="1"/>
  <c r="AX133" i="1"/>
  <c r="AY133" i="1"/>
  <c r="BA133" i="1"/>
  <c r="AZ133" i="1"/>
  <c r="V500" i="1"/>
  <c r="AC500" i="1" s="1"/>
  <c r="AD500" i="1" s="1"/>
  <c r="U515" i="1"/>
  <c r="V515" i="1" s="1"/>
  <c r="AR193" i="1"/>
  <c r="AO193" i="1"/>
  <c r="AM193" i="1"/>
  <c r="AN193" i="1"/>
  <c r="AL193" i="1"/>
  <c r="BD754" i="1"/>
  <c r="AH284" i="1"/>
  <c r="AI284" i="1"/>
  <c r="AJ284" i="1" s="1"/>
  <c r="BD114" i="1"/>
  <c r="AL269" i="1"/>
  <c r="AR269" i="1"/>
  <c r="AN269" i="1"/>
  <c r="AO269" i="1"/>
  <c r="AM269" i="1"/>
  <c r="U339" i="1"/>
  <c r="U351" i="1" s="1"/>
  <c r="BD132" i="1"/>
  <c r="AE485" i="1"/>
  <c r="AG485" i="1"/>
  <c r="BD657" i="1"/>
  <c r="AV654" i="1"/>
  <c r="BA654" i="1"/>
  <c r="AZ654" i="1"/>
  <c r="AY654" i="1"/>
  <c r="AX654" i="1"/>
  <c r="BD654" i="1" s="1"/>
  <c r="AN281" i="1"/>
  <c r="AR281" i="1"/>
  <c r="AM281" i="1"/>
  <c r="AO281" i="1"/>
  <c r="AL281" i="1"/>
  <c r="P509" i="1"/>
  <c r="O524" i="1"/>
  <c r="AL274" i="1"/>
  <c r="AN274" i="1"/>
  <c r="AO274" i="1"/>
  <c r="AR274" i="1"/>
  <c r="AM274" i="1"/>
  <c r="AV775" i="1"/>
  <c r="BA775" i="1"/>
  <c r="AZ775" i="1"/>
  <c r="AY775" i="1"/>
  <c r="AX775" i="1"/>
  <c r="U595" i="1"/>
  <c r="V422" i="1"/>
  <c r="V504" i="1"/>
  <c r="AC504" i="1" s="1"/>
  <c r="AD504" i="1" s="1"/>
  <c r="U519" i="1"/>
  <c r="V519" i="1" s="1"/>
  <c r="AC519" i="1" s="1"/>
  <c r="AD519" i="1" s="1"/>
  <c r="BD771" i="1"/>
  <c r="AN279" i="1"/>
  <c r="AR279" i="1"/>
  <c r="AL279" i="1"/>
  <c r="AM279" i="1"/>
  <c r="AO279" i="1"/>
  <c r="AH233" i="1"/>
  <c r="AI233" i="1"/>
  <c r="AJ233" i="1" s="1"/>
  <c r="AI231" i="1"/>
  <c r="AJ231" i="1" s="1"/>
  <c r="AH231" i="1"/>
  <c r="AV811" i="1"/>
  <c r="BA811" i="1"/>
  <c r="AZ811" i="1"/>
  <c r="AY811" i="1"/>
  <c r="AX811" i="1"/>
  <c r="BD811" i="1" s="1"/>
  <c r="AV790" i="1"/>
  <c r="BA790" i="1"/>
  <c r="AZ790" i="1"/>
  <c r="AY790" i="1"/>
  <c r="AX790" i="1"/>
  <c r="BD283" i="1"/>
  <c r="V492" i="1"/>
  <c r="AC492" i="1" s="1"/>
  <c r="AD492" i="1" s="1"/>
  <c r="U507" i="1"/>
  <c r="AT777" i="1"/>
  <c r="AU777" i="1" s="1"/>
  <c r="AS777" i="1"/>
  <c r="AC515" i="1"/>
  <c r="AD515" i="1" s="1"/>
  <c r="AM342" i="1"/>
  <c r="AL342" i="1"/>
  <c r="AR342" i="1"/>
  <c r="AN342" i="1"/>
  <c r="AO342" i="1"/>
  <c r="AE303" i="1"/>
  <c r="BD309" i="1"/>
  <c r="T325" i="1"/>
  <c r="AC325" i="1" s="1"/>
  <c r="AD325" i="1" s="1"/>
  <c r="S337" i="1"/>
  <c r="AG357" i="1"/>
  <c r="AE357" i="1"/>
  <c r="AG314" i="1"/>
  <c r="AE314" i="1"/>
  <c r="P411" i="1"/>
  <c r="AC411" i="1" s="1"/>
  <c r="AD411" i="1" s="1"/>
  <c r="O425" i="1"/>
  <c r="U175" i="1"/>
  <c r="V792" i="1"/>
  <c r="AC792" i="1" s="1"/>
  <c r="AD792" i="1" s="1"/>
  <c r="U510" i="1"/>
  <c r="AL797" i="1"/>
  <c r="AR797" i="1"/>
  <c r="AN797" i="1"/>
  <c r="AM797" i="1"/>
  <c r="AO797" i="1"/>
  <c r="AV778" i="1"/>
  <c r="BA778" i="1"/>
  <c r="AZ778" i="1"/>
  <c r="AX778" i="1"/>
  <c r="AY778" i="1"/>
  <c r="V392" i="1"/>
  <c r="AC392" i="1" s="1"/>
  <c r="AD392" i="1" s="1"/>
  <c r="U406" i="1"/>
  <c r="V406" i="1" s="1"/>
  <c r="AC406" i="1" s="1"/>
  <c r="AD406" i="1" s="1"/>
  <c r="AE313" i="1"/>
  <c r="AG313" i="1"/>
  <c r="U398" i="1"/>
  <c r="V398" i="1" s="1"/>
  <c r="AC398" i="1" s="1"/>
  <c r="AD398" i="1" s="1"/>
  <c r="V384" i="1"/>
  <c r="AC384" i="1" s="1"/>
  <c r="AD384" i="1" s="1"/>
  <c r="AM248" i="1"/>
  <c r="AR248" i="1"/>
  <c r="AN248" i="1"/>
  <c r="AO248" i="1"/>
  <c r="AL248" i="1"/>
  <c r="AI345" i="1"/>
  <c r="AJ345" i="1" s="1"/>
  <c r="AH345" i="1"/>
  <c r="BD137" i="1"/>
  <c r="BD131" i="1"/>
  <c r="AG435" i="1"/>
  <c r="AE435" i="1"/>
  <c r="S346" i="1"/>
  <c r="T346" i="1" s="1"/>
  <c r="T334" i="1"/>
  <c r="AS285" i="1"/>
  <c r="AT285" i="1"/>
  <c r="AU285" i="1" s="1"/>
  <c r="AI298" i="1"/>
  <c r="AJ298" i="1" s="1"/>
  <c r="AH298" i="1"/>
  <c r="AI258" i="1"/>
  <c r="AJ258" i="1" s="1"/>
  <c r="AH258" i="1"/>
  <c r="U536" i="1"/>
  <c r="V536" i="1" s="1"/>
  <c r="AC536" i="1" s="1"/>
  <c r="AD536" i="1" s="1"/>
  <c r="V518" i="1"/>
  <c r="AC518" i="1" s="1"/>
  <c r="AD518" i="1" s="1"/>
  <c r="T323" i="1"/>
  <c r="AC323" i="1" s="1"/>
  <c r="AD323" i="1" s="1"/>
  <c r="S335" i="1"/>
  <c r="O334" i="1"/>
  <c r="P322" i="1"/>
  <c r="AC322" i="1" s="1"/>
  <c r="AD322" i="1" s="1"/>
  <c r="BD117" i="1"/>
  <c r="AR191" i="1"/>
  <c r="AM191" i="1"/>
  <c r="AL191" i="1"/>
  <c r="AO191" i="1"/>
  <c r="AN191" i="1"/>
  <c r="AS429" i="1"/>
  <c r="AT429" i="1"/>
  <c r="AU429" i="1" s="1"/>
  <c r="AR282" i="1"/>
  <c r="AO282" i="1"/>
  <c r="AL282" i="1"/>
  <c r="AN282" i="1"/>
  <c r="AM282" i="1"/>
  <c r="BD736" i="1"/>
  <c r="AG421" i="1"/>
  <c r="AE421" i="1"/>
  <c r="BD330" i="1"/>
  <c r="V382" i="1"/>
  <c r="AC382" i="1" s="1"/>
  <c r="AD382" i="1" s="1"/>
  <c r="AG382" i="1" s="1"/>
  <c r="U396" i="1"/>
  <c r="AG310" i="1"/>
  <c r="AE310" i="1"/>
  <c r="BD737" i="1"/>
  <c r="S807" i="1"/>
  <c r="T807" i="1" s="1"/>
  <c r="T787" i="1"/>
  <c r="AT405" i="1"/>
  <c r="AU405" i="1" s="1"/>
  <c r="AS405" i="1"/>
  <c r="AH238" i="1"/>
  <c r="AI238" i="1"/>
  <c r="AJ238" i="1" s="1"/>
  <c r="AM744" i="1"/>
  <c r="AR744" i="1"/>
  <c r="AN744" i="1"/>
  <c r="AL744" i="1"/>
  <c r="AO744" i="1"/>
  <c r="AS242" i="1"/>
  <c r="AT242" i="1"/>
  <c r="AU242" i="1" s="1"/>
  <c r="AT638" i="1"/>
  <c r="AU638" i="1" s="1"/>
  <c r="AS638" i="1"/>
  <c r="AV615" i="1"/>
  <c r="BA615" i="1"/>
  <c r="AZ615" i="1"/>
  <c r="AY615" i="1"/>
  <c r="AX615" i="1"/>
  <c r="AL218" i="1"/>
  <c r="AO218" i="1"/>
  <c r="AR218" i="1"/>
  <c r="AN218" i="1"/>
  <c r="AM218" i="1"/>
  <c r="AS272" i="1"/>
  <c r="AT272" i="1"/>
  <c r="AU272" i="1" s="1"/>
  <c r="AV130" i="1"/>
  <c r="AZ130" i="1"/>
  <c r="AY130" i="1"/>
  <c r="AX130" i="1"/>
  <c r="BA130" i="1"/>
  <c r="P408" i="1"/>
  <c r="O422" i="1"/>
  <c r="AZ112" i="1"/>
  <c r="BA112" i="1"/>
  <c r="AX112" i="1"/>
  <c r="AY112" i="1"/>
  <c r="AV781" i="1"/>
  <c r="BA781" i="1"/>
  <c r="AZ781" i="1"/>
  <c r="AY781" i="1"/>
  <c r="AX781" i="1"/>
  <c r="BD781" i="1" s="1"/>
  <c r="AV758" i="1"/>
  <c r="BA758" i="1"/>
  <c r="AY758" i="1"/>
  <c r="AX758" i="1"/>
  <c r="AZ758" i="1"/>
  <c r="AV115" i="1"/>
  <c r="AX115" i="1"/>
  <c r="BA115" i="1"/>
  <c r="AZ115" i="1"/>
  <c r="AY115" i="1"/>
  <c r="AV598" i="1"/>
  <c r="AX598" i="1"/>
  <c r="BA598" i="1"/>
  <c r="AY598" i="1"/>
  <c r="AZ598" i="1"/>
  <c r="AE503" i="1"/>
  <c r="AG503" i="1"/>
  <c r="AV756" i="1"/>
  <c r="BA756" i="1"/>
  <c r="AZ756" i="1"/>
  <c r="AY756" i="1"/>
  <c r="AX756" i="1"/>
  <c r="AV794" i="1"/>
  <c r="BA794" i="1"/>
  <c r="AZ794" i="1"/>
  <c r="AY794" i="1"/>
  <c r="AX794" i="1"/>
  <c r="AO206" i="1"/>
  <c r="AL206" i="1"/>
  <c r="AR206" i="1"/>
  <c r="AM206" i="1"/>
  <c r="AN206" i="1"/>
  <c r="AE633" i="1"/>
  <c r="AG633" i="1"/>
  <c r="BD609" i="1"/>
  <c r="R340" i="1"/>
  <c r="AC340" i="1" s="1"/>
  <c r="AD340" i="1" s="1"/>
  <c r="Q352" i="1"/>
  <c r="R352" i="1" s="1"/>
  <c r="AC352" i="1" s="1"/>
  <c r="AD352" i="1" s="1"/>
  <c r="AS649" i="1"/>
  <c r="AT649" i="1"/>
  <c r="AU649" i="1" s="1"/>
  <c r="Q344" i="1"/>
  <c r="R332" i="1"/>
  <c r="AC332" i="1" s="1"/>
  <c r="AD332" i="1" s="1"/>
  <c r="BD135" i="1"/>
  <c r="AS277" i="1"/>
  <c r="AT277" i="1"/>
  <c r="AU277" i="1" s="1"/>
  <c r="AH265" i="1"/>
  <c r="AI265" i="1"/>
  <c r="AJ265" i="1" s="1"/>
  <c r="V336" i="1"/>
  <c r="AC336" i="1" s="1"/>
  <c r="AD336" i="1" s="1"/>
  <c r="U348" i="1"/>
  <c r="U530" i="1"/>
  <c r="V530" i="1" s="1"/>
  <c r="AC530" i="1" s="1"/>
  <c r="AD530" i="1" s="1"/>
  <c r="AG530" i="1" s="1"/>
  <c r="U527" i="1"/>
  <c r="AH301" i="1"/>
  <c r="AI301" i="1"/>
  <c r="AJ301" i="1" s="1"/>
  <c r="AI262" i="1"/>
  <c r="AJ262" i="1" s="1"/>
  <c r="AH262" i="1"/>
  <c r="AI308" i="1"/>
  <c r="AJ308" i="1" s="1"/>
  <c r="AH308" i="1"/>
  <c r="AV761" i="1"/>
  <c r="BA761" i="1"/>
  <c r="AZ761" i="1"/>
  <c r="AY761" i="1"/>
  <c r="AX761" i="1"/>
  <c r="BD761" i="1" s="1"/>
  <c r="R428" i="1"/>
  <c r="Q442" i="1"/>
  <c r="R442" i="1" s="1"/>
  <c r="O538" i="1"/>
  <c r="P538" i="1" s="1"/>
  <c r="P432" i="1"/>
  <c r="O446" i="1"/>
  <c r="P446" i="1" s="1"/>
  <c r="U194" i="1"/>
  <c r="V808" i="1"/>
  <c r="AC808" i="1" s="1"/>
  <c r="AD808" i="1" s="1"/>
  <c r="AG394" i="1"/>
  <c r="AE394" i="1"/>
  <c r="AM390" i="1"/>
  <c r="AR390" i="1"/>
  <c r="AN390" i="1"/>
  <c r="AL390" i="1"/>
  <c r="AO390" i="1"/>
  <c r="AV74" i="1"/>
  <c r="AX74" i="1"/>
  <c r="BA74" i="1"/>
  <c r="AZ74" i="1"/>
  <c r="AY74" i="1"/>
  <c r="V326" i="1"/>
  <c r="AC326" i="1" s="1"/>
  <c r="AD326" i="1" s="1"/>
  <c r="U338" i="1"/>
  <c r="AE768" i="1"/>
  <c r="AG768" i="1"/>
  <c r="V486" i="1"/>
  <c r="AC486" i="1" s="1"/>
  <c r="AD486" i="1" s="1"/>
  <c r="U501" i="1"/>
  <c r="AV760" i="1"/>
  <c r="AY760" i="1"/>
  <c r="BA760" i="1"/>
  <c r="AZ760" i="1"/>
  <c r="AX760" i="1"/>
  <c r="AG311" i="1"/>
  <c r="AE311" i="1"/>
  <c r="AV116" i="1"/>
  <c r="AZ116" i="1"/>
  <c r="BA116" i="1"/>
  <c r="AY116" i="1"/>
  <c r="AX116" i="1"/>
  <c r="AV779" i="1"/>
  <c r="BA779" i="1"/>
  <c r="AZ779" i="1"/>
  <c r="AY779" i="1"/>
  <c r="AX779" i="1"/>
  <c r="BD779" i="1" s="1"/>
  <c r="Q763" i="1"/>
  <c r="R650" i="1"/>
  <c r="AC650" i="1" s="1"/>
  <c r="AD650" i="1" s="1"/>
  <c r="AH213" i="1"/>
  <c r="AI213" i="1"/>
  <c r="AJ213" i="1" s="1"/>
  <c r="AE328" i="1"/>
  <c r="AG328" i="1"/>
  <c r="AG320" i="1"/>
  <c r="AE320" i="1"/>
  <c r="AE324" i="1"/>
  <c r="AG324" i="1"/>
  <c r="AO222" i="1"/>
  <c r="AN222" i="1"/>
  <c r="AM222" i="1"/>
  <c r="AL222" i="1"/>
  <c r="AR222" i="1"/>
  <c r="V622" i="1"/>
  <c r="AC622" i="1" s="1"/>
  <c r="AD622" i="1" s="1"/>
  <c r="U642" i="1"/>
  <c r="V642" i="1" s="1"/>
  <c r="AC642" i="1" s="1"/>
  <c r="AD642" i="1" s="1"/>
  <c r="AS655" i="1"/>
  <c r="AT655" i="1"/>
  <c r="AU655" i="1" s="1"/>
  <c r="AS621" i="1"/>
  <c r="AT621" i="1"/>
  <c r="AU621" i="1" s="1"/>
  <c r="AO92" i="1"/>
  <c r="AM92" i="1"/>
  <c r="AL92" i="1"/>
  <c r="AR92" i="1"/>
  <c r="AN92" i="1"/>
  <c r="AS198" i="1"/>
  <c r="AT198" i="1"/>
  <c r="AU198" i="1" s="1"/>
  <c r="AL247" i="1"/>
  <c r="AN247" i="1"/>
  <c r="AO247" i="1"/>
  <c r="AR247" i="1"/>
  <c r="AM247" i="1"/>
  <c r="U176" i="1"/>
  <c r="U196" i="1" s="1"/>
  <c r="V796" i="1"/>
  <c r="AC796" i="1" s="1"/>
  <c r="AD796" i="1" s="1"/>
  <c r="U199" i="1"/>
  <c r="AL632" i="1"/>
  <c r="AM632" i="1"/>
  <c r="AO632" i="1"/>
  <c r="AN632" i="1"/>
  <c r="AR632" i="1"/>
  <c r="U399" i="1"/>
  <c r="U413" i="1" s="1"/>
  <c r="U395" i="1"/>
  <c r="U409" i="1" s="1"/>
  <c r="V378" i="1"/>
  <c r="AC378" i="1" s="1"/>
  <c r="AD378" i="1" s="1"/>
  <c r="AG772" i="1"/>
  <c r="AE772" i="1"/>
  <c r="AH110" i="1"/>
  <c r="AI110" i="1"/>
  <c r="AJ110" i="1" s="1"/>
  <c r="V146" i="1"/>
  <c r="AC146" i="1" s="1"/>
  <c r="AD146" i="1" s="1"/>
  <c r="U169" i="1"/>
  <c r="U189" i="1" s="1"/>
  <c r="AI477" i="1"/>
  <c r="AJ477" i="1" s="1"/>
  <c r="AH477" i="1"/>
  <c r="AI488" i="1"/>
  <c r="AJ488" i="1" s="1"/>
  <c r="AH488" i="1"/>
  <c r="AG506" i="1"/>
  <c r="AE506" i="1"/>
  <c r="AG511" i="1"/>
  <c r="AE511" i="1"/>
  <c r="V408" i="1"/>
  <c r="AC408" i="1" s="1"/>
  <c r="AD408" i="1" s="1"/>
  <c r="AG408" i="1" s="1"/>
  <c r="U425" i="1"/>
  <c r="U439" i="1" s="1"/>
  <c r="V439" i="1" s="1"/>
  <c r="AM245" i="1"/>
  <c r="AN245" i="1"/>
  <c r="AO245" i="1"/>
  <c r="AL245" i="1"/>
  <c r="AR245" i="1"/>
  <c r="AG128" i="1"/>
  <c r="AE128" i="1"/>
  <c r="AH402" i="1"/>
  <c r="AI402" i="1"/>
  <c r="AJ402" i="1" s="1"/>
  <c r="AH251" i="1"/>
  <c r="AI251" i="1"/>
  <c r="AJ251" i="1" s="1"/>
  <c r="V512" i="1"/>
  <c r="AC512" i="1" s="1"/>
  <c r="AD512" i="1" s="1"/>
  <c r="AT307" i="1"/>
  <c r="AU307" i="1" s="1"/>
  <c r="AS307" i="1"/>
  <c r="AH491" i="1"/>
  <c r="AI491" i="1"/>
  <c r="AJ491" i="1" s="1"/>
  <c r="AG471" i="1"/>
  <c r="AE471" i="1"/>
  <c r="V490" i="1"/>
  <c r="AC490" i="1" s="1"/>
  <c r="AD490" i="1" s="1"/>
  <c r="U513" i="1"/>
  <c r="AG579" i="1"/>
  <c r="AE579" i="1"/>
  <c r="V602" i="1"/>
  <c r="AC602" i="1" s="1"/>
  <c r="AD602" i="1" s="1"/>
  <c r="U624" i="1"/>
  <c r="AH211" i="1"/>
  <c r="AI211" i="1"/>
  <c r="AJ211" i="1" s="1"/>
  <c r="U179" i="1"/>
  <c r="V179" i="1" s="1"/>
  <c r="AC179" i="1" s="1"/>
  <c r="AD179" i="1" s="1"/>
  <c r="V788" i="1"/>
  <c r="AC788" i="1" s="1"/>
  <c r="AD788" i="1" s="1"/>
  <c r="AT333" i="1"/>
  <c r="AU333" i="1" s="1"/>
  <c r="AS333" i="1"/>
  <c r="AE727" i="1"/>
  <c r="AG727" i="1"/>
  <c r="AR201" i="1"/>
  <c r="AM201" i="1"/>
  <c r="AN201" i="1"/>
  <c r="AO201" i="1"/>
  <c r="AL201" i="1"/>
  <c r="AH470" i="1"/>
  <c r="AI470" i="1"/>
  <c r="AJ470" i="1" s="1"/>
  <c r="AE472" i="1"/>
  <c r="AG472" i="1"/>
  <c r="AE174" i="1"/>
  <c r="AG174" i="1"/>
  <c r="AS173" i="1"/>
  <c r="AT173" i="1"/>
  <c r="AU173" i="1" s="1"/>
  <c r="AG616" i="1"/>
  <c r="AE616" i="1"/>
  <c r="AE521" i="1"/>
  <c r="AG521" i="1"/>
  <c r="AS354" i="1"/>
  <c r="AT354" i="1"/>
  <c r="AU354" i="1" s="1"/>
  <c r="AH226" i="1"/>
  <c r="AI226" i="1"/>
  <c r="AJ226" i="1" s="1"/>
  <c r="V495" i="1"/>
  <c r="AC495" i="1" s="1"/>
  <c r="AD495" i="1" s="1"/>
  <c r="AM186" i="1"/>
  <c r="AN186" i="1"/>
  <c r="AL186" i="1"/>
  <c r="AO186" i="1"/>
  <c r="AR186" i="1"/>
  <c r="AE748" i="1"/>
  <c r="AG748" i="1"/>
  <c r="AH224" i="1"/>
  <c r="AI224" i="1"/>
  <c r="AJ224" i="1" s="1"/>
  <c r="AN319" i="1"/>
  <c r="AM319" i="1"/>
  <c r="AO319" i="1"/>
  <c r="AR319" i="1"/>
  <c r="AL319" i="1"/>
  <c r="AS56" i="1"/>
  <c r="AT56" i="1"/>
  <c r="AU56" i="1" s="1"/>
  <c r="AH228" i="1"/>
  <c r="AI228" i="1"/>
  <c r="AJ228" i="1" s="1"/>
  <c r="AL391" i="1"/>
  <c r="AO391" i="1"/>
  <c r="AM391" i="1"/>
  <c r="AR391" i="1"/>
  <c r="AN391" i="1"/>
  <c r="AG489" i="1"/>
  <c r="AE489" i="1"/>
  <c r="AH253" i="1"/>
  <c r="AI253" i="1"/>
  <c r="AJ253" i="1" s="1"/>
  <c r="AO203" i="1"/>
  <c r="AR203" i="1"/>
  <c r="AN203" i="1"/>
  <c r="AL203" i="1"/>
  <c r="AM203" i="1"/>
  <c r="AL415" i="1"/>
  <c r="AR415" i="1"/>
  <c r="AO415" i="1"/>
  <c r="AM415" i="1"/>
  <c r="AN415" i="1"/>
  <c r="AT397" i="1"/>
  <c r="AU397" i="1" s="1"/>
  <c r="AS397" i="1"/>
  <c r="AL800" i="1"/>
  <c r="AO800" i="1"/>
  <c r="AM800" i="1"/>
  <c r="AR800" i="1"/>
  <c r="AN800" i="1"/>
  <c r="U386" i="1"/>
  <c r="V339" i="1"/>
  <c r="AC339" i="1" s="1"/>
  <c r="AD339" i="1" s="1"/>
  <c r="AN809" i="1"/>
  <c r="AL809" i="1"/>
  <c r="AO809" i="1"/>
  <c r="AM809" i="1"/>
  <c r="AR809" i="1"/>
  <c r="AH303" i="1"/>
  <c r="AI303" i="1"/>
  <c r="AJ303" i="1" s="1"/>
  <c r="AS785" i="1"/>
  <c r="AT785" i="1"/>
  <c r="AU785" i="1" s="1"/>
  <c r="AG312" i="1"/>
  <c r="AE312" i="1"/>
  <c r="AG327" i="1"/>
  <c r="AE327" i="1"/>
  <c r="AS806" i="1"/>
  <c r="AT806" i="1"/>
  <c r="AU806" i="1" s="1"/>
  <c r="AG300" i="1"/>
  <c r="AE300" i="1"/>
  <c r="AR171" i="1"/>
  <c r="AM171" i="1"/>
  <c r="AO171" i="1"/>
  <c r="AL171" i="1"/>
  <c r="AN171" i="1"/>
  <c r="AT810" i="1"/>
  <c r="AU810" i="1" s="1"/>
  <c r="AS810" i="1"/>
  <c r="AT795" i="1"/>
  <c r="AU795" i="1" s="1"/>
  <c r="AS795" i="1"/>
  <c r="AM805" i="1"/>
  <c r="AN805" i="1"/>
  <c r="AO805" i="1"/>
  <c r="AR805" i="1"/>
  <c r="AL805" i="1"/>
  <c r="AT801" i="1"/>
  <c r="AU801" i="1" s="1"/>
  <c r="AS801" i="1"/>
  <c r="AS780" i="1"/>
  <c r="AT780" i="1"/>
  <c r="AU780" i="1" s="1"/>
  <c r="AS799" i="1"/>
  <c r="AT799" i="1"/>
  <c r="AU799" i="1" s="1"/>
  <c r="AM302" i="1"/>
  <c r="AL302" i="1"/>
  <c r="AR302" i="1"/>
  <c r="AN302" i="1"/>
  <c r="AO302" i="1"/>
  <c r="AS789" i="1"/>
  <c r="AT789" i="1"/>
  <c r="AU789" i="1" s="1"/>
  <c r="AS798" i="1"/>
  <c r="AT798" i="1"/>
  <c r="AU798" i="1" s="1"/>
  <c r="AU134" i="1"/>
  <c r="AV112" i="1"/>
  <c r="AV333" i="1" l="1"/>
  <c r="AX333" i="1"/>
  <c r="BA333" i="1"/>
  <c r="AZ333" i="1"/>
  <c r="AY333" i="1"/>
  <c r="AX285" i="1"/>
  <c r="BA285" i="1"/>
  <c r="AY285" i="1"/>
  <c r="AZ285" i="1"/>
  <c r="AV285" i="1"/>
  <c r="AG398" i="1"/>
  <c r="AE398" i="1"/>
  <c r="AI310" i="1"/>
  <c r="AJ310" i="1" s="1"/>
  <c r="AH310" i="1"/>
  <c r="BD74" i="1"/>
  <c r="AE411" i="1"/>
  <c r="AG411" i="1"/>
  <c r="AR213" i="1"/>
  <c r="AL213" i="1"/>
  <c r="AM213" i="1"/>
  <c r="AO213" i="1"/>
  <c r="AN213" i="1"/>
  <c r="BD760" i="1"/>
  <c r="AV277" i="1"/>
  <c r="AX277" i="1"/>
  <c r="BA277" i="1"/>
  <c r="AZ277" i="1"/>
  <c r="AY277" i="1"/>
  <c r="BD598" i="1"/>
  <c r="AG322" i="1"/>
  <c r="AE322" i="1"/>
  <c r="AH435" i="1"/>
  <c r="AI435" i="1"/>
  <c r="AJ435" i="1" s="1"/>
  <c r="AH314" i="1"/>
  <c r="AI314" i="1"/>
  <c r="AJ314" i="1" s="1"/>
  <c r="AE492" i="1"/>
  <c r="AG492" i="1"/>
  <c r="AS274" i="1"/>
  <c r="AT274" i="1"/>
  <c r="AU274" i="1" s="1"/>
  <c r="AV789" i="1"/>
  <c r="BA789" i="1"/>
  <c r="AX789" i="1"/>
  <c r="AZ789" i="1"/>
  <c r="AY789" i="1"/>
  <c r="AV795" i="1"/>
  <c r="BA795" i="1"/>
  <c r="AZ795" i="1"/>
  <c r="AY795" i="1"/>
  <c r="AX795" i="1"/>
  <c r="AV56" i="1"/>
  <c r="AZ56" i="1"/>
  <c r="BA56" i="1"/>
  <c r="AY56" i="1"/>
  <c r="AX56" i="1"/>
  <c r="BD56" i="1" s="1"/>
  <c r="U531" i="1"/>
  <c r="V531" i="1" s="1"/>
  <c r="AC531" i="1" s="1"/>
  <c r="AD531" i="1" s="1"/>
  <c r="AE531" i="1" s="1"/>
  <c r="U528" i="1"/>
  <c r="BD794" i="1"/>
  <c r="AH421" i="1"/>
  <c r="AI421" i="1"/>
  <c r="AJ421" i="1" s="1"/>
  <c r="O346" i="1"/>
  <c r="P346" i="1" s="1"/>
  <c r="AC346" i="1" s="1"/>
  <c r="AD346" i="1" s="1"/>
  <c r="P334" i="1"/>
  <c r="AC334" i="1" s="1"/>
  <c r="AD334" i="1" s="1"/>
  <c r="BD778" i="1"/>
  <c r="AH485" i="1"/>
  <c r="AI485" i="1"/>
  <c r="AJ485" i="1" s="1"/>
  <c r="AL299" i="1"/>
  <c r="AR299" i="1"/>
  <c r="AM299" i="1"/>
  <c r="AO299" i="1"/>
  <c r="AN299" i="1"/>
  <c r="Q764" i="1"/>
  <c r="R651" i="1"/>
  <c r="AC651" i="1" s="1"/>
  <c r="AD651" i="1" s="1"/>
  <c r="AE382" i="1"/>
  <c r="AE530" i="1"/>
  <c r="AE650" i="1"/>
  <c r="AG650" i="1"/>
  <c r="BD112" i="1"/>
  <c r="AS744" i="1"/>
  <c r="AT744" i="1"/>
  <c r="AU744" i="1" s="1"/>
  <c r="T335" i="1"/>
  <c r="AC335" i="1" s="1"/>
  <c r="AD335" i="1" s="1"/>
  <c r="S347" i="1"/>
  <c r="T347" i="1" s="1"/>
  <c r="AC347" i="1" s="1"/>
  <c r="AD347" i="1" s="1"/>
  <c r="AI357" i="1"/>
  <c r="AJ357" i="1" s="1"/>
  <c r="AH357" i="1"/>
  <c r="BD790" i="1"/>
  <c r="AT193" i="1"/>
  <c r="AU193" i="1" s="1"/>
  <c r="AS193" i="1"/>
  <c r="AE634" i="1"/>
  <c r="AG634" i="1"/>
  <c r="AO233" i="1"/>
  <c r="AM233" i="1"/>
  <c r="AL233" i="1"/>
  <c r="AN233" i="1"/>
  <c r="AR233" i="1"/>
  <c r="R763" i="1"/>
  <c r="AC763" i="1" s="1"/>
  <c r="AD763" i="1" s="1"/>
  <c r="Q783" i="1"/>
  <c r="V409" i="1"/>
  <c r="AC409" i="1" s="1"/>
  <c r="AD409" i="1" s="1"/>
  <c r="U423" i="1"/>
  <c r="V423" i="1" s="1"/>
  <c r="AC423" i="1" s="1"/>
  <c r="AD423" i="1" s="1"/>
  <c r="AV621" i="1"/>
  <c r="AX621" i="1"/>
  <c r="AZ621" i="1"/>
  <c r="BA621" i="1"/>
  <c r="AY621" i="1"/>
  <c r="V501" i="1"/>
  <c r="AC501" i="1" s="1"/>
  <c r="AD501" i="1" s="1"/>
  <c r="U516" i="1"/>
  <c r="AN308" i="1"/>
  <c r="AR308" i="1"/>
  <c r="AL308" i="1"/>
  <c r="AM308" i="1"/>
  <c r="AO308" i="1"/>
  <c r="AV649" i="1"/>
  <c r="AZ649" i="1"/>
  <c r="AX649" i="1"/>
  <c r="AY649" i="1"/>
  <c r="BA649" i="1"/>
  <c r="BD115" i="1"/>
  <c r="AE536" i="1"/>
  <c r="AG536" i="1"/>
  <c r="V175" i="1"/>
  <c r="AC175" i="1" s="1"/>
  <c r="AD175" i="1" s="1"/>
  <c r="U195" i="1"/>
  <c r="U216" i="1"/>
  <c r="V196" i="1"/>
  <c r="AC196" i="1" s="1"/>
  <c r="AD196" i="1" s="1"/>
  <c r="V507" i="1"/>
  <c r="AC507" i="1" s="1"/>
  <c r="AD507" i="1" s="1"/>
  <c r="U522" i="1"/>
  <c r="AT279" i="1"/>
  <c r="AU279" i="1" s="1"/>
  <c r="AS279" i="1"/>
  <c r="U404" i="1"/>
  <c r="V351" i="1"/>
  <c r="AC351" i="1" s="1"/>
  <c r="AD351" i="1" s="1"/>
  <c r="V413" i="1"/>
  <c r="AC413" i="1" s="1"/>
  <c r="AD413" i="1" s="1"/>
  <c r="U427" i="1"/>
  <c r="AG486" i="1"/>
  <c r="AE486" i="1"/>
  <c r="AH394" i="1"/>
  <c r="AI394" i="1"/>
  <c r="AJ394" i="1" s="1"/>
  <c r="BD756" i="1"/>
  <c r="O595" i="1"/>
  <c r="P422" i="1"/>
  <c r="AC422" i="1" s="1"/>
  <c r="AD422" i="1" s="1"/>
  <c r="O436" i="1"/>
  <c r="P436" i="1" s="1"/>
  <c r="BD615" i="1"/>
  <c r="AG519" i="1"/>
  <c r="AE519" i="1"/>
  <c r="AV397" i="1"/>
  <c r="AX397" i="1"/>
  <c r="BA397" i="1"/>
  <c r="AZ397" i="1"/>
  <c r="AY397" i="1"/>
  <c r="P524" i="1"/>
  <c r="O539" i="1"/>
  <c r="AR262" i="1"/>
  <c r="AL262" i="1"/>
  <c r="AM262" i="1"/>
  <c r="AO262" i="1"/>
  <c r="AN262" i="1"/>
  <c r="AE352" i="1"/>
  <c r="AG352" i="1"/>
  <c r="AV405" i="1"/>
  <c r="AX405" i="1"/>
  <c r="AZ405" i="1"/>
  <c r="BA405" i="1"/>
  <c r="AY405" i="1"/>
  <c r="AS282" i="1"/>
  <c r="AT282" i="1"/>
  <c r="AU282" i="1" s="1"/>
  <c r="AN258" i="1"/>
  <c r="AR258" i="1"/>
  <c r="AO258" i="1"/>
  <c r="AL258" i="1"/>
  <c r="AM258" i="1"/>
  <c r="AE504" i="1"/>
  <c r="AG504" i="1"/>
  <c r="V199" i="1"/>
  <c r="AC199" i="1" s="1"/>
  <c r="AD199" i="1" s="1"/>
  <c r="AE199" i="1" s="1"/>
  <c r="U219" i="1"/>
  <c r="O439" i="1"/>
  <c r="P439" i="1" s="1"/>
  <c r="AC439" i="1" s="1"/>
  <c r="AD439" i="1" s="1"/>
  <c r="P425" i="1"/>
  <c r="AV777" i="1"/>
  <c r="BA777" i="1"/>
  <c r="AY777" i="1"/>
  <c r="AZ777" i="1"/>
  <c r="AX777" i="1"/>
  <c r="AE500" i="1"/>
  <c r="AG500" i="1"/>
  <c r="AV134" i="1"/>
  <c r="AX134" i="1"/>
  <c r="BA134" i="1"/>
  <c r="AZ134" i="1"/>
  <c r="AY134" i="1"/>
  <c r="AV307" i="1"/>
  <c r="AX307" i="1"/>
  <c r="BA307" i="1"/>
  <c r="AY307" i="1"/>
  <c r="AZ307" i="1"/>
  <c r="AE340" i="1"/>
  <c r="AG340" i="1"/>
  <c r="BD758" i="1"/>
  <c r="AV429" i="1"/>
  <c r="BA429" i="1"/>
  <c r="AZ429" i="1"/>
  <c r="AY429" i="1"/>
  <c r="AX429" i="1"/>
  <c r="BD429" i="1" s="1"/>
  <c r="AT248" i="1"/>
  <c r="AU248" i="1" s="1"/>
  <c r="AS248" i="1"/>
  <c r="AT797" i="1"/>
  <c r="AU797" i="1" s="1"/>
  <c r="AS797" i="1"/>
  <c r="AT269" i="1"/>
  <c r="AU269" i="1" s="1"/>
  <c r="AS269" i="1"/>
  <c r="BD133" i="1"/>
  <c r="AO380" i="1"/>
  <c r="AR380" i="1"/>
  <c r="AN380" i="1"/>
  <c r="AM380" i="1"/>
  <c r="AL380" i="1"/>
  <c r="AV354" i="1"/>
  <c r="BA354" i="1"/>
  <c r="AZ354" i="1"/>
  <c r="AX354" i="1"/>
  <c r="AY354" i="1"/>
  <c r="AI503" i="1"/>
  <c r="AJ503" i="1" s="1"/>
  <c r="AH503" i="1"/>
  <c r="AR284" i="1"/>
  <c r="AN284" i="1"/>
  <c r="AM284" i="1"/>
  <c r="AL284" i="1"/>
  <c r="AO284" i="1"/>
  <c r="U400" i="1"/>
  <c r="V348" i="1"/>
  <c r="AC348" i="1" s="1"/>
  <c r="AD348" i="1" s="1"/>
  <c r="AI313" i="1"/>
  <c r="AJ313" i="1" s="1"/>
  <c r="AH313" i="1"/>
  <c r="AV242" i="1"/>
  <c r="AY242" i="1"/>
  <c r="BA242" i="1"/>
  <c r="AZ242" i="1"/>
  <c r="AX242" i="1"/>
  <c r="BD242" i="1" s="1"/>
  <c r="AL265" i="1"/>
  <c r="AN265" i="1"/>
  <c r="AR265" i="1"/>
  <c r="AO265" i="1"/>
  <c r="AM265" i="1"/>
  <c r="AT191" i="1"/>
  <c r="AU191" i="1" s="1"/>
  <c r="AS191" i="1"/>
  <c r="V189" i="1"/>
  <c r="AC189" i="1" s="1"/>
  <c r="AD189" i="1" s="1"/>
  <c r="U209" i="1"/>
  <c r="AV810" i="1"/>
  <c r="BA810" i="1"/>
  <c r="AZ810" i="1"/>
  <c r="AY810" i="1"/>
  <c r="AX810" i="1"/>
  <c r="BD810" i="1" s="1"/>
  <c r="AT390" i="1"/>
  <c r="AU390" i="1" s="1"/>
  <c r="AS390" i="1"/>
  <c r="AG332" i="1"/>
  <c r="AE332" i="1"/>
  <c r="AS218" i="1"/>
  <c r="AT218" i="1"/>
  <c r="AU218" i="1" s="1"/>
  <c r="T337" i="1"/>
  <c r="AC337" i="1" s="1"/>
  <c r="AD337" i="1" s="1"/>
  <c r="S349" i="1"/>
  <c r="T349" i="1" s="1"/>
  <c r="R344" i="1"/>
  <c r="AC344" i="1" s="1"/>
  <c r="AD344" i="1" s="1"/>
  <c r="Q356" i="1"/>
  <c r="R356" i="1" s="1"/>
  <c r="AC356" i="1" s="1"/>
  <c r="AD356" i="1" s="1"/>
  <c r="AN238" i="1"/>
  <c r="AO238" i="1"/>
  <c r="AM238" i="1"/>
  <c r="AL238" i="1"/>
  <c r="AR238" i="1"/>
  <c r="AE325" i="1"/>
  <c r="AG325" i="1"/>
  <c r="AV321" i="1"/>
  <c r="AX321" i="1"/>
  <c r="BD321" i="1" s="1"/>
  <c r="BA321" i="1"/>
  <c r="AZ321" i="1"/>
  <c r="AY321" i="1"/>
  <c r="U644" i="1"/>
  <c r="V644" i="1" s="1"/>
  <c r="AC644" i="1" s="1"/>
  <c r="AD644" i="1" s="1"/>
  <c r="AE644" i="1" s="1"/>
  <c r="U641" i="1"/>
  <c r="AI768" i="1"/>
  <c r="AJ768" i="1" s="1"/>
  <c r="AH768" i="1"/>
  <c r="V194" i="1"/>
  <c r="AC194" i="1" s="1"/>
  <c r="AD194" i="1" s="1"/>
  <c r="U214" i="1"/>
  <c r="AM301" i="1"/>
  <c r="AN301" i="1"/>
  <c r="AL301" i="1"/>
  <c r="AR301" i="1"/>
  <c r="AO301" i="1"/>
  <c r="AI324" i="1"/>
  <c r="AJ324" i="1" s="1"/>
  <c r="AH324" i="1"/>
  <c r="BD116" i="1"/>
  <c r="V338" i="1"/>
  <c r="AC338" i="1" s="1"/>
  <c r="AD338" i="1" s="1"/>
  <c r="U350" i="1"/>
  <c r="BD130" i="1"/>
  <c r="AR298" i="1"/>
  <c r="AL298" i="1"/>
  <c r="AM298" i="1"/>
  <c r="AN298" i="1"/>
  <c r="AO298" i="1"/>
  <c r="AT342" i="1"/>
  <c r="AU342" i="1" s="1"/>
  <c r="AS342" i="1"/>
  <c r="V595" i="1"/>
  <c r="U612" i="1"/>
  <c r="AS281" i="1"/>
  <c r="AT281" i="1"/>
  <c r="AU281" i="1" s="1"/>
  <c r="AV798" i="1"/>
  <c r="BA798" i="1"/>
  <c r="AZ798" i="1"/>
  <c r="AY798" i="1"/>
  <c r="AX798" i="1"/>
  <c r="BD798" i="1" s="1"/>
  <c r="AG792" i="1"/>
  <c r="AE792" i="1"/>
  <c r="AV638" i="1"/>
  <c r="BA638" i="1"/>
  <c r="AZ638" i="1"/>
  <c r="AX638" i="1"/>
  <c r="AY638" i="1"/>
  <c r="AE515" i="1"/>
  <c r="AG515" i="1"/>
  <c r="AH320" i="1"/>
  <c r="AI320" i="1"/>
  <c r="AJ320" i="1" s="1"/>
  <c r="AE336" i="1"/>
  <c r="AG336" i="1"/>
  <c r="AV272" i="1"/>
  <c r="AZ272" i="1"/>
  <c r="AX272" i="1"/>
  <c r="AY272" i="1"/>
  <c r="BA272" i="1"/>
  <c r="V396" i="1"/>
  <c r="AC396" i="1" s="1"/>
  <c r="AD396" i="1" s="1"/>
  <c r="U410" i="1"/>
  <c r="AO231" i="1"/>
  <c r="AL231" i="1"/>
  <c r="AN231" i="1"/>
  <c r="AR231" i="1"/>
  <c r="AM231" i="1"/>
  <c r="AH328" i="1"/>
  <c r="AI328" i="1"/>
  <c r="AJ328" i="1" s="1"/>
  <c r="AS206" i="1"/>
  <c r="AT206" i="1"/>
  <c r="AU206" i="1" s="1"/>
  <c r="AG406" i="1"/>
  <c r="AE406" i="1"/>
  <c r="AV806" i="1"/>
  <c r="BA806" i="1"/>
  <c r="AZ806" i="1"/>
  <c r="AX806" i="1"/>
  <c r="BD806" i="1" s="1"/>
  <c r="AY806" i="1"/>
  <c r="AH311" i="1"/>
  <c r="AI311" i="1"/>
  <c r="AJ311" i="1" s="1"/>
  <c r="AG392" i="1"/>
  <c r="AE392" i="1"/>
  <c r="AV655" i="1"/>
  <c r="BA655" i="1"/>
  <c r="AZ655" i="1"/>
  <c r="AY655" i="1"/>
  <c r="AX655" i="1"/>
  <c r="AG323" i="1"/>
  <c r="AE323" i="1"/>
  <c r="R747" i="1"/>
  <c r="AC747" i="1" s="1"/>
  <c r="AD747" i="1" s="1"/>
  <c r="Q767" i="1"/>
  <c r="AV198" i="1"/>
  <c r="BA198" i="1"/>
  <c r="AZ198" i="1"/>
  <c r="AY198" i="1"/>
  <c r="AX198" i="1"/>
  <c r="AG518" i="1"/>
  <c r="AE518" i="1"/>
  <c r="AO345" i="1"/>
  <c r="AM345" i="1"/>
  <c r="AR345" i="1"/>
  <c r="AL345" i="1"/>
  <c r="AN345" i="1"/>
  <c r="AT180" i="1"/>
  <c r="AU180" i="1" s="1"/>
  <c r="AS180" i="1"/>
  <c r="AV799" i="1"/>
  <c r="BA799" i="1"/>
  <c r="AZ799" i="1"/>
  <c r="AY799" i="1"/>
  <c r="AX799" i="1"/>
  <c r="AV173" i="1"/>
  <c r="AX173" i="1"/>
  <c r="AY173" i="1"/>
  <c r="BA173" i="1"/>
  <c r="AZ173" i="1"/>
  <c r="AV780" i="1"/>
  <c r="AY780" i="1"/>
  <c r="AX780" i="1"/>
  <c r="AZ780" i="1"/>
  <c r="BA780" i="1"/>
  <c r="AG808" i="1"/>
  <c r="AE808" i="1"/>
  <c r="AV801" i="1"/>
  <c r="BA801" i="1"/>
  <c r="AY801" i="1"/>
  <c r="AX801" i="1"/>
  <c r="AZ801" i="1"/>
  <c r="AV785" i="1"/>
  <c r="BA785" i="1"/>
  <c r="AZ785" i="1"/>
  <c r="AY785" i="1"/>
  <c r="AX785" i="1"/>
  <c r="BD785" i="1" s="1"/>
  <c r="AG326" i="1"/>
  <c r="AE326" i="1"/>
  <c r="V527" i="1"/>
  <c r="AC527" i="1" s="1"/>
  <c r="AD527" i="1" s="1"/>
  <c r="U542" i="1"/>
  <c r="V542" i="1" s="1"/>
  <c r="AC542" i="1" s="1"/>
  <c r="AD542" i="1" s="1"/>
  <c r="AI633" i="1"/>
  <c r="AJ633" i="1" s="1"/>
  <c r="AH633" i="1"/>
  <c r="AG384" i="1"/>
  <c r="AE384" i="1"/>
  <c r="U525" i="1"/>
  <c r="V525" i="1" s="1"/>
  <c r="AC525" i="1" s="1"/>
  <c r="AD525" i="1" s="1"/>
  <c r="V510" i="1"/>
  <c r="AC510" i="1" s="1"/>
  <c r="AD510" i="1" s="1"/>
  <c r="BD775" i="1"/>
  <c r="AI315" i="1"/>
  <c r="AJ315" i="1" s="1"/>
  <c r="AH315" i="1"/>
  <c r="AN416" i="1"/>
  <c r="AO416" i="1"/>
  <c r="AR416" i="1"/>
  <c r="AM416" i="1"/>
  <c r="AL416" i="1"/>
  <c r="AT92" i="1"/>
  <c r="AU92" i="1" s="1"/>
  <c r="AS92" i="1"/>
  <c r="AG622" i="1"/>
  <c r="AE622" i="1"/>
  <c r="AM110" i="1"/>
  <c r="AR110" i="1"/>
  <c r="AO110" i="1"/>
  <c r="AN110" i="1"/>
  <c r="AL110" i="1"/>
  <c r="AH511" i="1"/>
  <c r="AI511" i="1"/>
  <c r="AJ511" i="1" s="1"/>
  <c r="AH382" i="1"/>
  <c r="AI382" i="1"/>
  <c r="AJ382" i="1" s="1"/>
  <c r="AH530" i="1"/>
  <c r="AI530" i="1"/>
  <c r="AJ530" i="1" s="1"/>
  <c r="V176" i="1"/>
  <c r="AC176" i="1" s="1"/>
  <c r="AD176" i="1" s="1"/>
  <c r="U200" i="1"/>
  <c r="U220" i="1" s="1"/>
  <c r="AI506" i="1"/>
  <c r="AJ506" i="1" s="1"/>
  <c r="AH506" i="1"/>
  <c r="AH772" i="1"/>
  <c r="AI772" i="1"/>
  <c r="AJ772" i="1" s="1"/>
  <c r="AE378" i="1"/>
  <c r="AG378" i="1"/>
  <c r="AS222" i="1"/>
  <c r="AT222" i="1"/>
  <c r="AU222" i="1" s="1"/>
  <c r="AE796" i="1"/>
  <c r="AG796" i="1"/>
  <c r="U197" i="1"/>
  <c r="V169" i="1"/>
  <c r="AC169" i="1" s="1"/>
  <c r="AD169" i="1" s="1"/>
  <c r="U192" i="1"/>
  <c r="U212" i="1" s="1"/>
  <c r="U420" i="1"/>
  <c r="U434" i="1" s="1"/>
  <c r="V434" i="1" s="1"/>
  <c r="AC434" i="1" s="1"/>
  <c r="AD434" i="1" s="1"/>
  <c r="V395" i="1"/>
  <c r="AC395" i="1" s="1"/>
  <c r="AD395" i="1" s="1"/>
  <c r="U412" i="1"/>
  <c r="U426" i="1" s="1"/>
  <c r="V399" i="1"/>
  <c r="AC399" i="1" s="1"/>
  <c r="AD399" i="1" s="1"/>
  <c r="U419" i="1"/>
  <c r="U433" i="1" s="1"/>
  <c r="AT247" i="1"/>
  <c r="AU247" i="1" s="1"/>
  <c r="AS247" i="1"/>
  <c r="AT632" i="1"/>
  <c r="AU632" i="1" s="1"/>
  <c r="AS632" i="1"/>
  <c r="AG642" i="1"/>
  <c r="AE642" i="1"/>
  <c r="AO488" i="1"/>
  <c r="AR488" i="1"/>
  <c r="AM488" i="1"/>
  <c r="AN488" i="1"/>
  <c r="AL488" i="1"/>
  <c r="AE408" i="1"/>
  <c r="AS245" i="1"/>
  <c r="AT245" i="1"/>
  <c r="AU245" i="1" s="1"/>
  <c r="AR477" i="1"/>
  <c r="AM477" i="1"/>
  <c r="AL477" i="1"/>
  <c r="AN477" i="1"/>
  <c r="AO477" i="1"/>
  <c r="AG199" i="1"/>
  <c r="V425" i="1"/>
  <c r="U443" i="1"/>
  <c r="AE146" i="1"/>
  <c r="AG146" i="1"/>
  <c r="AH128" i="1"/>
  <c r="AI128" i="1"/>
  <c r="AJ128" i="1" s="1"/>
  <c r="AI472" i="1"/>
  <c r="AJ472" i="1" s="1"/>
  <c r="AH472" i="1"/>
  <c r="AN228" i="1"/>
  <c r="AL228" i="1"/>
  <c r="AO228" i="1"/>
  <c r="AM228" i="1"/>
  <c r="AR228" i="1"/>
  <c r="AH408" i="1"/>
  <c r="AI408" i="1"/>
  <c r="AJ408" i="1" s="1"/>
  <c r="V513" i="1"/>
  <c r="AC513" i="1" s="1"/>
  <c r="AD513" i="1" s="1"/>
  <c r="AI616" i="1"/>
  <c r="AJ616" i="1" s="1"/>
  <c r="AH616" i="1"/>
  <c r="U533" i="1"/>
  <c r="V533" i="1" s="1"/>
  <c r="AC533" i="1" s="1"/>
  <c r="AD533" i="1" s="1"/>
  <c r="AH727" i="1"/>
  <c r="AI727" i="1"/>
  <c r="AJ727" i="1" s="1"/>
  <c r="AE602" i="1"/>
  <c r="AG602" i="1"/>
  <c r="AH579" i="1"/>
  <c r="AI579" i="1"/>
  <c r="AJ579" i="1" s="1"/>
  <c r="AR491" i="1"/>
  <c r="AM491" i="1"/>
  <c r="AL491" i="1"/>
  <c r="AO491" i="1"/>
  <c r="AN491" i="1"/>
  <c r="AR211" i="1"/>
  <c r="AM211" i="1"/>
  <c r="AL211" i="1"/>
  <c r="AO211" i="1"/>
  <c r="AN211" i="1"/>
  <c r="AO470" i="1"/>
  <c r="AR470" i="1"/>
  <c r="AN470" i="1"/>
  <c r="AM470" i="1"/>
  <c r="AL470" i="1"/>
  <c r="AE512" i="1"/>
  <c r="AG512" i="1"/>
  <c r="AH489" i="1"/>
  <c r="AI489" i="1"/>
  <c r="AJ489" i="1" s="1"/>
  <c r="AL251" i="1"/>
  <c r="AO251" i="1"/>
  <c r="AN251" i="1"/>
  <c r="AM251" i="1"/>
  <c r="AR251" i="1"/>
  <c r="AS319" i="1"/>
  <c r="AT319" i="1"/>
  <c r="AU319" i="1" s="1"/>
  <c r="AS186" i="1"/>
  <c r="AT186" i="1"/>
  <c r="AU186" i="1" s="1"/>
  <c r="AE788" i="1"/>
  <c r="AG788" i="1"/>
  <c r="AN402" i="1"/>
  <c r="AO402" i="1"/>
  <c r="AM402" i="1"/>
  <c r="AL402" i="1"/>
  <c r="AR402" i="1"/>
  <c r="AI521" i="1"/>
  <c r="AJ521" i="1" s="1"/>
  <c r="AH521" i="1"/>
  <c r="AI174" i="1"/>
  <c r="AJ174" i="1" s="1"/>
  <c r="AH174" i="1"/>
  <c r="AT391" i="1"/>
  <c r="AU391" i="1"/>
  <c r="AS391" i="1"/>
  <c r="AM224" i="1"/>
  <c r="AL224" i="1"/>
  <c r="AN224" i="1"/>
  <c r="AO224" i="1"/>
  <c r="AR224" i="1"/>
  <c r="AT201" i="1"/>
  <c r="AU201" i="1" s="1"/>
  <c r="AS201" i="1"/>
  <c r="AT203" i="1"/>
  <c r="AU203" i="1" s="1"/>
  <c r="AS203" i="1"/>
  <c r="AI748" i="1"/>
  <c r="AJ748" i="1" s="1"/>
  <c r="AH748" i="1"/>
  <c r="AO253" i="1"/>
  <c r="AR253" i="1"/>
  <c r="AN253" i="1"/>
  <c r="AM253" i="1"/>
  <c r="AL253" i="1"/>
  <c r="AG490" i="1"/>
  <c r="AE490" i="1"/>
  <c r="AE495" i="1"/>
  <c r="AG495" i="1"/>
  <c r="U648" i="1"/>
  <c r="V648" i="1" s="1"/>
  <c r="AC648" i="1" s="1"/>
  <c r="AD648" i="1" s="1"/>
  <c r="V624" i="1"/>
  <c r="AC624" i="1" s="1"/>
  <c r="AD624" i="1" s="1"/>
  <c r="AL226" i="1"/>
  <c r="AR226" i="1"/>
  <c r="AM226" i="1"/>
  <c r="AO226" i="1"/>
  <c r="AN226" i="1"/>
  <c r="AH471" i="1"/>
  <c r="AI471" i="1"/>
  <c r="AJ471" i="1" s="1"/>
  <c r="AE179" i="1"/>
  <c r="AG179" i="1"/>
  <c r="AS302" i="1"/>
  <c r="AT302" i="1"/>
  <c r="AU302" i="1" s="1"/>
  <c r="AS800" i="1"/>
  <c r="AT800" i="1"/>
  <c r="AU800" i="1" s="1"/>
  <c r="AT809" i="1"/>
  <c r="AU809" i="1" s="1"/>
  <c r="AS809" i="1"/>
  <c r="AI312" i="1"/>
  <c r="AJ312" i="1" s="1"/>
  <c r="AH312" i="1"/>
  <c r="AH327" i="1"/>
  <c r="AI327" i="1"/>
  <c r="AJ327" i="1" s="1"/>
  <c r="AE339" i="1"/>
  <c r="AG339" i="1"/>
  <c r="AT805" i="1"/>
  <c r="AU805" i="1" s="1"/>
  <c r="AS805" i="1"/>
  <c r="AS171" i="1"/>
  <c r="AT171" i="1"/>
  <c r="AH300" i="1"/>
  <c r="AI300" i="1"/>
  <c r="AJ300" i="1" s="1"/>
  <c r="AS415" i="1"/>
  <c r="AT415" i="1"/>
  <c r="AU415" i="1" s="1"/>
  <c r="AO303" i="1"/>
  <c r="AR303" i="1"/>
  <c r="AL303" i="1"/>
  <c r="AM303" i="1"/>
  <c r="AN303" i="1"/>
  <c r="AG525" i="1"/>
  <c r="AE525" i="1"/>
  <c r="V386" i="1"/>
  <c r="AC386" i="1" s="1"/>
  <c r="AD386" i="1" s="1"/>
  <c r="AH384" i="1" l="1"/>
  <c r="AI384" i="1"/>
  <c r="AJ384" i="1" s="1"/>
  <c r="AG348" i="1"/>
  <c r="AE348" i="1"/>
  <c r="AH340" i="1"/>
  <c r="AI340" i="1"/>
  <c r="AJ340" i="1" s="1"/>
  <c r="R767" i="1"/>
  <c r="Q787" i="1"/>
  <c r="AN768" i="1"/>
  <c r="AL768" i="1"/>
  <c r="AO768" i="1"/>
  <c r="AM768" i="1"/>
  <c r="AR768" i="1"/>
  <c r="BD272" i="1"/>
  <c r="AS298" i="1"/>
  <c r="AT298" i="1"/>
  <c r="AU298" i="1" s="1"/>
  <c r="AV191" i="1"/>
  <c r="AX191" i="1"/>
  <c r="AZ191" i="1"/>
  <c r="BA191" i="1"/>
  <c r="AY191" i="1"/>
  <c r="AG542" i="1"/>
  <c r="AE542" i="1"/>
  <c r="AH808" i="1"/>
  <c r="AI808" i="1"/>
  <c r="AJ808" i="1" s="1"/>
  <c r="AG337" i="1"/>
  <c r="AE337" i="1"/>
  <c r="BD405" i="1"/>
  <c r="V433" i="1"/>
  <c r="AC433" i="1" s="1"/>
  <c r="AD433" i="1" s="1"/>
  <c r="U447" i="1"/>
  <c r="V447" i="1" s="1"/>
  <c r="AC447" i="1" s="1"/>
  <c r="AD447" i="1" s="1"/>
  <c r="AV92" i="1"/>
  <c r="AZ92" i="1"/>
  <c r="BA92" i="1"/>
  <c r="AY92" i="1"/>
  <c r="AX92" i="1"/>
  <c r="AG527" i="1"/>
  <c r="AE527" i="1"/>
  <c r="AV180" i="1"/>
  <c r="AZ180" i="1"/>
  <c r="BA180" i="1"/>
  <c r="AY180" i="1"/>
  <c r="AX180" i="1"/>
  <c r="AH323" i="1"/>
  <c r="AI323" i="1"/>
  <c r="AJ323" i="1" s="1"/>
  <c r="AH406" i="1"/>
  <c r="AI406" i="1"/>
  <c r="AJ406" i="1" s="1"/>
  <c r="U403" i="1"/>
  <c r="V350" i="1"/>
  <c r="AC350" i="1" s="1"/>
  <c r="AD350" i="1" s="1"/>
  <c r="AV218" i="1"/>
  <c r="AY218" i="1"/>
  <c r="BA218" i="1"/>
  <c r="AZ218" i="1"/>
  <c r="AX218" i="1"/>
  <c r="BD218" i="1" s="1"/>
  <c r="AG439" i="1"/>
  <c r="AE439" i="1"/>
  <c r="AH519" i="1"/>
  <c r="AI519" i="1"/>
  <c r="AJ519" i="1" s="1"/>
  <c r="V522" i="1"/>
  <c r="AC522" i="1" s="1"/>
  <c r="AD522" i="1" s="1"/>
  <c r="U537" i="1"/>
  <c r="V537" i="1" s="1"/>
  <c r="AC537" i="1" s="1"/>
  <c r="AD537" i="1" s="1"/>
  <c r="AH650" i="1"/>
  <c r="AI650" i="1"/>
  <c r="AJ650" i="1" s="1"/>
  <c r="AL421" i="1"/>
  <c r="AR421" i="1"/>
  <c r="AM421" i="1"/>
  <c r="AN421" i="1"/>
  <c r="AO421" i="1"/>
  <c r="AI398" i="1"/>
  <c r="AJ398" i="1" s="1"/>
  <c r="AH398" i="1"/>
  <c r="V212" i="1"/>
  <c r="AC212" i="1" s="1"/>
  <c r="AD212" i="1" s="1"/>
  <c r="U232" i="1"/>
  <c r="BD655" i="1"/>
  <c r="AV206" i="1"/>
  <c r="BA206" i="1"/>
  <c r="AY206" i="1"/>
  <c r="AZ206" i="1"/>
  <c r="AX206" i="1"/>
  <c r="BD206" i="1" s="1"/>
  <c r="AI336" i="1"/>
  <c r="AJ336" i="1" s="1"/>
  <c r="AH336" i="1"/>
  <c r="AG338" i="1"/>
  <c r="AE338" i="1"/>
  <c r="AS265" i="1"/>
  <c r="AT265" i="1"/>
  <c r="AU265" i="1" s="1"/>
  <c r="AV269" i="1"/>
  <c r="AX269" i="1"/>
  <c r="BA269" i="1"/>
  <c r="AZ269" i="1"/>
  <c r="AY269" i="1"/>
  <c r="BD307" i="1"/>
  <c r="V219" i="1"/>
  <c r="AC219" i="1" s="1"/>
  <c r="AD219" i="1" s="1"/>
  <c r="U239" i="1"/>
  <c r="AH352" i="1"/>
  <c r="AI352" i="1"/>
  <c r="AJ352" i="1" s="1"/>
  <c r="AE507" i="1"/>
  <c r="AG507" i="1"/>
  <c r="BD789" i="1"/>
  <c r="V426" i="1"/>
  <c r="AC426" i="1" s="1"/>
  <c r="AD426" i="1" s="1"/>
  <c r="U440" i="1"/>
  <c r="V440" i="1" s="1"/>
  <c r="AC440" i="1" s="1"/>
  <c r="AD440" i="1" s="1"/>
  <c r="BD780" i="1"/>
  <c r="AS284" i="1"/>
  <c r="AT284" i="1"/>
  <c r="AU284" i="1" s="1"/>
  <c r="AG196" i="1"/>
  <c r="AE196" i="1"/>
  <c r="AS308" i="1"/>
  <c r="AT308" i="1"/>
  <c r="AU308" i="1" s="1"/>
  <c r="BD277" i="1"/>
  <c r="AR313" i="1"/>
  <c r="AN313" i="1"/>
  <c r="AM313" i="1"/>
  <c r="AO313" i="1"/>
  <c r="AL313" i="1"/>
  <c r="AG409" i="1"/>
  <c r="AE409" i="1"/>
  <c r="AV744" i="1"/>
  <c r="AX744" i="1"/>
  <c r="BA744" i="1"/>
  <c r="AZ744" i="1"/>
  <c r="AY744" i="1"/>
  <c r="AV302" i="1"/>
  <c r="BA302" i="1"/>
  <c r="AZ302" i="1"/>
  <c r="AY302" i="1"/>
  <c r="AX302" i="1"/>
  <c r="AM320" i="1"/>
  <c r="AL320" i="1"/>
  <c r="AO320" i="1"/>
  <c r="AR320" i="1"/>
  <c r="AN320" i="1"/>
  <c r="AG651" i="1"/>
  <c r="AE651" i="1"/>
  <c r="AV319" i="1"/>
  <c r="AX319" i="1"/>
  <c r="AZ319" i="1"/>
  <c r="AY319" i="1"/>
  <c r="BA319" i="1"/>
  <c r="AG644" i="1"/>
  <c r="AI515" i="1"/>
  <c r="AJ515" i="1" s="1"/>
  <c r="AH515" i="1"/>
  <c r="AH325" i="1"/>
  <c r="AI325" i="1"/>
  <c r="AJ325" i="1" s="1"/>
  <c r="AV390" i="1"/>
  <c r="BA390" i="1"/>
  <c r="AZ390" i="1"/>
  <c r="AY390" i="1"/>
  <c r="AX390" i="1"/>
  <c r="BD390" i="1" s="1"/>
  <c r="AZ248" i="1"/>
  <c r="BA248" i="1"/>
  <c r="AX248" i="1"/>
  <c r="AY248" i="1"/>
  <c r="AV248" i="1"/>
  <c r="AE175" i="1"/>
  <c r="AG175" i="1"/>
  <c r="AG501" i="1"/>
  <c r="AE501" i="1"/>
  <c r="R764" i="1"/>
  <c r="AC764" i="1" s="1"/>
  <c r="AD764" i="1" s="1"/>
  <c r="Q784" i="1"/>
  <c r="BD285" i="1"/>
  <c r="AG423" i="1"/>
  <c r="AE423" i="1"/>
  <c r="AT233" i="1"/>
  <c r="AU233" i="1" s="1"/>
  <c r="AS233" i="1"/>
  <c r="AG434" i="1"/>
  <c r="AE434" i="1"/>
  <c r="AV281" i="1"/>
  <c r="AX281" i="1"/>
  <c r="BA281" i="1"/>
  <c r="AZ281" i="1"/>
  <c r="AY281" i="1"/>
  <c r="AV391" i="1"/>
  <c r="AZ391" i="1"/>
  <c r="AX391" i="1"/>
  <c r="AY391" i="1"/>
  <c r="BA391" i="1"/>
  <c r="AV222" i="1"/>
  <c r="AY222" i="1"/>
  <c r="AX222" i="1"/>
  <c r="BA222" i="1"/>
  <c r="AZ222" i="1"/>
  <c r="AT231" i="1"/>
  <c r="AU231" i="1" s="1"/>
  <c r="AS231" i="1"/>
  <c r="U629" i="1"/>
  <c r="V612" i="1"/>
  <c r="AT301" i="1"/>
  <c r="AU301" i="1" s="1"/>
  <c r="AS301" i="1"/>
  <c r="BD354" i="1"/>
  <c r="BD134" i="1"/>
  <c r="AM394" i="1"/>
  <c r="AL394" i="1"/>
  <c r="AN394" i="1"/>
  <c r="AO394" i="1"/>
  <c r="AR394" i="1"/>
  <c r="AH492" i="1"/>
  <c r="AI492" i="1"/>
  <c r="AJ492" i="1" s="1"/>
  <c r="AE347" i="1"/>
  <c r="AG347" i="1"/>
  <c r="BD649" i="1"/>
  <c r="AV805" i="1"/>
  <c r="BA805" i="1"/>
  <c r="AY805" i="1"/>
  <c r="AZ805" i="1"/>
  <c r="AX805" i="1"/>
  <c r="BD805" i="1" s="1"/>
  <c r="AE334" i="1"/>
  <c r="AG334" i="1"/>
  <c r="AV245" i="1"/>
  <c r="AX245" i="1"/>
  <c r="BA245" i="1"/>
  <c r="AZ245" i="1"/>
  <c r="AY245" i="1"/>
  <c r="AT416" i="1"/>
  <c r="AU416" i="1" s="1"/>
  <c r="AS416" i="1"/>
  <c r="V528" i="1"/>
  <c r="AC528" i="1" s="1"/>
  <c r="AD528" i="1" s="1"/>
  <c r="U543" i="1"/>
  <c r="V543" i="1" s="1"/>
  <c r="AC543" i="1" s="1"/>
  <c r="AD543" i="1" s="1"/>
  <c r="AM324" i="1"/>
  <c r="AN324" i="1"/>
  <c r="AR324" i="1"/>
  <c r="AO324" i="1"/>
  <c r="AL324" i="1"/>
  <c r="AO315" i="1"/>
  <c r="AR315" i="1"/>
  <c r="AN315" i="1"/>
  <c r="AL315" i="1"/>
  <c r="AM315" i="1"/>
  <c r="AH518" i="1"/>
  <c r="AI518" i="1"/>
  <c r="AJ518" i="1" s="1"/>
  <c r="AH392" i="1"/>
  <c r="AI392" i="1"/>
  <c r="AJ392" i="1" s="1"/>
  <c r="AS238" i="1"/>
  <c r="AT238" i="1"/>
  <c r="AU238" i="1" s="1"/>
  <c r="AS262" i="1"/>
  <c r="AT262" i="1"/>
  <c r="AU262" i="1" s="1"/>
  <c r="AH536" i="1"/>
  <c r="AI536" i="1"/>
  <c r="AJ536" i="1" s="1"/>
  <c r="AV193" i="1"/>
  <c r="AX193" i="1"/>
  <c r="AY193" i="1"/>
  <c r="AZ193" i="1"/>
  <c r="BA193" i="1"/>
  <c r="AE335" i="1"/>
  <c r="AG335" i="1"/>
  <c r="Q803" i="1"/>
  <c r="R803" i="1" s="1"/>
  <c r="AC803" i="1" s="1"/>
  <c r="AD803" i="1" s="1"/>
  <c r="R783" i="1"/>
  <c r="AC783" i="1" s="1"/>
  <c r="AD783" i="1" s="1"/>
  <c r="AM633" i="1"/>
  <c r="AN633" i="1"/>
  <c r="AR633" i="1"/>
  <c r="AO633" i="1"/>
  <c r="AL633" i="1"/>
  <c r="AG346" i="1"/>
  <c r="AE346" i="1"/>
  <c r="AI332" i="1"/>
  <c r="AJ332" i="1" s="1"/>
  <c r="AH332" i="1"/>
  <c r="AV809" i="1"/>
  <c r="BA809" i="1"/>
  <c r="AZ809" i="1"/>
  <c r="AY809" i="1"/>
  <c r="AX809" i="1"/>
  <c r="BD809" i="1" s="1"/>
  <c r="AG531" i="1"/>
  <c r="AH531" i="1" s="1"/>
  <c r="BD198" i="1"/>
  <c r="BD638" i="1"/>
  <c r="AI500" i="1"/>
  <c r="AJ500" i="1" s="1"/>
  <c r="AH500" i="1"/>
  <c r="AT258" i="1"/>
  <c r="AU258" i="1" s="1"/>
  <c r="AS258" i="1"/>
  <c r="O635" i="1"/>
  <c r="P539" i="1"/>
  <c r="AR314" i="1"/>
  <c r="AL314" i="1"/>
  <c r="AO314" i="1"/>
  <c r="AN314" i="1"/>
  <c r="AM314" i="1"/>
  <c r="U229" i="1"/>
  <c r="V209" i="1"/>
  <c r="AC209" i="1" s="1"/>
  <c r="AD209" i="1" s="1"/>
  <c r="AE413" i="1"/>
  <c r="AG413" i="1"/>
  <c r="AE356" i="1"/>
  <c r="AG356" i="1"/>
  <c r="AG351" i="1"/>
  <c r="AE351" i="1"/>
  <c r="AH322" i="1"/>
  <c r="AI322" i="1"/>
  <c r="AJ322" i="1" s="1"/>
  <c r="AV203" i="1"/>
  <c r="AX203" i="1"/>
  <c r="BA203" i="1"/>
  <c r="AZ203" i="1"/>
  <c r="AY203" i="1"/>
  <c r="AC425" i="1"/>
  <c r="AD425" i="1" s="1"/>
  <c r="AG425" i="1" s="1"/>
  <c r="AV201" i="1"/>
  <c r="AX201" i="1"/>
  <c r="AZ201" i="1"/>
  <c r="BA201" i="1"/>
  <c r="AY201" i="1"/>
  <c r="AV415" i="1"/>
  <c r="BA415" i="1"/>
  <c r="AY415" i="1"/>
  <c r="AZ415" i="1"/>
  <c r="AX415" i="1"/>
  <c r="BD415" i="1" s="1"/>
  <c r="AG510" i="1"/>
  <c r="AE510" i="1"/>
  <c r="AV342" i="1"/>
  <c r="BA342" i="1"/>
  <c r="AY342" i="1"/>
  <c r="AX342" i="1"/>
  <c r="AZ342" i="1"/>
  <c r="AH486" i="1"/>
  <c r="AI486" i="1"/>
  <c r="AJ486" i="1" s="1"/>
  <c r="BD621" i="1"/>
  <c r="AS299" i="1"/>
  <c r="AT299" i="1"/>
  <c r="AU299" i="1" s="1"/>
  <c r="AT213" i="1"/>
  <c r="AU213" i="1" s="1"/>
  <c r="AS213" i="1"/>
  <c r="BD333" i="1"/>
  <c r="AE396" i="1"/>
  <c r="AG396" i="1"/>
  <c r="AE194" i="1"/>
  <c r="AG194" i="1"/>
  <c r="AN485" i="1"/>
  <c r="AL485" i="1"/>
  <c r="AM485" i="1"/>
  <c r="AR485" i="1"/>
  <c r="AO485" i="1"/>
  <c r="AG189" i="1"/>
  <c r="AE189" i="1"/>
  <c r="AZ800" i="1"/>
  <c r="AX800" i="1"/>
  <c r="BA800" i="1"/>
  <c r="AY800" i="1"/>
  <c r="AG344" i="1"/>
  <c r="AE344" i="1"/>
  <c r="U414" i="1"/>
  <c r="V400" i="1"/>
  <c r="AC400" i="1" s="1"/>
  <c r="AD400" i="1" s="1"/>
  <c r="AS380" i="1"/>
  <c r="AT380" i="1"/>
  <c r="AU380" i="1" s="1"/>
  <c r="BD397" i="1"/>
  <c r="V404" i="1"/>
  <c r="AC404" i="1" s="1"/>
  <c r="AD404" i="1" s="1"/>
  <c r="U418" i="1"/>
  <c r="U331" i="1"/>
  <c r="U240" i="1"/>
  <c r="V220" i="1"/>
  <c r="AC220" i="1" s="1"/>
  <c r="AD220" i="1" s="1"/>
  <c r="AE747" i="1"/>
  <c r="AG747" i="1"/>
  <c r="AH792" i="1"/>
  <c r="AI792" i="1"/>
  <c r="AJ792" i="1" s="1"/>
  <c r="V641" i="1"/>
  <c r="AC641" i="1" s="1"/>
  <c r="AD641" i="1" s="1"/>
  <c r="U658" i="1"/>
  <c r="V658" i="1" s="1"/>
  <c r="AC658" i="1" s="1"/>
  <c r="AD658" i="1" s="1"/>
  <c r="AE763" i="1"/>
  <c r="AG763" i="1"/>
  <c r="AM310" i="1"/>
  <c r="AL310" i="1"/>
  <c r="AN310" i="1"/>
  <c r="AR310" i="1"/>
  <c r="AO310" i="1"/>
  <c r="AV279" i="1"/>
  <c r="AX279" i="1"/>
  <c r="BA279" i="1"/>
  <c r="AZ279" i="1"/>
  <c r="AY279" i="1"/>
  <c r="AV186" i="1"/>
  <c r="AZ186" i="1"/>
  <c r="AX186" i="1"/>
  <c r="AY186" i="1"/>
  <c r="BA186" i="1"/>
  <c r="AH326" i="1"/>
  <c r="AI326" i="1"/>
  <c r="AJ326" i="1" s="1"/>
  <c r="AS345" i="1"/>
  <c r="AT345" i="1"/>
  <c r="AU345" i="1" s="1"/>
  <c r="AL328" i="1"/>
  <c r="AR328" i="1"/>
  <c r="AO328" i="1"/>
  <c r="AM328" i="1"/>
  <c r="AN328" i="1"/>
  <c r="AV797" i="1"/>
  <c r="BA797" i="1"/>
  <c r="AZ797" i="1"/>
  <c r="AY797" i="1"/>
  <c r="AX797" i="1"/>
  <c r="BD797" i="1" s="1"/>
  <c r="AI504" i="1"/>
  <c r="AJ504" i="1" s="1"/>
  <c r="AH504" i="1"/>
  <c r="AG422" i="1"/>
  <c r="AE422" i="1"/>
  <c r="V216" i="1"/>
  <c r="AC216" i="1" s="1"/>
  <c r="AD216" i="1" s="1"/>
  <c r="U236" i="1"/>
  <c r="AR503" i="1"/>
  <c r="AM503" i="1"/>
  <c r="AO503" i="1"/>
  <c r="AL503" i="1"/>
  <c r="AN503" i="1"/>
  <c r="P595" i="1"/>
  <c r="AC595" i="1" s="1"/>
  <c r="AD595" i="1" s="1"/>
  <c r="O612" i="1"/>
  <c r="V195" i="1"/>
  <c r="AC195" i="1" s="1"/>
  <c r="AD195" i="1" s="1"/>
  <c r="U215" i="1"/>
  <c r="U534" i="1"/>
  <c r="V534" i="1" s="1"/>
  <c r="AC534" i="1" s="1"/>
  <c r="AD534" i="1" s="1"/>
  <c r="V516" i="1"/>
  <c r="AC516" i="1" s="1"/>
  <c r="AD516" i="1" s="1"/>
  <c r="AH634" i="1"/>
  <c r="AI634" i="1"/>
  <c r="AJ634" i="1" s="1"/>
  <c r="AV274" i="1"/>
  <c r="BA274" i="1"/>
  <c r="AZ274" i="1"/>
  <c r="AY274" i="1"/>
  <c r="AX274" i="1"/>
  <c r="BD274" i="1" s="1"/>
  <c r="AV632" i="1"/>
  <c r="BA632" i="1"/>
  <c r="AZ632" i="1"/>
  <c r="AY632" i="1"/>
  <c r="AX632" i="1"/>
  <c r="BD632" i="1" s="1"/>
  <c r="BD173" i="1"/>
  <c r="AN311" i="1"/>
  <c r="AL311" i="1"/>
  <c r="AO311" i="1"/>
  <c r="AR311" i="1"/>
  <c r="AM311" i="1"/>
  <c r="AV247" i="1"/>
  <c r="AX247" i="1"/>
  <c r="BA247" i="1"/>
  <c r="AZ247" i="1"/>
  <c r="AY247" i="1"/>
  <c r="BD801" i="1"/>
  <c r="BD799" i="1"/>
  <c r="U424" i="1"/>
  <c r="V424" i="1" s="1"/>
  <c r="AC424" i="1" s="1"/>
  <c r="AD424" i="1" s="1"/>
  <c r="V410" i="1"/>
  <c r="AC410" i="1" s="1"/>
  <c r="AD410" i="1" s="1"/>
  <c r="V214" i="1"/>
  <c r="AC214" i="1" s="1"/>
  <c r="AD214" i="1" s="1"/>
  <c r="U234" i="1"/>
  <c r="BD777" i="1"/>
  <c r="AV282" i="1"/>
  <c r="AZ282" i="1"/>
  <c r="BA282" i="1"/>
  <c r="AY282" i="1"/>
  <c r="AX282" i="1"/>
  <c r="V427" i="1"/>
  <c r="AC427" i="1" s="1"/>
  <c r="AD427" i="1" s="1"/>
  <c r="U441" i="1"/>
  <c r="V441" i="1" s="1"/>
  <c r="AC441" i="1" s="1"/>
  <c r="AD441" i="1" s="1"/>
  <c r="AL357" i="1"/>
  <c r="AN357" i="1"/>
  <c r="AM357" i="1"/>
  <c r="AO357" i="1"/>
  <c r="AR357" i="1"/>
  <c r="BD795" i="1"/>
  <c r="AM435" i="1"/>
  <c r="AN435" i="1"/>
  <c r="AO435" i="1"/>
  <c r="AR435" i="1"/>
  <c r="AL435" i="1"/>
  <c r="AH411" i="1"/>
  <c r="AI411" i="1"/>
  <c r="AJ411" i="1" s="1"/>
  <c r="AG399" i="1"/>
  <c r="AE399" i="1"/>
  <c r="AL382" i="1"/>
  <c r="AO382" i="1"/>
  <c r="AM382" i="1"/>
  <c r="AR382" i="1"/>
  <c r="AN382" i="1"/>
  <c r="AO511" i="1"/>
  <c r="AM511" i="1"/>
  <c r="AR511" i="1"/>
  <c r="AN511" i="1"/>
  <c r="AL511" i="1"/>
  <c r="U469" i="1"/>
  <c r="U484" i="1" s="1"/>
  <c r="V443" i="1"/>
  <c r="AC443" i="1" s="1"/>
  <c r="AD443" i="1" s="1"/>
  <c r="AS110" i="1"/>
  <c r="AT110" i="1"/>
  <c r="AU110" i="1" s="1"/>
  <c r="AN128" i="1"/>
  <c r="AL128" i="1"/>
  <c r="AO128" i="1"/>
  <c r="AM128" i="1"/>
  <c r="AR128" i="1"/>
  <c r="AR772" i="1"/>
  <c r="AM772" i="1"/>
  <c r="AN772" i="1"/>
  <c r="AO772" i="1"/>
  <c r="AL772" i="1"/>
  <c r="AE395" i="1"/>
  <c r="AG395" i="1"/>
  <c r="AI644" i="1"/>
  <c r="AJ644" i="1" s="1"/>
  <c r="AH644" i="1"/>
  <c r="AH642" i="1"/>
  <c r="AI642" i="1"/>
  <c r="AJ642" i="1" s="1"/>
  <c r="AT488" i="1"/>
  <c r="AU488" i="1" s="1"/>
  <c r="AS488" i="1"/>
  <c r="AI199" i="1"/>
  <c r="AJ199" i="1" s="1"/>
  <c r="AH199" i="1"/>
  <c r="AI622" i="1"/>
  <c r="AJ622" i="1" s="1"/>
  <c r="AH622" i="1"/>
  <c r="AR506" i="1"/>
  <c r="AN506" i="1"/>
  <c r="AM506" i="1"/>
  <c r="AL506" i="1"/>
  <c r="AO506" i="1"/>
  <c r="U438" i="1"/>
  <c r="V438" i="1" s="1"/>
  <c r="AC438" i="1" s="1"/>
  <c r="AD438" i="1" s="1"/>
  <c r="V412" i="1"/>
  <c r="AC412" i="1" s="1"/>
  <c r="AD412" i="1" s="1"/>
  <c r="U430" i="1"/>
  <c r="U444" i="1" s="1"/>
  <c r="V444" i="1" s="1"/>
  <c r="AC444" i="1" s="1"/>
  <c r="AD444" i="1" s="1"/>
  <c r="AH146" i="1"/>
  <c r="AI146" i="1"/>
  <c r="AJ146" i="1" s="1"/>
  <c r="U437" i="1"/>
  <c r="V437" i="1" s="1"/>
  <c r="AC437" i="1" s="1"/>
  <c r="AD437" i="1" s="1"/>
  <c r="V420" i="1"/>
  <c r="AC420" i="1" s="1"/>
  <c r="AD420" i="1" s="1"/>
  <c r="AH378" i="1"/>
  <c r="AI378" i="1"/>
  <c r="AJ378" i="1" s="1"/>
  <c r="AT477" i="1"/>
  <c r="AU477" i="1" s="1"/>
  <c r="AS477" i="1"/>
  <c r="U223" i="1"/>
  <c r="U243" i="1" s="1"/>
  <c r="V200" i="1"/>
  <c r="AC200" i="1" s="1"/>
  <c r="AD200" i="1" s="1"/>
  <c r="U217" i="1"/>
  <c r="U237" i="1" s="1"/>
  <c r="V192" i="1"/>
  <c r="AC192" i="1" s="1"/>
  <c r="AD192" i="1" s="1"/>
  <c r="AG169" i="1"/>
  <c r="AE169" i="1"/>
  <c r="V197" i="1"/>
  <c r="AC197" i="1" s="1"/>
  <c r="AD197" i="1" s="1"/>
  <c r="U221" i="1"/>
  <c r="V221" i="1" s="1"/>
  <c r="AC221" i="1" s="1"/>
  <c r="AD221" i="1" s="1"/>
  <c r="AH796" i="1"/>
  <c r="AI796" i="1"/>
  <c r="AJ796" i="1" s="1"/>
  <c r="AG176" i="1"/>
  <c r="AE176" i="1"/>
  <c r="U436" i="1"/>
  <c r="V436" i="1" s="1"/>
  <c r="AC436" i="1" s="1"/>
  <c r="AD436" i="1" s="1"/>
  <c r="V419" i="1"/>
  <c r="AC419" i="1" s="1"/>
  <c r="AD419" i="1" s="1"/>
  <c r="AR530" i="1"/>
  <c r="AL530" i="1"/>
  <c r="AN530" i="1"/>
  <c r="AO530" i="1"/>
  <c r="AM530" i="1"/>
  <c r="AH788" i="1"/>
  <c r="AI788" i="1"/>
  <c r="AJ788" i="1" s="1"/>
  <c r="AT491" i="1"/>
  <c r="AU491" i="1" s="1"/>
  <c r="AS491" i="1"/>
  <c r="AT470" i="1"/>
  <c r="AU470" i="1" s="1"/>
  <c r="AS470" i="1"/>
  <c r="AH602" i="1"/>
  <c r="AI602" i="1"/>
  <c r="AJ602" i="1" s="1"/>
  <c r="AO727" i="1"/>
  <c r="AN727" i="1"/>
  <c r="AL727" i="1"/>
  <c r="AR727" i="1"/>
  <c r="AM727" i="1"/>
  <c r="AE513" i="1"/>
  <c r="AG513" i="1"/>
  <c r="AM472" i="1"/>
  <c r="AN472" i="1"/>
  <c r="AO472" i="1"/>
  <c r="AL472" i="1"/>
  <c r="AR472" i="1"/>
  <c r="AS253" i="1"/>
  <c r="AT253" i="1"/>
  <c r="AU253" i="1"/>
  <c r="AI179" i="1"/>
  <c r="AJ179" i="1" s="1"/>
  <c r="AH179" i="1"/>
  <c r="AS226" i="1"/>
  <c r="AT226" i="1"/>
  <c r="AU226" i="1" s="1"/>
  <c r="AN521" i="1"/>
  <c r="AM521" i="1"/>
  <c r="AO521" i="1"/>
  <c r="AR521" i="1"/>
  <c r="AL521" i="1"/>
  <c r="AG624" i="1"/>
  <c r="AE624" i="1"/>
  <c r="AS211" i="1"/>
  <c r="AT211" i="1"/>
  <c r="AU211" i="1" s="1"/>
  <c r="AN471" i="1"/>
  <c r="AL471" i="1"/>
  <c r="AM471" i="1"/>
  <c r="AO471" i="1"/>
  <c r="AR471" i="1"/>
  <c r="AR616" i="1"/>
  <c r="AL616" i="1"/>
  <c r="AO616" i="1"/>
  <c r="AM616" i="1"/>
  <c r="AN616" i="1"/>
  <c r="AO408" i="1"/>
  <c r="AL408" i="1"/>
  <c r="AM408" i="1"/>
  <c r="AR408" i="1"/>
  <c r="AN408" i="1"/>
  <c r="AT402" i="1"/>
  <c r="AU402" i="1" s="1"/>
  <c r="AS402" i="1"/>
  <c r="AG533" i="1"/>
  <c r="AE533" i="1"/>
  <c r="AM748" i="1"/>
  <c r="AO748" i="1"/>
  <c r="AR748" i="1"/>
  <c r="AN748" i="1"/>
  <c r="AL748" i="1"/>
  <c r="AG648" i="1"/>
  <c r="AE648" i="1"/>
  <c r="AM489" i="1"/>
  <c r="AO489" i="1"/>
  <c r="AL489" i="1"/>
  <c r="AR489" i="1"/>
  <c r="AN489" i="1"/>
  <c r="AL579" i="1"/>
  <c r="AR579" i="1"/>
  <c r="AO579" i="1"/>
  <c r="AN579" i="1"/>
  <c r="AM579" i="1"/>
  <c r="AI495" i="1"/>
  <c r="AJ495" i="1" s="1"/>
  <c r="AH495" i="1"/>
  <c r="AH512" i="1"/>
  <c r="AI512" i="1"/>
  <c r="AJ512" i="1" s="1"/>
  <c r="AS228" i="1"/>
  <c r="AT228" i="1"/>
  <c r="AU228" i="1" s="1"/>
  <c r="AI490" i="1"/>
  <c r="AJ490" i="1" s="1"/>
  <c r="AH490" i="1"/>
  <c r="AS224" i="1"/>
  <c r="AT224" i="1"/>
  <c r="AU224" i="1" s="1"/>
  <c r="AL174" i="1"/>
  <c r="AO174" i="1"/>
  <c r="AN174" i="1"/>
  <c r="AR174" i="1"/>
  <c r="AM174" i="1"/>
  <c r="AS251" i="1"/>
  <c r="AT251" i="1"/>
  <c r="AU251" i="1" s="1"/>
  <c r="AH339" i="1"/>
  <c r="AI339" i="1"/>
  <c r="AJ339" i="1" s="1"/>
  <c r="AV800" i="1"/>
  <c r="AE386" i="1"/>
  <c r="AG386" i="1"/>
  <c r="AI525" i="1"/>
  <c r="AJ525" i="1" s="1"/>
  <c r="AH525" i="1"/>
  <c r="AR312" i="1"/>
  <c r="AN312" i="1"/>
  <c r="AL312" i="1"/>
  <c r="AM312" i="1"/>
  <c r="AO312" i="1"/>
  <c r="AS303" i="1"/>
  <c r="AT303" i="1"/>
  <c r="AU303" i="1" s="1"/>
  <c r="AU171" i="1"/>
  <c r="AM327" i="1"/>
  <c r="AR327" i="1"/>
  <c r="AL327" i="1"/>
  <c r="AN327" i="1"/>
  <c r="AO327" i="1"/>
  <c r="AO300" i="1"/>
  <c r="AM300" i="1"/>
  <c r="AL300" i="1"/>
  <c r="AN300" i="1"/>
  <c r="AR300" i="1"/>
  <c r="AV416" i="1" l="1"/>
  <c r="AZ416" i="1"/>
  <c r="AY416" i="1"/>
  <c r="BA416" i="1"/>
  <c r="AX416" i="1"/>
  <c r="BD416" i="1" s="1"/>
  <c r="AE350" i="1"/>
  <c r="AG350" i="1"/>
  <c r="AT328" i="1"/>
  <c r="AU328" i="1" s="1"/>
  <c r="AS328" i="1"/>
  <c r="AT485" i="1"/>
  <c r="AU485" i="1" s="1"/>
  <c r="AS485" i="1"/>
  <c r="BD201" i="1"/>
  <c r="AV233" i="1"/>
  <c r="AX233" i="1"/>
  <c r="BA233" i="1"/>
  <c r="AZ233" i="1"/>
  <c r="AY233" i="1"/>
  <c r="AS503" i="1"/>
  <c r="AT503" i="1"/>
  <c r="AU503" i="1" s="1"/>
  <c r="AE447" i="1"/>
  <c r="AG447" i="1"/>
  <c r="AV228" i="1"/>
  <c r="AZ228" i="1"/>
  <c r="BA228" i="1"/>
  <c r="AY228" i="1"/>
  <c r="AX228" i="1"/>
  <c r="U256" i="1"/>
  <c r="V256" i="1" s="1"/>
  <c r="AC256" i="1" s="1"/>
  <c r="AD256" i="1" s="1"/>
  <c r="V236" i="1"/>
  <c r="AC236" i="1" s="1"/>
  <c r="AD236" i="1" s="1"/>
  <c r="BD342" i="1"/>
  <c r="AI423" i="1"/>
  <c r="AJ423" i="1" s="1"/>
  <c r="AH423" i="1"/>
  <c r="AS768" i="1"/>
  <c r="AT768" i="1"/>
  <c r="AU768" i="1" s="1"/>
  <c r="AV491" i="1"/>
  <c r="BA491" i="1"/>
  <c r="AZ491" i="1"/>
  <c r="AY491" i="1"/>
  <c r="AX491" i="1"/>
  <c r="BD491" i="1" s="1"/>
  <c r="AV477" i="1"/>
  <c r="BA477" i="1"/>
  <c r="AZ477" i="1"/>
  <c r="AY477" i="1"/>
  <c r="AX477" i="1"/>
  <c r="BD477" i="1" s="1"/>
  <c r="AE427" i="1"/>
  <c r="AG427" i="1"/>
  <c r="BD247" i="1"/>
  <c r="AE216" i="1"/>
  <c r="AG216" i="1"/>
  <c r="AV380" i="1"/>
  <c r="AZ380" i="1"/>
  <c r="AY380" i="1"/>
  <c r="AX380" i="1"/>
  <c r="BA380" i="1"/>
  <c r="BD245" i="1"/>
  <c r="AV226" i="1"/>
  <c r="AZ226" i="1"/>
  <c r="AX226" i="1"/>
  <c r="BA226" i="1"/>
  <c r="AY226" i="1"/>
  <c r="BD282" i="1"/>
  <c r="AO326" i="1"/>
  <c r="AR326" i="1"/>
  <c r="AL326" i="1"/>
  <c r="AM326" i="1"/>
  <c r="AN326" i="1"/>
  <c r="AH194" i="1"/>
  <c r="AI194" i="1"/>
  <c r="AJ194" i="1" s="1"/>
  <c r="Q804" i="1"/>
  <c r="R804" i="1" s="1"/>
  <c r="AC804" i="1" s="1"/>
  <c r="AD804" i="1" s="1"/>
  <c r="R784" i="1"/>
  <c r="AC784" i="1" s="1"/>
  <c r="AD784" i="1" s="1"/>
  <c r="AR325" i="1"/>
  <c r="AL325" i="1"/>
  <c r="AO325" i="1"/>
  <c r="AN325" i="1"/>
  <c r="AM325" i="1"/>
  <c r="AG537" i="1"/>
  <c r="AE537" i="1"/>
  <c r="AN411" i="1"/>
  <c r="AM411" i="1"/>
  <c r="AL411" i="1"/>
  <c r="AO411" i="1"/>
  <c r="AR411" i="1"/>
  <c r="AO634" i="1"/>
  <c r="AM634" i="1"/>
  <c r="AN634" i="1"/>
  <c r="AL634" i="1"/>
  <c r="AR634" i="1"/>
  <c r="AI422" i="1"/>
  <c r="AJ422" i="1" s="1"/>
  <c r="AH422" i="1"/>
  <c r="AI763" i="1"/>
  <c r="AJ763" i="1" s="1"/>
  <c r="AH763" i="1"/>
  <c r="AG400" i="1"/>
  <c r="AE400" i="1"/>
  <c r="AS315" i="1"/>
  <c r="AT315" i="1"/>
  <c r="AU315" i="1" s="1"/>
  <c r="AI334" i="1"/>
  <c r="AJ334" i="1" s="1"/>
  <c r="AH334" i="1"/>
  <c r="BD391" i="1"/>
  <c r="AE764" i="1"/>
  <c r="AG764" i="1"/>
  <c r="BD302" i="1"/>
  <c r="AS313" i="1"/>
  <c r="AT313" i="1"/>
  <c r="AU313" i="1" s="1"/>
  <c r="U259" i="1"/>
  <c r="V259" i="1" s="1"/>
  <c r="AC259" i="1" s="1"/>
  <c r="AD259" i="1" s="1"/>
  <c r="V239" i="1"/>
  <c r="AC239" i="1" s="1"/>
  <c r="AD239" i="1" s="1"/>
  <c r="AE522" i="1"/>
  <c r="AG522" i="1"/>
  <c r="BD180" i="1"/>
  <c r="AI337" i="1"/>
  <c r="AJ337" i="1" s="1"/>
  <c r="AH337" i="1"/>
  <c r="AE425" i="1"/>
  <c r="AT311" i="1"/>
  <c r="AU311" i="1" s="1"/>
  <c r="AS311" i="1"/>
  <c r="V414" i="1"/>
  <c r="AC414" i="1" s="1"/>
  <c r="AD414" i="1" s="1"/>
  <c r="U428" i="1"/>
  <c r="AH396" i="1"/>
  <c r="AI396" i="1"/>
  <c r="AJ396" i="1" s="1"/>
  <c r="BD203" i="1"/>
  <c r="BD193" i="1"/>
  <c r="AG219" i="1"/>
  <c r="AE219" i="1"/>
  <c r="AL519" i="1"/>
  <c r="AR519" i="1"/>
  <c r="AO519" i="1"/>
  <c r="AM519" i="1"/>
  <c r="AN519" i="1"/>
  <c r="AL808" i="1"/>
  <c r="AO808" i="1"/>
  <c r="AM808" i="1"/>
  <c r="AR808" i="1"/>
  <c r="AN808" i="1"/>
  <c r="AH409" i="1"/>
  <c r="AI409" i="1"/>
  <c r="AJ409" i="1" s="1"/>
  <c r="AR323" i="1"/>
  <c r="AN323" i="1"/>
  <c r="AL323" i="1"/>
  <c r="AM323" i="1"/>
  <c r="AO323" i="1"/>
  <c r="AH510" i="1"/>
  <c r="AI510" i="1"/>
  <c r="AJ510" i="1" s="1"/>
  <c r="V215" i="1"/>
  <c r="AC215" i="1" s="1"/>
  <c r="AD215" i="1" s="1"/>
  <c r="U235" i="1"/>
  <c r="AM792" i="1"/>
  <c r="AO792" i="1"/>
  <c r="AL792" i="1"/>
  <c r="AN792" i="1"/>
  <c r="AR792" i="1"/>
  <c r="AO322" i="1"/>
  <c r="AL322" i="1"/>
  <c r="AM322" i="1"/>
  <c r="AN322" i="1"/>
  <c r="AR322" i="1"/>
  <c r="O652" i="1"/>
  <c r="P635" i="1"/>
  <c r="AC635" i="1" s="1"/>
  <c r="AD635" i="1" s="1"/>
  <c r="AH346" i="1"/>
  <c r="AI346" i="1"/>
  <c r="AJ346" i="1" s="1"/>
  <c r="AS324" i="1"/>
  <c r="AT324" i="1"/>
  <c r="AU324" i="1" s="1"/>
  <c r="AV301" i="1"/>
  <c r="AX301" i="1"/>
  <c r="AY301" i="1"/>
  <c r="BA301" i="1"/>
  <c r="AZ301" i="1"/>
  <c r="U252" i="1"/>
  <c r="V252" i="1" s="1"/>
  <c r="AC252" i="1" s="1"/>
  <c r="AD252" i="1" s="1"/>
  <c r="V232" i="1"/>
  <c r="AC232" i="1" s="1"/>
  <c r="AD232" i="1" s="1"/>
  <c r="AH439" i="1"/>
  <c r="AI439" i="1"/>
  <c r="AJ439" i="1" s="1"/>
  <c r="AH542" i="1"/>
  <c r="AI542" i="1"/>
  <c r="AJ542" i="1" s="1"/>
  <c r="AO340" i="1"/>
  <c r="AM340" i="1"/>
  <c r="AN340" i="1"/>
  <c r="AR340" i="1"/>
  <c r="AL340" i="1"/>
  <c r="AS421" i="1"/>
  <c r="AT421" i="1"/>
  <c r="AU421" i="1" s="1"/>
  <c r="AE441" i="1"/>
  <c r="AG441" i="1"/>
  <c r="AM336" i="1"/>
  <c r="AO336" i="1"/>
  <c r="AR336" i="1"/>
  <c r="AL336" i="1"/>
  <c r="AN336" i="1"/>
  <c r="AV211" i="1"/>
  <c r="AX211" i="1"/>
  <c r="BA211" i="1"/>
  <c r="AY211" i="1"/>
  <c r="AZ211" i="1"/>
  <c r="AR504" i="1"/>
  <c r="AL504" i="1"/>
  <c r="AN504" i="1"/>
  <c r="AM504" i="1"/>
  <c r="AO504" i="1"/>
  <c r="V237" i="1"/>
  <c r="AC237" i="1" s="1"/>
  <c r="AD237" i="1" s="1"/>
  <c r="U257" i="1"/>
  <c r="V257" i="1" s="1"/>
  <c r="AC257" i="1" s="1"/>
  <c r="AD257" i="1" s="1"/>
  <c r="U254" i="1"/>
  <c r="V254" i="1" s="1"/>
  <c r="AC254" i="1" s="1"/>
  <c r="AD254" i="1" s="1"/>
  <c r="V234" i="1"/>
  <c r="AC234" i="1" s="1"/>
  <c r="AD234" i="1" s="1"/>
  <c r="AE195" i="1"/>
  <c r="AG195" i="1"/>
  <c r="AV213" i="1"/>
  <c r="AX213" i="1"/>
  <c r="BA213" i="1"/>
  <c r="AZ213" i="1"/>
  <c r="AY213" i="1"/>
  <c r="AV262" i="1"/>
  <c r="BA262" i="1"/>
  <c r="AZ262" i="1"/>
  <c r="AX262" i="1"/>
  <c r="AY262" i="1"/>
  <c r="AH196" i="1"/>
  <c r="AI196" i="1"/>
  <c r="AJ196" i="1" s="1"/>
  <c r="AG212" i="1"/>
  <c r="AE212" i="1"/>
  <c r="AG426" i="1"/>
  <c r="AE426" i="1"/>
  <c r="AI338" i="1"/>
  <c r="AJ338" i="1" s="1"/>
  <c r="AH338" i="1"/>
  <c r="AV470" i="1"/>
  <c r="AY470" i="1"/>
  <c r="AX470" i="1"/>
  <c r="AZ470" i="1"/>
  <c r="BA470" i="1"/>
  <c r="AN650" i="1"/>
  <c r="AL650" i="1"/>
  <c r="AM650" i="1"/>
  <c r="AO650" i="1"/>
  <c r="AR650" i="1"/>
  <c r="V484" i="1"/>
  <c r="AC484" i="1" s="1"/>
  <c r="AD484" i="1" s="1"/>
  <c r="U499" i="1"/>
  <c r="AM352" i="1"/>
  <c r="AO352" i="1"/>
  <c r="AL352" i="1"/>
  <c r="AN352" i="1"/>
  <c r="AR352" i="1"/>
  <c r="AV251" i="1"/>
  <c r="AX251" i="1"/>
  <c r="AY251" i="1"/>
  <c r="BA251" i="1"/>
  <c r="AZ251" i="1"/>
  <c r="AT314" i="1"/>
  <c r="AU314" i="1" s="1"/>
  <c r="AS314" i="1"/>
  <c r="AG641" i="1"/>
  <c r="AE641" i="1"/>
  <c r="AE214" i="1"/>
  <c r="AG214" i="1"/>
  <c r="P612" i="1"/>
  <c r="AC612" i="1" s="1"/>
  <c r="AD612" i="1" s="1"/>
  <c r="O629" i="1"/>
  <c r="AH747" i="1"/>
  <c r="AI747" i="1"/>
  <c r="AJ747" i="1" s="1"/>
  <c r="BD800" i="1"/>
  <c r="AV299" i="1"/>
  <c r="AX299" i="1"/>
  <c r="BA299" i="1"/>
  <c r="AZ299" i="1"/>
  <c r="AY299" i="1"/>
  <c r="AV258" i="1"/>
  <c r="AZ258" i="1"/>
  <c r="BA258" i="1"/>
  <c r="AY258" i="1"/>
  <c r="AX258" i="1"/>
  <c r="BD258" i="1" s="1"/>
  <c r="V629" i="1"/>
  <c r="U646" i="1"/>
  <c r="V646" i="1" s="1"/>
  <c r="BD281" i="1"/>
  <c r="AV284" i="1"/>
  <c r="AZ284" i="1"/>
  <c r="BA284" i="1"/>
  <c r="AY284" i="1"/>
  <c r="AX284" i="1"/>
  <c r="BD284" i="1" s="1"/>
  <c r="BD269" i="1"/>
  <c r="AI527" i="1"/>
  <c r="AJ527" i="1" s="1"/>
  <c r="AH527" i="1"/>
  <c r="U268" i="1"/>
  <c r="V268" i="1" s="1"/>
  <c r="AC268" i="1" s="1"/>
  <c r="AD268" i="1" s="1"/>
  <c r="U263" i="1"/>
  <c r="V263" i="1" s="1"/>
  <c r="AC263" i="1" s="1"/>
  <c r="AD263" i="1" s="1"/>
  <c r="V243" i="1"/>
  <c r="AC243" i="1" s="1"/>
  <c r="AD243" i="1" s="1"/>
  <c r="AG433" i="1"/>
  <c r="AE433" i="1"/>
  <c r="AX171" i="1"/>
  <c r="BA171" i="1"/>
  <c r="AZ171" i="1"/>
  <c r="AY171" i="1"/>
  <c r="AH351" i="1"/>
  <c r="AI351" i="1"/>
  <c r="AJ351" i="1" s="1"/>
  <c r="AT633" i="1"/>
  <c r="AU633" i="1" s="1"/>
  <c r="AS633" i="1"/>
  <c r="AV238" i="1"/>
  <c r="BA238" i="1"/>
  <c r="AZ238" i="1"/>
  <c r="AY238" i="1"/>
  <c r="AX238" i="1"/>
  <c r="AE543" i="1"/>
  <c r="AG543" i="1"/>
  <c r="BD248" i="1"/>
  <c r="BD319" i="1"/>
  <c r="AO398" i="1"/>
  <c r="AR398" i="1"/>
  <c r="AL398" i="1"/>
  <c r="AN398" i="1"/>
  <c r="AM398" i="1"/>
  <c r="BD92" i="1"/>
  <c r="AI348" i="1"/>
  <c r="AJ348" i="1" s="1"/>
  <c r="AH348" i="1"/>
  <c r="U349" i="1"/>
  <c r="V349" i="1" s="1"/>
  <c r="AC349" i="1" s="1"/>
  <c r="AD349" i="1" s="1"/>
  <c r="U343" i="1"/>
  <c r="V331" i="1"/>
  <c r="AC331" i="1" s="1"/>
  <c r="AD331" i="1" s="1"/>
  <c r="AV298" i="1"/>
  <c r="BA298" i="1"/>
  <c r="AZ298" i="1"/>
  <c r="AX298" i="1"/>
  <c r="BD298" i="1" s="1"/>
  <c r="AY298" i="1"/>
  <c r="AR518" i="1"/>
  <c r="AO518" i="1"/>
  <c r="AN518" i="1"/>
  <c r="AL518" i="1"/>
  <c r="AM518" i="1"/>
  <c r="U417" i="1"/>
  <c r="V403" i="1"/>
  <c r="AC403" i="1" s="1"/>
  <c r="AD403" i="1" s="1"/>
  <c r="AG404" i="1"/>
  <c r="AE404" i="1"/>
  <c r="AL406" i="1"/>
  <c r="AO406" i="1"/>
  <c r="AR406" i="1"/>
  <c r="AM406" i="1"/>
  <c r="AN406" i="1"/>
  <c r="AV345" i="1"/>
  <c r="AX345" i="1"/>
  <c r="AZ345" i="1"/>
  <c r="BA345" i="1"/>
  <c r="AY345" i="1"/>
  <c r="V229" i="1"/>
  <c r="AC229" i="1" s="1"/>
  <c r="AD229" i="1" s="1"/>
  <c r="U249" i="1"/>
  <c r="V249" i="1" s="1"/>
  <c r="AC249" i="1" s="1"/>
  <c r="AD249" i="1" s="1"/>
  <c r="AI531" i="1"/>
  <c r="AJ531" i="1" s="1"/>
  <c r="AM531" i="1" s="1"/>
  <c r="AG595" i="1"/>
  <c r="AE595" i="1"/>
  <c r="AV253" i="1"/>
  <c r="AX253" i="1"/>
  <c r="BD253" i="1" s="1"/>
  <c r="BA253" i="1"/>
  <c r="AY253" i="1"/>
  <c r="AZ253" i="1"/>
  <c r="AT357" i="1"/>
  <c r="AU357" i="1" s="1"/>
  <c r="AS357" i="1"/>
  <c r="AE424" i="1"/>
  <c r="AG424" i="1"/>
  <c r="AE220" i="1"/>
  <c r="AG220" i="1"/>
  <c r="AI356" i="1"/>
  <c r="AJ356" i="1" s="1"/>
  <c r="AH356" i="1"/>
  <c r="AM500" i="1"/>
  <c r="AR500" i="1"/>
  <c r="AO500" i="1"/>
  <c r="AL500" i="1"/>
  <c r="AN500" i="1"/>
  <c r="AE528" i="1"/>
  <c r="AG528" i="1"/>
  <c r="AH347" i="1"/>
  <c r="AI347" i="1"/>
  <c r="AJ347" i="1" s="1"/>
  <c r="AV231" i="1"/>
  <c r="AX231" i="1"/>
  <c r="AZ231" i="1"/>
  <c r="BA231" i="1"/>
  <c r="AY231" i="1"/>
  <c r="BD744" i="1"/>
  <c r="AV265" i="1"/>
  <c r="AX265" i="1"/>
  <c r="AZ265" i="1"/>
  <c r="AY265" i="1"/>
  <c r="BA265" i="1"/>
  <c r="BD191" i="1"/>
  <c r="AN384" i="1"/>
  <c r="AR384" i="1"/>
  <c r="AM384" i="1"/>
  <c r="AL384" i="1"/>
  <c r="AO384" i="1"/>
  <c r="AV488" i="1"/>
  <c r="AZ488" i="1"/>
  <c r="AY488" i="1"/>
  <c r="BA488" i="1"/>
  <c r="AX488" i="1"/>
  <c r="AH413" i="1"/>
  <c r="AI413" i="1"/>
  <c r="AJ413" i="1" s="1"/>
  <c r="AE783" i="1"/>
  <c r="AG783" i="1"/>
  <c r="AO492" i="1"/>
  <c r="AR492" i="1"/>
  <c r="AN492" i="1"/>
  <c r="AL492" i="1"/>
  <c r="AM492" i="1"/>
  <c r="AH651" i="1"/>
  <c r="AI651" i="1"/>
  <c r="AJ651" i="1" s="1"/>
  <c r="AE444" i="1"/>
  <c r="AG444" i="1"/>
  <c r="U509" i="1"/>
  <c r="V509" i="1" s="1"/>
  <c r="AC509" i="1" s="1"/>
  <c r="AD509" i="1" s="1"/>
  <c r="V418" i="1"/>
  <c r="AC418" i="1" s="1"/>
  <c r="AD418" i="1" s="1"/>
  <c r="U432" i="1"/>
  <c r="AE803" i="1"/>
  <c r="AG803" i="1"/>
  <c r="BD222" i="1"/>
  <c r="AS310" i="1"/>
  <c r="AT310" i="1"/>
  <c r="AU310" i="1" s="1"/>
  <c r="AE209" i="1"/>
  <c r="AG209" i="1"/>
  <c r="AH335" i="1"/>
  <c r="AI335" i="1"/>
  <c r="AJ335" i="1" s="1"/>
  <c r="AT394" i="1"/>
  <c r="AU394" i="1" s="1"/>
  <c r="AS394" i="1"/>
  <c r="AT320" i="1"/>
  <c r="AU320" i="1" s="1"/>
  <c r="AS320" i="1"/>
  <c r="AI507" i="1"/>
  <c r="AJ507" i="1" s="1"/>
  <c r="AH507" i="1"/>
  <c r="AG516" i="1"/>
  <c r="AE516" i="1"/>
  <c r="AE658" i="1"/>
  <c r="AG658" i="1"/>
  <c r="AL332" i="1"/>
  <c r="AO332" i="1"/>
  <c r="AN332" i="1"/>
  <c r="AR332" i="1"/>
  <c r="AM332" i="1"/>
  <c r="AH501" i="1"/>
  <c r="AI501" i="1"/>
  <c r="AJ501" i="1" s="1"/>
  <c r="AR515" i="1"/>
  <c r="AO515" i="1"/>
  <c r="AL515" i="1"/>
  <c r="AM515" i="1"/>
  <c r="AN515" i="1"/>
  <c r="AV308" i="1"/>
  <c r="AZ308" i="1"/>
  <c r="BA308" i="1"/>
  <c r="AY308" i="1"/>
  <c r="AX308" i="1"/>
  <c r="BD308" i="1" s="1"/>
  <c r="Q807" i="1"/>
  <c r="R807" i="1" s="1"/>
  <c r="R787" i="1"/>
  <c r="AV303" i="1"/>
  <c r="AX303" i="1"/>
  <c r="BA303" i="1"/>
  <c r="AZ303" i="1"/>
  <c r="AY303" i="1"/>
  <c r="AT435" i="1"/>
  <c r="AU435" i="1" s="1"/>
  <c r="AS435" i="1"/>
  <c r="AE534" i="1"/>
  <c r="AG534" i="1"/>
  <c r="BD186" i="1"/>
  <c r="AI344" i="1"/>
  <c r="AJ344" i="1" s="1"/>
  <c r="AH344" i="1"/>
  <c r="AM536" i="1"/>
  <c r="AO536" i="1"/>
  <c r="AL536" i="1"/>
  <c r="AN536" i="1"/>
  <c r="AR536" i="1"/>
  <c r="AI175" i="1"/>
  <c r="AJ175" i="1" s="1"/>
  <c r="AH175" i="1"/>
  <c r="AE410" i="1"/>
  <c r="AG410" i="1"/>
  <c r="AV224" i="1"/>
  <c r="AZ224" i="1"/>
  <c r="AX224" i="1"/>
  <c r="AY224" i="1"/>
  <c r="BA224" i="1"/>
  <c r="AV402" i="1"/>
  <c r="BA402" i="1"/>
  <c r="AZ402" i="1"/>
  <c r="AX402" i="1"/>
  <c r="BD402" i="1" s="1"/>
  <c r="AY402" i="1"/>
  <c r="AV110" i="1"/>
  <c r="BA110" i="1"/>
  <c r="AZ110" i="1"/>
  <c r="AY110" i="1"/>
  <c r="AX110" i="1"/>
  <c r="BD110" i="1" s="1"/>
  <c r="BD279" i="1"/>
  <c r="V240" i="1"/>
  <c r="AC240" i="1" s="1"/>
  <c r="AD240" i="1" s="1"/>
  <c r="U260" i="1"/>
  <c r="V260" i="1" s="1"/>
  <c r="AC260" i="1" s="1"/>
  <c r="AD260" i="1" s="1"/>
  <c r="AI189" i="1"/>
  <c r="AJ189" i="1" s="1"/>
  <c r="AH189" i="1"/>
  <c r="AL486" i="1"/>
  <c r="AM486" i="1"/>
  <c r="AR486" i="1"/>
  <c r="AN486" i="1"/>
  <c r="AO486" i="1"/>
  <c r="AM392" i="1"/>
  <c r="AN392" i="1"/>
  <c r="AO392" i="1"/>
  <c r="AR392" i="1"/>
  <c r="AL392" i="1"/>
  <c r="AH434" i="1"/>
  <c r="AI434" i="1"/>
  <c r="AJ434" i="1" s="1"/>
  <c r="AG440" i="1"/>
  <c r="AE440" i="1"/>
  <c r="AE420" i="1"/>
  <c r="AG420" i="1"/>
  <c r="AG437" i="1"/>
  <c r="AE437" i="1"/>
  <c r="AO199" i="1"/>
  <c r="AM199" i="1"/>
  <c r="AN199" i="1"/>
  <c r="AR199" i="1"/>
  <c r="AL199" i="1"/>
  <c r="AG221" i="1"/>
  <c r="AE221" i="1"/>
  <c r="AH176" i="1"/>
  <c r="AI176" i="1"/>
  <c r="AJ176" i="1" s="1"/>
  <c r="AO146" i="1"/>
  <c r="AN146" i="1"/>
  <c r="AM146" i="1"/>
  <c r="AL146" i="1"/>
  <c r="AR146" i="1"/>
  <c r="AG197" i="1"/>
  <c r="AE197" i="1"/>
  <c r="AS382" i="1"/>
  <c r="AT382" i="1"/>
  <c r="AU382" i="1" s="1"/>
  <c r="AS506" i="1"/>
  <c r="AT506" i="1"/>
  <c r="AU506" i="1" s="1"/>
  <c r="AG192" i="1"/>
  <c r="AE192" i="1"/>
  <c r="U596" i="1"/>
  <c r="U613" i="1" s="1"/>
  <c r="V430" i="1"/>
  <c r="AC430" i="1" s="1"/>
  <c r="AD430" i="1" s="1"/>
  <c r="AO642" i="1"/>
  <c r="AR642" i="1"/>
  <c r="AN642" i="1"/>
  <c r="AM642" i="1"/>
  <c r="AL642" i="1"/>
  <c r="AI425" i="1"/>
  <c r="AJ425" i="1" s="1"/>
  <c r="AH425" i="1"/>
  <c r="AI169" i="1"/>
  <c r="AJ169" i="1" s="1"/>
  <c r="AH169" i="1"/>
  <c r="AM622" i="1"/>
  <c r="AL622" i="1"/>
  <c r="AO622" i="1"/>
  <c r="AR622" i="1"/>
  <c r="AN622" i="1"/>
  <c r="AR644" i="1"/>
  <c r="AM644" i="1"/>
  <c r="AO644" i="1"/>
  <c r="AN644" i="1"/>
  <c r="AL644" i="1"/>
  <c r="AE438" i="1"/>
  <c r="AG438" i="1"/>
  <c r="AH395" i="1"/>
  <c r="AI395" i="1"/>
  <c r="AJ395" i="1" s="1"/>
  <c r="AG443" i="1"/>
  <c r="AE443" i="1"/>
  <c r="AG436" i="1"/>
  <c r="AE436" i="1"/>
  <c r="AS511" i="1"/>
  <c r="AT511" i="1"/>
  <c r="AU511" i="1" s="1"/>
  <c r="AG412" i="1"/>
  <c r="AE412" i="1"/>
  <c r="AS530" i="1"/>
  <c r="AT530" i="1"/>
  <c r="AU530" i="1" s="1"/>
  <c r="AL796" i="1"/>
  <c r="AN796" i="1"/>
  <c r="AO796" i="1"/>
  <c r="AR796" i="1"/>
  <c r="AM796" i="1"/>
  <c r="U487" i="1"/>
  <c r="U502" i="1" s="1"/>
  <c r="V469" i="1"/>
  <c r="AC469" i="1" s="1"/>
  <c r="AD469" i="1" s="1"/>
  <c r="AT772" i="1"/>
  <c r="AU772" i="1"/>
  <c r="AS772" i="1"/>
  <c r="AT128" i="1"/>
  <c r="AU128" i="1" s="1"/>
  <c r="AS128" i="1"/>
  <c r="U244" i="1"/>
  <c r="V217" i="1"/>
  <c r="AC217" i="1" s="1"/>
  <c r="AD217" i="1" s="1"/>
  <c r="U241" i="1"/>
  <c r="U261" i="1" s="1"/>
  <c r="V261" i="1" s="1"/>
  <c r="AC261" i="1" s="1"/>
  <c r="AD261" i="1" s="1"/>
  <c r="AE200" i="1"/>
  <c r="AG200" i="1"/>
  <c r="V223" i="1"/>
  <c r="AC223" i="1" s="1"/>
  <c r="AD223" i="1" s="1"/>
  <c r="U246" i="1"/>
  <c r="AG419" i="1"/>
  <c r="AE419" i="1"/>
  <c r="AL378" i="1"/>
  <c r="AM378" i="1"/>
  <c r="AN378" i="1"/>
  <c r="AR378" i="1"/>
  <c r="AO378" i="1"/>
  <c r="AH399" i="1"/>
  <c r="AI399" i="1"/>
  <c r="AJ399" i="1" s="1"/>
  <c r="AT489" i="1"/>
  <c r="AU489" i="1" s="1"/>
  <c r="AS489" i="1"/>
  <c r="AI648" i="1"/>
  <c r="AJ648" i="1" s="1"/>
  <c r="AH648" i="1"/>
  <c r="AM512" i="1"/>
  <c r="AR512" i="1"/>
  <c r="AN512" i="1"/>
  <c r="AL512" i="1"/>
  <c r="AO512" i="1"/>
  <c r="AT174" i="1"/>
  <c r="AU174" i="1" s="1"/>
  <c r="AS174" i="1"/>
  <c r="AT748" i="1"/>
  <c r="AS748" i="1"/>
  <c r="AM495" i="1"/>
  <c r="AN495" i="1"/>
  <c r="AR495" i="1"/>
  <c r="AL495" i="1"/>
  <c r="AO495" i="1"/>
  <c r="AT616" i="1"/>
  <c r="AU616" i="1" s="1"/>
  <c r="AS616" i="1"/>
  <c r="AT521" i="1"/>
  <c r="AU521" i="1" s="1"/>
  <c r="AS521" i="1"/>
  <c r="AI533" i="1"/>
  <c r="AJ533" i="1" s="1"/>
  <c r="AH533" i="1"/>
  <c r="AT472" i="1"/>
  <c r="AU472" i="1" s="1"/>
  <c r="AS472" i="1"/>
  <c r="AS579" i="1"/>
  <c r="AT579" i="1"/>
  <c r="AU579" i="1" s="1"/>
  <c r="AL490" i="1"/>
  <c r="AR490" i="1"/>
  <c r="AN490" i="1"/>
  <c r="AM490" i="1"/>
  <c r="AO490" i="1"/>
  <c r="AS408" i="1"/>
  <c r="AT408" i="1"/>
  <c r="AU408" i="1" s="1"/>
  <c r="AI513" i="1"/>
  <c r="AJ513" i="1" s="1"/>
  <c r="AH513" i="1"/>
  <c r="AI624" i="1"/>
  <c r="AJ624" i="1" s="1"/>
  <c r="AH624" i="1"/>
  <c r="AS727" i="1"/>
  <c r="AT727" i="1"/>
  <c r="AU727" i="1" s="1"/>
  <c r="AL531" i="1"/>
  <c r="AN531" i="1"/>
  <c r="AO602" i="1"/>
  <c r="AR602" i="1"/>
  <c r="AN602" i="1"/>
  <c r="AM602" i="1"/>
  <c r="AL602" i="1"/>
  <c r="AR179" i="1"/>
  <c r="AN179" i="1"/>
  <c r="AL179" i="1"/>
  <c r="AM179" i="1"/>
  <c r="AO179" i="1"/>
  <c r="AN788" i="1"/>
  <c r="AR788" i="1"/>
  <c r="AM788" i="1"/>
  <c r="AO788" i="1"/>
  <c r="AL788" i="1"/>
  <c r="AS471" i="1"/>
  <c r="AT471" i="1"/>
  <c r="AU471" i="1" s="1"/>
  <c r="AI386" i="1"/>
  <c r="AJ386" i="1" s="1"/>
  <c r="AH386" i="1"/>
  <c r="AV171" i="1"/>
  <c r="AR339" i="1"/>
  <c r="AN339" i="1"/>
  <c r="AO339" i="1"/>
  <c r="AL339" i="1"/>
  <c r="AM339" i="1"/>
  <c r="AT300" i="1"/>
  <c r="AU300" i="1" s="1"/>
  <c r="AS300" i="1"/>
  <c r="AT312" i="1"/>
  <c r="AU312" i="1" s="1"/>
  <c r="AS312" i="1"/>
  <c r="AN525" i="1"/>
  <c r="AR525" i="1"/>
  <c r="AM525" i="1"/>
  <c r="AO525" i="1"/>
  <c r="AL525" i="1"/>
  <c r="AT327" i="1"/>
  <c r="AU327" i="1" s="1"/>
  <c r="AS327" i="1"/>
  <c r="AV471" i="1" l="1"/>
  <c r="AZ471" i="1"/>
  <c r="BA471" i="1"/>
  <c r="AY471" i="1"/>
  <c r="AX471" i="1"/>
  <c r="BD471" i="1" s="1"/>
  <c r="AV530" i="1"/>
  <c r="BA530" i="1"/>
  <c r="AZ530" i="1"/>
  <c r="AY530" i="1"/>
  <c r="AX530" i="1"/>
  <c r="V502" i="1"/>
  <c r="AC502" i="1" s="1"/>
  <c r="AD502" i="1" s="1"/>
  <c r="U517" i="1"/>
  <c r="AV511" i="1"/>
  <c r="BA511" i="1"/>
  <c r="AZ511" i="1"/>
  <c r="AX511" i="1"/>
  <c r="BD511" i="1" s="1"/>
  <c r="AY511" i="1"/>
  <c r="AG268" i="1"/>
  <c r="AE268" i="1"/>
  <c r="AV472" i="1"/>
  <c r="BA472" i="1"/>
  <c r="AY472" i="1"/>
  <c r="AX472" i="1"/>
  <c r="AZ472" i="1"/>
  <c r="BD262" i="1"/>
  <c r="BD301" i="1"/>
  <c r="AI658" i="1"/>
  <c r="AJ658" i="1" s="1"/>
  <c r="AH658" i="1"/>
  <c r="AM527" i="1"/>
  <c r="AL527" i="1"/>
  <c r="AR527" i="1"/>
  <c r="AO527" i="1"/>
  <c r="AN527" i="1"/>
  <c r="AN423" i="1"/>
  <c r="AR423" i="1"/>
  <c r="AL423" i="1"/>
  <c r="AM423" i="1"/>
  <c r="AO423" i="1"/>
  <c r="V432" i="1"/>
  <c r="AC432" i="1" s="1"/>
  <c r="AD432" i="1" s="1"/>
  <c r="U446" i="1"/>
  <c r="V446" i="1" s="1"/>
  <c r="AC446" i="1" s="1"/>
  <c r="AD446" i="1" s="1"/>
  <c r="BD488" i="1"/>
  <c r="AM356" i="1"/>
  <c r="AO356" i="1"/>
  <c r="AL356" i="1"/>
  <c r="AR356" i="1"/>
  <c r="AN356" i="1"/>
  <c r="AE249" i="1"/>
  <c r="AG249" i="1"/>
  <c r="AR351" i="1"/>
  <c r="AO351" i="1"/>
  <c r="AM351" i="1"/>
  <c r="AN351" i="1"/>
  <c r="AL351" i="1"/>
  <c r="AS352" i="1"/>
  <c r="AT352" i="1"/>
  <c r="AU352" i="1" s="1"/>
  <c r="AT519" i="1"/>
  <c r="AU519" i="1" s="1"/>
  <c r="AS519" i="1"/>
  <c r="AI522" i="1"/>
  <c r="AJ522" i="1" s="1"/>
  <c r="AH522" i="1"/>
  <c r="BD228" i="1"/>
  <c r="AV485" i="1"/>
  <c r="BA485" i="1"/>
  <c r="AY485" i="1"/>
  <c r="AX485" i="1"/>
  <c r="AZ485" i="1"/>
  <c r="AR531" i="1"/>
  <c r="AV616" i="1"/>
  <c r="AZ616" i="1"/>
  <c r="AY616" i="1"/>
  <c r="BA616" i="1"/>
  <c r="AX616" i="1"/>
  <c r="BD616" i="1" s="1"/>
  <c r="AE260" i="1"/>
  <c r="AG260" i="1"/>
  <c r="AG418" i="1"/>
  <c r="AE418" i="1"/>
  <c r="AH220" i="1"/>
  <c r="AI220" i="1"/>
  <c r="AJ220" i="1" s="1"/>
  <c r="AE229" i="1"/>
  <c r="AG229" i="1"/>
  <c r="AM747" i="1"/>
  <c r="AO747" i="1"/>
  <c r="AL747" i="1"/>
  <c r="AN747" i="1"/>
  <c r="AR747" i="1"/>
  <c r="AG635" i="1"/>
  <c r="AE635" i="1"/>
  <c r="AL763" i="1"/>
  <c r="AM763" i="1"/>
  <c r="AN763" i="1"/>
  <c r="AO763" i="1"/>
  <c r="AR763" i="1"/>
  <c r="BD226" i="1"/>
  <c r="AV174" i="1"/>
  <c r="BA174" i="1"/>
  <c r="AZ174" i="1"/>
  <c r="AY174" i="1"/>
  <c r="AX174" i="1"/>
  <c r="AS326" i="1"/>
  <c r="AT326" i="1"/>
  <c r="AU326" i="1" s="1"/>
  <c r="AH595" i="1"/>
  <c r="AI595" i="1"/>
  <c r="AJ595" i="1" s="1"/>
  <c r="AI803" i="1"/>
  <c r="AJ803" i="1" s="1"/>
  <c r="AH803" i="1"/>
  <c r="AG236" i="1"/>
  <c r="AE236" i="1"/>
  <c r="AI516" i="1"/>
  <c r="AJ516" i="1" s="1"/>
  <c r="AH516" i="1"/>
  <c r="AH537" i="1"/>
  <c r="AI537" i="1"/>
  <c r="AJ537" i="1" s="1"/>
  <c r="AR189" i="1"/>
  <c r="AL189" i="1"/>
  <c r="AN189" i="1"/>
  <c r="AO189" i="1"/>
  <c r="AM189" i="1"/>
  <c r="AV727" i="1"/>
  <c r="BA727" i="1"/>
  <c r="AZ727" i="1"/>
  <c r="AY727" i="1"/>
  <c r="AX727" i="1"/>
  <c r="BD727" i="1" s="1"/>
  <c r="AV489" i="1"/>
  <c r="BA489" i="1"/>
  <c r="AY489" i="1"/>
  <c r="AX489" i="1"/>
  <c r="AZ489" i="1"/>
  <c r="AV506" i="1"/>
  <c r="AZ506" i="1"/>
  <c r="AY506" i="1"/>
  <c r="BA506" i="1"/>
  <c r="AX506" i="1"/>
  <c r="AT515" i="1"/>
  <c r="AU515" i="1" s="1"/>
  <c r="AS515" i="1"/>
  <c r="AV320" i="1"/>
  <c r="AZ320" i="1"/>
  <c r="AX320" i="1"/>
  <c r="BA320" i="1"/>
  <c r="AY320" i="1"/>
  <c r="BD231" i="1"/>
  <c r="AS518" i="1"/>
  <c r="AT518" i="1"/>
  <c r="AU518" i="1" s="1"/>
  <c r="AE612" i="1"/>
  <c r="AG612" i="1"/>
  <c r="AI195" i="1"/>
  <c r="AJ195" i="1" s="1"/>
  <c r="AH195" i="1"/>
  <c r="AL439" i="1"/>
  <c r="AM439" i="1"/>
  <c r="AO439" i="1"/>
  <c r="AN439" i="1"/>
  <c r="AR439" i="1"/>
  <c r="AV313" i="1"/>
  <c r="AX313" i="1"/>
  <c r="BD313" i="1" s="1"/>
  <c r="BA313" i="1"/>
  <c r="AZ313" i="1"/>
  <c r="AY313" i="1"/>
  <c r="AS634" i="1"/>
  <c r="AT634" i="1"/>
  <c r="AU634" i="1" s="1"/>
  <c r="AS325" i="1"/>
  <c r="AT325" i="1"/>
  <c r="AU325" i="1" s="1"/>
  <c r="AH216" i="1"/>
  <c r="AI216" i="1"/>
  <c r="AJ216" i="1" s="1"/>
  <c r="V343" i="1"/>
  <c r="AC343" i="1" s="1"/>
  <c r="AD343" i="1" s="1"/>
  <c r="U355" i="1"/>
  <c r="V355" i="1" s="1"/>
  <c r="AC355" i="1" s="1"/>
  <c r="AD355" i="1" s="1"/>
  <c r="BD224" i="1"/>
  <c r="BD211" i="1"/>
  <c r="AR501" i="1"/>
  <c r="AM501" i="1"/>
  <c r="AL501" i="1"/>
  <c r="AO501" i="1"/>
  <c r="AN501" i="1"/>
  <c r="AM651" i="1"/>
  <c r="AL651" i="1"/>
  <c r="AO651" i="1"/>
  <c r="AR651" i="1"/>
  <c r="AN651" i="1"/>
  <c r="BD345" i="1"/>
  <c r="BD171" i="1"/>
  <c r="AI214" i="1"/>
  <c r="AJ214" i="1" s="1"/>
  <c r="AH214" i="1"/>
  <c r="V499" i="1"/>
  <c r="AC499" i="1" s="1"/>
  <c r="AD499" i="1" s="1"/>
  <c r="U514" i="1"/>
  <c r="AI426" i="1"/>
  <c r="AJ426" i="1" s="1"/>
  <c r="AH426" i="1"/>
  <c r="AT323" i="1"/>
  <c r="AU323" i="1" s="1"/>
  <c r="AS323" i="1"/>
  <c r="AG784" i="1"/>
  <c r="AE784" i="1"/>
  <c r="AH447" i="1"/>
  <c r="AI447" i="1"/>
  <c r="AJ447" i="1" s="1"/>
  <c r="AE331" i="1"/>
  <c r="AG331" i="1"/>
  <c r="AI427" i="1"/>
  <c r="AJ427" i="1" s="1"/>
  <c r="AH427" i="1"/>
  <c r="AN413" i="1"/>
  <c r="AL413" i="1"/>
  <c r="AM413" i="1"/>
  <c r="AR413" i="1"/>
  <c r="AO413" i="1"/>
  <c r="BD299" i="1"/>
  <c r="AV633" i="1"/>
  <c r="BA633" i="1"/>
  <c r="AY633" i="1"/>
  <c r="AZ633" i="1"/>
  <c r="AX633" i="1"/>
  <c r="BD633" i="1" s="1"/>
  <c r="AH534" i="1"/>
  <c r="AI534" i="1"/>
  <c r="AJ534" i="1" s="1"/>
  <c r="AN507" i="1"/>
  <c r="AR507" i="1"/>
  <c r="AL507" i="1"/>
  <c r="AM507" i="1"/>
  <c r="AO507" i="1"/>
  <c r="BD213" i="1"/>
  <c r="AV128" i="1"/>
  <c r="AZ128" i="1"/>
  <c r="AX128" i="1"/>
  <c r="BA128" i="1"/>
  <c r="AY128" i="1"/>
  <c r="AV382" i="1"/>
  <c r="BA382" i="1"/>
  <c r="AZ382" i="1"/>
  <c r="AX382" i="1"/>
  <c r="AY382" i="1"/>
  <c r="AS392" i="1"/>
  <c r="AT392" i="1"/>
  <c r="AU392" i="1" s="1"/>
  <c r="AO175" i="1"/>
  <c r="AN175" i="1"/>
  <c r="AR175" i="1"/>
  <c r="AL175" i="1"/>
  <c r="AM175" i="1"/>
  <c r="AV394" i="1"/>
  <c r="AZ394" i="1"/>
  <c r="AY394" i="1"/>
  <c r="AX394" i="1"/>
  <c r="BA394" i="1"/>
  <c r="AN347" i="1"/>
  <c r="AL347" i="1"/>
  <c r="AO347" i="1"/>
  <c r="AR347" i="1"/>
  <c r="AM347" i="1"/>
  <c r="AV357" i="1"/>
  <c r="AX357" i="1"/>
  <c r="AY357" i="1"/>
  <c r="BA357" i="1"/>
  <c r="AZ357" i="1"/>
  <c r="AG484" i="1"/>
  <c r="AE484" i="1"/>
  <c r="AE234" i="1"/>
  <c r="AG234" i="1"/>
  <c r="AS336" i="1"/>
  <c r="AT336" i="1"/>
  <c r="AU336" i="1" s="1"/>
  <c r="AG232" i="1"/>
  <c r="AE232" i="1"/>
  <c r="AR409" i="1"/>
  <c r="AN409" i="1"/>
  <c r="AO409" i="1"/>
  <c r="AL409" i="1"/>
  <c r="AM409" i="1"/>
  <c r="AM396" i="1"/>
  <c r="AO396" i="1"/>
  <c r="AN396" i="1"/>
  <c r="AL396" i="1"/>
  <c r="AR396" i="1"/>
  <c r="AG804" i="1"/>
  <c r="AE804" i="1"/>
  <c r="BD380" i="1"/>
  <c r="AV310" i="1"/>
  <c r="AY310" i="1"/>
  <c r="AX310" i="1"/>
  <c r="BA310" i="1"/>
  <c r="AZ310" i="1"/>
  <c r="AO334" i="1"/>
  <c r="AN334" i="1"/>
  <c r="AR334" i="1"/>
  <c r="AM334" i="1"/>
  <c r="AL334" i="1"/>
  <c r="AT486" i="1"/>
  <c r="AU486" i="1" s="1"/>
  <c r="AS486" i="1"/>
  <c r="AV315" i="1"/>
  <c r="AX315" i="1"/>
  <c r="AY315" i="1"/>
  <c r="BA315" i="1"/>
  <c r="AZ315" i="1"/>
  <c r="AV408" i="1"/>
  <c r="AZ408" i="1"/>
  <c r="BA408" i="1"/>
  <c r="AY408" i="1"/>
  <c r="AX408" i="1"/>
  <c r="AO348" i="1"/>
  <c r="AM348" i="1"/>
  <c r="AN348" i="1"/>
  <c r="AR348" i="1"/>
  <c r="AL348" i="1"/>
  <c r="AO531" i="1"/>
  <c r="AE256" i="1"/>
  <c r="AG256" i="1"/>
  <c r="AE240" i="1"/>
  <c r="AG240" i="1"/>
  <c r="AI410" i="1"/>
  <c r="AJ410" i="1" s="1"/>
  <c r="AH410" i="1"/>
  <c r="P629" i="1"/>
  <c r="AC629" i="1" s="1"/>
  <c r="AD629" i="1" s="1"/>
  <c r="O646" i="1"/>
  <c r="P646" i="1" s="1"/>
  <c r="AC646" i="1" s="1"/>
  <c r="AD646" i="1" s="1"/>
  <c r="AV327" i="1"/>
  <c r="AX327" i="1"/>
  <c r="AZ327" i="1"/>
  <c r="BA327" i="1"/>
  <c r="AY327" i="1"/>
  <c r="AT536" i="1"/>
  <c r="AU536" i="1" s="1"/>
  <c r="AS536" i="1"/>
  <c r="BD303" i="1"/>
  <c r="AL335" i="1"/>
  <c r="AO335" i="1"/>
  <c r="AR335" i="1"/>
  <c r="AN335" i="1"/>
  <c r="AM335" i="1"/>
  <c r="AI543" i="1"/>
  <c r="AJ543" i="1" s="1"/>
  <c r="AH543" i="1"/>
  <c r="AI433" i="1"/>
  <c r="AJ433" i="1" s="1"/>
  <c r="AH433" i="1"/>
  <c r="AI212" i="1"/>
  <c r="AJ212" i="1" s="1"/>
  <c r="AH212" i="1"/>
  <c r="AG254" i="1"/>
  <c r="AE254" i="1"/>
  <c r="AG252" i="1"/>
  <c r="AE252" i="1"/>
  <c r="AH764" i="1"/>
  <c r="AI764" i="1"/>
  <c r="AJ764" i="1" s="1"/>
  <c r="AL194" i="1"/>
  <c r="AN194" i="1"/>
  <c r="AO194" i="1"/>
  <c r="AR194" i="1"/>
  <c r="AM194" i="1"/>
  <c r="AV503" i="1"/>
  <c r="BA503" i="1"/>
  <c r="AZ503" i="1"/>
  <c r="AY503" i="1"/>
  <c r="AX503" i="1"/>
  <c r="AT492" i="1"/>
  <c r="AU492" i="1" s="1"/>
  <c r="AS492" i="1"/>
  <c r="AV314" i="1"/>
  <c r="AZ314" i="1"/>
  <c r="AY314" i="1"/>
  <c r="AX314" i="1"/>
  <c r="BD314" i="1" s="1"/>
  <c r="BA314" i="1"/>
  <c r="AV312" i="1"/>
  <c r="AZ312" i="1"/>
  <c r="BA312" i="1"/>
  <c r="AY312" i="1"/>
  <c r="AX312" i="1"/>
  <c r="BD312" i="1" s="1"/>
  <c r="AV421" i="1"/>
  <c r="BA421" i="1"/>
  <c r="AY421" i="1"/>
  <c r="AZ421" i="1"/>
  <c r="AX421" i="1"/>
  <c r="AV311" i="1"/>
  <c r="AX311" i="1"/>
  <c r="BA311" i="1"/>
  <c r="AZ311" i="1"/>
  <c r="AY311" i="1"/>
  <c r="AI783" i="1"/>
  <c r="AJ783" i="1" s="1"/>
  <c r="AH783" i="1"/>
  <c r="AG349" i="1"/>
  <c r="AE349" i="1"/>
  <c r="BD233" i="1"/>
  <c r="AS500" i="1"/>
  <c r="AT500" i="1"/>
  <c r="AU500" i="1" s="1"/>
  <c r="AI404" i="1"/>
  <c r="AJ404" i="1" s="1"/>
  <c r="AH404" i="1"/>
  <c r="AV324" i="1"/>
  <c r="AZ324" i="1"/>
  <c r="AY324" i="1"/>
  <c r="AX324" i="1"/>
  <c r="BD324" i="1" s="1"/>
  <c r="BA324" i="1"/>
  <c r="U255" i="1"/>
  <c r="V255" i="1" s="1"/>
  <c r="AC255" i="1" s="1"/>
  <c r="AD255" i="1" s="1"/>
  <c r="V235" i="1"/>
  <c r="AC235" i="1" s="1"/>
  <c r="AD235" i="1" s="1"/>
  <c r="V246" i="1"/>
  <c r="AC246" i="1" s="1"/>
  <c r="AD246" i="1" s="1"/>
  <c r="U266" i="1"/>
  <c r="V266" i="1" s="1"/>
  <c r="AC266" i="1" s="1"/>
  <c r="AD266" i="1" s="1"/>
  <c r="AO344" i="1"/>
  <c r="AM344" i="1"/>
  <c r="AR344" i="1"/>
  <c r="AL344" i="1"/>
  <c r="AN344" i="1"/>
  <c r="BD265" i="1"/>
  <c r="AG403" i="1"/>
  <c r="AE403" i="1"/>
  <c r="BD251" i="1"/>
  <c r="AS504" i="1"/>
  <c r="AT504" i="1"/>
  <c r="AU504" i="1" s="1"/>
  <c r="AT340" i="1"/>
  <c r="AU340" i="1" s="1"/>
  <c r="AS340" i="1"/>
  <c r="AE215" i="1"/>
  <c r="AG215" i="1"/>
  <c r="AM337" i="1"/>
  <c r="AR337" i="1"/>
  <c r="AO337" i="1"/>
  <c r="AL337" i="1"/>
  <c r="AN337" i="1"/>
  <c r="AV521" i="1"/>
  <c r="BA521" i="1"/>
  <c r="AZ521" i="1"/>
  <c r="AX521" i="1"/>
  <c r="AY521" i="1"/>
  <c r="U630" i="1"/>
  <c r="V613" i="1"/>
  <c r="AC613" i="1" s="1"/>
  <c r="AD613" i="1" s="1"/>
  <c r="U508" i="1"/>
  <c r="V508" i="1" s="1"/>
  <c r="AC508" i="1" s="1"/>
  <c r="AD508" i="1" s="1"/>
  <c r="V417" i="1"/>
  <c r="AC417" i="1" s="1"/>
  <c r="AD417" i="1" s="1"/>
  <c r="U431" i="1"/>
  <c r="BD470" i="1"/>
  <c r="AN346" i="1"/>
  <c r="AL346" i="1"/>
  <c r="AM346" i="1"/>
  <c r="AR346" i="1"/>
  <c r="AO346" i="1"/>
  <c r="AM510" i="1"/>
  <c r="AR510" i="1"/>
  <c r="AN510" i="1"/>
  <c r="AL510" i="1"/>
  <c r="AO510" i="1"/>
  <c r="AI400" i="1"/>
  <c r="AJ400" i="1" s="1"/>
  <c r="AH400" i="1"/>
  <c r="AE261" i="1"/>
  <c r="AG261" i="1"/>
  <c r="AH440" i="1"/>
  <c r="AI440" i="1"/>
  <c r="AJ440" i="1" s="1"/>
  <c r="AG509" i="1"/>
  <c r="AE509" i="1"/>
  <c r="AL542" i="1"/>
  <c r="AM542" i="1"/>
  <c r="AN542" i="1"/>
  <c r="AO542" i="1"/>
  <c r="AR542" i="1"/>
  <c r="O767" i="1"/>
  <c r="P652" i="1"/>
  <c r="AC652" i="1" s="1"/>
  <c r="AD652" i="1" s="1"/>
  <c r="AG239" i="1"/>
  <c r="AE239" i="1"/>
  <c r="AV328" i="1"/>
  <c r="AZ328" i="1"/>
  <c r="BA328" i="1"/>
  <c r="AY328" i="1"/>
  <c r="AX328" i="1"/>
  <c r="AR434" i="1"/>
  <c r="AO434" i="1"/>
  <c r="AN434" i="1"/>
  <c r="AM434" i="1"/>
  <c r="AL434" i="1"/>
  <c r="AV435" i="1"/>
  <c r="BA435" i="1"/>
  <c r="AZ435" i="1"/>
  <c r="AY435" i="1"/>
  <c r="AX435" i="1"/>
  <c r="AH444" i="1"/>
  <c r="AI444" i="1"/>
  <c r="AJ444" i="1" s="1"/>
  <c r="AI424" i="1"/>
  <c r="AJ424" i="1" s="1"/>
  <c r="AH424" i="1"/>
  <c r="AS398" i="1"/>
  <c r="AT398" i="1"/>
  <c r="AU398" i="1" s="1"/>
  <c r="AN338" i="1"/>
  <c r="AL338" i="1"/>
  <c r="AM338" i="1"/>
  <c r="AO338" i="1"/>
  <c r="AR338" i="1"/>
  <c r="AT322" i="1"/>
  <c r="AU322" i="1" s="1"/>
  <c r="AS322" i="1"/>
  <c r="AH219" i="1"/>
  <c r="AI219" i="1"/>
  <c r="AJ219" i="1" s="1"/>
  <c r="AG259" i="1"/>
  <c r="AE259" i="1"/>
  <c r="AO422" i="1"/>
  <c r="AM422" i="1"/>
  <c r="AR422" i="1"/>
  <c r="AN422" i="1"/>
  <c r="AL422" i="1"/>
  <c r="AH350" i="1"/>
  <c r="AI350" i="1"/>
  <c r="AJ350" i="1" s="1"/>
  <c r="AV300" i="1"/>
  <c r="AZ300" i="1"/>
  <c r="AY300" i="1"/>
  <c r="BA300" i="1"/>
  <c r="AX300" i="1"/>
  <c r="BD300" i="1" s="1"/>
  <c r="AV579" i="1"/>
  <c r="BA579" i="1"/>
  <c r="AZ579" i="1"/>
  <c r="AY579" i="1"/>
  <c r="AX579" i="1"/>
  <c r="AV772" i="1"/>
  <c r="AX772" i="1"/>
  <c r="BD772" i="1" s="1"/>
  <c r="BA772" i="1"/>
  <c r="AZ772" i="1"/>
  <c r="AY772" i="1"/>
  <c r="AT332" i="1"/>
  <c r="AU332" i="1" s="1"/>
  <c r="AS332" i="1"/>
  <c r="AT384" i="1"/>
  <c r="AU384" i="1" s="1"/>
  <c r="AS384" i="1"/>
  <c r="AH528" i="1"/>
  <c r="AI528" i="1"/>
  <c r="AJ528" i="1" s="1"/>
  <c r="AG243" i="1"/>
  <c r="AE243" i="1"/>
  <c r="AH641" i="1"/>
  <c r="AI641" i="1"/>
  <c r="AJ641" i="1" s="1"/>
  <c r="AS650" i="1"/>
  <c r="AT650" i="1"/>
  <c r="AU650" i="1" s="1"/>
  <c r="AM196" i="1"/>
  <c r="AO196" i="1"/>
  <c r="AR196" i="1"/>
  <c r="AN196" i="1"/>
  <c r="AL196" i="1"/>
  <c r="AG257" i="1"/>
  <c r="AE257" i="1"/>
  <c r="AS792" i="1"/>
  <c r="AT792" i="1"/>
  <c r="AU792" i="1" s="1"/>
  <c r="V428" i="1"/>
  <c r="AC428" i="1" s="1"/>
  <c r="AD428" i="1" s="1"/>
  <c r="U442" i="1"/>
  <c r="V442" i="1" s="1"/>
  <c r="AC442" i="1" s="1"/>
  <c r="AD442" i="1" s="1"/>
  <c r="AI209" i="1"/>
  <c r="AJ209" i="1" s="1"/>
  <c r="AH209" i="1"/>
  <c r="AT406" i="1"/>
  <c r="AU406" i="1" s="1"/>
  <c r="AS406" i="1"/>
  <c r="BD238" i="1"/>
  <c r="AE263" i="1"/>
  <c r="AG263" i="1"/>
  <c r="AE237" i="1"/>
  <c r="AG237" i="1"/>
  <c r="AH441" i="1"/>
  <c r="AI441" i="1"/>
  <c r="AJ441" i="1" s="1"/>
  <c r="AS808" i="1"/>
  <c r="AT808" i="1"/>
  <c r="AU808" i="1" s="1"/>
  <c r="AG414" i="1"/>
  <c r="AE414" i="1"/>
  <c r="AS411" i="1"/>
  <c r="AT411" i="1"/>
  <c r="AU411" i="1" s="1"/>
  <c r="AV768" i="1"/>
  <c r="AZ768" i="1"/>
  <c r="AY768" i="1"/>
  <c r="AX768" i="1"/>
  <c r="BA768" i="1"/>
  <c r="V241" i="1"/>
  <c r="AC241" i="1" s="1"/>
  <c r="AD241" i="1" s="1"/>
  <c r="U264" i="1"/>
  <c r="V264" i="1" s="1"/>
  <c r="AC264" i="1" s="1"/>
  <c r="AD264" i="1" s="1"/>
  <c r="AN425" i="1"/>
  <c r="AO425" i="1"/>
  <c r="AM425" i="1"/>
  <c r="AL425" i="1"/>
  <c r="AR425" i="1"/>
  <c r="AR399" i="1"/>
  <c r="AN399" i="1"/>
  <c r="AO399" i="1"/>
  <c r="AM399" i="1"/>
  <c r="AL399" i="1"/>
  <c r="AS378" i="1"/>
  <c r="AT378" i="1"/>
  <c r="AU378" i="1" s="1"/>
  <c r="AT644" i="1"/>
  <c r="AU644" i="1" s="1"/>
  <c r="AS644" i="1"/>
  <c r="AH197" i="1"/>
  <c r="AI197" i="1"/>
  <c r="AJ197" i="1" s="1"/>
  <c r="AN169" i="1"/>
  <c r="AM169" i="1"/>
  <c r="AR169" i="1"/>
  <c r="AO169" i="1"/>
  <c r="AL169" i="1"/>
  <c r="AS146" i="1"/>
  <c r="AT146" i="1"/>
  <c r="AU146" i="1" s="1"/>
  <c r="AH221" i="1"/>
  <c r="AI221" i="1"/>
  <c r="AJ221" i="1" s="1"/>
  <c r="U505" i="1"/>
  <c r="U520" i="1" s="1"/>
  <c r="V487" i="1"/>
  <c r="AC487" i="1" s="1"/>
  <c r="AD487" i="1" s="1"/>
  <c r="AH437" i="1"/>
  <c r="AI437" i="1"/>
  <c r="AJ437" i="1" s="1"/>
  <c r="AT622" i="1"/>
  <c r="AU622" i="1" s="1"/>
  <c r="AS622" i="1"/>
  <c r="AI438" i="1"/>
  <c r="AJ438" i="1" s="1"/>
  <c r="AH438" i="1"/>
  <c r="AG217" i="1"/>
  <c r="AE217" i="1"/>
  <c r="AT199" i="1"/>
  <c r="AU199" i="1" s="1"/>
  <c r="AS199" i="1"/>
  <c r="AG469" i="1"/>
  <c r="AE469" i="1"/>
  <c r="AS796" i="1"/>
  <c r="AT796" i="1"/>
  <c r="AU796" i="1" s="1"/>
  <c r="AE246" i="1"/>
  <c r="AG246" i="1"/>
  <c r="AG430" i="1"/>
  <c r="AE430" i="1"/>
  <c r="AI412" i="1"/>
  <c r="AJ412" i="1" s="1"/>
  <c r="AH412" i="1"/>
  <c r="AS642" i="1"/>
  <c r="AT642" i="1"/>
  <c r="AU642" i="1" s="1"/>
  <c r="AH419" i="1"/>
  <c r="AI419" i="1"/>
  <c r="AJ419" i="1" s="1"/>
  <c r="AI436" i="1"/>
  <c r="AJ436" i="1" s="1"/>
  <c r="AH436" i="1"/>
  <c r="AE223" i="1"/>
  <c r="AG223" i="1"/>
  <c r="AI443" i="1"/>
  <c r="AJ443" i="1" s="1"/>
  <c r="AH443" i="1"/>
  <c r="V596" i="1"/>
  <c r="AC596" i="1" s="1"/>
  <c r="AD596" i="1" s="1"/>
  <c r="U619" i="1"/>
  <c r="U636" i="1" s="1"/>
  <c r="AR176" i="1"/>
  <c r="AN176" i="1"/>
  <c r="AM176" i="1"/>
  <c r="AL176" i="1"/>
  <c r="AO176" i="1"/>
  <c r="AI420" i="1"/>
  <c r="AJ420" i="1" s="1"/>
  <c r="AH420" i="1"/>
  <c r="AI192" i="1"/>
  <c r="AJ192" i="1" s="1"/>
  <c r="AH192" i="1"/>
  <c r="V244" i="1"/>
  <c r="AC244" i="1" s="1"/>
  <c r="AD244" i="1" s="1"/>
  <c r="U267" i="1"/>
  <c r="V267" i="1" s="1"/>
  <c r="AC267" i="1" s="1"/>
  <c r="AD267" i="1" s="1"/>
  <c r="AH200" i="1"/>
  <c r="AI200" i="1"/>
  <c r="AJ200" i="1" s="1"/>
  <c r="AO395" i="1"/>
  <c r="AR395" i="1"/>
  <c r="AN395" i="1"/>
  <c r="AM395" i="1"/>
  <c r="AL395" i="1"/>
  <c r="AT602" i="1"/>
  <c r="AU602" i="1" s="1"/>
  <c r="AS602" i="1"/>
  <c r="AU748" i="1"/>
  <c r="AS495" i="1"/>
  <c r="AT495" i="1"/>
  <c r="AU495" i="1" s="1"/>
  <c r="AS788" i="1"/>
  <c r="AT788" i="1"/>
  <c r="AU788" i="1" s="1"/>
  <c r="AT531" i="1"/>
  <c r="AU531" i="1"/>
  <c r="AS531" i="1"/>
  <c r="AT490" i="1"/>
  <c r="AU490" i="1" s="1"/>
  <c r="AS490" i="1"/>
  <c r="AS512" i="1"/>
  <c r="AT512" i="1"/>
  <c r="AU512" i="1" s="1"/>
  <c r="AS179" i="1"/>
  <c r="AT179" i="1"/>
  <c r="AU179" i="1" s="1"/>
  <c r="AN624" i="1"/>
  <c r="AL624" i="1"/>
  <c r="AM624" i="1"/>
  <c r="AR624" i="1"/>
  <c r="AO624" i="1"/>
  <c r="AM513" i="1"/>
  <c r="AL513" i="1"/>
  <c r="AR513" i="1"/>
  <c r="AN513" i="1"/>
  <c r="AO513" i="1"/>
  <c r="AN533" i="1"/>
  <c r="AM533" i="1"/>
  <c r="AL533" i="1"/>
  <c r="AO533" i="1"/>
  <c r="AR533" i="1"/>
  <c r="AR648" i="1"/>
  <c r="AN648" i="1"/>
  <c r="AO648" i="1"/>
  <c r="AM648" i="1"/>
  <c r="AL648" i="1"/>
  <c r="AS525" i="1"/>
  <c r="AT525" i="1"/>
  <c r="AU525" i="1" s="1"/>
  <c r="AS339" i="1"/>
  <c r="AT339" i="1"/>
  <c r="AU339" i="1" s="1"/>
  <c r="AL386" i="1"/>
  <c r="AR386" i="1"/>
  <c r="AM386" i="1"/>
  <c r="AO386" i="1"/>
  <c r="AN386" i="1"/>
  <c r="AG646" i="1" l="1"/>
  <c r="AE646" i="1"/>
  <c r="AG629" i="1"/>
  <c r="AE629" i="1"/>
  <c r="AV323" i="1"/>
  <c r="AX323" i="1"/>
  <c r="BA323" i="1"/>
  <c r="AZ323" i="1"/>
  <c r="AY323" i="1"/>
  <c r="AT542" i="1"/>
  <c r="AU542" i="1" s="1"/>
  <c r="AS542" i="1"/>
  <c r="AS347" i="1"/>
  <c r="AT347" i="1"/>
  <c r="AU347" i="1" s="1"/>
  <c r="AV179" i="1"/>
  <c r="AX179" i="1"/>
  <c r="BA179" i="1"/>
  <c r="AY179" i="1"/>
  <c r="AZ179" i="1"/>
  <c r="AV500" i="1"/>
  <c r="BA500" i="1"/>
  <c r="AZ500" i="1"/>
  <c r="AY500" i="1"/>
  <c r="AX500" i="1"/>
  <c r="BD500" i="1" s="1"/>
  <c r="AS527" i="1"/>
  <c r="AT527" i="1"/>
  <c r="AU527" i="1" s="1"/>
  <c r="AV384" i="1"/>
  <c r="AZ384" i="1"/>
  <c r="AY384" i="1"/>
  <c r="AX384" i="1"/>
  <c r="BA384" i="1"/>
  <c r="AS651" i="1"/>
  <c r="AT651" i="1"/>
  <c r="AU651" i="1" s="1"/>
  <c r="AO543" i="1"/>
  <c r="AN543" i="1"/>
  <c r="AM543" i="1"/>
  <c r="AR543" i="1"/>
  <c r="AL543" i="1"/>
  <c r="AV332" i="1"/>
  <c r="AZ332" i="1"/>
  <c r="AY332" i="1"/>
  <c r="BA332" i="1"/>
  <c r="AX332" i="1"/>
  <c r="V520" i="1"/>
  <c r="AC520" i="1" s="1"/>
  <c r="AD520" i="1" s="1"/>
  <c r="U535" i="1"/>
  <c r="V535" i="1" s="1"/>
  <c r="AC535" i="1" s="1"/>
  <c r="AD535" i="1" s="1"/>
  <c r="AI263" i="1"/>
  <c r="AJ263" i="1" s="1"/>
  <c r="AH263" i="1"/>
  <c r="AO350" i="1"/>
  <c r="AL350" i="1"/>
  <c r="AN350" i="1"/>
  <c r="AR350" i="1"/>
  <c r="AM350" i="1"/>
  <c r="AT337" i="1"/>
  <c r="AU337" i="1" s="1"/>
  <c r="AS337" i="1"/>
  <c r="AH349" i="1"/>
  <c r="AI349" i="1"/>
  <c r="AJ349" i="1" s="1"/>
  <c r="AI240" i="1"/>
  <c r="AJ240" i="1" s="1"/>
  <c r="AH240" i="1"/>
  <c r="BD394" i="1"/>
  <c r="AR516" i="1"/>
  <c r="AL516" i="1"/>
  <c r="AO516" i="1"/>
  <c r="AM516" i="1"/>
  <c r="AN516" i="1"/>
  <c r="AH418" i="1"/>
  <c r="AI418" i="1"/>
  <c r="AJ418" i="1" s="1"/>
  <c r="AR522" i="1"/>
  <c r="AM522" i="1"/>
  <c r="AN522" i="1"/>
  <c r="AL522" i="1"/>
  <c r="AO522" i="1"/>
  <c r="AM658" i="1"/>
  <c r="AO658" i="1"/>
  <c r="AR658" i="1"/>
  <c r="AL658" i="1"/>
  <c r="AN658" i="1"/>
  <c r="AE502" i="1"/>
  <c r="AG502" i="1"/>
  <c r="AV490" i="1"/>
  <c r="BA490" i="1"/>
  <c r="AY490" i="1"/>
  <c r="AX490" i="1"/>
  <c r="AZ490" i="1"/>
  <c r="AV796" i="1"/>
  <c r="BA796" i="1"/>
  <c r="AZ796" i="1"/>
  <c r="AX796" i="1"/>
  <c r="AY796" i="1"/>
  <c r="AS196" i="1"/>
  <c r="AT196" i="1"/>
  <c r="AU196" i="1" s="1"/>
  <c r="AT434" i="1"/>
  <c r="AU434" i="1" s="1"/>
  <c r="AS434" i="1"/>
  <c r="AH509" i="1"/>
  <c r="AI509" i="1"/>
  <c r="AJ509" i="1" s="1"/>
  <c r="AE266" i="1"/>
  <c r="AG266" i="1"/>
  <c r="AS335" i="1"/>
  <c r="AT335" i="1"/>
  <c r="AU335" i="1" s="1"/>
  <c r="AI234" i="1"/>
  <c r="AJ234" i="1" s="1"/>
  <c r="AH234" i="1"/>
  <c r="AH260" i="1"/>
  <c r="AI260" i="1"/>
  <c r="AJ260" i="1" s="1"/>
  <c r="BD530" i="1"/>
  <c r="AV642" i="1"/>
  <c r="BA642" i="1"/>
  <c r="AZ642" i="1"/>
  <c r="AY642" i="1"/>
  <c r="AX642" i="1"/>
  <c r="BD642" i="1" s="1"/>
  <c r="AV644" i="1"/>
  <c r="AX644" i="1"/>
  <c r="BA644" i="1"/>
  <c r="AY644" i="1"/>
  <c r="AZ644" i="1"/>
  <c r="BD768" i="1"/>
  <c r="AV398" i="1"/>
  <c r="AZ398" i="1"/>
  <c r="AX398" i="1"/>
  <c r="AY398" i="1"/>
  <c r="BA398" i="1"/>
  <c r="BD328" i="1"/>
  <c r="AN440" i="1"/>
  <c r="AL440" i="1"/>
  <c r="AO440" i="1"/>
  <c r="AR440" i="1"/>
  <c r="AM440" i="1"/>
  <c r="AH215" i="1"/>
  <c r="AI215" i="1"/>
  <c r="AJ215" i="1" s="1"/>
  <c r="AR783" i="1"/>
  <c r="AN783" i="1"/>
  <c r="AM783" i="1"/>
  <c r="AO783" i="1"/>
  <c r="AL783" i="1"/>
  <c r="AI256" i="1"/>
  <c r="AJ256" i="1" s="1"/>
  <c r="AH256" i="1"/>
  <c r="BD315" i="1"/>
  <c r="AI804" i="1"/>
  <c r="AJ804" i="1" s="1"/>
  <c r="AH804" i="1"/>
  <c r="BD128" i="1"/>
  <c r="AI236" i="1"/>
  <c r="AJ236" i="1" s="1"/>
  <c r="AH236" i="1"/>
  <c r="AV519" i="1"/>
  <c r="BA519" i="1"/>
  <c r="AZ519" i="1"/>
  <c r="AY519" i="1"/>
  <c r="AX519" i="1"/>
  <c r="BD519" i="1" s="1"/>
  <c r="AE446" i="1"/>
  <c r="AG446" i="1"/>
  <c r="AI229" i="1"/>
  <c r="AJ229" i="1" s="1"/>
  <c r="AH229" i="1"/>
  <c r="AV325" i="1"/>
  <c r="AX325" i="1"/>
  <c r="AY325" i="1"/>
  <c r="BA325" i="1"/>
  <c r="AZ325" i="1"/>
  <c r="AG235" i="1"/>
  <c r="AE235" i="1"/>
  <c r="AI484" i="1"/>
  <c r="AJ484" i="1" s="1"/>
  <c r="AH484" i="1"/>
  <c r="AV602" i="1"/>
  <c r="AZ602" i="1"/>
  <c r="AY602" i="1"/>
  <c r="BA602" i="1"/>
  <c r="AX602" i="1"/>
  <c r="BD579" i="1"/>
  <c r="AN424" i="1"/>
  <c r="AM424" i="1"/>
  <c r="AL424" i="1"/>
  <c r="AR424" i="1"/>
  <c r="AO424" i="1"/>
  <c r="AG508" i="1"/>
  <c r="AE508" i="1"/>
  <c r="AV340" i="1"/>
  <c r="AZ340" i="1"/>
  <c r="AX340" i="1"/>
  <c r="AY340" i="1"/>
  <c r="BA340" i="1"/>
  <c r="AV486" i="1"/>
  <c r="BA486" i="1"/>
  <c r="AZ486" i="1"/>
  <c r="AY486" i="1"/>
  <c r="AX486" i="1"/>
  <c r="BD486" i="1" s="1"/>
  <c r="U529" i="1"/>
  <c r="V529" i="1" s="1"/>
  <c r="AC529" i="1" s="1"/>
  <c r="AD529" i="1" s="1"/>
  <c r="V514" i="1"/>
  <c r="AC514" i="1" s="1"/>
  <c r="AD514" i="1" s="1"/>
  <c r="AS501" i="1"/>
  <c r="AT501" i="1"/>
  <c r="AU501" i="1" s="1"/>
  <c r="AT439" i="1"/>
  <c r="AU439" i="1" s="1"/>
  <c r="AS439" i="1"/>
  <c r="AN595" i="1"/>
  <c r="AL595" i="1"/>
  <c r="AO595" i="1"/>
  <c r="AR595" i="1"/>
  <c r="AM595" i="1"/>
  <c r="AH635" i="1"/>
  <c r="AI635" i="1"/>
  <c r="AJ635" i="1" s="1"/>
  <c r="AV622" i="1"/>
  <c r="BA622" i="1"/>
  <c r="AZ622" i="1"/>
  <c r="AX622" i="1"/>
  <c r="AY622" i="1"/>
  <c r="AS346" i="1"/>
  <c r="AT346" i="1"/>
  <c r="AU346" i="1" s="1"/>
  <c r="AT763" i="1"/>
  <c r="AU763" i="1" s="1"/>
  <c r="AS763" i="1"/>
  <c r="AH261" i="1"/>
  <c r="AI261" i="1"/>
  <c r="AJ261" i="1" s="1"/>
  <c r="BD320" i="1"/>
  <c r="AL641" i="1"/>
  <c r="AO641" i="1"/>
  <c r="AN641" i="1"/>
  <c r="AM641" i="1"/>
  <c r="AR641" i="1"/>
  <c r="AM444" i="1"/>
  <c r="AO444" i="1"/>
  <c r="AR444" i="1"/>
  <c r="AN444" i="1"/>
  <c r="AL444" i="1"/>
  <c r="AG613" i="1"/>
  <c r="AE613" i="1"/>
  <c r="AV504" i="1"/>
  <c r="BA504" i="1"/>
  <c r="AY504" i="1"/>
  <c r="AZ504" i="1"/>
  <c r="AX504" i="1"/>
  <c r="BD504" i="1" s="1"/>
  <c r="BD311" i="1"/>
  <c r="AH252" i="1"/>
  <c r="AI252" i="1"/>
  <c r="AJ252" i="1" s="1"/>
  <c r="AV536" i="1"/>
  <c r="BA536" i="1"/>
  <c r="AY536" i="1"/>
  <c r="AZ536" i="1"/>
  <c r="AX536" i="1"/>
  <c r="AS348" i="1"/>
  <c r="AT348" i="1"/>
  <c r="AU348" i="1" s="1"/>
  <c r="AT175" i="1"/>
  <c r="AU175" i="1" s="1"/>
  <c r="AS175" i="1"/>
  <c r="AG499" i="1"/>
  <c r="AE499" i="1"/>
  <c r="AT747" i="1"/>
  <c r="AU747" i="1" s="1"/>
  <c r="AS747" i="1"/>
  <c r="AM537" i="1"/>
  <c r="AR537" i="1"/>
  <c r="AN537" i="1"/>
  <c r="AL537" i="1"/>
  <c r="AO537" i="1"/>
  <c r="AG432" i="1"/>
  <c r="AE432" i="1"/>
  <c r="AV406" i="1"/>
  <c r="AY406" i="1"/>
  <c r="AZ406" i="1"/>
  <c r="AX406" i="1"/>
  <c r="BA406" i="1"/>
  <c r="AN400" i="1"/>
  <c r="AL400" i="1"/>
  <c r="AR400" i="1"/>
  <c r="AM400" i="1"/>
  <c r="AO400" i="1"/>
  <c r="U647" i="1"/>
  <c r="V647" i="1" s="1"/>
  <c r="AC647" i="1" s="1"/>
  <c r="AD647" i="1" s="1"/>
  <c r="V630" i="1"/>
  <c r="AC630" i="1" s="1"/>
  <c r="AD630" i="1" s="1"/>
  <c r="AV326" i="1"/>
  <c r="AZ326" i="1"/>
  <c r="BA326" i="1"/>
  <c r="AY326" i="1"/>
  <c r="AX326" i="1"/>
  <c r="BD326" i="1" s="1"/>
  <c r="AV792" i="1"/>
  <c r="AX792" i="1"/>
  <c r="AY792" i="1"/>
  <c r="BA792" i="1"/>
  <c r="AZ792" i="1"/>
  <c r="AL441" i="1"/>
  <c r="AO441" i="1"/>
  <c r="AN441" i="1"/>
  <c r="AR441" i="1"/>
  <c r="AM441" i="1"/>
  <c r="AL220" i="1"/>
  <c r="AR220" i="1"/>
  <c r="AN220" i="1"/>
  <c r="AM220" i="1"/>
  <c r="AO220" i="1"/>
  <c r="AV336" i="1"/>
  <c r="AZ336" i="1"/>
  <c r="BA336" i="1"/>
  <c r="AY336" i="1"/>
  <c r="AX336" i="1"/>
  <c r="BD336" i="1" s="1"/>
  <c r="U524" i="1"/>
  <c r="V431" i="1"/>
  <c r="AC431" i="1" s="1"/>
  <c r="AD431" i="1" s="1"/>
  <c r="U445" i="1"/>
  <c r="V445" i="1" s="1"/>
  <c r="AC445" i="1" s="1"/>
  <c r="AD445" i="1" s="1"/>
  <c r="AV352" i="1"/>
  <c r="AZ352" i="1"/>
  <c r="AY352" i="1"/>
  <c r="AX352" i="1"/>
  <c r="BA352" i="1"/>
  <c r="AG255" i="1"/>
  <c r="AE255" i="1"/>
  <c r="AL426" i="1"/>
  <c r="AO426" i="1"/>
  <c r="AM426" i="1"/>
  <c r="AR426" i="1"/>
  <c r="AN426" i="1"/>
  <c r="BD435" i="1"/>
  <c r="BD421" i="1"/>
  <c r="AH254" i="1"/>
  <c r="AI254" i="1"/>
  <c r="AJ254" i="1" s="1"/>
  <c r="BD357" i="1"/>
  <c r="AM214" i="1"/>
  <c r="AL214" i="1"/>
  <c r="AR214" i="1"/>
  <c r="AN214" i="1"/>
  <c r="AO214" i="1"/>
  <c r="AG355" i="1"/>
  <c r="AE355" i="1"/>
  <c r="AV515" i="1"/>
  <c r="BA515" i="1"/>
  <c r="AZ515" i="1"/>
  <c r="AY515" i="1"/>
  <c r="AX515" i="1"/>
  <c r="BD515" i="1" s="1"/>
  <c r="AT423" i="1"/>
  <c r="AU423" i="1" s="1"/>
  <c r="AS423" i="1"/>
  <c r="AS510" i="1"/>
  <c r="AT510" i="1"/>
  <c r="AU510" i="1" s="1"/>
  <c r="AV495" i="1"/>
  <c r="BA495" i="1"/>
  <c r="AZ495" i="1"/>
  <c r="AY495" i="1"/>
  <c r="AX495" i="1"/>
  <c r="BD495" i="1" s="1"/>
  <c r="BD382" i="1"/>
  <c r="AS356" i="1"/>
  <c r="AT356" i="1"/>
  <c r="AU356" i="1" s="1"/>
  <c r="AV512" i="1"/>
  <c r="AY512" i="1"/>
  <c r="BA512" i="1"/>
  <c r="AZ512" i="1"/>
  <c r="AX512" i="1"/>
  <c r="BD512" i="1" s="1"/>
  <c r="AS344" i="1"/>
  <c r="AT344" i="1"/>
  <c r="AU344" i="1" s="1"/>
  <c r="AV634" i="1"/>
  <c r="AZ634" i="1"/>
  <c r="AY634" i="1"/>
  <c r="BA634" i="1"/>
  <c r="AX634" i="1"/>
  <c r="AO410" i="1"/>
  <c r="AN410" i="1"/>
  <c r="AM410" i="1"/>
  <c r="AR410" i="1"/>
  <c r="AL410" i="1"/>
  <c r="AV525" i="1"/>
  <c r="AX525" i="1"/>
  <c r="BA525" i="1"/>
  <c r="AZ525" i="1"/>
  <c r="AY525" i="1"/>
  <c r="AZ748" i="1"/>
  <c r="AY748" i="1"/>
  <c r="AX748" i="1"/>
  <c r="BD748" i="1" s="1"/>
  <c r="BA748" i="1"/>
  <c r="AV378" i="1"/>
  <c r="BA378" i="1"/>
  <c r="AZ378" i="1"/>
  <c r="AY378" i="1"/>
  <c r="AX378" i="1"/>
  <c r="AO803" i="1"/>
  <c r="AR803" i="1"/>
  <c r="AM803" i="1"/>
  <c r="AL803" i="1"/>
  <c r="AN803" i="1"/>
  <c r="BD472" i="1"/>
  <c r="AR209" i="1"/>
  <c r="AO209" i="1"/>
  <c r="AL209" i="1"/>
  <c r="AM209" i="1"/>
  <c r="AN209" i="1"/>
  <c r="U653" i="1"/>
  <c r="V653" i="1" s="1"/>
  <c r="AC653" i="1" s="1"/>
  <c r="AD653" i="1" s="1"/>
  <c r="V636" i="1"/>
  <c r="AC636" i="1" s="1"/>
  <c r="AD636" i="1" s="1"/>
  <c r="AV146" i="1"/>
  <c r="AX146" i="1"/>
  <c r="BA146" i="1"/>
  <c r="AZ146" i="1"/>
  <c r="AY146" i="1"/>
  <c r="AG442" i="1"/>
  <c r="AE442" i="1"/>
  <c r="AI259" i="1"/>
  <c r="AJ259" i="1" s="1"/>
  <c r="AH259" i="1"/>
  <c r="AI239" i="1"/>
  <c r="AJ239" i="1" s="1"/>
  <c r="AH239" i="1"/>
  <c r="AV492" i="1"/>
  <c r="BA492" i="1"/>
  <c r="AX492" i="1"/>
  <c r="AY492" i="1"/>
  <c r="AZ492" i="1"/>
  <c r="AT334" i="1"/>
  <c r="AU334" i="1" s="1"/>
  <c r="AS334" i="1"/>
  <c r="AV339" i="1"/>
  <c r="AX339" i="1"/>
  <c r="BA339" i="1"/>
  <c r="AY339" i="1"/>
  <c r="AZ339" i="1"/>
  <c r="AI414" i="1"/>
  <c r="AJ414" i="1" s="1"/>
  <c r="AH414" i="1"/>
  <c r="AE428" i="1"/>
  <c r="AG428" i="1"/>
  <c r="AI243" i="1"/>
  <c r="AJ243" i="1" s="1"/>
  <c r="AH243" i="1"/>
  <c r="AO219" i="1"/>
  <c r="AL219" i="1"/>
  <c r="AN219" i="1"/>
  <c r="AR219" i="1"/>
  <c r="AM219" i="1"/>
  <c r="AG652" i="1"/>
  <c r="AE652" i="1"/>
  <c r="BD521" i="1"/>
  <c r="BD503" i="1"/>
  <c r="AV392" i="1"/>
  <c r="AZ392" i="1"/>
  <c r="AY392" i="1"/>
  <c r="AX392" i="1"/>
  <c r="BA392" i="1"/>
  <c r="AS507" i="1"/>
  <c r="AT507" i="1"/>
  <c r="AU507" i="1" s="1"/>
  <c r="AR427" i="1"/>
  <c r="AN427" i="1"/>
  <c r="AM427" i="1"/>
  <c r="AL427" i="1"/>
  <c r="AO427" i="1"/>
  <c r="AG343" i="1"/>
  <c r="AE343" i="1"/>
  <c r="BD506" i="1"/>
  <c r="BD174" i="1"/>
  <c r="AT351" i="1"/>
  <c r="AU351" i="1" s="1"/>
  <c r="AS351" i="1"/>
  <c r="AI268" i="1"/>
  <c r="AJ268" i="1" s="1"/>
  <c r="AH268" i="1"/>
  <c r="AL404" i="1"/>
  <c r="AM404" i="1"/>
  <c r="AN404" i="1"/>
  <c r="AO404" i="1"/>
  <c r="AR404" i="1"/>
  <c r="AR534" i="1"/>
  <c r="AO534" i="1"/>
  <c r="AN534" i="1"/>
  <c r="AM534" i="1"/>
  <c r="AL534" i="1"/>
  <c r="AO195" i="1"/>
  <c r="AR195" i="1"/>
  <c r="AL195" i="1"/>
  <c r="AN195" i="1"/>
  <c r="AM195" i="1"/>
  <c r="AV322" i="1"/>
  <c r="AZ322" i="1"/>
  <c r="BA322" i="1"/>
  <c r="AY322" i="1"/>
  <c r="AX322" i="1"/>
  <c r="AM433" i="1"/>
  <c r="AL433" i="1"/>
  <c r="AR433" i="1"/>
  <c r="AO433" i="1"/>
  <c r="AN433" i="1"/>
  <c r="AS409" i="1"/>
  <c r="AT409" i="1"/>
  <c r="AU409" i="1" s="1"/>
  <c r="AR447" i="1"/>
  <c r="AO447" i="1"/>
  <c r="AL447" i="1"/>
  <c r="AM447" i="1"/>
  <c r="AN447" i="1"/>
  <c r="AH612" i="1"/>
  <c r="AI612" i="1"/>
  <c r="AJ612" i="1" s="1"/>
  <c r="AS189" i="1"/>
  <c r="AT189" i="1"/>
  <c r="AU189" i="1" s="1"/>
  <c r="AS338" i="1"/>
  <c r="AT338" i="1"/>
  <c r="AU338" i="1" s="1"/>
  <c r="BD310" i="1"/>
  <c r="AI237" i="1"/>
  <c r="AJ237" i="1" s="1"/>
  <c r="AH237" i="1"/>
  <c r="AI257" i="1"/>
  <c r="AJ257" i="1" s="1"/>
  <c r="AH257" i="1"/>
  <c r="AI232" i="1"/>
  <c r="AJ232" i="1" s="1"/>
  <c r="AH232" i="1"/>
  <c r="AT194" i="1"/>
  <c r="AU194" i="1" s="1"/>
  <c r="AS194" i="1"/>
  <c r="AI784" i="1"/>
  <c r="AJ784" i="1" s="1"/>
  <c r="AH784" i="1"/>
  <c r="AV518" i="1"/>
  <c r="AY518" i="1"/>
  <c r="AZ518" i="1"/>
  <c r="BA518" i="1"/>
  <c r="AX518" i="1"/>
  <c r="BD518" i="1" s="1"/>
  <c r="BD489" i="1"/>
  <c r="U540" i="1"/>
  <c r="V540" i="1" s="1"/>
  <c r="AC540" i="1" s="1"/>
  <c r="AD540" i="1" s="1"/>
  <c r="V517" i="1"/>
  <c r="AC517" i="1" s="1"/>
  <c r="AD517" i="1" s="1"/>
  <c r="U532" i="1"/>
  <c r="V532" i="1" s="1"/>
  <c r="AC532" i="1" s="1"/>
  <c r="AD532" i="1" s="1"/>
  <c r="AO764" i="1"/>
  <c r="AN764" i="1"/>
  <c r="AM764" i="1"/>
  <c r="AL764" i="1"/>
  <c r="AR764" i="1"/>
  <c r="AS396" i="1"/>
  <c r="AT396" i="1"/>
  <c r="AU396" i="1" s="1"/>
  <c r="AV650" i="1"/>
  <c r="BA650" i="1"/>
  <c r="AZ650" i="1"/>
  <c r="AX650" i="1"/>
  <c r="AY650" i="1"/>
  <c r="AS422" i="1"/>
  <c r="AT422" i="1"/>
  <c r="AU422" i="1" s="1"/>
  <c r="AG417" i="1"/>
  <c r="AE417" i="1"/>
  <c r="AS413" i="1"/>
  <c r="AT413" i="1"/>
  <c r="AU413" i="1" s="1"/>
  <c r="AV199" i="1"/>
  <c r="AX199" i="1"/>
  <c r="AZ199" i="1"/>
  <c r="BA199" i="1"/>
  <c r="AY199" i="1"/>
  <c r="AV411" i="1"/>
  <c r="BA411" i="1"/>
  <c r="AY411" i="1"/>
  <c r="AZ411" i="1"/>
  <c r="AX411" i="1"/>
  <c r="BD411" i="1" s="1"/>
  <c r="AV531" i="1"/>
  <c r="BA531" i="1"/>
  <c r="AZ531" i="1"/>
  <c r="AX531" i="1"/>
  <c r="BD531" i="1" s="1"/>
  <c r="AY531" i="1"/>
  <c r="AV788" i="1"/>
  <c r="BA788" i="1"/>
  <c r="AY788" i="1"/>
  <c r="AZ788" i="1"/>
  <c r="AX788" i="1"/>
  <c r="BD788" i="1" s="1"/>
  <c r="AV808" i="1"/>
  <c r="BA808" i="1"/>
  <c r="AY808" i="1"/>
  <c r="AZ808" i="1"/>
  <c r="AX808" i="1"/>
  <c r="U523" i="1"/>
  <c r="AR528" i="1"/>
  <c r="AM528" i="1"/>
  <c r="AL528" i="1"/>
  <c r="AO528" i="1"/>
  <c r="AN528" i="1"/>
  <c r="P767" i="1"/>
  <c r="AC767" i="1" s="1"/>
  <c r="AD767" i="1" s="1"/>
  <c r="O787" i="1"/>
  <c r="AH403" i="1"/>
  <c r="AI403" i="1"/>
  <c r="AJ403" i="1" s="1"/>
  <c r="AL212" i="1"/>
  <c r="AM212" i="1"/>
  <c r="AO212" i="1"/>
  <c r="AR212" i="1"/>
  <c r="AN212" i="1"/>
  <c r="BD327" i="1"/>
  <c r="BD408" i="1"/>
  <c r="AI331" i="1"/>
  <c r="AJ331" i="1" s="1"/>
  <c r="AH331" i="1"/>
  <c r="AL216" i="1"/>
  <c r="AR216" i="1"/>
  <c r="AM216" i="1"/>
  <c r="AO216" i="1"/>
  <c r="AN216" i="1"/>
  <c r="BD485" i="1"/>
  <c r="AH249" i="1"/>
  <c r="AI249" i="1"/>
  <c r="AJ249" i="1" s="1"/>
  <c r="AS395" i="1"/>
  <c r="AT395" i="1"/>
  <c r="AU395" i="1" s="1"/>
  <c r="AS399" i="1"/>
  <c r="AT399" i="1"/>
  <c r="AU399" i="1" s="1"/>
  <c r="AN438" i="1"/>
  <c r="AM438" i="1"/>
  <c r="AL438" i="1"/>
  <c r="AR438" i="1"/>
  <c r="AO438" i="1"/>
  <c r="AT425" i="1"/>
  <c r="AU425" i="1" s="1"/>
  <c r="AS425" i="1"/>
  <c r="AO200" i="1"/>
  <c r="AM200" i="1"/>
  <c r="AL200" i="1"/>
  <c r="AN200" i="1"/>
  <c r="AR200" i="1"/>
  <c r="AR412" i="1"/>
  <c r="AN412" i="1"/>
  <c r="AO412" i="1"/>
  <c r="AM412" i="1"/>
  <c r="AL412" i="1"/>
  <c r="AT169" i="1"/>
  <c r="AU169" i="1" s="1"/>
  <c r="AS169" i="1"/>
  <c r="AO221" i="1"/>
  <c r="AR221" i="1"/>
  <c r="AM221" i="1"/>
  <c r="AN221" i="1"/>
  <c r="AL221" i="1"/>
  <c r="V619" i="1"/>
  <c r="AC619" i="1" s="1"/>
  <c r="AD619" i="1" s="1"/>
  <c r="U639" i="1"/>
  <c r="AL443" i="1"/>
  <c r="AR443" i="1"/>
  <c r="AN443" i="1"/>
  <c r="AO443" i="1"/>
  <c r="AM443" i="1"/>
  <c r="AE267" i="1"/>
  <c r="AG267" i="1"/>
  <c r="AN436" i="1"/>
  <c r="AL436" i="1"/>
  <c r="AM436" i="1"/>
  <c r="AR436" i="1"/>
  <c r="AO436" i="1"/>
  <c r="AH246" i="1"/>
  <c r="AI246" i="1"/>
  <c r="AJ246" i="1" s="1"/>
  <c r="AG487" i="1"/>
  <c r="AE487" i="1"/>
  <c r="AR197" i="1"/>
  <c r="AM197" i="1"/>
  <c r="AL197" i="1"/>
  <c r="AO197" i="1"/>
  <c r="AN197" i="1"/>
  <c r="AG264" i="1"/>
  <c r="AE264" i="1"/>
  <c r="AH469" i="1"/>
  <c r="AI469" i="1"/>
  <c r="AJ469" i="1" s="1"/>
  <c r="AI217" i="1"/>
  <c r="AJ217" i="1" s="1"/>
  <c r="AH217" i="1"/>
  <c r="AE596" i="1"/>
  <c r="AG596" i="1"/>
  <c r="AH223" i="1"/>
  <c r="AI223" i="1"/>
  <c r="AJ223" i="1" s="1"/>
  <c r="AO437" i="1"/>
  <c r="AM437" i="1"/>
  <c r="AR437" i="1"/>
  <c r="AN437" i="1"/>
  <c r="AL437" i="1"/>
  <c r="AG244" i="1"/>
  <c r="AE244" i="1"/>
  <c r="AI430" i="1"/>
  <c r="AJ430" i="1" s="1"/>
  <c r="AH430" i="1"/>
  <c r="AN192" i="1"/>
  <c r="AO192" i="1"/>
  <c r="AR192" i="1"/>
  <c r="AL192" i="1"/>
  <c r="AM192" i="1"/>
  <c r="AL419" i="1"/>
  <c r="AN419" i="1"/>
  <c r="AR419" i="1"/>
  <c r="AM419" i="1"/>
  <c r="AO419" i="1"/>
  <c r="V505" i="1"/>
  <c r="AC505" i="1" s="1"/>
  <c r="AD505" i="1" s="1"/>
  <c r="U526" i="1"/>
  <c r="AG241" i="1"/>
  <c r="AE241" i="1"/>
  <c r="AR420" i="1"/>
  <c r="AO420" i="1"/>
  <c r="AL420" i="1"/>
  <c r="AM420" i="1"/>
  <c r="AN420" i="1"/>
  <c r="AS176" i="1"/>
  <c r="AT176" i="1"/>
  <c r="AU176" i="1" s="1"/>
  <c r="AT533" i="1"/>
  <c r="AU533" i="1" s="1"/>
  <c r="AS533" i="1"/>
  <c r="AS513" i="1"/>
  <c r="AT513" i="1"/>
  <c r="AU513" i="1" s="1"/>
  <c r="AV748" i="1"/>
  <c r="AS648" i="1"/>
  <c r="AT648" i="1"/>
  <c r="AU648" i="1" s="1"/>
  <c r="AT624" i="1"/>
  <c r="AU624" i="1" s="1"/>
  <c r="AS624" i="1"/>
  <c r="AT386" i="1"/>
  <c r="AU386" i="1" s="1"/>
  <c r="AS386" i="1"/>
  <c r="AV395" i="1" l="1"/>
  <c r="AZ395" i="1"/>
  <c r="AX395" i="1"/>
  <c r="BD395" i="1" s="1"/>
  <c r="AY395" i="1"/>
  <c r="BA395" i="1"/>
  <c r="AH442" i="1"/>
  <c r="AI442" i="1"/>
  <c r="AJ442" i="1" s="1"/>
  <c r="BD525" i="1"/>
  <c r="BD406" i="1"/>
  <c r="AI235" i="1"/>
  <c r="AJ235" i="1" s="1"/>
  <c r="AH235" i="1"/>
  <c r="AN236" i="1"/>
  <c r="AO236" i="1"/>
  <c r="AM236" i="1"/>
  <c r="AL236" i="1"/>
  <c r="AR236" i="1"/>
  <c r="AV434" i="1"/>
  <c r="BA434" i="1"/>
  <c r="AY434" i="1"/>
  <c r="AZ434" i="1"/>
  <c r="AX434" i="1"/>
  <c r="BD434" i="1" s="1"/>
  <c r="BD332" i="1"/>
  <c r="AV542" i="1"/>
  <c r="BA542" i="1"/>
  <c r="AY542" i="1"/>
  <c r="AZ542" i="1"/>
  <c r="AX542" i="1"/>
  <c r="BD542" i="1" s="1"/>
  <c r="AV425" i="1"/>
  <c r="BA425" i="1"/>
  <c r="AY425" i="1"/>
  <c r="AZ425" i="1"/>
  <c r="AX425" i="1"/>
  <c r="AV409" i="1"/>
  <c r="AY409" i="1"/>
  <c r="BA409" i="1"/>
  <c r="AX409" i="1"/>
  <c r="AZ409" i="1"/>
  <c r="AS803" i="1"/>
  <c r="AT803" i="1"/>
  <c r="AU803" i="1" s="1"/>
  <c r="AT426" i="1"/>
  <c r="AU426" i="1" s="1"/>
  <c r="AS426" i="1"/>
  <c r="BD792" i="1"/>
  <c r="AV175" i="1"/>
  <c r="AX175" i="1"/>
  <c r="AY175" i="1"/>
  <c r="BA175" i="1"/>
  <c r="AZ175" i="1"/>
  <c r="AV763" i="1"/>
  <c r="BA763" i="1"/>
  <c r="AZ763" i="1"/>
  <c r="AY763" i="1"/>
  <c r="AX763" i="1"/>
  <c r="AV439" i="1"/>
  <c r="BA439" i="1"/>
  <c r="AY439" i="1"/>
  <c r="AZ439" i="1"/>
  <c r="AX439" i="1"/>
  <c r="AI508" i="1"/>
  <c r="AJ508" i="1" s="1"/>
  <c r="AH508" i="1"/>
  <c r="AV196" i="1"/>
  <c r="AZ196" i="1"/>
  <c r="AY196" i="1"/>
  <c r="BA196" i="1"/>
  <c r="AX196" i="1"/>
  <c r="AT658" i="1"/>
  <c r="AU658" i="1"/>
  <c r="AS658" i="1"/>
  <c r="AV527" i="1"/>
  <c r="BA527" i="1"/>
  <c r="AZ527" i="1"/>
  <c r="AY527" i="1"/>
  <c r="AX527" i="1"/>
  <c r="BD392" i="1"/>
  <c r="AN509" i="1"/>
  <c r="AO509" i="1"/>
  <c r="AR509" i="1"/>
  <c r="AM509" i="1"/>
  <c r="AL509" i="1"/>
  <c r="BD199" i="1"/>
  <c r="AM484" i="1"/>
  <c r="AL484" i="1"/>
  <c r="AN484" i="1"/>
  <c r="AO484" i="1"/>
  <c r="AR484" i="1"/>
  <c r="AG520" i="1"/>
  <c r="AE520" i="1"/>
  <c r="AO257" i="1"/>
  <c r="AM257" i="1"/>
  <c r="AL257" i="1"/>
  <c r="AR257" i="1"/>
  <c r="AN257" i="1"/>
  <c r="AN240" i="1"/>
  <c r="AL240" i="1"/>
  <c r="AR240" i="1"/>
  <c r="AM240" i="1"/>
  <c r="AO240" i="1"/>
  <c r="AV356" i="1"/>
  <c r="AZ356" i="1"/>
  <c r="AY356" i="1"/>
  <c r="AX356" i="1"/>
  <c r="BA356" i="1"/>
  <c r="AN349" i="1"/>
  <c r="AM349" i="1"/>
  <c r="AR349" i="1"/>
  <c r="AO349" i="1"/>
  <c r="AL349" i="1"/>
  <c r="AV422" i="1"/>
  <c r="BA422" i="1"/>
  <c r="AY422" i="1"/>
  <c r="AX422" i="1"/>
  <c r="AZ422" i="1"/>
  <c r="AG540" i="1"/>
  <c r="AE540" i="1"/>
  <c r="AM237" i="1"/>
  <c r="AO237" i="1"/>
  <c r="AR237" i="1"/>
  <c r="AN237" i="1"/>
  <c r="AL237" i="1"/>
  <c r="BD146" i="1"/>
  <c r="BD378" i="1"/>
  <c r="BD536" i="1"/>
  <c r="AG514" i="1"/>
  <c r="AE514" i="1"/>
  <c r="BD325" i="1"/>
  <c r="BD796" i="1"/>
  <c r="BD323" i="1"/>
  <c r="AO612" i="1"/>
  <c r="AN612" i="1"/>
  <c r="AR612" i="1"/>
  <c r="AL612" i="1"/>
  <c r="AM612" i="1"/>
  <c r="AV651" i="1"/>
  <c r="BA651" i="1"/>
  <c r="AZ651" i="1"/>
  <c r="AY651" i="1"/>
  <c r="AX651" i="1"/>
  <c r="AI428" i="1"/>
  <c r="AJ428" i="1" s="1"/>
  <c r="AH428" i="1"/>
  <c r="AV344" i="1"/>
  <c r="AZ344" i="1"/>
  <c r="AY344" i="1"/>
  <c r="AX344" i="1"/>
  <c r="BA344" i="1"/>
  <c r="AG535" i="1"/>
  <c r="AE535" i="1"/>
  <c r="AH343" i="1"/>
  <c r="AI343" i="1"/>
  <c r="AJ343" i="1" s="1"/>
  <c r="AS433" i="1"/>
  <c r="AT433" i="1"/>
  <c r="AU433" i="1"/>
  <c r="AS219" i="1"/>
  <c r="AT219" i="1"/>
  <c r="AU219" i="1" s="1"/>
  <c r="AV334" i="1"/>
  <c r="BA334" i="1"/>
  <c r="AY334" i="1"/>
  <c r="AX334" i="1"/>
  <c r="AZ334" i="1"/>
  <c r="AH355" i="1"/>
  <c r="AI355" i="1"/>
  <c r="AJ355" i="1" s="1"/>
  <c r="AI432" i="1"/>
  <c r="AJ432" i="1" s="1"/>
  <c r="AH432" i="1"/>
  <c r="AS444" i="1"/>
  <c r="AT444" i="1"/>
  <c r="AU444" i="1" s="1"/>
  <c r="BD622" i="1"/>
  <c r="AE529" i="1"/>
  <c r="AG529" i="1"/>
  <c r="AL260" i="1"/>
  <c r="AR260" i="1"/>
  <c r="AM260" i="1"/>
  <c r="AN260" i="1"/>
  <c r="AO260" i="1"/>
  <c r="AN243" i="1"/>
  <c r="AR243" i="1"/>
  <c r="AM243" i="1"/>
  <c r="AL243" i="1"/>
  <c r="AO243" i="1"/>
  <c r="AV396" i="1"/>
  <c r="AZ396" i="1"/>
  <c r="AY396" i="1"/>
  <c r="AX396" i="1"/>
  <c r="BA396" i="1"/>
  <c r="AO249" i="1"/>
  <c r="AN249" i="1"/>
  <c r="AM249" i="1"/>
  <c r="AL249" i="1"/>
  <c r="AR249" i="1"/>
  <c r="AM254" i="1"/>
  <c r="AO254" i="1"/>
  <c r="AL254" i="1"/>
  <c r="AR254" i="1"/>
  <c r="AN254" i="1"/>
  <c r="AI255" i="1"/>
  <c r="AJ255" i="1" s="1"/>
  <c r="AH255" i="1"/>
  <c r="AR256" i="1"/>
  <c r="AM256" i="1"/>
  <c r="AO256" i="1"/>
  <c r="AN256" i="1"/>
  <c r="AL256" i="1"/>
  <c r="BD398" i="1"/>
  <c r="AV337" i="1"/>
  <c r="AX337" i="1"/>
  <c r="AZ337" i="1"/>
  <c r="BA337" i="1"/>
  <c r="AY337" i="1"/>
  <c r="AT543" i="1"/>
  <c r="AU543" i="1" s="1"/>
  <c r="AS543" i="1"/>
  <c r="BD808" i="1"/>
  <c r="BD634" i="1"/>
  <c r="AS220" i="1"/>
  <c r="AT220" i="1"/>
  <c r="AU220" i="1" s="1"/>
  <c r="AO229" i="1"/>
  <c r="AM229" i="1"/>
  <c r="AN229" i="1"/>
  <c r="AR229" i="1"/>
  <c r="AL229" i="1"/>
  <c r="AH629" i="1"/>
  <c r="AI629" i="1"/>
  <c r="AJ629" i="1" s="1"/>
  <c r="AV386" i="1"/>
  <c r="AX386" i="1"/>
  <c r="AZ386" i="1"/>
  <c r="BA386" i="1"/>
  <c r="AY386" i="1"/>
  <c r="AS441" i="1"/>
  <c r="AT441" i="1"/>
  <c r="AU441" i="1" s="1"/>
  <c r="V639" i="1"/>
  <c r="AC639" i="1" s="1"/>
  <c r="AD639" i="1" s="1"/>
  <c r="U656" i="1"/>
  <c r="V656" i="1" s="1"/>
  <c r="AC656" i="1" s="1"/>
  <c r="AD656" i="1" s="1"/>
  <c r="AV510" i="1"/>
  <c r="BA510" i="1"/>
  <c r="AZ510" i="1"/>
  <c r="AY510" i="1"/>
  <c r="AX510" i="1"/>
  <c r="AS783" i="1"/>
  <c r="AT783" i="1"/>
  <c r="AU783" i="1" s="1"/>
  <c r="AI266" i="1"/>
  <c r="AJ266" i="1" s="1"/>
  <c r="AH266" i="1"/>
  <c r="AO784" i="1"/>
  <c r="AM784" i="1"/>
  <c r="AN784" i="1"/>
  <c r="AL784" i="1"/>
  <c r="AR784" i="1"/>
  <c r="AG445" i="1"/>
  <c r="AE445" i="1"/>
  <c r="AT400" i="1"/>
  <c r="AU400" i="1" s="1"/>
  <c r="AS400" i="1"/>
  <c r="AT595" i="1"/>
  <c r="AU595" i="1" s="1"/>
  <c r="AS595" i="1"/>
  <c r="AS764" i="1"/>
  <c r="AT764" i="1"/>
  <c r="AO268" i="1"/>
  <c r="AN268" i="1"/>
  <c r="AM268" i="1"/>
  <c r="AR268" i="1"/>
  <c r="AL268" i="1"/>
  <c r="AV347" i="1"/>
  <c r="AX347" i="1"/>
  <c r="BA347" i="1"/>
  <c r="AZ347" i="1"/>
  <c r="AY347" i="1"/>
  <c r="AL414" i="1"/>
  <c r="AM414" i="1"/>
  <c r="AO414" i="1"/>
  <c r="AN414" i="1"/>
  <c r="AR414" i="1"/>
  <c r="V524" i="1"/>
  <c r="AC524" i="1" s="1"/>
  <c r="AD524" i="1" s="1"/>
  <c r="U539" i="1"/>
  <c r="V539" i="1" s="1"/>
  <c r="AC539" i="1" s="1"/>
  <c r="AD539" i="1" s="1"/>
  <c r="P787" i="1"/>
  <c r="AC787" i="1" s="1"/>
  <c r="AD787" i="1" s="1"/>
  <c r="O807" i="1"/>
  <c r="P807" i="1" s="1"/>
  <c r="AC807" i="1" s="1"/>
  <c r="AD807" i="1" s="1"/>
  <c r="AT216" i="1"/>
  <c r="AU216" i="1" s="1"/>
  <c r="AS216" i="1"/>
  <c r="BD339" i="1"/>
  <c r="AV346" i="1"/>
  <c r="BA346" i="1"/>
  <c r="AZ346" i="1"/>
  <c r="AY346" i="1"/>
  <c r="AX346" i="1"/>
  <c r="AV169" i="1"/>
  <c r="AX169" i="1"/>
  <c r="AY169" i="1"/>
  <c r="BA169" i="1"/>
  <c r="AZ169" i="1"/>
  <c r="AH417" i="1"/>
  <c r="AI417" i="1"/>
  <c r="AJ417" i="1" s="1"/>
  <c r="AH652" i="1"/>
  <c r="AI652" i="1"/>
  <c r="AJ652" i="1" s="1"/>
  <c r="AO804" i="1"/>
  <c r="AR804" i="1"/>
  <c r="AN804" i="1"/>
  <c r="AM804" i="1"/>
  <c r="AL804" i="1"/>
  <c r="AS528" i="1"/>
  <c r="AT528" i="1"/>
  <c r="AU528" i="1" s="1"/>
  <c r="AG636" i="1"/>
  <c r="AE636" i="1"/>
  <c r="AV513" i="1"/>
  <c r="BA513" i="1"/>
  <c r="AZ513" i="1"/>
  <c r="AY513" i="1"/>
  <c r="AX513" i="1"/>
  <c r="BD513" i="1" s="1"/>
  <c r="V526" i="1"/>
  <c r="AC526" i="1" s="1"/>
  <c r="AD526" i="1" s="1"/>
  <c r="AE526" i="1" s="1"/>
  <c r="U541" i="1"/>
  <c r="V541" i="1" s="1"/>
  <c r="AC541" i="1" s="1"/>
  <c r="AD541" i="1" s="1"/>
  <c r="AV399" i="1"/>
  <c r="AZ399" i="1"/>
  <c r="AX399" i="1"/>
  <c r="BA399" i="1"/>
  <c r="AY399" i="1"/>
  <c r="AT404" i="1"/>
  <c r="AU404" i="1" s="1"/>
  <c r="AS404" i="1"/>
  <c r="AV189" i="1"/>
  <c r="AX189" i="1"/>
  <c r="BA189" i="1"/>
  <c r="AZ189" i="1"/>
  <c r="AY189" i="1"/>
  <c r="BD322" i="1"/>
  <c r="AT427" i="1"/>
  <c r="AU427" i="1" s="1"/>
  <c r="AS427" i="1"/>
  <c r="BD492" i="1"/>
  <c r="AT214" i="1"/>
  <c r="AU214" i="1" s="1"/>
  <c r="AS214" i="1"/>
  <c r="BD352" i="1"/>
  <c r="AE630" i="1"/>
  <c r="AG630" i="1"/>
  <c r="AS641" i="1"/>
  <c r="AT641" i="1"/>
  <c r="AU641" i="1" s="1"/>
  <c r="BD602" i="1"/>
  <c r="AH446" i="1"/>
  <c r="AI446" i="1"/>
  <c r="AJ446" i="1" s="1"/>
  <c r="AO234" i="1"/>
  <c r="AL234" i="1"/>
  <c r="AM234" i="1"/>
  <c r="AR234" i="1"/>
  <c r="AN234" i="1"/>
  <c r="AS522" i="1"/>
  <c r="AT522" i="1"/>
  <c r="AU522" i="1" s="1"/>
  <c r="AS350" i="1"/>
  <c r="AT350" i="1"/>
  <c r="AU350" i="1" s="1"/>
  <c r="AV533" i="1"/>
  <c r="BA533" i="1"/>
  <c r="AY533" i="1"/>
  <c r="AX533" i="1"/>
  <c r="AZ533" i="1"/>
  <c r="BD179" i="1"/>
  <c r="AV176" i="1"/>
  <c r="AZ176" i="1"/>
  <c r="BA176" i="1"/>
  <c r="AX176" i="1"/>
  <c r="AY176" i="1"/>
  <c r="AO239" i="1"/>
  <c r="AN239" i="1"/>
  <c r="AR239" i="1"/>
  <c r="AL239" i="1"/>
  <c r="AM239" i="1"/>
  <c r="AS209" i="1"/>
  <c r="AT209" i="1"/>
  <c r="AU209" i="1" s="1"/>
  <c r="AR215" i="1"/>
  <c r="AL215" i="1"/>
  <c r="AO215" i="1"/>
  <c r="AM215" i="1"/>
  <c r="AN215" i="1"/>
  <c r="AY624" i="1"/>
  <c r="BA624" i="1"/>
  <c r="AZ624" i="1"/>
  <c r="AX624" i="1"/>
  <c r="BD624" i="1" s="1"/>
  <c r="AO403" i="1"/>
  <c r="AL403" i="1"/>
  <c r="AR403" i="1"/>
  <c r="AN403" i="1"/>
  <c r="AM403" i="1"/>
  <c r="AG431" i="1"/>
  <c r="AE431" i="1"/>
  <c r="AV747" i="1"/>
  <c r="BA747" i="1"/>
  <c r="AZ747" i="1"/>
  <c r="AX747" i="1"/>
  <c r="AY747" i="1"/>
  <c r="BD340" i="1"/>
  <c r="BD644" i="1"/>
  <c r="AI502" i="1"/>
  <c r="AJ502" i="1" s="1"/>
  <c r="AH502" i="1"/>
  <c r="AO263" i="1"/>
  <c r="AR263" i="1"/>
  <c r="AN263" i="1"/>
  <c r="AL263" i="1"/>
  <c r="AM263" i="1"/>
  <c r="BD384" i="1"/>
  <c r="AV194" i="1"/>
  <c r="AZ194" i="1"/>
  <c r="BA194" i="1"/>
  <c r="AY194" i="1"/>
  <c r="AX194" i="1"/>
  <c r="BD194" i="1" s="1"/>
  <c r="AO259" i="1"/>
  <c r="AR259" i="1"/>
  <c r="AN259" i="1"/>
  <c r="AL259" i="1"/>
  <c r="AM259" i="1"/>
  <c r="AV423" i="1"/>
  <c r="BA423" i="1"/>
  <c r="AY423" i="1"/>
  <c r="AZ423" i="1"/>
  <c r="AX423" i="1"/>
  <c r="AL261" i="1"/>
  <c r="AR261" i="1"/>
  <c r="AM261" i="1"/>
  <c r="AO261" i="1"/>
  <c r="AN261" i="1"/>
  <c r="AV351" i="1"/>
  <c r="AX351" i="1"/>
  <c r="BA351" i="1"/>
  <c r="AZ351" i="1"/>
  <c r="AY351" i="1"/>
  <c r="AH499" i="1"/>
  <c r="AI499" i="1"/>
  <c r="AJ499" i="1" s="1"/>
  <c r="AS440" i="1"/>
  <c r="AT440" i="1"/>
  <c r="AU440" i="1" s="1"/>
  <c r="AU516" i="1"/>
  <c r="AT516" i="1"/>
  <c r="AS516" i="1"/>
  <c r="AV648" i="1"/>
  <c r="AZ648" i="1"/>
  <c r="AY648" i="1"/>
  <c r="BA648" i="1"/>
  <c r="AX648" i="1"/>
  <c r="BD648" i="1" s="1"/>
  <c r="AG767" i="1"/>
  <c r="AE767" i="1"/>
  <c r="AV413" i="1"/>
  <c r="BA413" i="1"/>
  <c r="AY413" i="1"/>
  <c r="AX413" i="1"/>
  <c r="AZ413" i="1"/>
  <c r="AM232" i="1"/>
  <c r="AO232" i="1"/>
  <c r="AL232" i="1"/>
  <c r="AN232" i="1"/>
  <c r="AR232" i="1"/>
  <c r="AT447" i="1"/>
  <c r="AU447" i="1" s="1"/>
  <c r="AS447" i="1"/>
  <c r="AS195" i="1"/>
  <c r="AT195" i="1"/>
  <c r="AU195" i="1" s="1"/>
  <c r="AE532" i="1"/>
  <c r="AG532" i="1"/>
  <c r="AV348" i="1"/>
  <c r="AZ348" i="1"/>
  <c r="AY348" i="1"/>
  <c r="AX348" i="1"/>
  <c r="BA348" i="1"/>
  <c r="AI613" i="1"/>
  <c r="AJ613" i="1" s="1"/>
  <c r="AH613" i="1"/>
  <c r="AV501" i="1"/>
  <c r="BA501" i="1"/>
  <c r="AY501" i="1"/>
  <c r="AZ501" i="1"/>
  <c r="AX501" i="1"/>
  <c r="BD501" i="1" s="1"/>
  <c r="AE517" i="1"/>
  <c r="AG517" i="1"/>
  <c r="AT410" i="1"/>
  <c r="AU410" i="1" s="1"/>
  <c r="AS410" i="1"/>
  <c r="AT424" i="1"/>
  <c r="AU424" i="1" s="1"/>
  <c r="AS424" i="1"/>
  <c r="AN331" i="1"/>
  <c r="AL331" i="1"/>
  <c r="AR331" i="1"/>
  <c r="AM331" i="1"/>
  <c r="AO331" i="1"/>
  <c r="V523" i="1"/>
  <c r="AC523" i="1" s="1"/>
  <c r="AD523" i="1" s="1"/>
  <c r="U538" i="1"/>
  <c r="V538" i="1" s="1"/>
  <c r="AC538" i="1" s="1"/>
  <c r="AD538" i="1" s="1"/>
  <c r="AV338" i="1"/>
  <c r="BA338" i="1"/>
  <c r="AZ338" i="1"/>
  <c r="AY338" i="1"/>
  <c r="AX338" i="1"/>
  <c r="BD338" i="1" s="1"/>
  <c r="AT534" i="1"/>
  <c r="AU534" i="1" s="1"/>
  <c r="AS534" i="1"/>
  <c r="BD650" i="1"/>
  <c r="AE653" i="1"/>
  <c r="AG653" i="1"/>
  <c r="AT212" i="1"/>
  <c r="AU212" i="1" s="1"/>
  <c r="AS212" i="1"/>
  <c r="AV507" i="1"/>
  <c r="BA507" i="1"/>
  <c r="AZ507" i="1"/>
  <c r="AY507" i="1"/>
  <c r="AX507" i="1"/>
  <c r="AE647" i="1"/>
  <c r="AG647" i="1"/>
  <c r="AS537" i="1"/>
  <c r="AT537" i="1"/>
  <c r="AU537" i="1" s="1"/>
  <c r="AM252" i="1"/>
  <c r="AR252" i="1"/>
  <c r="AN252" i="1"/>
  <c r="AL252" i="1"/>
  <c r="AO252" i="1"/>
  <c r="AL635" i="1"/>
  <c r="AR635" i="1"/>
  <c r="AM635" i="1"/>
  <c r="AO635" i="1"/>
  <c r="AN635" i="1"/>
  <c r="AV335" i="1"/>
  <c r="AX335" i="1"/>
  <c r="BA335" i="1"/>
  <c r="AZ335" i="1"/>
  <c r="AY335" i="1"/>
  <c r="BD490" i="1"/>
  <c r="AL418" i="1"/>
  <c r="AO418" i="1"/>
  <c r="AR418" i="1"/>
  <c r="AN418" i="1"/>
  <c r="AM418" i="1"/>
  <c r="AH646" i="1"/>
  <c r="AI646" i="1"/>
  <c r="AJ646" i="1" s="1"/>
  <c r="AN217" i="1"/>
  <c r="AM217" i="1"/>
  <c r="AR217" i="1"/>
  <c r="AO217" i="1"/>
  <c r="AL217" i="1"/>
  <c r="AL469" i="1"/>
  <c r="AN469" i="1"/>
  <c r="AR469" i="1"/>
  <c r="AO469" i="1"/>
  <c r="AM469" i="1"/>
  <c r="AM430" i="1"/>
  <c r="AR430" i="1"/>
  <c r="AN430" i="1"/>
  <c r="AL430" i="1"/>
  <c r="AO430" i="1"/>
  <c r="AT438" i="1"/>
  <c r="AU438" i="1" s="1"/>
  <c r="AS438" i="1"/>
  <c r="AH264" i="1"/>
  <c r="AI264" i="1"/>
  <c r="AJ264" i="1" s="1"/>
  <c r="AH241" i="1"/>
  <c r="AI241" i="1"/>
  <c r="AJ241" i="1" s="1"/>
  <c r="AS192" i="1"/>
  <c r="AT192" i="1"/>
  <c r="AU192" i="1" s="1"/>
  <c r="AT221" i="1"/>
  <c r="AU221" i="1" s="1"/>
  <c r="AS221" i="1"/>
  <c r="AT420" i="1"/>
  <c r="AU420" i="1" s="1"/>
  <c r="AS420" i="1"/>
  <c r="AI267" i="1"/>
  <c r="AJ267" i="1" s="1"/>
  <c r="AH267" i="1"/>
  <c r="AH244" i="1"/>
  <c r="AI244" i="1"/>
  <c r="AJ244" i="1" s="1"/>
  <c r="AT436" i="1"/>
  <c r="AU436" i="1" s="1"/>
  <c r="AS436" i="1"/>
  <c r="AT437" i="1"/>
  <c r="AU437" i="1" s="1"/>
  <c r="AS437" i="1"/>
  <c r="AS443" i="1"/>
  <c r="AT443" i="1"/>
  <c r="AU443" i="1" s="1"/>
  <c r="AS197" i="1"/>
  <c r="AT197" i="1"/>
  <c r="AU197" i="1" s="1"/>
  <c r="AT419" i="1"/>
  <c r="AU419" i="1" s="1"/>
  <c r="AS419" i="1"/>
  <c r="AS412" i="1"/>
  <c r="AT412" i="1"/>
  <c r="AU412" i="1" s="1"/>
  <c r="AL223" i="1"/>
  <c r="AN223" i="1"/>
  <c r="AR223" i="1"/>
  <c r="AM223" i="1"/>
  <c r="AO223" i="1"/>
  <c r="AH487" i="1"/>
  <c r="AI487" i="1"/>
  <c r="AJ487" i="1" s="1"/>
  <c r="AG619" i="1"/>
  <c r="AE619" i="1"/>
  <c r="AT200" i="1"/>
  <c r="AU200" i="1" s="1"/>
  <c r="AS200" i="1"/>
  <c r="AE639" i="1"/>
  <c r="AG639" i="1"/>
  <c r="AM246" i="1"/>
  <c r="AN246" i="1"/>
  <c r="AL246" i="1"/>
  <c r="AO246" i="1"/>
  <c r="AR246" i="1"/>
  <c r="AE505" i="1"/>
  <c r="AG505" i="1"/>
  <c r="AH596" i="1"/>
  <c r="AI596" i="1"/>
  <c r="AJ596" i="1" s="1"/>
  <c r="AV624" i="1"/>
  <c r="AZ220" i="1" l="1"/>
  <c r="BA220" i="1"/>
  <c r="AY220" i="1"/>
  <c r="AX220" i="1"/>
  <c r="BD220" i="1" s="1"/>
  <c r="AV220" i="1"/>
  <c r="AV419" i="1"/>
  <c r="AY419" i="1"/>
  <c r="AX419" i="1"/>
  <c r="BA419" i="1"/>
  <c r="AZ419" i="1"/>
  <c r="AS239" i="1"/>
  <c r="AT239" i="1"/>
  <c r="AU239" i="1" s="1"/>
  <c r="AT254" i="1"/>
  <c r="AU254" i="1" s="1"/>
  <c r="AS254" i="1"/>
  <c r="AE541" i="1"/>
  <c r="AG541" i="1"/>
  <c r="AS268" i="1"/>
  <c r="AT268" i="1"/>
  <c r="AU268" i="1" s="1"/>
  <c r="BD413" i="1"/>
  <c r="BD334" i="1"/>
  <c r="AV412" i="1"/>
  <c r="AZ412" i="1"/>
  <c r="AY412" i="1"/>
  <c r="BA412" i="1"/>
  <c r="AX412" i="1"/>
  <c r="BD412" i="1" s="1"/>
  <c r="AT234" i="1"/>
  <c r="AU234" i="1" s="1"/>
  <c r="AS234" i="1"/>
  <c r="AE539" i="1"/>
  <c r="AG539" i="1"/>
  <c r="AN629" i="1"/>
  <c r="AO629" i="1"/>
  <c r="AL629" i="1"/>
  <c r="AM629" i="1"/>
  <c r="AR629" i="1"/>
  <c r="AH514" i="1"/>
  <c r="AI514" i="1"/>
  <c r="AJ514" i="1" s="1"/>
  <c r="AT257" i="1"/>
  <c r="AU257" i="1" s="1"/>
  <c r="AS257" i="1"/>
  <c r="AN508" i="1"/>
  <c r="AM508" i="1"/>
  <c r="AL508" i="1"/>
  <c r="AO508" i="1"/>
  <c r="AR508" i="1"/>
  <c r="AL235" i="1"/>
  <c r="AM235" i="1"/>
  <c r="AR235" i="1"/>
  <c r="AO235" i="1"/>
  <c r="AN235" i="1"/>
  <c r="AV420" i="1"/>
  <c r="AZ420" i="1"/>
  <c r="AY420" i="1"/>
  <c r="BA420" i="1"/>
  <c r="AX420" i="1"/>
  <c r="BD420" i="1" s="1"/>
  <c r="AT418" i="1"/>
  <c r="AU418" i="1" s="1"/>
  <c r="AS418" i="1"/>
  <c r="AV424" i="1"/>
  <c r="AZ424" i="1"/>
  <c r="AY424" i="1"/>
  <c r="BA424" i="1"/>
  <c r="AX424" i="1"/>
  <c r="BD424" i="1" s="1"/>
  <c r="AE524" i="1"/>
  <c r="AG524" i="1"/>
  <c r="AU764" i="1"/>
  <c r="BD337" i="1"/>
  <c r="AO428" i="1"/>
  <c r="AL428" i="1"/>
  <c r="AM428" i="1"/>
  <c r="AR428" i="1"/>
  <c r="AN428" i="1"/>
  <c r="BD439" i="1"/>
  <c r="AT252" i="1"/>
  <c r="AU252" i="1" s="1"/>
  <c r="AS252" i="1"/>
  <c r="AH532" i="1"/>
  <c r="AI532" i="1"/>
  <c r="AJ532" i="1" s="1"/>
  <c r="AE5" i="1"/>
  <c r="AT259" i="1"/>
  <c r="AU259" i="1" s="1"/>
  <c r="AS259" i="1"/>
  <c r="AS414" i="1"/>
  <c r="AT414" i="1"/>
  <c r="AU414" i="1" s="1"/>
  <c r="BD510" i="1"/>
  <c r="AT260" i="1"/>
  <c r="AU260" i="1" s="1"/>
  <c r="AS260" i="1"/>
  <c r="AV219" i="1"/>
  <c r="AX219" i="1"/>
  <c r="AY219" i="1"/>
  <c r="BA219" i="1"/>
  <c r="AZ219" i="1"/>
  <c r="BD651" i="1"/>
  <c r="AT349" i="1"/>
  <c r="AU349" i="1" s="1"/>
  <c r="AS349" i="1"/>
  <c r="BD527" i="1"/>
  <c r="AV426" i="1"/>
  <c r="BA426" i="1"/>
  <c r="AZ426" i="1"/>
  <c r="AY426" i="1"/>
  <c r="AX426" i="1"/>
  <c r="AS403" i="1"/>
  <c r="AT403" i="1"/>
  <c r="AU403" i="1" s="1"/>
  <c r="AV427" i="1"/>
  <c r="AY427" i="1"/>
  <c r="AX427" i="1"/>
  <c r="BA427" i="1"/>
  <c r="AZ427" i="1"/>
  <c r="AV197" i="1"/>
  <c r="AX197" i="1"/>
  <c r="AY197" i="1"/>
  <c r="AZ197" i="1"/>
  <c r="BA197" i="1"/>
  <c r="AE787" i="1"/>
  <c r="AG787" i="1"/>
  <c r="AT249" i="1"/>
  <c r="AU249" i="1" s="1"/>
  <c r="AS249" i="1"/>
  <c r="AL446" i="1"/>
  <c r="AN446" i="1"/>
  <c r="AO446" i="1"/>
  <c r="AR446" i="1"/>
  <c r="AM446" i="1"/>
  <c r="AV443" i="1"/>
  <c r="AZ443" i="1"/>
  <c r="AY443" i="1"/>
  <c r="AX443" i="1"/>
  <c r="BA443" i="1"/>
  <c r="BD533" i="1"/>
  <c r="AV641" i="1"/>
  <c r="BA641" i="1"/>
  <c r="AX641" i="1"/>
  <c r="AY641" i="1"/>
  <c r="AZ641" i="1"/>
  <c r="AV528" i="1"/>
  <c r="AZ528" i="1"/>
  <c r="AX528" i="1"/>
  <c r="AY528" i="1"/>
  <c r="BA528" i="1"/>
  <c r="BD346" i="1"/>
  <c r="AV400" i="1"/>
  <c r="AZ400" i="1"/>
  <c r="AY400" i="1"/>
  <c r="AX400" i="1"/>
  <c r="BA400" i="1"/>
  <c r="BD396" i="1"/>
  <c r="AS237" i="1"/>
  <c r="AT237" i="1"/>
  <c r="AU237" i="1" s="1"/>
  <c r="BD356" i="1"/>
  <c r="AS484" i="1"/>
  <c r="AT484" i="1"/>
  <c r="AU484" i="1" s="1"/>
  <c r="BD763" i="1"/>
  <c r="BD409" i="1"/>
  <c r="AT240" i="1"/>
  <c r="AU240" i="1" s="1"/>
  <c r="AS240" i="1"/>
  <c r="AT635" i="1"/>
  <c r="AU635" i="1" s="1"/>
  <c r="AS635" i="1"/>
  <c r="BD348" i="1"/>
  <c r="AV783" i="1"/>
  <c r="BA783" i="1"/>
  <c r="AZ783" i="1"/>
  <c r="AY783" i="1"/>
  <c r="AX783" i="1"/>
  <c r="BD783" i="1" s="1"/>
  <c r="AV410" i="1"/>
  <c r="BA410" i="1"/>
  <c r="AZ410" i="1"/>
  <c r="AY410" i="1"/>
  <c r="AX410" i="1"/>
  <c r="BD410" i="1" s="1"/>
  <c r="AV803" i="1"/>
  <c r="BA803" i="1"/>
  <c r="AZ803" i="1"/>
  <c r="AY803" i="1"/>
  <c r="AX803" i="1"/>
  <c r="BD803" i="1" s="1"/>
  <c r="AV537" i="1"/>
  <c r="AZ537" i="1"/>
  <c r="AX537" i="1"/>
  <c r="BA537" i="1"/>
  <c r="AY537" i="1"/>
  <c r="AV200" i="1"/>
  <c r="AZ200" i="1"/>
  <c r="BA200" i="1"/>
  <c r="AY200" i="1"/>
  <c r="AX200" i="1"/>
  <c r="BD200" i="1" s="1"/>
  <c r="AG656" i="1"/>
  <c r="AE656" i="1"/>
  <c r="AV444" i="1"/>
  <c r="BA444" i="1"/>
  <c r="AZ444" i="1"/>
  <c r="AX444" i="1"/>
  <c r="AY444" i="1"/>
  <c r="AL343" i="1"/>
  <c r="AN343" i="1"/>
  <c r="AR343" i="1"/>
  <c r="AM343" i="1"/>
  <c r="AO343" i="1"/>
  <c r="BD422" i="1"/>
  <c r="AV438" i="1"/>
  <c r="BA438" i="1"/>
  <c r="AZ438" i="1"/>
  <c r="AY438" i="1"/>
  <c r="AX438" i="1"/>
  <c r="BD438" i="1" s="1"/>
  <c r="AT509" i="1"/>
  <c r="AU509" i="1" s="1"/>
  <c r="AS509" i="1"/>
  <c r="AV433" i="1"/>
  <c r="BA433" i="1"/>
  <c r="AY433" i="1"/>
  <c r="AX433" i="1"/>
  <c r="AZ433" i="1"/>
  <c r="AV658" i="1"/>
  <c r="AX658" i="1"/>
  <c r="BD658" i="1" s="1"/>
  <c r="AZ658" i="1"/>
  <c r="AY658" i="1"/>
  <c r="BA658" i="1"/>
  <c r="AV436" i="1"/>
  <c r="AZ436" i="1"/>
  <c r="AY436" i="1"/>
  <c r="BA436" i="1"/>
  <c r="AX436" i="1"/>
  <c r="BD436" i="1" s="1"/>
  <c r="AV516" i="1"/>
  <c r="AX516" i="1"/>
  <c r="BA516" i="1"/>
  <c r="AZ516" i="1"/>
  <c r="AY516" i="1"/>
  <c r="AO355" i="1"/>
  <c r="AM355" i="1"/>
  <c r="AR355" i="1"/>
  <c r="AL355" i="1"/>
  <c r="AN355" i="1"/>
  <c r="AN613" i="1"/>
  <c r="AM613" i="1"/>
  <c r="AR613" i="1"/>
  <c r="AO613" i="1"/>
  <c r="AL613" i="1"/>
  <c r="AV214" i="1"/>
  <c r="AY214" i="1"/>
  <c r="AX214" i="1"/>
  <c r="BA214" i="1"/>
  <c r="AZ214" i="1"/>
  <c r="BD344" i="1"/>
  <c r="AN646" i="1"/>
  <c r="AR646" i="1"/>
  <c r="AM646" i="1"/>
  <c r="AO646" i="1"/>
  <c r="AL646" i="1"/>
  <c r="AM652" i="1"/>
  <c r="AN652" i="1"/>
  <c r="AR652" i="1"/>
  <c r="AL652" i="1"/>
  <c r="AO652" i="1"/>
  <c r="AS243" i="1"/>
  <c r="AT243" i="1"/>
  <c r="AU243" i="1" s="1"/>
  <c r="AV212" i="1"/>
  <c r="AZ212" i="1"/>
  <c r="BA212" i="1"/>
  <c r="AY212" i="1"/>
  <c r="AX212" i="1"/>
  <c r="BD212" i="1" s="1"/>
  <c r="AG807" i="1"/>
  <c r="AE807" i="1"/>
  <c r="BD386" i="1"/>
  <c r="AI653" i="1"/>
  <c r="AJ653" i="1" s="1"/>
  <c r="AH653" i="1"/>
  <c r="AL417" i="1"/>
  <c r="AN417" i="1"/>
  <c r="AO417" i="1"/>
  <c r="AM417" i="1"/>
  <c r="AR417" i="1"/>
  <c r="AO266" i="1"/>
  <c r="AN266" i="1"/>
  <c r="AR266" i="1"/>
  <c r="AL266" i="1"/>
  <c r="AM266" i="1"/>
  <c r="AN502" i="1"/>
  <c r="AO502" i="1"/>
  <c r="AM502" i="1"/>
  <c r="AR502" i="1"/>
  <c r="AL502" i="1"/>
  <c r="BD176" i="1"/>
  <c r="AV221" i="1"/>
  <c r="AX221" i="1"/>
  <c r="BA221" i="1"/>
  <c r="AY221" i="1"/>
  <c r="AZ221" i="1"/>
  <c r="BD351" i="1"/>
  <c r="AS229" i="1"/>
  <c r="AT229" i="1"/>
  <c r="AU229" i="1" s="1"/>
  <c r="AO442" i="1"/>
  <c r="AN442" i="1"/>
  <c r="AM442" i="1"/>
  <c r="AR442" i="1"/>
  <c r="AL442" i="1"/>
  <c r="AV192" i="1"/>
  <c r="AZ192" i="1"/>
  <c r="AX192" i="1"/>
  <c r="BA192" i="1"/>
  <c r="AY192" i="1"/>
  <c r="AI517" i="1"/>
  <c r="AJ517" i="1" s="1"/>
  <c r="AH517" i="1"/>
  <c r="BD189" i="1"/>
  <c r="BD169" i="1"/>
  <c r="AG526" i="1"/>
  <c r="AI526" i="1" s="1"/>
  <c r="AJ526" i="1" s="1"/>
  <c r="AV404" i="1"/>
  <c r="AZ404" i="1"/>
  <c r="AY404" i="1"/>
  <c r="AX404" i="1"/>
  <c r="BA404" i="1"/>
  <c r="BD335" i="1"/>
  <c r="AT232" i="1"/>
  <c r="AU232" i="1"/>
  <c r="AS232" i="1"/>
  <c r="AI630" i="1"/>
  <c r="AJ630" i="1" s="1"/>
  <c r="AH630" i="1"/>
  <c r="AV437" i="1"/>
  <c r="BA437" i="1"/>
  <c r="AZ437" i="1"/>
  <c r="AY437" i="1"/>
  <c r="AX437" i="1"/>
  <c r="BD437" i="1" s="1"/>
  <c r="AG538" i="1"/>
  <c r="AE538" i="1"/>
  <c r="AI431" i="1"/>
  <c r="AJ431" i="1" s="1"/>
  <c r="AH431" i="1"/>
  <c r="AS784" i="1"/>
  <c r="AT784" i="1"/>
  <c r="AU784" i="1" s="1"/>
  <c r="AV441" i="1"/>
  <c r="AY441" i="1"/>
  <c r="BA441" i="1"/>
  <c r="AX441" i="1"/>
  <c r="AZ441" i="1"/>
  <c r="AT612" i="1"/>
  <c r="AU612" i="1" s="1"/>
  <c r="AS612" i="1"/>
  <c r="AS804" i="1"/>
  <c r="AT804" i="1"/>
  <c r="AU804" i="1" s="1"/>
  <c r="AV440" i="1"/>
  <c r="AZ440" i="1"/>
  <c r="AY440" i="1"/>
  <c r="BA440" i="1"/>
  <c r="AX440" i="1"/>
  <c r="BD440" i="1" s="1"/>
  <c r="AV522" i="1"/>
  <c r="BA522" i="1"/>
  <c r="AZ522" i="1"/>
  <c r="AX522" i="1"/>
  <c r="AY522" i="1"/>
  <c r="AT331" i="1"/>
  <c r="AU331" i="1" s="1"/>
  <c r="AS331" i="1"/>
  <c r="AT263" i="1"/>
  <c r="AU263" i="1" s="1"/>
  <c r="AS263" i="1"/>
  <c r="AV216" i="1"/>
  <c r="AZ216" i="1"/>
  <c r="BA216" i="1"/>
  <c r="AX216" i="1"/>
  <c r="AY216" i="1"/>
  <c r="AV543" i="1"/>
  <c r="BA543" i="1"/>
  <c r="AZ543" i="1"/>
  <c r="AX543" i="1"/>
  <c r="AY543" i="1"/>
  <c r="AO499" i="1"/>
  <c r="AR499" i="1"/>
  <c r="AM499" i="1"/>
  <c r="AN499" i="1"/>
  <c r="AL499" i="1"/>
  <c r="BD175" i="1"/>
  <c r="AE4" i="1"/>
  <c r="AV534" i="1"/>
  <c r="AX534" i="1"/>
  <c r="AY534" i="1"/>
  <c r="BA534" i="1"/>
  <c r="AZ534" i="1"/>
  <c r="AH767" i="1"/>
  <c r="AI767" i="1"/>
  <c r="AJ767" i="1" s="1"/>
  <c r="AV195" i="1"/>
  <c r="AX195" i="1"/>
  <c r="BA195" i="1"/>
  <c r="AZ195" i="1"/>
  <c r="AY195" i="1"/>
  <c r="BD747" i="1"/>
  <c r="AV595" i="1"/>
  <c r="BA595" i="1"/>
  <c r="AZ595" i="1"/>
  <c r="AX595" i="1"/>
  <c r="AY595" i="1"/>
  <c r="AH529" i="1"/>
  <c r="AI529" i="1"/>
  <c r="AJ529" i="1" s="1"/>
  <c r="AI636" i="1"/>
  <c r="AJ636" i="1" s="1"/>
  <c r="AH636" i="1"/>
  <c r="AH520" i="1"/>
  <c r="AI520" i="1"/>
  <c r="AJ520" i="1" s="1"/>
  <c r="AI647" i="1"/>
  <c r="AJ647" i="1" s="1"/>
  <c r="AH647" i="1"/>
  <c r="AV447" i="1"/>
  <c r="AZ447" i="1"/>
  <c r="BA447" i="1"/>
  <c r="AY447" i="1"/>
  <c r="AX447" i="1"/>
  <c r="BD447" i="1" s="1"/>
  <c r="AT215" i="1"/>
  <c r="AU215" i="1" s="1"/>
  <c r="AS215" i="1"/>
  <c r="BD507" i="1"/>
  <c r="AS261" i="1"/>
  <c r="AT261" i="1"/>
  <c r="AU261" i="1" s="1"/>
  <c r="AV209" i="1"/>
  <c r="AX209" i="1"/>
  <c r="AZ209" i="1"/>
  <c r="BA209" i="1"/>
  <c r="AY209" i="1"/>
  <c r="AH445" i="1"/>
  <c r="AI445" i="1"/>
  <c r="AJ445" i="1" s="1"/>
  <c r="AT256" i="1"/>
  <c r="AU256" i="1" s="1"/>
  <c r="AS256" i="1"/>
  <c r="AG523" i="1"/>
  <c r="AE523" i="1"/>
  <c r="AE6" i="1" s="1"/>
  <c r="BD423" i="1"/>
  <c r="AV350" i="1"/>
  <c r="BA350" i="1"/>
  <c r="AY350" i="1"/>
  <c r="AX350" i="1"/>
  <c r="AZ350" i="1"/>
  <c r="BD399" i="1"/>
  <c r="BD347" i="1"/>
  <c r="AM255" i="1"/>
  <c r="AR255" i="1"/>
  <c r="AL255" i="1"/>
  <c r="AO255" i="1"/>
  <c r="AN255" i="1"/>
  <c r="AR432" i="1"/>
  <c r="AM432" i="1"/>
  <c r="AN432" i="1"/>
  <c r="AO432" i="1"/>
  <c r="AL432" i="1"/>
  <c r="AH535" i="1"/>
  <c r="AI535" i="1"/>
  <c r="AJ535" i="1" s="1"/>
  <c r="AH540" i="1"/>
  <c r="AI540" i="1"/>
  <c r="AJ540" i="1" s="1"/>
  <c r="BD196" i="1"/>
  <c r="BD425" i="1"/>
  <c r="AS236" i="1"/>
  <c r="AT236" i="1"/>
  <c r="AU236" i="1" s="1"/>
  <c r="AH505" i="1"/>
  <c r="AI505" i="1"/>
  <c r="AJ505" i="1" s="1"/>
  <c r="AH639" i="1"/>
  <c r="AI639" i="1"/>
  <c r="AJ639" i="1" s="1"/>
  <c r="AI619" i="1"/>
  <c r="AJ619" i="1" s="1"/>
  <c r="AH619" i="1"/>
  <c r="AO487" i="1"/>
  <c r="AL487" i="1"/>
  <c r="AR487" i="1"/>
  <c r="AN487" i="1"/>
  <c r="AM487" i="1"/>
  <c r="AL596" i="1"/>
  <c r="AO596" i="1"/>
  <c r="AN596" i="1"/>
  <c r="AM596" i="1"/>
  <c r="AR596" i="1"/>
  <c r="AT469" i="1"/>
  <c r="AU469" i="1" s="1"/>
  <c r="AS469" i="1"/>
  <c r="AL264" i="1"/>
  <c r="AN264" i="1"/>
  <c r="AM264" i="1"/>
  <c r="AR264" i="1"/>
  <c r="AO264" i="1"/>
  <c r="AT217" i="1"/>
  <c r="AS217" i="1"/>
  <c r="AM241" i="1"/>
  <c r="AO241" i="1"/>
  <c r="AL241" i="1"/>
  <c r="AR241" i="1"/>
  <c r="AN241" i="1"/>
  <c r="AO244" i="1"/>
  <c r="AL244" i="1"/>
  <c r="AM244" i="1"/>
  <c r="AN244" i="1"/>
  <c r="AR244" i="1"/>
  <c r="AT430" i="1"/>
  <c r="AS430" i="1"/>
  <c r="AS223" i="1"/>
  <c r="AT223" i="1"/>
  <c r="AU223" i="1" s="1"/>
  <c r="AS246" i="1"/>
  <c r="AT246" i="1"/>
  <c r="AU246" i="1" s="1"/>
  <c r="AO267" i="1"/>
  <c r="AR267" i="1"/>
  <c r="AL267" i="1"/>
  <c r="AN267" i="1"/>
  <c r="AM267" i="1"/>
  <c r="AV349" i="1" l="1"/>
  <c r="AX349" i="1"/>
  <c r="BA349" i="1"/>
  <c r="AZ349" i="1"/>
  <c r="AY349" i="1"/>
  <c r="AV268" i="1"/>
  <c r="AZ268" i="1"/>
  <c r="AY268" i="1"/>
  <c r="BA268" i="1"/>
  <c r="AX268" i="1"/>
  <c r="AV229" i="1"/>
  <c r="AX229" i="1"/>
  <c r="AY229" i="1"/>
  <c r="AZ229" i="1"/>
  <c r="BA229" i="1"/>
  <c r="AT442" i="1"/>
  <c r="AU442" i="1" s="1"/>
  <c r="AS442" i="1"/>
  <c r="AT646" i="1"/>
  <c r="AU646" i="1"/>
  <c r="AS646" i="1"/>
  <c r="AM431" i="1"/>
  <c r="AL431" i="1"/>
  <c r="AO431" i="1"/>
  <c r="AN431" i="1"/>
  <c r="AR431" i="1"/>
  <c r="BD537" i="1"/>
  <c r="AV254" i="1"/>
  <c r="BA254" i="1"/>
  <c r="AZ254" i="1"/>
  <c r="AY254" i="1"/>
  <c r="AX254" i="1"/>
  <c r="BD254" i="1" s="1"/>
  <c r="AH538" i="1"/>
  <c r="AI538" i="1"/>
  <c r="AJ538" i="1" s="1"/>
  <c r="AT508" i="1"/>
  <c r="AU508" i="1" s="1"/>
  <c r="AS508" i="1"/>
  <c r="BD534" i="1"/>
  <c r="AV804" i="1"/>
  <c r="AZ804" i="1"/>
  <c r="AY804" i="1"/>
  <c r="AX804" i="1"/>
  <c r="BD804" i="1" s="1"/>
  <c r="BA804" i="1"/>
  <c r="BD516" i="1"/>
  <c r="BD444" i="1"/>
  <c r="AV215" i="1"/>
  <c r="AX215" i="1"/>
  <c r="AZ215" i="1"/>
  <c r="AY215" i="1"/>
  <c r="BA215" i="1"/>
  <c r="AE7" i="1"/>
  <c r="AV243" i="1"/>
  <c r="AX243" i="1"/>
  <c r="BA243" i="1"/>
  <c r="AZ243" i="1"/>
  <c r="AY243" i="1"/>
  <c r="AV635" i="1"/>
  <c r="BA635" i="1"/>
  <c r="AZ635" i="1"/>
  <c r="AY635" i="1"/>
  <c r="AX635" i="1"/>
  <c r="AV252" i="1"/>
  <c r="AZ252" i="1"/>
  <c r="BA252" i="1"/>
  <c r="AY252" i="1"/>
  <c r="AX252" i="1"/>
  <c r="BD252" i="1" s="1"/>
  <c r="BD216" i="1"/>
  <c r="BD197" i="1"/>
  <c r="AV234" i="1"/>
  <c r="BA234" i="1"/>
  <c r="AX234" i="1"/>
  <c r="AZ234" i="1"/>
  <c r="AY234" i="1"/>
  <c r="AV263" i="1"/>
  <c r="AX263" i="1"/>
  <c r="AZ263" i="1"/>
  <c r="BA263" i="1"/>
  <c r="AY263" i="1"/>
  <c r="BD528" i="1"/>
  <c r="BD219" i="1"/>
  <c r="AS428" i="1"/>
  <c r="AT428" i="1"/>
  <c r="AU428" i="1" s="1"/>
  <c r="AV257" i="1"/>
  <c r="AX257" i="1"/>
  <c r="BA257" i="1"/>
  <c r="AZ257" i="1"/>
  <c r="AY257" i="1"/>
  <c r="AH524" i="1"/>
  <c r="AI524" i="1"/>
  <c r="AJ524" i="1" s="1"/>
  <c r="AO529" i="1"/>
  <c r="AN529" i="1"/>
  <c r="AL529" i="1"/>
  <c r="AR529" i="1"/>
  <c r="AM529" i="1"/>
  <c r="AL535" i="1"/>
  <c r="AO535" i="1"/>
  <c r="AN535" i="1"/>
  <c r="AM535" i="1"/>
  <c r="AR535" i="1"/>
  <c r="BD595" i="1"/>
  <c r="AV331" i="1"/>
  <c r="AX331" i="1"/>
  <c r="BA331" i="1"/>
  <c r="AZ331" i="1"/>
  <c r="AY331" i="1"/>
  <c r="AR630" i="1"/>
  <c r="AN630" i="1"/>
  <c r="AL630" i="1"/>
  <c r="AM630" i="1"/>
  <c r="AO630" i="1"/>
  <c r="BD221" i="1"/>
  <c r="AS652" i="1"/>
  <c r="AT652" i="1"/>
  <c r="AU652" i="1" s="1"/>
  <c r="AS613" i="1"/>
  <c r="AT613" i="1"/>
  <c r="AU613" i="1" s="1"/>
  <c r="AH656" i="1"/>
  <c r="AI656" i="1"/>
  <c r="AJ656" i="1" s="1"/>
  <c r="AV403" i="1"/>
  <c r="AZ403" i="1"/>
  <c r="AX403" i="1"/>
  <c r="BA403" i="1"/>
  <c r="AY403" i="1"/>
  <c r="AL514" i="1"/>
  <c r="AR514" i="1"/>
  <c r="AO514" i="1"/>
  <c r="AM514" i="1"/>
  <c r="AN514" i="1"/>
  <c r="AV764" i="1"/>
  <c r="BA764" i="1"/>
  <c r="AZ764" i="1"/>
  <c r="AY764" i="1"/>
  <c r="AX764" i="1"/>
  <c r="AI807" i="1"/>
  <c r="AJ807" i="1" s="1"/>
  <c r="AH807" i="1"/>
  <c r="AM636" i="1"/>
  <c r="AN636" i="1"/>
  <c r="AO636" i="1"/>
  <c r="AR636" i="1"/>
  <c r="AL636" i="1"/>
  <c r="AV261" i="1"/>
  <c r="AX261" i="1"/>
  <c r="AY261" i="1"/>
  <c r="BA261" i="1"/>
  <c r="AZ261" i="1"/>
  <c r="AR532" i="1"/>
  <c r="AM532" i="1"/>
  <c r="AL532" i="1"/>
  <c r="AN532" i="1"/>
  <c r="AO532" i="1"/>
  <c r="BD214" i="1"/>
  <c r="AH523" i="1"/>
  <c r="AH6" i="1" s="1"/>
  <c r="AI523" i="1"/>
  <c r="AJ523" i="1" s="1"/>
  <c r="BD192" i="1"/>
  <c r="AV484" i="1"/>
  <c r="AX484" i="1"/>
  <c r="BA484" i="1"/>
  <c r="AY484" i="1"/>
  <c r="AZ484" i="1"/>
  <c r="AH4" i="1"/>
  <c r="BD427" i="1"/>
  <c r="AV612" i="1"/>
  <c r="AX612" i="1"/>
  <c r="AZ612" i="1"/>
  <c r="AY612" i="1"/>
  <c r="BA612" i="1"/>
  <c r="AV418" i="1"/>
  <c r="AY418" i="1"/>
  <c r="BA418" i="1"/>
  <c r="AZ418" i="1"/>
  <c r="AX418" i="1"/>
  <c r="AH526" i="1"/>
  <c r="BD522" i="1"/>
  <c r="BD426" i="1"/>
  <c r="AV260" i="1"/>
  <c r="AZ260" i="1"/>
  <c r="AY260" i="1"/>
  <c r="AX260" i="1"/>
  <c r="BD260" i="1" s="1"/>
  <c r="BA260" i="1"/>
  <c r="AS629" i="1"/>
  <c r="AT629" i="1"/>
  <c r="AU629" i="1" s="1"/>
  <c r="BD404" i="1"/>
  <c r="AT235" i="1"/>
  <c r="AU235" i="1" s="1"/>
  <c r="AS235" i="1"/>
  <c r="AL540" i="1"/>
  <c r="AM540" i="1"/>
  <c r="AO540" i="1"/>
  <c r="AN540" i="1"/>
  <c r="AR540" i="1"/>
  <c r="AS343" i="1"/>
  <c r="AT343" i="1"/>
  <c r="AU343" i="1" s="1"/>
  <c r="AI539" i="1"/>
  <c r="AJ539" i="1" s="1"/>
  <c r="AH539" i="1"/>
  <c r="BD350" i="1"/>
  <c r="AV509" i="1"/>
  <c r="BA509" i="1"/>
  <c r="AY509" i="1"/>
  <c r="AZ509" i="1"/>
  <c r="AX509" i="1"/>
  <c r="BD509" i="1" s="1"/>
  <c r="AV240" i="1"/>
  <c r="AZ240" i="1"/>
  <c r="BA240" i="1"/>
  <c r="AY240" i="1"/>
  <c r="AX240" i="1"/>
  <c r="BD240" i="1" s="1"/>
  <c r="AT446" i="1"/>
  <c r="AS446" i="1"/>
  <c r="AU446" i="1"/>
  <c r="AS432" i="1"/>
  <c r="AT432" i="1"/>
  <c r="AU432" i="1" s="1"/>
  <c r="AV256" i="1"/>
  <c r="AZ256" i="1"/>
  <c r="AX256" i="1"/>
  <c r="BD256" i="1" s="1"/>
  <c r="AY256" i="1"/>
  <c r="BA256" i="1"/>
  <c r="BD441" i="1"/>
  <c r="AM445" i="1"/>
  <c r="AL445" i="1"/>
  <c r="AO445" i="1"/>
  <c r="AR445" i="1"/>
  <c r="AN445" i="1"/>
  <c r="AT499" i="1"/>
  <c r="AU499" i="1" s="1"/>
  <c r="AS499" i="1"/>
  <c r="AV232" i="1"/>
  <c r="AZ232" i="1"/>
  <c r="BA232" i="1"/>
  <c r="AY232" i="1"/>
  <c r="AX232" i="1"/>
  <c r="AV236" i="1"/>
  <c r="AZ236" i="1"/>
  <c r="AY236" i="1"/>
  <c r="BA236" i="1"/>
  <c r="AX236" i="1"/>
  <c r="BD236" i="1" s="1"/>
  <c r="AT255" i="1"/>
  <c r="AU255" i="1" s="1"/>
  <c r="AS255" i="1"/>
  <c r="AN647" i="1"/>
  <c r="AL647" i="1"/>
  <c r="AR647" i="1"/>
  <c r="AM647" i="1"/>
  <c r="AO647" i="1"/>
  <c r="BD195" i="1"/>
  <c r="AN653" i="1"/>
  <c r="AR653" i="1"/>
  <c r="AM653" i="1"/>
  <c r="AL653" i="1"/>
  <c r="AO653" i="1"/>
  <c r="AV249" i="1"/>
  <c r="AX249" i="1"/>
  <c r="BA249" i="1"/>
  <c r="AZ249" i="1"/>
  <c r="AY249" i="1"/>
  <c r="AV246" i="1"/>
  <c r="AY246" i="1"/>
  <c r="AX246" i="1"/>
  <c r="BA246" i="1"/>
  <c r="AZ246" i="1"/>
  <c r="AR767" i="1"/>
  <c r="AL767" i="1"/>
  <c r="AM767" i="1"/>
  <c r="AN767" i="1"/>
  <c r="AO767" i="1"/>
  <c r="AT355" i="1"/>
  <c r="AU355" i="1" s="1"/>
  <c r="AS355" i="1"/>
  <c r="AH541" i="1"/>
  <c r="AI541" i="1"/>
  <c r="AJ541" i="1" s="1"/>
  <c r="BD209" i="1"/>
  <c r="AV223" i="1"/>
  <c r="AX223" i="1"/>
  <c r="BA223" i="1"/>
  <c r="AZ223" i="1"/>
  <c r="AY223" i="1"/>
  <c r="AV259" i="1"/>
  <c r="AX259" i="1"/>
  <c r="BD259" i="1" s="1"/>
  <c r="BA259" i="1"/>
  <c r="AZ259" i="1"/>
  <c r="AY259" i="1"/>
  <c r="BD433" i="1"/>
  <c r="BD400" i="1"/>
  <c r="BD443" i="1"/>
  <c r="AV239" i="1"/>
  <c r="AX239" i="1"/>
  <c r="BD239" i="1" s="1"/>
  <c r="BA239" i="1"/>
  <c r="AY239" i="1"/>
  <c r="AZ239" i="1"/>
  <c r="AT266" i="1"/>
  <c r="AU266" i="1" s="1"/>
  <c r="AS266" i="1"/>
  <c r="AV469" i="1"/>
  <c r="AZ469" i="1"/>
  <c r="AY469" i="1"/>
  <c r="AX469" i="1"/>
  <c r="BA469" i="1"/>
  <c r="AT417" i="1"/>
  <c r="AU417" i="1" s="1"/>
  <c r="AS417" i="1"/>
  <c r="BD419" i="1"/>
  <c r="AM517" i="1"/>
  <c r="AR517" i="1"/>
  <c r="AN517" i="1"/>
  <c r="AO517" i="1"/>
  <c r="AL517" i="1"/>
  <c r="AO520" i="1"/>
  <c r="AR520" i="1"/>
  <c r="AL520" i="1"/>
  <c r="AN520" i="1"/>
  <c r="AM520" i="1"/>
  <c r="BD543" i="1"/>
  <c r="AV784" i="1"/>
  <c r="BA784" i="1"/>
  <c r="AZ784" i="1"/>
  <c r="AY784" i="1"/>
  <c r="AX784" i="1"/>
  <c r="BD784" i="1" s="1"/>
  <c r="AS502" i="1"/>
  <c r="AT502" i="1"/>
  <c r="AU502" i="1" s="1"/>
  <c r="AV237" i="1"/>
  <c r="AX237" i="1"/>
  <c r="BA237" i="1"/>
  <c r="AZ237" i="1"/>
  <c r="AY237" i="1"/>
  <c r="BD641" i="1"/>
  <c r="AI787" i="1"/>
  <c r="AJ787" i="1" s="1"/>
  <c r="AH787" i="1"/>
  <c r="AH5" i="1" s="1"/>
  <c r="AV414" i="1"/>
  <c r="AZ414" i="1"/>
  <c r="AY414" i="1"/>
  <c r="AX414" i="1"/>
  <c r="BA414" i="1"/>
  <c r="AU430" i="1"/>
  <c r="AT244" i="1"/>
  <c r="AU244" i="1" s="1"/>
  <c r="AS244" i="1"/>
  <c r="AO619" i="1"/>
  <c r="AN619" i="1"/>
  <c r="AL619" i="1"/>
  <c r="AR619" i="1"/>
  <c r="AM619" i="1"/>
  <c r="AO639" i="1"/>
  <c r="AM639" i="1"/>
  <c r="AN639" i="1"/>
  <c r="AR639" i="1"/>
  <c r="AL639" i="1"/>
  <c r="AT596" i="1"/>
  <c r="AU596" i="1" s="1"/>
  <c r="AS596" i="1"/>
  <c r="AU217" i="1"/>
  <c r="AS264" i="1"/>
  <c r="AT264" i="1"/>
  <c r="AU264" i="1" s="1"/>
  <c r="AT267" i="1"/>
  <c r="AU267" i="1" s="1"/>
  <c r="AS267" i="1"/>
  <c r="AT241" i="1"/>
  <c r="AU241" i="1" s="1"/>
  <c r="AS241" i="1"/>
  <c r="AS487" i="1"/>
  <c r="AT487" i="1"/>
  <c r="AU487" i="1" s="1"/>
  <c r="AR505" i="1"/>
  <c r="AO505" i="1"/>
  <c r="AM505" i="1"/>
  <c r="AL505" i="1"/>
  <c r="AN505" i="1"/>
  <c r="AM526" i="1"/>
  <c r="AL526" i="1"/>
  <c r="AO526" i="1"/>
  <c r="AR526" i="1"/>
  <c r="AN526" i="1"/>
  <c r="AT647" i="1" l="1"/>
  <c r="AU647" i="1" s="1"/>
  <c r="AS647" i="1"/>
  <c r="AV266" i="1"/>
  <c r="AX266" i="1"/>
  <c r="AY266" i="1"/>
  <c r="BA266" i="1"/>
  <c r="AZ266" i="1"/>
  <c r="BD261" i="1"/>
  <c r="BD229" i="1"/>
  <c r="BD223" i="1"/>
  <c r="AT445" i="1"/>
  <c r="AU445" i="1" s="1"/>
  <c r="AS445" i="1"/>
  <c r="AT529" i="1"/>
  <c r="AU529" i="1" s="1"/>
  <c r="AS529" i="1"/>
  <c r="BD635" i="1"/>
  <c r="AV267" i="1"/>
  <c r="AX267" i="1"/>
  <c r="BA267" i="1"/>
  <c r="AZ267" i="1"/>
  <c r="AY267" i="1"/>
  <c r="BD484" i="1"/>
  <c r="AS514" i="1"/>
  <c r="AT514" i="1"/>
  <c r="AU514" i="1" s="1"/>
  <c r="BD268" i="1"/>
  <c r="AV264" i="1"/>
  <c r="AZ264" i="1"/>
  <c r="BA264" i="1"/>
  <c r="AY264" i="1"/>
  <c r="AX264" i="1"/>
  <c r="BD264" i="1" s="1"/>
  <c r="AV244" i="1"/>
  <c r="AZ244" i="1"/>
  <c r="BA244" i="1"/>
  <c r="AY244" i="1"/>
  <c r="AX244" i="1"/>
  <c r="BD237" i="1"/>
  <c r="AV255" i="1"/>
  <c r="AX255" i="1"/>
  <c r="AZ255" i="1"/>
  <c r="AY255" i="1"/>
  <c r="BA255" i="1"/>
  <c r="BD418" i="1"/>
  <c r="AT636" i="1"/>
  <c r="AU636" i="1" s="1"/>
  <c r="AS636" i="1"/>
  <c r="BD263" i="1"/>
  <c r="AT431" i="1"/>
  <c r="AU431" i="1" s="1"/>
  <c r="AS431" i="1"/>
  <c r="AT767" i="1"/>
  <c r="AS767" i="1"/>
  <c r="AV428" i="1"/>
  <c r="AZ428" i="1"/>
  <c r="AY428" i="1"/>
  <c r="AX428" i="1"/>
  <c r="BA428" i="1"/>
  <c r="AX446" i="1"/>
  <c r="BA446" i="1"/>
  <c r="AZ446" i="1"/>
  <c r="AY446" i="1"/>
  <c r="AV446" i="1"/>
  <c r="AV241" i="1"/>
  <c r="AX241" i="1"/>
  <c r="AZ241" i="1"/>
  <c r="AY241" i="1"/>
  <c r="BA241" i="1"/>
  <c r="AV502" i="1"/>
  <c r="AX502" i="1"/>
  <c r="BA502" i="1"/>
  <c r="AY502" i="1"/>
  <c r="AZ502" i="1"/>
  <c r="AV235" i="1"/>
  <c r="AX235" i="1"/>
  <c r="BA235" i="1"/>
  <c r="AZ235" i="1"/>
  <c r="AY235" i="1"/>
  <c r="BD403" i="1"/>
  <c r="AV343" i="1"/>
  <c r="AX343" i="1"/>
  <c r="BA343" i="1"/>
  <c r="AZ343" i="1"/>
  <c r="AY343" i="1"/>
  <c r="AL541" i="1"/>
  <c r="AO541" i="1"/>
  <c r="AM541" i="1"/>
  <c r="AR541" i="1"/>
  <c r="AN541" i="1"/>
  <c r="AV355" i="1"/>
  <c r="AX355" i="1"/>
  <c r="BA355" i="1"/>
  <c r="AZ355" i="1"/>
  <c r="AY355" i="1"/>
  <c r="BD234" i="1"/>
  <c r="AL539" i="1"/>
  <c r="AM539" i="1"/>
  <c r="AO539" i="1"/>
  <c r="AN539" i="1"/>
  <c r="AR539" i="1"/>
  <c r="AO807" i="1"/>
  <c r="AM807" i="1"/>
  <c r="AN807" i="1"/>
  <c r="AL807" i="1"/>
  <c r="AR807" i="1"/>
  <c r="BD331" i="1"/>
  <c r="AT532" i="1"/>
  <c r="AU532" i="1" s="1"/>
  <c r="AS532" i="1"/>
  <c r="AV442" i="1"/>
  <c r="AX442" i="1"/>
  <c r="BA442" i="1"/>
  <c r="AZ442" i="1"/>
  <c r="AY442" i="1"/>
  <c r="AT520" i="1"/>
  <c r="AU520" i="1" s="1"/>
  <c r="AS520" i="1"/>
  <c r="AS540" i="1"/>
  <c r="AT540" i="1"/>
  <c r="AU540" i="1" s="1"/>
  <c r="BA430" i="1"/>
  <c r="AY430" i="1"/>
  <c r="AX430" i="1"/>
  <c r="AZ430" i="1"/>
  <c r="AX217" i="1"/>
  <c r="AZ217" i="1"/>
  <c r="AY217" i="1"/>
  <c r="BA217" i="1"/>
  <c r="AV629" i="1"/>
  <c r="BA629" i="1"/>
  <c r="AZ629" i="1"/>
  <c r="AX629" i="1"/>
  <c r="AY629" i="1"/>
  <c r="AM656" i="1"/>
  <c r="AR656" i="1"/>
  <c r="AO656" i="1"/>
  <c r="AL656" i="1"/>
  <c r="AN656" i="1"/>
  <c r="BD243" i="1"/>
  <c r="AV646" i="1"/>
  <c r="AY646" i="1"/>
  <c r="AZ646" i="1"/>
  <c r="BA646" i="1"/>
  <c r="AX646" i="1"/>
  <c r="AH7" i="1"/>
  <c r="BD246" i="1"/>
  <c r="AS630" i="1"/>
  <c r="AT630" i="1"/>
  <c r="AU630" i="1" s="1"/>
  <c r="AT517" i="1"/>
  <c r="AU517" i="1" s="1"/>
  <c r="AS517" i="1"/>
  <c r="BD249" i="1"/>
  <c r="AV596" i="1"/>
  <c r="AY596" i="1"/>
  <c r="AX596" i="1"/>
  <c r="BA596" i="1"/>
  <c r="AZ596" i="1"/>
  <c r="BD414" i="1"/>
  <c r="AV417" i="1"/>
  <c r="BA417" i="1"/>
  <c r="AZ417" i="1"/>
  <c r="AY417" i="1"/>
  <c r="AX417" i="1"/>
  <c r="BD417" i="1" s="1"/>
  <c r="BD232" i="1"/>
  <c r="BD764" i="1"/>
  <c r="BD257" i="1"/>
  <c r="AV508" i="1"/>
  <c r="AX508" i="1"/>
  <c r="BA508" i="1"/>
  <c r="AZ508" i="1"/>
  <c r="AY508" i="1"/>
  <c r="BD349" i="1"/>
  <c r="AV652" i="1"/>
  <c r="BA652" i="1"/>
  <c r="AY652" i="1"/>
  <c r="AZ652" i="1"/>
  <c r="AX652" i="1"/>
  <c r="AM787" i="1"/>
  <c r="AO787" i="1"/>
  <c r="AR787" i="1"/>
  <c r="AL787" i="1"/>
  <c r="AN787" i="1"/>
  <c r="AV499" i="1"/>
  <c r="BA499" i="1"/>
  <c r="AZ499" i="1"/>
  <c r="AY499" i="1"/>
  <c r="AX499" i="1"/>
  <c r="BD499" i="1" s="1"/>
  <c r="BD215" i="1"/>
  <c r="AN523" i="1"/>
  <c r="AL523" i="1"/>
  <c r="AR523" i="1"/>
  <c r="AM523" i="1"/>
  <c r="AO523" i="1"/>
  <c r="AN524" i="1"/>
  <c r="AL524" i="1"/>
  <c r="AM524" i="1"/>
  <c r="AR524" i="1"/>
  <c r="AO524" i="1"/>
  <c r="AT653" i="1"/>
  <c r="AU653" i="1" s="1"/>
  <c r="AS653" i="1"/>
  <c r="AV487" i="1"/>
  <c r="BA487" i="1"/>
  <c r="AZ487" i="1"/>
  <c r="AY487" i="1"/>
  <c r="AX487" i="1"/>
  <c r="BD487" i="1" s="1"/>
  <c r="BD469" i="1"/>
  <c r="AV432" i="1"/>
  <c r="AZ432" i="1"/>
  <c r="AY432" i="1"/>
  <c r="BA432" i="1"/>
  <c r="AX432" i="1"/>
  <c r="BD432" i="1" s="1"/>
  <c r="BD612" i="1"/>
  <c r="AV613" i="1"/>
  <c r="AX613" i="1"/>
  <c r="AZ613" i="1"/>
  <c r="AY613" i="1"/>
  <c r="BA613" i="1"/>
  <c r="AT535" i="1"/>
  <c r="AU535" i="1" s="1"/>
  <c r="AS535" i="1"/>
  <c r="AE11" i="1"/>
  <c r="AE10" i="1"/>
  <c r="AE9" i="1"/>
  <c r="AN538" i="1"/>
  <c r="AM538" i="1"/>
  <c r="AR538" i="1"/>
  <c r="AL538" i="1"/>
  <c r="AO538" i="1"/>
  <c r="AS639" i="1"/>
  <c r="AT639" i="1"/>
  <c r="AU639" i="1" s="1"/>
  <c r="AT619" i="1"/>
  <c r="AS619" i="1"/>
  <c r="AS526" i="1"/>
  <c r="AT526" i="1"/>
  <c r="AU526" i="1" s="1"/>
  <c r="AV217" i="1"/>
  <c r="AV430" i="1"/>
  <c r="AS505" i="1"/>
  <c r="AT505" i="1"/>
  <c r="AU505" i="1" s="1"/>
  <c r="AV514" i="1" l="1"/>
  <c r="BA514" i="1"/>
  <c r="AY514" i="1"/>
  <c r="AX514" i="1"/>
  <c r="AZ514" i="1"/>
  <c r="BD613" i="1"/>
  <c r="AV630" i="1"/>
  <c r="AX630" i="1"/>
  <c r="BD630" i="1" s="1"/>
  <c r="BA630" i="1"/>
  <c r="AZ630" i="1"/>
  <c r="AY630" i="1"/>
  <c r="BD629" i="1"/>
  <c r="AS787" i="1"/>
  <c r="AT787" i="1"/>
  <c r="AU787" i="1" s="1"/>
  <c r="BD442" i="1"/>
  <c r="AV636" i="1"/>
  <c r="BA636" i="1"/>
  <c r="AY636" i="1"/>
  <c r="AZ636" i="1"/>
  <c r="AX636" i="1"/>
  <c r="BD636" i="1" s="1"/>
  <c r="AV445" i="1"/>
  <c r="AZ445" i="1"/>
  <c r="AY445" i="1"/>
  <c r="AX445" i="1"/>
  <c r="BD445" i="1" s="1"/>
  <c r="BA445" i="1"/>
  <c r="AS538" i="1"/>
  <c r="AT538" i="1"/>
  <c r="AU538" i="1" s="1"/>
  <c r="BD652" i="1"/>
  <c r="BD646" i="1"/>
  <c r="AS807" i="1"/>
  <c r="AT807" i="1"/>
  <c r="AU807" i="1" s="1"/>
  <c r="BD428" i="1"/>
  <c r="BD255" i="1"/>
  <c r="AV653" i="1"/>
  <c r="AX653" i="1"/>
  <c r="BA653" i="1"/>
  <c r="AY653" i="1"/>
  <c r="AZ653" i="1"/>
  <c r="AU767" i="1"/>
  <c r="AT5" i="1"/>
  <c r="AT523" i="1"/>
  <c r="AU523" i="1" s="1"/>
  <c r="AS523" i="1"/>
  <c r="AR812" i="1"/>
  <c r="AS812" i="1" s="1"/>
  <c r="AS541" i="1"/>
  <c r="AT541" i="1"/>
  <c r="AU541" i="1" s="1"/>
  <c r="AV431" i="1"/>
  <c r="BA431" i="1"/>
  <c r="AY431" i="1"/>
  <c r="AX431" i="1"/>
  <c r="AZ431" i="1"/>
  <c r="BD235" i="1"/>
  <c r="BD266" i="1"/>
  <c r="AV517" i="1"/>
  <c r="AY517" i="1"/>
  <c r="BA517" i="1"/>
  <c r="AZ517" i="1"/>
  <c r="AX517" i="1"/>
  <c r="AT524" i="1"/>
  <c r="AU524" i="1" s="1"/>
  <c r="AS524" i="1"/>
  <c r="BD343" i="1"/>
  <c r="BD446" i="1"/>
  <c r="BD502" i="1"/>
  <c r="BD244" i="1"/>
  <c r="AR6" i="1"/>
  <c r="AR7" i="1" s="1"/>
  <c r="AR10" i="1" s="1"/>
  <c r="BD355" i="1"/>
  <c r="AR5" i="1"/>
  <c r="AV520" i="1"/>
  <c r="AZ520" i="1"/>
  <c r="AY520" i="1"/>
  <c r="AX520" i="1"/>
  <c r="BA520" i="1"/>
  <c r="AV639" i="1"/>
  <c r="BA639" i="1"/>
  <c r="AZ639" i="1"/>
  <c r="AX639" i="1"/>
  <c r="AY639" i="1"/>
  <c r="BD241" i="1"/>
  <c r="AV529" i="1"/>
  <c r="AZ529" i="1"/>
  <c r="AY529" i="1"/>
  <c r="BA529" i="1"/>
  <c r="AX529" i="1"/>
  <c r="AH9" i="1"/>
  <c r="AH11" i="1"/>
  <c r="AH10" i="1"/>
  <c r="AV532" i="1"/>
  <c r="AY532" i="1"/>
  <c r="BA532" i="1"/>
  <c r="AX532" i="1"/>
  <c r="AZ532" i="1"/>
  <c r="AV505" i="1"/>
  <c r="BA505" i="1"/>
  <c r="AZ505" i="1"/>
  <c r="AY505" i="1"/>
  <c r="AX505" i="1"/>
  <c r="BD505" i="1" s="1"/>
  <c r="BD217" i="1"/>
  <c r="BD430" i="1"/>
  <c r="BD596" i="1"/>
  <c r="AV535" i="1"/>
  <c r="BA535" i="1"/>
  <c r="AZ535" i="1"/>
  <c r="AY535" i="1"/>
  <c r="AX535" i="1"/>
  <c r="BD535" i="1" s="1"/>
  <c r="AV526" i="1"/>
  <c r="BA526" i="1"/>
  <c r="AY526" i="1"/>
  <c r="AX526" i="1"/>
  <c r="AZ526" i="1"/>
  <c r="AV540" i="1"/>
  <c r="AX540" i="1"/>
  <c r="BA540" i="1"/>
  <c r="AZ540" i="1"/>
  <c r="AY540" i="1"/>
  <c r="BD508" i="1"/>
  <c r="AT656" i="1"/>
  <c r="AU656" i="1" s="1"/>
  <c r="AS656" i="1"/>
  <c r="AR4" i="1"/>
  <c r="AT539" i="1"/>
  <c r="AU539" i="1" s="1"/>
  <c r="AS539" i="1"/>
  <c r="BD267" i="1"/>
  <c r="AV647" i="1"/>
  <c r="BA647" i="1"/>
  <c r="AZ647" i="1"/>
  <c r="AY647" i="1"/>
  <c r="AX647" i="1"/>
  <c r="BD647" i="1" s="1"/>
  <c r="AU619" i="1"/>
  <c r="AT4" i="1"/>
  <c r="AR9" i="1" l="1"/>
  <c r="AV538" i="1"/>
  <c r="AZ538" i="1"/>
  <c r="AY538" i="1"/>
  <c r="BA538" i="1"/>
  <c r="AX538" i="1"/>
  <c r="BD538" i="1" s="1"/>
  <c r="BD532" i="1"/>
  <c r="AV524" i="1"/>
  <c r="BA524" i="1"/>
  <c r="AZ524" i="1"/>
  <c r="AY524" i="1"/>
  <c r="AX524" i="1"/>
  <c r="BD524" i="1" s="1"/>
  <c r="BD517" i="1"/>
  <c r="AV523" i="1"/>
  <c r="BA523" i="1"/>
  <c r="AZ523" i="1"/>
  <c r="AY523" i="1"/>
  <c r="AX523" i="1"/>
  <c r="BD526" i="1"/>
  <c r="AV539" i="1"/>
  <c r="BA539" i="1"/>
  <c r="AZ539" i="1"/>
  <c r="AX539" i="1"/>
  <c r="AY539" i="1"/>
  <c r="BD520" i="1"/>
  <c r="AV767" i="1"/>
  <c r="BA767" i="1"/>
  <c r="AZ767" i="1"/>
  <c r="AY767" i="1"/>
  <c r="AX767" i="1"/>
  <c r="BD767" i="1" s="1"/>
  <c r="AU5" i="1"/>
  <c r="AV656" i="1"/>
  <c r="BA656" i="1"/>
  <c r="AZ656" i="1"/>
  <c r="AX656" i="1"/>
  <c r="AY656" i="1"/>
  <c r="BD514" i="1"/>
  <c r="BD653" i="1"/>
  <c r="AR11" i="1"/>
  <c r="AV807" i="1"/>
  <c r="BA807" i="1"/>
  <c r="AZ807" i="1"/>
  <c r="AY807" i="1"/>
  <c r="AX807" i="1"/>
  <c r="BD807" i="1" s="1"/>
  <c r="AV787" i="1"/>
  <c r="BA787" i="1"/>
  <c r="AZ787" i="1"/>
  <c r="AY787" i="1"/>
  <c r="AX787" i="1"/>
  <c r="BD639" i="1"/>
  <c r="AT6" i="1"/>
  <c r="AT7" i="1" s="1"/>
  <c r="AU6" i="1"/>
  <c r="BD540" i="1"/>
  <c r="AV541" i="1"/>
  <c r="AY541" i="1"/>
  <c r="AX541" i="1"/>
  <c r="BD541" i="1" s="1"/>
  <c r="BA541" i="1"/>
  <c r="AZ541" i="1"/>
  <c r="BA619" i="1"/>
  <c r="AZ619" i="1"/>
  <c r="AY619" i="1"/>
  <c r="AX619" i="1"/>
  <c r="BD619" i="1" s="1"/>
  <c r="BD529" i="1"/>
  <c r="AU812" i="1"/>
  <c r="AV812" i="1" s="1"/>
  <c r="BD431" i="1"/>
  <c r="AV619" i="1"/>
  <c r="AU4" i="1"/>
  <c r="BD539" i="1" l="1"/>
  <c r="BD523" i="1"/>
  <c r="AU7" i="1"/>
  <c r="BD656" i="1"/>
  <c r="BD787" i="1"/>
  <c r="AU9" i="1"/>
  <c r="AU11" i="1"/>
  <c r="AU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Wakin Thangkulawat</author>
  </authors>
  <commentList>
    <comment ref="G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ทำเลดีสุดจากมากไปน้อย 3&gt;2&gt;1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<sst xmlns="http://schemas.openxmlformats.org/spreadsheetml/2006/main" count="7627" uniqueCount="1300">
  <si>
    <t xml:space="preserve"> </t>
  </si>
  <si>
    <t>Feasibility</t>
  </si>
  <si>
    <t>Price adjusted for location</t>
  </si>
  <si>
    <t>Price adjusted for Building</t>
  </si>
  <si>
    <t>Adjusted Price for Early Bird Discount</t>
  </si>
  <si>
    <t>Adjusted Price for 5% Discount</t>
  </si>
  <si>
    <t>Location</t>
  </si>
  <si>
    <t xml:space="preserve">AREA </t>
  </si>
  <si>
    <t>Price/m2</t>
  </si>
  <si>
    <t>Project Value</t>
  </si>
  <si>
    <t>SETUP Price PV</t>
  </si>
  <si>
    <t>Total Early Bird Discount</t>
  </si>
  <si>
    <t>Net Selling Price</t>
  </si>
  <si>
    <t>Total 5% Discount</t>
  </si>
  <si>
    <t>Price after all discount</t>
  </si>
  <si>
    <t>B</t>
  </si>
  <si>
    <t>C</t>
  </si>
  <si>
    <t>D</t>
  </si>
  <si>
    <t>E</t>
  </si>
  <si>
    <t>Total</t>
  </si>
  <si>
    <t>F</t>
  </si>
  <si>
    <t>FEASIBILITY</t>
  </si>
  <si>
    <t>G</t>
  </si>
  <si>
    <t>Diff. from Feas</t>
  </si>
  <si>
    <t>H</t>
  </si>
  <si>
    <t>2nd-3rd</t>
  </si>
  <si>
    <t>%</t>
  </si>
  <si>
    <t>4th-5th</t>
  </si>
  <si>
    <t>6th</t>
  </si>
  <si>
    <t>Initial Price</t>
  </si>
  <si>
    <t>7th</t>
  </si>
  <si>
    <t>ปรับจากตำแหน่งตึก</t>
  </si>
  <si>
    <t>one bedroom</t>
  </si>
  <si>
    <t>one bedroom plus</t>
  </si>
  <si>
    <t>two bedroom</t>
  </si>
  <si>
    <t>Luxury 3 BR</t>
  </si>
  <si>
    <t>Ultra Ultimate</t>
  </si>
  <si>
    <t>three bedroom</t>
  </si>
  <si>
    <t>2BR: Ultra L</t>
  </si>
  <si>
    <t>A</t>
  </si>
  <si>
    <t>REV3</t>
  </si>
  <si>
    <t>REV2</t>
  </si>
  <si>
    <t>No.</t>
  </si>
  <si>
    <t xml:space="preserve">Tower </t>
  </si>
  <si>
    <t>Floor</t>
  </si>
  <si>
    <t>Room No.</t>
  </si>
  <si>
    <t>Type</t>
  </si>
  <si>
    <t>Room Type</t>
  </si>
  <si>
    <t>BasePrice</t>
  </si>
  <si>
    <t>Base per unit</t>
  </si>
  <si>
    <t>ราคาเพิ่มตามชั้น (FL)</t>
  </si>
  <si>
    <t>Inner Court</t>
  </si>
  <si>
    <t>Corner</t>
  </si>
  <si>
    <t>Non-Facing</t>
  </si>
  <si>
    <t>Negative</t>
  </si>
  <si>
    <t>Roof Access</t>
  </si>
  <si>
    <t>Pool Access</t>
  </si>
  <si>
    <t>Waterfall/Lake View</t>
  </si>
  <si>
    <t xml:space="preserve">Total Add-on from Location </t>
  </si>
  <si>
    <t>Price adjusted Location &amp; FL (฿/m2)</t>
  </si>
  <si>
    <t>Price adjusted Location &amp; FL (฿)</t>
  </si>
  <si>
    <t>Adjust for Building</t>
  </si>
  <si>
    <t>Price adjusted Building (฿/m2)</t>
  </si>
  <si>
    <t>Price adjusted Building (฿)</t>
  </si>
  <si>
    <t>Early Bird Discount</t>
  </si>
  <si>
    <t>Net Price After Discount</t>
  </si>
  <si>
    <t>Net price /sqm (after discount)</t>
  </si>
  <si>
    <t xml:space="preserve">5% Discount </t>
  </si>
  <si>
    <t>Net Price after 5% Discount</t>
  </si>
  <si>
    <t>Net price /sqm (after 5% discount)</t>
  </si>
  <si>
    <t>B101</t>
  </si>
  <si>
    <t>L2</t>
  </si>
  <si>
    <t>One Bedroom</t>
  </si>
  <si>
    <t>y</t>
  </si>
  <si>
    <t>B102</t>
  </si>
  <si>
    <t>B103</t>
  </si>
  <si>
    <t>B104</t>
  </si>
  <si>
    <t>L2.2</t>
  </si>
  <si>
    <t>B105</t>
  </si>
  <si>
    <t>S1</t>
  </si>
  <si>
    <t>B106</t>
  </si>
  <si>
    <t>S</t>
  </si>
  <si>
    <t>B107</t>
  </si>
  <si>
    <t>M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</si>
  <si>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</si>
  <si>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</si>
  <si>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</si>
  <si>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</si>
  <si>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</si>
  <si>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</si>
  <si>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</si>
  <si>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</si>
  <si>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</si>
  <si>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LP1</t>
  </si>
  <si>
    <t>One Bedroom Plus</t>
  </si>
  <si>
    <t>B117</t>
  </si>
  <si>
    <t>B118</t>
  </si>
  <si>
    <t>B201</t>
  </si>
  <si>
    <t>L2A</t>
  </si>
  <si>
    <t>B202</t>
  </si>
  <si>
    <t>B203</t>
  </si>
  <si>
    <t>B204</t>
  </si>
  <si>
    <t>L2.2A</t>
  </si>
  <si>
    <t>B205</t>
  </si>
  <si>
    <t>S1A</t>
  </si>
  <si>
    <t>B206</t>
  </si>
  <si>
    <t>SA</t>
  </si>
  <si>
    <t>B207</t>
  </si>
  <si>
    <t>MA</t>
  </si>
  <si>
    <t>B208</t>
  </si>
  <si>
    <t>B209</t>
  </si>
  <si>
    <t>B210</t>
  </si>
  <si>
    <t>B211</t>
  </si>
  <si>
    <t>B212</t>
  </si>
  <si>
    <t>S3A</t>
  </si>
  <si>
    <t>B213</t>
  </si>
  <si>
    <t>B214</t>
  </si>
  <si>
    <t>B215</t>
  </si>
  <si>
    <t>B216</t>
  </si>
  <si>
    <t>LP1A</t>
  </si>
  <si>
    <t>B217</t>
  </si>
  <si>
    <t>B218</t>
  </si>
  <si>
    <t>B301</t>
  </si>
  <si>
    <t>L2B</t>
  </si>
  <si>
    <t>B302</t>
  </si>
  <si>
    <t>B303</t>
  </si>
  <si>
    <t>B304</t>
  </si>
  <si>
    <t>L2.2B</t>
  </si>
  <si>
    <t>B305</t>
  </si>
  <si>
    <t>S1B</t>
  </si>
  <si>
    <t>B306</t>
  </si>
  <si>
    <t>SB</t>
  </si>
  <si>
    <t>B307</t>
  </si>
  <si>
    <t>MB</t>
  </si>
  <si>
    <t>B308</t>
  </si>
  <si>
    <t>B309</t>
  </si>
  <si>
    <t>B310</t>
  </si>
  <si>
    <t>B311</t>
  </si>
  <si>
    <t>B312</t>
  </si>
  <si>
    <t>S3B</t>
  </si>
  <si>
    <t>B313</t>
  </si>
  <si>
    <t>B314</t>
  </si>
  <si>
    <t>B315</t>
  </si>
  <si>
    <t>B316</t>
  </si>
  <si>
    <t>LP1B</t>
  </si>
  <si>
    <t>B317</t>
  </si>
  <si>
    <t>B318</t>
  </si>
  <si>
    <t>B401</t>
  </si>
  <si>
    <t>L2C</t>
  </si>
  <si>
    <t>B402</t>
  </si>
  <si>
    <t>B403</t>
  </si>
  <si>
    <t>B404</t>
  </si>
  <si>
    <t>L2.2C</t>
  </si>
  <si>
    <t>B405</t>
  </si>
  <si>
    <t>S1C</t>
  </si>
  <si>
    <t>B406</t>
  </si>
  <si>
    <t>SC</t>
  </si>
  <si>
    <t>B407</t>
  </si>
  <si>
    <t>MC</t>
  </si>
  <si>
    <t>B408</t>
  </si>
  <si>
    <t>B409</t>
  </si>
  <si>
    <t>B410</t>
  </si>
  <si>
    <t>B411</t>
  </si>
  <si>
    <t>B412</t>
  </si>
  <si>
    <t>S3C</t>
  </si>
  <si>
    <t>B413</t>
  </si>
  <si>
    <t>B414</t>
  </si>
  <si>
    <t>B415</t>
  </si>
  <si>
    <t>B416</t>
  </si>
  <si>
    <t>LP1C</t>
  </si>
  <si>
    <t>B417</t>
  </si>
  <si>
    <t>B418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</si>
  <si>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</si>
  <si>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</si>
  <si>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</si>
  <si>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</si>
  <si>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</si>
  <si>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</si>
  <si>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</si>
  <si>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</si>
  <si>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</si>
  <si>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</si>
  <si>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</si>
  <si>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</si>
  <si>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</si>
  <si>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</si>
  <si>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</si>
  <si>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</si>
  <si>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</si>
  <si>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</si>
  <si>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</si>
  <si>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</si>
  <si>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</si>
  <si>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</si>
  <si>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</si>
  <si>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</si>
  <si>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</si>
  <si>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</si>
  <si>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</si>
  <si>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</si>
  <si>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</si>
  <si>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</si>
  <si>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</si>
  <si>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</si>
  <si>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</si>
  <si>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</si>
  <si>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</si>
  <si>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</si>
  <si>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</si>
  <si>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</si>
  <si>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</si>
  <si>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</si>
  <si>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</si>
  <si>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</si>
  <si>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</si>
  <si>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</si>
  <si>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</si>
  <si>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</si>
  <si>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</si>
  <si>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</si>
  <si>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</si>
  <si>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</si>
  <si>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</si>
  <si>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</si>
  <si>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</si>
  <si>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</si>
  <si>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C101</t>
  </si>
  <si>
    <t>XS</t>
  </si>
  <si>
    <t>C102</t>
  </si>
  <si>
    <t>C103</t>
  </si>
  <si>
    <t>C104</t>
  </si>
  <si>
    <t>C105</t>
  </si>
  <si>
    <t>C106</t>
  </si>
  <si>
    <t>LUXURY_A1</t>
  </si>
  <si>
    <t>Two Bedroom</t>
  </si>
  <si>
    <t>C107</t>
  </si>
  <si>
    <t>XL</t>
  </si>
  <si>
    <t>C108</t>
  </si>
  <si>
    <t>LP</t>
  </si>
  <si>
    <t>C109</t>
  </si>
  <si>
    <t>C110</t>
  </si>
  <si>
    <t>C111</t>
  </si>
  <si>
    <t>XXL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</si>
  <si>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</si>
  <si>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</si>
  <si>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</si>
  <si>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</si>
  <si>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</si>
  <si>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</si>
  <si>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</si>
  <si>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</si>
  <si>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</si>
  <si>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C201</t>
  </si>
  <si>
    <t>XSA</t>
  </si>
  <si>
    <t>C202</t>
  </si>
  <si>
    <t>C203</t>
  </si>
  <si>
    <t>C204</t>
  </si>
  <si>
    <t>C205</t>
  </si>
  <si>
    <t>C206</t>
  </si>
  <si>
    <t>LUXURY_AB1</t>
  </si>
  <si>
    <t>C207</t>
  </si>
  <si>
    <t>XLA</t>
  </si>
  <si>
    <t>C208</t>
  </si>
  <si>
    <t>LPA</t>
  </si>
  <si>
    <t>C209</t>
  </si>
  <si>
    <t>C210</t>
  </si>
  <si>
    <t>C211</t>
  </si>
  <si>
    <t>XXLA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</si>
  <si>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</si>
  <si>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</si>
  <si>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</si>
  <si>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</si>
  <si>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</si>
  <si>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</si>
  <si>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</si>
  <si>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</si>
  <si>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</si>
  <si>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XS1A</t>
  </si>
  <si>
    <t>C301</t>
  </si>
  <si>
    <t>XSB</t>
  </si>
  <si>
    <t>C302</t>
  </si>
  <si>
    <t>C303</t>
  </si>
  <si>
    <t>C304</t>
  </si>
  <si>
    <t>C305</t>
  </si>
  <si>
    <t>C306</t>
  </si>
  <si>
    <t>LUXURY_AC1</t>
  </si>
  <si>
    <t>C307</t>
  </si>
  <si>
    <t>XLB</t>
  </si>
  <si>
    <t>C308</t>
  </si>
  <si>
    <t>LPB</t>
  </si>
  <si>
    <t>C309</t>
  </si>
  <si>
    <t>C310</t>
  </si>
  <si>
    <t>C311</t>
  </si>
  <si>
    <t>XXLB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</si>
  <si>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</si>
  <si>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</si>
  <si>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</si>
  <si>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</si>
  <si>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</si>
  <si>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</si>
  <si>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</si>
  <si>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</si>
  <si>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</si>
  <si>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XS1B</t>
  </si>
  <si>
    <t>C401</t>
  </si>
  <si>
    <t>XSC</t>
  </si>
  <si>
    <t>C402</t>
  </si>
  <si>
    <t>C403</t>
  </si>
  <si>
    <t>C404</t>
  </si>
  <si>
    <t>C405</t>
  </si>
  <si>
    <t>C406</t>
  </si>
  <si>
    <t>LUXURY_AD1</t>
  </si>
  <si>
    <t>C407</t>
  </si>
  <si>
    <t>XLC</t>
  </si>
  <si>
    <t>C408</t>
  </si>
  <si>
    <t>LPC</t>
  </si>
  <si>
    <t>C409</t>
  </si>
  <si>
    <t>C410</t>
  </si>
  <si>
    <t>C411</t>
  </si>
  <si>
    <t>XXLC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</si>
  <si>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</si>
  <si>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</si>
  <si>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</si>
  <si>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</si>
  <si>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</si>
  <si>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</si>
  <si>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</si>
  <si>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</si>
  <si>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</si>
  <si>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XS1C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</si>
  <si>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</si>
  <si>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</si>
  <si>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</si>
  <si>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</si>
  <si>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</si>
  <si>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</si>
  <si>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</si>
  <si>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</si>
  <si>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</si>
  <si>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</si>
  <si>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</si>
  <si>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</si>
  <si>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</si>
  <si>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</si>
  <si>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</si>
  <si>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</si>
  <si>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</si>
  <si>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</si>
  <si>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</si>
  <si>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</si>
  <si>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</si>
  <si>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</si>
  <si>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</si>
  <si>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</si>
  <si>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</si>
  <si>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</si>
  <si>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</si>
  <si>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</si>
  <si>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</si>
  <si>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</si>
  <si>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</si>
  <si>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</si>
  <si>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</si>
  <si>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</si>
  <si>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</si>
  <si>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</si>
  <si>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</si>
  <si>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</si>
  <si>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</si>
  <si>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</si>
  <si>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C701</t>
  </si>
  <si>
    <t>C702</t>
  </si>
  <si>
    <t>C703</t>
  </si>
  <si>
    <t>C704</t>
  </si>
  <si>
    <t>C705</t>
  </si>
  <si>
    <t>C706</t>
  </si>
  <si>
    <t>ULTRA L</t>
  </si>
  <si>
    <t>C707</t>
  </si>
  <si>
    <t>C708</t>
  </si>
  <si>
    <t>SUPER L</t>
  </si>
  <si>
    <t>C709</t>
  </si>
  <si>
    <t>ULTIMATE L</t>
  </si>
  <si>
    <t>Three Bedroom</t>
  </si>
  <si>
    <t>C710</t>
  </si>
  <si>
    <t>C711</t>
  </si>
  <si>
    <t>C712</t>
  </si>
  <si>
    <t>C713</t>
  </si>
  <si>
    <t>C714</t>
  </si>
  <si>
    <t>C715</t>
  </si>
  <si>
    <t>C716</t>
  </si>
  <si>
    <t>C717</t>
  </si>
  <si>
    <t>D101</t>
  </si>
  <si>
    <t>D102</t>
  </si>
  <si>
    <t>D103</t>
  </si>
  <si>
    <t>LUXURY A2</t>
  </si>
  <si>
    <t>D104</t>
  </si>
  <si>
    <t>XS1</t>
  </si>
  <si>
    <t>D105</t>
  </si>
  <si>
    <t>D106</t>
  </si>
  <si>
    <t>XL2</t>
  </si>
  <si>
    <t>D107</t>
  </si>
  <si>
    <t>LP2</t>
  </si>
  <si>
    <t>D108</t>
  </si>
  <si>
    <t>D109</t>
  </si>
  <si>
    <t>XL1</t>
  </si>
  <si>
    <t>D110</t>
  </si>
  <si>
    <t>D111</t>
  </si>
  <si>
    <t>L1</t>
  </si>
  <si>
    <t>D112</t>
  </si>
  <si>
    <t>D201</t>
  </si>
  <si>
    <t>D202</t>
  </si>
  <si>
    <t>D203</t>
  </si>
  <si>
    <t>LUXURY AB2</t>
  </si>
  <si>
    <t>D204</t>
  </si>
  <si>
    <t>D205</t>
  </si>
  <si>
    <t>D206</t>
  </si>
  <si>
    <t>XL2A</t>
  </si>
  <si>
    <t>D207</t>
  </si>
  <si>
    <t>LP2A</t>
  </si>
  <si>
    <t>D208</t>
  </si>
  <si>
    <t>D209</t>
  </si>
  <si>
    <t>XL1A</t>
  </si>
  <si>
    <t>D210</t>
  </si>
  <si>
    <t>D211</t>
  </si>
  <si>
    <t>L1A</t>
  </si>
  <si>
    <t>D212</t>
  </si>
  <si>
    <t>D301</t>
  </si>
  <si>
    <t>D302</t>
  </si>
  <si>
    <t>D303</t>
  </si>
  <si>
    <t>LUXURY AC2</t>
  </si>
  <si>
    <t>D304</t>
  </si>
  <si>
    <t>D305</t>
  </si>
  <si>
    <t>D306</t>
  </si>
  <si>
    <t>XL2B</t>
  </si>
  <si>
    <t>D307</t>
  </si>
  <si>
    <t>LP2B</t>
  </si>
  <si>
    <t>D308</t>
  </si>
  <si>
    <t>D309</t>
  </si>
  <si>
    <t>XL1B</t>
  </si>
  <si>
    <t>D310</t>
  </si>
  <si>
    <t>D311</t>
  </si>
  <si>
    <t>L1B</t>
  </si>
  <si>
    <t>D312</t>
  </si>
  <si>
    <t>D401</t>
  </si>
  <si>
    <t>D402</t>
  </si>
  <si>
    <t>D403</t>
  </si>
  <si>
    <t>LUXURY AD2</t>
  </si>
  <si>
    <t>D404</t>
  </si>
  <si>
    <t>D405</t>
  </si>
  <si>
    <t>D406</t>
  </si>
  <si>
    <t>XL2C</t>
  </si>
  <si>
    <t>D407</t>
  </si>
  <si>
    <t>LP2C</t>
  </si>
  <si>
    <t>D408</t>
  </si>
  <si>
    <t>D409</t>
  </si>
  <si>
    <t>XL1C</t>
  </si>
  <si>
    <t>D410</t>
  </si>
  <si>
    <t>D411</t>
  </si>
  <si>
    <t>L1C</t>
  </si>
  <si>
    <t>D412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</si>
  <si>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</si>
  <si>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</si>
  <si>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</si>
  <si>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</si>
  <si>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</si>
  <si>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</si>
  <si>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</si>
  <si>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</si>
  <si>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</si>
  <si>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</si>
  <si>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</si>
  <si>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</si>
  <si>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</si>
  <si>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</si>
  <si>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</si>
  <si>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</si>
  <si>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</si>
  <si>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</si>
  <si>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</si>
  <si>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</si>
  <si>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</si>
  <si>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</si>
  <si>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</si>
  <si>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</si>
  <si>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D701</t>
  </si>
  <si>
    <t>D702</t>
  </si>
  <si>
    <t>D703</t>
  </si>
  <si>
    <t>D704</t>
  </si>
  <si>
    <t>D705</t>
  </si>
  <si>
    <t>D706</t>
  </si>
  <si>
    <t>E101</t>
  </si>
  <si>
    <t>E102</t>
  </si>
  <si>
    <t>E103</t>
  </si>
  <si>
    <t>E104</t>
  </si>
  <si>
    <t>E105</t>
  </si>
  <si>
    <t>L1.1</t>
  </si>
  <si>
    <t>E106</t>
  </si>
  <si>
    <t>E107</t>
  </si>
  <si>
    <t>E108</t>
  </si>
  <si>
    <t>E109</t>
  </si>
  <si>
    <t>XXL2</t>
  </si>
  <si>
    <t>E110</t>
  </si>
  <si>
    <t>E111</t>
  </si>
  <si>
    <t>E112</t>
  </si>
  <si>
    <t>E113</t>
  </si>
  <si>
    <t>E114</t>
  </si>
  <si>
    <t>E201</t>
  </si>
  <si>
    <t>E202</t>
  </si>
  <si>
    <t>E203</t>
  </si>
  <si>
    <t>E204</t>
  </si>
  <si>
    <t>E205</t>
  </si>
  <si>
    <t>L1.1A</t>
  </si>
  <si>
    <t>E206</t>
  </si>
  <si>
    <t>E207</t>
  </si>
  <si>
    <t>E208</t>
  </si>
  <si>
    <t>E209</t>
  </si>
  <si>
    <t>XXL2A</t>
  </si>
  <si>
    <t>E210</t>
  </si>
  <si>
    <t>M1A</t>
  </si>
  <si>
    <t>E211</t>
  </si>
  <si>
    <t>E212</t>
  </si>
  <si>
    <t>E213</t>
  </si>
  <si>
    <t>E214</t>
  </si>
  <si>
    <t>E301</t>
  </si>
  <si>
    <t>E302</t>
  </si>
  <si>
    <t>E303</t>
  </si>
  <si>
    <t>E304</t>
  </si>
  <si>
    <t>E305</t>
  </si>
  <si>
    <t>L1.1B</t>
  </si>
  <si>
    <t>E306</t>
  </si>
  <si>
    <t>E307</t>
  </si>
  <si>
    <t>E308</t>
  </si>
  <si>
    <t>E309</t>
  </si>
  <si>
    <t>XXL2B</t>
  </si>
  <si>
    <t>E310</t>
  </si>
  <si>
    <t>M1B</t>
  </si>
  <si>
    <t>E311</t>
  </si>
  <si>
    <t>E312</t>
  </si>
  <si>
    <t>E313</t>
  </si>
  <si>
    <t>E314</t>
  </si>
  <si>
    <t>E401</t>
  </si>
  <si>
    <t>E402</t>
  </si>
  <si>
    <t>E403</t>
  </si>
  <si>
    <t>E404</t>
  </si>
  <si>
    <t>E405</t>
  </si>
  <si>
    <t>L1.1C</t>
  </si>
  <si>
    <t>E406</t>
  </si>
  <si>
    <t>E407</t>
  </si>
  <si>
    <t>E408</t>
  </si>
  <si>
    <t>E409</t>
  </si>
  <si>
    <t>XXL2C</t>
  </si>
  <si>
    <t>E410</t>
  </si>
  <si>
    <t>M1C</t>
  </si>
  <si>
    <t>E411</t>
  </si>
  <si>
    <t>E412</t>
  </si>
  <si>
    <t>E413</t>
  </si>
  <si>
    <t>E414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</si>
  <si>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</si>
  <si>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</si>
  <si>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</si>
  <si>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</si>
  <si>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</si>
  <si>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</si>
  <si>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</si>
  <si>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</si>
  <si>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</si>
  <si>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</si>
  <si>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</si>
  <si>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</si>
  <si>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</si>
  <si>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</si>
  <si>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</si>
  <si>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</si>
  <si>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</si>
  <si>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</si>
  <si>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</si>
  <si>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</si>
  <si>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</si>
  <si>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</si>
  <si>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</si>
  <si>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</si>
  <si>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</si>
  <si>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</si>
  <si>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</si>
  <si>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</si>
  <si>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E701</t>
  </si>
  <si>
    <t>E702</t>
  </si>
  <si>
    <t>E703</t>
  </si>
  <si>
    <t>E704</t>
  </si>
  <si>
    <t>E705</t>
  </si>
  <si>
    <t>E706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</si>
  <si>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</si>
  <si>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</si>
  <si>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</si>
  <si>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</si>
  <si>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</si>
  <si>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</si>
  <si>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</si>
  <si>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</si>
  <si>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</si>
  <si>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</si>
  <si>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</si>
  <si>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</si>
  <si>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</si>
  <si>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</si>
  <si>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</si>
  <si>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</si>
  <si>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</si>
  <si>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</si>
  <si>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</si>
  <si>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</si>
  <si>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</si>
  <si>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</si>
  <si>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</si>
  <si>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</si>
  <si>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LUXURY B1</t>
  </si>
  <si>
    <t>F210</t>
  </si>
  <si>
    <t>F211</t>
  </si>
  <si>
    <t>F212</t>
  </si>
  <si>
    <t>F213</t>
  </si>
  <si>
    <t>F214</t>
  </si>
  <si>
    <t>F215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</si>
  <si>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</si>
  <si>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</si>
  <si>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</si>
  <si>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</si>
  <si>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</si>
  <si>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</si>
  <si>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</si>
  <si>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</si>
  <si>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</si>
  <si>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LUXURY B2</t>
  </si>
  <si>
    <t>F310</t>
  </si>
  <si>
    <t>F311</t>
  </si>
  <si>
    <t>F312</t>
  </si>
  <si>
    <t>F313</t>
  </si>
  <si>
    <t>F314</t>
  </si>
  <si>
    <t>F315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</si>
  <si>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</si>
  <si>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</si>
  <si>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</si>
  <si>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</si>
  <si>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</si>
  <si>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</si>
  <si>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</si>
  <si>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</si>
  <si>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</si>
  <si>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LUXURY B3</t>
  </si>
  <si>
    <t>F410</t>
  </si>
  <si>
    <t>F411</t>
  </si>
  <si>
    <t>F412</t>
  </si>
  <si>
    <t>F413</t>
  </si>
  <si>
    <t>F414</t>
  </si>
  <si>
    <t>F415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</si>
  <si>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</si>
  <si>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</si>
  <si>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</si>
  <si>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</si>
  <si>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</si>
  <si>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</si>
  <si>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</si>
  <si>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</si>
  <si>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</si>
  <si>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</si>
  <si>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</si>
  <si>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</si>
  <si>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</si>
  <si>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</si>
  <si>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</si>
  <si>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</si>
  <si>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</si>
  <si>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</si>
  <si>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</si>
  <si>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</si>
  <si>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</si>
  <si>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</si>
  <si>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</si>
  <si>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</si>
  <si>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</si>
  <si>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</si>
  <si>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</si>
  <si>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</si>
  <si>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</si>
  <si>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</si>
  <si>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</si>
  <si>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</si>
  <si>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</si>
  <si>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</si>
  <si>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</si>
  <si>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</si>
  <si>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</si>
  <si>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</si>
  <si>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</si>
  <si>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</si>
  <si>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</si>
  <si>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</si>
  <si>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</si>
  <si>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</si>
  <si>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</si>
  <si>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</si>
  <si>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</si>
  <si>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</si>
  <si>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</si>
  <si>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</si>
  <si>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</si>
  <si>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</si>
  <si>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</si>
  <si>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</si>
  <si>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LUXURY A1</t>
  </si>
  <si>
    <t>G112</t>
  </si>
  <si>
    <t>G113</t>
  </si>
  <si>
    <t>G114</t>
  </si>
  <si>
    <t>G115</t>
  </si>
  <si>
    <t>G116</t>
  </si>
  <si>
    <t>G117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</si>
  <si>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</si>
  <si>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</si>
  <si>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</si>
  <si>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</si>
  <si>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</si>
  <si>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</si>
  <si>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</si>
  <si>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</si>
  <si>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</si>
  <si>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</si>
  <si>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</si>
  <si>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LUXURY AB1</t>
  </si>
  <si>
    <t>G212</t>
  </si>
  <si>
    <t>G213</t>
  </si>
  <si>
    <t>G214</t>
  </si>
  <si>
    <t>G215</t>
  </si>
  <si>
    <t>G216</t>
  </si>
  <si>
    <t>G217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</si>
  <si>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</si>
  <si>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</si>
  <si>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</si>
  <si>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</si>
  <si>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</si>
  <si>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</si>
  <si>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</si>
  <si>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</si>
  <si>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</si>
  <si>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</si>
  <si>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</si>
  <si>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</si>
  <si>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</si>
  <si>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</si>
  <si>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</si>
  <si>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</si>
  <si>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</si>
  <si>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</si>
  <si>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</si>
  <si>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</si>
  <si>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</si>
  <si>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</si>
  <si>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</si>
  <si>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</si>
  <si>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</si>
  <si>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</si>
  <si>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</si>
  <si>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</si>
  <si>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LUXURY AD1</t>
  </si>
  <si>
    <t>G412</t>
  </si>
  <si>
    <t>G413</t>
  </si>
  <si>
    <t>G414</t>
  </si>
  <si>
    <t>G415</t>
  </si>
  <si>
    <t>G416</t>
  </si>
  <si>
    <t>G417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</si>
  <si>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</si>
  <si>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</si>
  <si>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</si>
  <si>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</si>
  <si>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</si>
  <si>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</si>
  <si>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</si>
  <si>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</si>
  <si>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</si>
  <si>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</si>
  <si>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</si>
  <si>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</si>
  <si>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</si>
  <si>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</si>
  <si>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</si>
  <si>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</si>
  <si>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</si>
  <si>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</si>
  <si>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</si>
  <si>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</si>
  <si>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</si>
  <si>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</si>
  <si>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</si>
  <si>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</si>
  <si>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</si>
  <si>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</si>
  <si>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</si>
  <si>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</si>
  <si>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</si>
  <si>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</si>
  <si>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</si>
  <si>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</si>
  <si>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</si>
  <si>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</si>
  <si>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</si>
  <si>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</si>
  <si>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</si>
  <si>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</si>
  <si>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</si>
  <si>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</si>
  <si>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</si>
  <si>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</si>
  <si>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</si>
  <si>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</si>
  <si>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</si>
  <si>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</si>
  <si>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</si>
  <si>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H101</t>
  </si>
  <si>
    <t>H102</t>
  </si>
  <si>
    <t>H103</t>
  </si>
  <si>
    <t>H104</t>
  </si>
  <si>
    <t>H105</t>
  </si>
  <si>
    <t>H106</t>
  </si>
  <si>
    <t>H107</t>
  </si>
  <si>
    <t>H108</t>
  </si>
  <si>
    <t>XS2</t>
  </si>
  <si>
    <t>H109</t>
  </si>
  <si>
    <t>S4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</si>
  <si>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</si>
  <si>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</si>
  <si>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</si>
  <si>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</si>
  <si>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</si>
  <si>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</si>
  <si>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</si>
  <si>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</si>
  <si>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</si>
  <si>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S2</t>
  </si>
  <si>
    <t>H119</t>
  </si>
  <si>
    <t>H120</t>
  </si>
  <si>
    <t>H201</t>
  </si>
  <si>
    <t>H202</t>
  </si>
  <si>
    <t>H203</t>
  </si>
  <si>
    <t>H204</t>
  </si>
  <si>
    <t>H205</t>
  </si>
  <si>
    <t>H206</t>
  </si>
  <si>
    <t>H207</t>
  </si>
  <si>
    <t>H208</t>
  </si>
  <si>
    <t>XS2A</t>
  </si>
  <si>
    <t>H209</t>
  </si>
  <si>
    <t>S4A</t>
  </si>
  <si>
    <t>H210</t>
  </si>
  <si>
    <t>H211</t>
  </si>
  <si>
    <t>H212</t>
  </si>
  <si>
    <t>H213</t>
  </si>
  <si>
    <t>H214</t>
  </si>
  <si>
    <t>H215</t>
  </si>
  <si>
    <t>M2A</t>
  </si>
  <si>
    <t>H216</t>
  </si>
  <si>
    <t>XXL1A</t>
  </si>
  <si>
    <t>H217</t>
  </si>
  <si>
    <t>H218</t>
  </si>
  <si>
    <t>S2A</t>
  </si>
  <si>
    <t>H219</t>
  </si>
  <si>
    <t>H220</t>
  </si>
  <si>
    <t>H301</t>
  </si>
  <si>
    <t>H302</t>
  </si>
  <si>
    <t>H303</t>
  </si>
  <si>
    <t>H304</t>
  </si>
  <si>
    <t>H305</t>
  </si>
  <si>
    <t>H306</t>
  </si>
  <si>
    <t>H307</t>
  </si>
  <si>
    <t>H308</t>
  </si>
  <si>
    <t>XS2B</t>
  </si>
  <si>
    <t>H309</t>
  </si>
  <si>
    <t>S4B</t>
  </si>
  <si>
    <t>H310</t>
  </si>
  <si>
    <t>H311</t>
  </si>
  <si>
    <t>H312</t>
  </si>
  <si>
    <t>H313</t>
  </si>
  <si>
    <t>H314</t>
  </si>
  <si>
    <t>H315</t>
  </si>
  <si>
    <t>M2B</t>
  </si>
  <si>
    <t>H316</t>
  </si>
  <si>
    <t>XXL1B</t>
  </si>
  <si>
    <t>H317</t>
  </si>
  <si>
    <t>H318</t>
  </si>
  <si>
    <t>S2B</t>
  </si>
  <si>
    <t>H319</t>
  </si>
  <si>
    <t>H320</t>
  </si>
  <si>
    <t>H401</t>
  </si>
  <si>
    <t>H402</t>
  </si>
  <si>
    <t>H403</t>
  </si>
  <si>
    <t>H404</t>
  </si>
  <si>
    <t>H405</t>
  </si>
  <si>
    <t>H406</t>
  </si>
  <si>
    <t>H407</t>
  </si>
  <si>
    <t>H408</t>
  </si>
  <si>
    <t>XS2C</t>
  </si>
  <si>
    <t>H409</t>
  </si>
  <si>
    <t>S4C</t>
  </si>
  <si>
    <t>H410</t>
  </si>
  <si>
    <t>H411</t>
  </si>
  <si>
    <t>H412</t>
  </si>
  <si>
    <t>H413</t>
  </si>
  <si>
    <t>H414</t>
  </si>
  <si>
    <t>H415</t>
  </si>
  <si>
    <t>M2C</t>
  </si>
  <si>
    <t>H416</t>
  </si>
  <si>
    <t>XXL1C</t>
  </si>
  <si>
    <t>H417</t>
  </si>
  <si>
    <t>H418</t>
  </si>
  <si>
    <t>S2C</t>
  </si>
  <si>
    <t>H419</t>
  </si>
  <si>
    <t>H420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</si>
  <si>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</si>
  <si>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</si>
  <si>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</si>
  <si>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</si>
  <si>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</si>
  <si>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</si>
  <si>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</si>
  <si>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</si>
  <si>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</si>
  <si>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</si>
  <si>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</si>
  <si>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</si>
  <si>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</si>
  <si>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</si>
  <si>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</si>
  <si>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</si>
  <si>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</si>
  <si>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</si>
  <si>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</si>
  <si>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</si>
  <si>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</si>
  <si>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</si>
  <si>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</si>
  <si>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</si>
  <si>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</si>
  <si>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</si>
  <si>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</si>
  <si>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</si>
  <si>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</si>
  <si>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</si>
  <si>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</si>
  <si>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</si>
  <si>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</si>
  <si>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</si>
  <si>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</si>
  <si>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</si>
  <si>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</si>
  <si>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</si>
  <si>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</si>
  <si>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</si>
  <si>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</si>
  <si>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</si>
  <si>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</si>
  <si>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</si>
  <si>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</si>
  <si>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</si>
  <si>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</si>
  <si>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</si>
  <si>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</si>
  <si>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</si>
  <si>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</si>
  <si>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</si>
  <si>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</si>
  <si>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</si>
  <si>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</si>
  <si>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</si>
  <si>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</si>
  <si>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</si>
  <si>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</si>
  <si>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</si>
  <si>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Selling Priced (m2)</t>
  </si>
  <si>
    <t>Selling Price (Unit)</t>
  </si>
  <si>
    <t>Booking Deposit</t>
  </si>
  <si>
    <t>Contract 25%</t>
  </si>
  <si>
    <t>1st Installment 25%</t>
  </si>
  <si>
    <t>2nd Installment 25%</t>
  </si>
  <si>
    <t>Last Payment</t>
  </si>
  <si>
    <t>LUXURY B</t>
  </si>
  <si>
    <t xml:space="preserve"> Area (sqm)</t>
  </si>
  <si>
    <t>Payment Schedule</t>
  </si>
  <si>
    <t>3. Down Payment Part 1</t>
  </si>
  <si>
    <t>4. Down Payment Part 2</t>
  </si>
  <si>
    <t>5. Transfer of ownership</t>
  </si>
  <si>
    <t>2. Signing contract(30days after booking date)</t>
  </si>
  <si>
    <t>1. Booking deposit (Thai Baht(=)</t>
  </si>
  <si>
    <t>Sinking fund</t>
  </si>
  <si>
    <t>Additional Cost</t>
  </si>
  <si>
    <t>850 Bht/Sqm</t>
  </si>
  <si>
    <t>85 Bht/Sqm/Month</t>
  </si>
  <si>
    <t>Common Service Fee</t>
  </si>
  <si>
    <t>Tranfer cost</t>
  </si>
  <si>
    <t xml:space="preserve">Title Heritage Bang-Tao Pricelist </t>
  </si>
  <si>
    <t>Phase 1  (25.1.23)</t>
  </si>
  <si>
    <t>Build</t>
  </si>
  <si>
    <t>UnitCode</t>
  </si>
  <si>
    <t>Room</t>
  </si>
  <si>
    <t>ModelType</t>
  </si>
  <si>
    <t>Area</t>
  </si>
  <si>
    <t>UnitType</t>
  </si>
  <si>
    <t>SellingPrice</t>
  </si>
  <si>
    <t>BookingAmount</t>
  </si>
  <si>
    <t>ContractAmount</t>
  </si>
  <si>
    <t xml:space="preserve"> 9,396,000 </t>
  </si>
  <si>
    <t xml:space="preserve"> 9,288,000 </t>
  </si>
  <si>
    <t xml:space="preserve"> 9,450,000 </t>
  </si>
  <si>
    <t xml:space="preserve"> 6,765,000 </t>
  </si>
  <si>
    <t xml:space="preserve"> 6,642,000 </t>
  </si>
  <si>
    <t xml:space="preserve"> 7,452,000 </t>
  </si>
  <si>
    <t xml:space="preserve"> 6,601,000 </t>
  </si>
  <si>
    <t xml:space="preserve"> 10,260,000 </t>
  </si>
  <si>
    <t xml:space="preserve"> 8,164,000 </t>
  </si>
  <si>
    <t xml:space="preserve"> 8,060,000 </t>
  </si>
  <si>
    <t xml:space="preserve"> 8,216,000 </t>
  </si>
  <si>
    <t xml:space="preserve"> 5,772,000 </t>
  </si>
  <si>
    <t xml:space="preserve"> 5,655,000 </t>
  </si>
  <si>
    <t xml:space="preserve"> 6,525,000 </t>
  </si>
  <si>
    <t xml:space="preserve"> 5,616,000 </t>
  </si>
  <si>
    <t xml:space="preserve"> 9,086,000 </t>
  </si>
  <si>
    <t xml:space="preserve"> 8,320,000 </t>
  </si>
  <si>
    <t xml:space="preserve"> 8,949,000 </t>
  </si>
  <si>
    <t xml:space="preserve"> 8,835,000 </t>
  </si>
  <si>
    <t xml:space="preserve"> 9,006,000 </t>
  </si>
  <si>
    <t xml:space="preserve"> 6,216,000 </t>
  </si>
  <si>
    <t xml:space="preserve"> 6,090,000 </t>
  </si>
  <si>
    <t xml:space="preserve"> 7,105,000 </t>
  </si>
  <si>
    <t xml:space="preserve"> 6,048,000 </t>
  </si>
  <si>
    <t xml:space="preserve"> 9,856,000 </t>
  </si>
  <si>
    <t xml:space="preserve"> 9,120,000 </t>
  </si>
  <si>
    <t xml:space="preserve"> 7,840,000 </t>
  </si>
  <si>
    <t xml:space="preserve"> 7,742,000 </t>
  </si>
  <si>
    <t xml:space="preserve"> 7,889,000 </t>
  </si>
  <si>
    <t xml:space="preserve"> 5,436,000 </t>
  </si>
  <si>
    <t xml:space="preserve"> 5,328,000 </t>
  </si>
  <si>
    <t xml:space="preserve"> 5,292,000 </t>
  </si>
  <si>
    <t xml:space="preserve"> 8,792,000 </t>
  </si>
  <si>
    <t xml:space="preserve"> 7,987,000 </t>
  </si>
  <si>
    <t xml:space="preserve"> 8,036,000 </t>
  </si>
  <si>
    <t xml:space="preserve"> 5,544,000 </t>
  </si>
  <si>
    <t xml:space="preserve"> 6,342,000 </t>
  </si>
  <si>
    <t xml:space="preserve"> 5,400,000 </t>
  </si>
  <si>
    <t xml:space="preserve"> 8,960,000 </t>
  </si>
  <si>
    <t xml:space="preserve"> 8,134,000 </t>
  </si>
  <si>
    <t xml:space="preserve"> 8,183,000 </t>
  </si>
  <si>
    <t xml:space="preserve"> 8,085,000 </t>
  </si>
  <si>
    <t xml:space="preserve"> 8,232,000 </t>
  </si>
  <si>
    <t xml:space="preserve"> 5,688,000 </t>
  </si>
  <si>
    <t xml:space="preserve"> 5,580,000 </t>
  </si>
  <si>
    <t xml:space="preserve"> 6,510,000 </t>
  </si>
  <si>
    <t xml:space="preserve"> 9,184,000 </t>
  </si>
  <si>
    <t xml:space="preserve"> 8,330,000 </t>
  </si>
  <si>
    <t xml:space="preserve"> 5,809,000 </t>
  </si>
  <si>
    <t xml:space="preserve"> 7,222,000 </t>
  </si>
  <si>
    <t xml:space="preserve"> 6,437,000 </t>
  </si>
  <si>
    <t xml:space="preserve"> 6,560,000 </t>
  </si>
  <si>
    <t xml:space="preserve"> 16,830,000 </t>
  </si>
  <si>
    <t xml:space="preserve"> 11,830,000 </t>
  </si>
  <si>
    <t xml:space="preserve"> 10,140,000 </t>
  </si>
  <si>
    <t xml:space="preserve"> 9,126,000 </t>
  </si>
  <si>
    <t xml:space="preserve"> 15,548,000 </t>
  </si>
  <si>
    <t xml:space="preserve"> 10,080,000 </t>
  </si>
  <si>
    <t xml:space="preserve"> 5,040,000 </t>
  </si>
  <si>
    <t xml:space="preserve"> 6,300,000 </t>
  </si>
  <si>
    <t xml:space="preserve"> 5,460,000 </t>
  </si>
  <si>
    <t xml:space="preserve"> 5,577,000 </t>
  </si>
  <si>
    <t xml:space="preserve"> 14,535,000 </t>
  </si>
  <si>
    <t xml:space="preserve"> 10,336,000 </t>
  </si>
  <si>
    <t xml:space="preserve"> 8,968,000 </t>
  </si>
  <si>
    <t xml:space="preserve"> 7,904,000 </t>
  </si>
  <si>
    <t xml:space="preserve"> 13,528,000 </t>
  </si>
  <si>
    <t xml:space="preserve"> 8,909,000 </t>
  </si>
  <si>
    <t xml:space="preserve"> 5,004,000 </t>
  </si>
  <si>
    <t xml:space="preserve"> 5,320,000 </t>
  </si>
  <si>
    <t xml:space="preserve"> 6,860,000 </t>
  </si>
  <si>
    <t xml:space="preserve"> 5,880,000 </t>
  </si>
  <si>
    <t xml:space="preserve"> 6,006,000 </t>
  </si>
  <si>
    <t xml:space="preserve"> 16,218,000 </t>
  </si>
  <si>
    <t xml:space="preserve"> 11,248,000 </t>
  </si>
  <si>
    <t xml:space="preserve"> 9,728,000 </t>
  </si>
  <si>
    <t xml:space="preserve"> 8,664,000 </t>
  </si>
  <si>
    <t xml:space="preserve"> 14,896,000 </t>
  </si>
  <si>
    <t xml:space="preserve"> 9,664,000 </t>
  </si>
  <si>
    <t xml:space="preserve"> 5,282,000 </t>
  </si>
  <si>
    <t xml:space="preserve"> 4,576,000 </t>
  </si>
  <si>
    <t xml:space="preserve"> 5,148,000 </t>
  </si>
  <si>
    <t xml:space="preserve"> 5,256,000 </t>
  </si>
  <si>
    <t xml:space="preserve"> 14,352,000 </t>
  </si>
  <si>
    <t xml:space="preserve"> 10,230,000 </t>
  </si>
  <si>
    <t xml:space="preserve"> 8,680,000 </t>
  </si>
  <si>
    <t xml:space="preserve"> 7,595,000 </t>
  </si>
  <si>
    <t xml:space="preserve"> 13,330,000 </t>
  </si>
  <si>
    <t xml:space="preserve"> 8,624,000 </t>
  </si>
  <si>
    <t xml:space="preserve"> 4,544,000 </t>
  </si>
  <si>
    <t xml:space="preserve"> 4,672,000 </t>
  </si>
  <si>
    <t xml:space="preserve"> 6,132,000 </t>
  </si>
  <si>
    <t xml:space="preserve"> 5,364,000 </t>
  </si>
  <si>
    <t xml:space="preserve"> 14,628,000 </t>
  </si>
  <si>
    <t xml:space="preserve"> 10,428,000 </t>
  </si>
  <si>
    <t xml:space="preserve"> 8,848,000 </t>
  </si>
  <si>
    <t xml:space="preserve"> 13,588,000 </t>
  </si>
  <si>
    <t xml:space="preserve"> 4,640,000 </t>
  </si>
  <si>
    <t xml:space="preserve"> 4,800,000 </t>
  </si>
  <si>
    <t xml:space="preserve"> 5,508,000 </t>
  </si>
  <si>
    <t xml:space="preserve"> 20,400,000 </t>
  </si>
  <si>
    <t xml:space="preserve"> 19,706,000 </t>
  </si>
  <si>
    <t xml:space="preserve"> 17,535,000 </t>
  </si>
  <si>
    <t xml:space="preserve"> 27,390,000 </t>
  </si>
  <si>
    <t xml:space="preserve"> 4,768,000 </t>
  </si>
  <si>
    <t xml:space="preserve"> 4,896,000 </t>
  </si>
  <si>
    <t xml:space="preserve"> 7,216,000 </t>
  </si>
  <si>
    <t xml:space="preserve"> 17,721,000 </t>
  </si>
  <si>
    <t xml:space="preserve"> 6,549,000 </t>
  </si>
  <si>
    <t xml:space="preserve"> 12,180,000 </t>
  </si>
  <si>
    <t xml:space="preserve"> 10,740,000 </t>
  </si>
  <si>
    <t xml:space="preserve"> 12,530,000 </t>
  </si>
  <si>
    <t xml:space="preserve"> 12,740,000 </t>
  </si>
  <si>
    <t xml:space="preserve"> 10,032,000 </t>
  </si>
  <si>
    <t xml:space="preserve"> 6,201,000 </t>
  </si>
  <si>
    <t xml:space="preserve"> 15,390,000 </t>
  </si>
  <si>
    <t xml:space="preserve"> 5,760,000 </t>
  </si>
  <si>
    <t xml:space="preserve"> 10,676,000 </t>
  </si>
  <si>
    <t xml:space="preserve"> 9,558,000 </t>
  </si>
  <si>
    <t xml:space="preserve"> 11,016,000 </t>
  </si>
  <si>
    <t xml:space="preserve"> 11,220,000 </t>
  </si>
  <si>
    <t xml:space="preserve"> 8,586,000 </t>
  </si>
  <si>
    <t xml:space="preserve"> 6,678,000 </t>
  </si>
  <si>
    <t xml:space="preserve"> 17,172,000 </t>
  </si>
  <si>
    <t xml:space="preserve"> 6,080,000 </t>
  </si>
  <si>
    <t xml:space="preserve"> 11,618,000 </t>
  </si>
  <si>
    <t xml:space="preserve"> 10,368,000 </t>
  </si>
  <si>
    <t xml:space="preserve"> 11,988,000 </t>
  </si>
  <si>
    <t xml:space="preserve"> 12,210,000 </t>
  </si>
  <si>
    <t xml:space="preserve"> 9,858,000 </t>
  </si>
  <si>
    <t xml:space="preserve"> 5,832,000 </t>
  </si>
  <si>
    <t xml:space="preserve"> 15,180,000 </t>
  </si>
  <si>
    <t xml:space="preserve"> 5,216,000 </t>
  </si>
  <si>
    <t xml:space="preserve"> 10,560,000 </t>
  </si>
  <si>
    <t xml:space="preserve"> 9,240,000 </t>
  </si>
  <si>
    <t xml:space="preserve"> 10,890,000 </t>
  </si>
  <si>
    <t xml:space="preserve"> 11,088,000 </t>
  </si>
  <si>
    <t xml:space="preserve"> 7,938,000 </t>
  </si>
  <si>
    <t xml:space="preserve"> 5,940,000 </t>
  </si>
  <si>
    <t xml:space="preserve"> 15,456,000 </t>
  </si>
  <si>
    <t xml:space="preserve"> 5,312,000 </t>
  </si>
  <si>
    <t xml:space="preserve"> 10,758,000 </t>
  </si>
  <si>
    <t xml:space="preserve"> 9,408,000 </t>
  </si>
  <si>
    <t xml:space="preserve"> 11,286,000 </t>
  </si>
  <si>
    <t xml:space="preserve"> 32,725,000 </t>
  </si>
  <si>
    <t xml:space="preserve"> 16,800,000 </t>
  </si>
  <si>
    <t xml:space="preserve"> 17,200,000 </t>
  </si>
  <si>
    <t xml:space="preserve"> 14,790,000 </t>
  </si>
  <si>
    <t xml:space="preserve"> 21,625,000 </t>
  </si>
  <si>
    <t xml:space="preserve"> 30,090,000 </t>
  </si>
  <si>
    <t xml:space="preserve"> 9,420,000 </t>
  </si>
  <si>
    <t xml:space="preserve"> 8,640,000 </t>
  </si>
  <si>
    <t xml:space="preserve"> 8,478,000 </t>
  </si>
  <si>
    <t xml:space="preserve"> 14,444,000 </t>
  </si>
  <si>
    <t xml:space="preserve"> 11,200,000 </t>
  </si>
  <si>
    <t xml:space="preserve"> 11,410,000 </t>
  </si>
  <si>
    <t xml:space="preserve"> 9,600,000 </t>
  </si>
  <si>
    <t xml:space="preserve"> 5,652,000 </t>
  </si>
  <si>
    <t xml:space="preserve"> 7,065,000 </t>
  </si>
  <si>
    <t xml:space="preserve"> 9,263,000 </t>
  </si>
  <si>
    <t xml:space="preserve"> 13,973,000 </t>
  </si>
  <si>
    <t xml:space="preserve"> 10,880,000 </t>
  </si>
  <si>
    <t xml:space="preserve"> 11,084,000 </t>
  </si>
  <si>
    <t xml:space="preserve"> 9,440,000 </t>
  </si>
  <si>
    <t xml:space="preserve"> 5,966,000 </t>
  </si>
  <si>
    <t xml:space="preserve"> 7,693,000 </t>
  </si>
  <si>
    <t xml:space="preserve"> 10,048,000 </t>
  </si>
  <si>
    <t xml:space="preserve"> 9,734,000 </t>
  </si>
  <si>
    <t xml:space="preserve"> 9,920,000 </t>
  </si>
  <si>
    <t xml:space="preserve"> 15,386,000 </t>
  </si>
  <si>
    <t xml:space="preserve"> 11,840,000 </t>
  </si>
  <si>
    <t xml:space="preserve"> 12,062,000 </t>
  </si>
  <si>
    <t xml:space="preserve"> 10,240,000 </t>
  </si>
  <si>
    <t xml:space="preserve"> 5,120,000 </t>
  </si>
  <si>
    <t xml:space="preserve"> 6,720,000 </t>
  </si>
  <si>
    <t xml:space="preserve"> 13,760,000 </t>
  </si>
  <si>
    <t xml:space="preserve"> 10,956,000 </t>
  </si>
  <si>
    <t xml:space="preserve"> 9,128,000 </t>
  </si>
  <si>
    <t xml:space="preserve"> 6,846,000 </t>
  </si>
  <si>
    <t xml:space="preserve"> 14,018,000 </t>
  </si>
  <si>
    <t xml:space="preserve"> 11,154,000 </t>
  </si>
  <si>
    <t xml:space="preserve"> 9,296,000 </t>
  </si>
  <si>
    <t xml:space="preserve"> 22,302,000 </t>
  </si>
  <si>
    <t xml:space="preserve"> 22,125,000 </t>
  </si>
  <si>
    <t xml:space="preserve"> 25,665,000 </t>
  </si>
  <si>
    <t xml:space="preserve"> 17,700,000 </t>
  </si>
  <si>
    <t xml:space="preserve"> 33,630,000 </t>
  </si>
  <si>
    <t xml:space="preserve"> 23,541,000 </t>
  </si>
  <si>
    <t xml:space="preserve"> 6,724,000 </t>
  </si>
  <si>
    <t xml:space="preserve"> 7,544,000 </t>
  </si>
  <si>
    <t xml:space="preserve"> 6,847,000 </t>
  </si>
  <si>
    <t xml:space="preserve"> 9,342,000 </t>
  </si>
  <si>
    <t xml:space="preserve"> 10,440,000 </t>
  </si>
  <si>
    <t xml:space="preserve"> 22,375,000 </t>
  </si>
  <si>
    <t xml:space="preserve"> 12,390,000 </t>
  </si>
  <si>
    <t xml:space="preserve"> 7,257,000 </t>
  </si>
  <si>
    <t xml:space="preserve"> 6,068,000 </t>
  </si>
  <si>
    <t xml:space="preserve"> 5,733,000 </t>
  </si>
  <si>
    <t xml:space="preserve"> 6,615,000 </t>
  </si>
  <si>
    <t xml:space="preserve"> 5,850,000 </t>
  </si>
  <si>
    <t xml:space="preserve"> 8,112,000 </t>
  </si>
  <si>
    <t xml:space="preserve"> 19,764,000 </t>
  </si>
  <si>
    <t xml:space="preserve"> 6,240,000 </t>
  </si>
  <si>
    <t xml:space="preserve"> 6,174,000 </t>
  </si>
  <si>
    <t xml:space="preserve"> 7,203,000 </t>
  </si>
  <si>
    <t xml:space="preserve"> 8,892,000 </t>
  </si>
  <si>
    <t xml:space="preserve"> 21,384,000 </t>
  </si>
  <si>
    <t xml:space="preserve"> 5,586,000 </t>
  </si>
  <si>
    <t xml:space="preserve"> 6,426,000 </t>
  </si>
  <si>
    <t xml:space="preserve"> 7,791,000 </t>
  </si>
  <si>
    <t xml:space="preserve"> 20,130,000 </t>
  </si>
  <si>
    <t xml:space="preserve"> 5,868,000 </t>
  </si>
  <si>
    <t xml:space="preserve"> 6,552,000 </t>
  </si>
  <si>
    <t xml:space="preserve"> 5,724,000 </t>
  </si>
  <si>
    <t xml:space="preserve"> 20,496,000 </t>
  </si>
  <si>
    <t xml:space="preserve"> 5,976,000 </t>
  </si>
  <si>
    <t xml:space="preserve"> 4,992,000 </t>
  </si>
  <si>
    <t xml:space="preserve"> 6,594,000 </t>
  </si>
  <si>
    <t xml:space="preserve"> 7,644,000 </t>
  </si>
  <si>
    <t xml:space="preserve"> 5,024,000 </t>
  </si>
  <si>
    <t xml:space="preserve"> 7,038,000 </t>
  </si>
  <si>
    <t xml:space="preserve"> 5,661,000 </t>
  </si>
  <si>
    <t xml:space="preserve"> 10,320,000 </t>
  </si>
  <si>
    <t xml:space="preserve"> 7,774,000 </t>
  </si>
  <si>
    <t xml:space="preserve"> 17,028,000 </t>
  </si>
  <si>
    <t xml:space="preserve"> 6,396,000 </t>
  </si>
  <si>
    <t xml:space="preserve"> 6,273,000 </t>
  </si>
  <si>
    <t xml:space="preserve"> 6,120,000 </t>
  </si>
  <si>
    <t xml:space="preserve"> 9,145,000 </t>
  </si>
  <si>
    <t xml:space="preserve"> 6,840,000 </t>
  </si>
  <si>
    <t xml:space="preserve"> 14,725,000 </t>
  </si>
  <si>
    <t xml:space="preserve"> 5,421,000 </t>
  </si>
  <si>
    <t xml:space="preserve"> 5,304,000 </t>
  </si>
  <si>
    <t xml:space="preserve"> 6,664,000 </t>
  </si>
  <si>
    <t xml:space="preserve"> 5,168,000 </t>
  </si>
  <si>
    <t xml:space="preserve"> 7,448,000 </t>
  </si>
  <si>
    <t xml:space="preserve"> 16,430,000 </t>
  </si>
  <si>
    <t xml:space="preserve"> 5,838,000 </t>
  </si>
  <si>
    <t xml:space="preserve"> 5,712,000 </t>
  </si>
  <si>
    <t xml:space="preserve"> 4,448,000 </t>
  </si>
  <si>
    <t xml:space="preserve"> 14,536,000 </t>
  </si>
  <si>
    <t xml:space="preserve"> 5,112,000 </t>
  </si>
  <si>
    <t xml:space="preserve"> 5,964,000 </t>
  </si>
  <si>
    <t xml:space="preserve"> 9,016,000 </t>
  </si>
  <si>
    <t xml:space="preserve"> 6,636,000 </t>
  </si>
  <si>
    <t xml:space="preserve"> 14,812,000 </t>
  </si>
  <si>
    <t xml:space="preserve"> 5,220,000 </t>
  </si>
  <si>
    <t xml:space="preserve"> 29,240,000 </t>
  </si>
  <si>
    <t xml:space="preserve"> 23,714,000 </t>
  </si>
  <si>
    <t xml:space="preserve"> 29,410,000 </t>
  </si>
  <si>
    <t xml:space="preserve"> 6,478,000 </t>
  </si>
  <si>
    <t xml:space="preserve"> 5,846,000 </t>
  </si>
  <si>
    <t xml:space="preserve"> 5,957,000 </t>
  </si>
  <si>
    <t xml:space="preserve"> 8,750,000 </t>
  </si>
  <si>
    <t xml:space="preserve"> 6,364,000 </t>
  </si>
  <si>
    <t xml:space="preserve"> 12,040,000 </t>
  </si>
  <si>
    <t xml:space="preserve"> 16,008,000 </t>
  </si>
  <si>
    <t xml:space="preserve"> 8,004,000 </t>
  </si>
  <si>
    <t xml:space="preserve"> 8,142,000 </t>
  </si>
  <si>
    <t xml:space="preserve"> 15,364,000 </t>
  </si>
  <si>
    <t xml:space="preserve"> 10,020,000 </t>
  </si>
  <si>
    <t xml:space="preserve"> 7,614,000 </t>
  </si>
  <si>
    <t xml:space="preserve"> 5,499,000 </t>
  </si>
  <si>
    <t xml:space="preserve"> 5,076,000 </t>
  </si>
  <si>
    <t xml:space="preserve"> 5,184,000 </t>
  </si>
  <si>
    <t xml:space="preserve"> 10,540,000 </t>
  </si>
  <si>
    <t xml:space="preserve"> 7,200,000 </t>
  </si>
  <si>
    <t xml:space="preserve"> 13,350,000 </t>
  </si>
  <si>
    <t xml:space="preserve"> 8,850,000 </t>
  </si>
  <si>
    <t xml:space="preserve"> 8,742,000 </t>
  </si>
  <si>
    <t xml:space="preserve"> 5,922,000 </t>
  </si>
  <si>
    <t xml:space="preserve"> 5,358,000 </t>
  </si>
  <si>
    <t xml:space="preserve"> 5,472,000 </t>
  </si>
  <si>
    <t xml:space="preserve"> 5,890,000 </t>
  </si>
  <si>
    <t xml:space="preserve"> 11,470,000 </t>
  </si>
  <si>
    <t xml:space="preserve"> 14,700,000 </t>
  </si>
  <si>
    <t xml:space="preserve"> 7,056,000 </t>
  </si>
  <si>
    <t xml:space="preserve"> 4,608,000 </t>
  </si>
  <si>
    <t xml:space="preserve"> 4,704,000 </t>
  </si>
  <si>
    <t xml:space="preserve"> 7,406,000 </t>
  </si>
  <si>
    <t xml:space="preserve"> 5,056,000 </t>
  </si>
  <si>
    <t xml:space="preserve"> 13,158,000 </t>
  </si>
  <si>
    <t xml:space="preserve"> 8,568,000 </t>
  </si>
  <si>
    <t xml:space="preserve"> 5,152,000 </t>
  </si>
  <si>
    <t xml:space="preserve"> 10,626,000 </t>
  </si>
  <si>
    <t xml:space="preserve"> 6,972,000 </t>
  </si>
  <si>
    <t xml:space="preserve"> 13,416,000 </t>
  </si>
  <si>
    <t xml:space="preserve"> 8,736,000 </t>
  </si>
  <si>
    <t xml:space="preserve"> 7,399,000 </t>
  </si>
  <si>
    <t xml:space="preserve"> 4,832,000 </t>
  </si>
  <si>
    <t xml:space="preserve"> 4,928,000 </t>
  </si>
  <si>
    <t xml:space="preserve"> 5,280,000 </t>
  </si>
  <si>
    <t xml:space="preserve"> 14,362,000 </t>
  </si>
  <si>
    <t xml:space="preserve"> 7,014,000 </t>
  </si>
  <si>
    <t xml:space="preserve"> 7,140,000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</si>
</sst>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87" formatCode="_-* #,##0_-;\-* #,##0_-;_-* &quot;-&quot;_-;_-@_-"/>
    <numFmt numFmtId="188" formatCode="_-* #,##0.00_-;\-* #,##0.00_-;_-* &quot;-&quot;??_-;_-@_-"/>
    <numFmt numFmtId="189" formatCode="_-* #,##0_-;\-* #,##0_-;_-* &quot;-&quot;??_-;_-@_-"/>
    <numFmt numFmtId="190" formatCode="0.0%"/>
  </numFmts>
  <fonts count="2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2" tint="-0.249977111117893"/>
      <name val="Tahoma"/>
      <family val="2"/>
      <scheme val="minor"/>
    </font>
    <font>
      <sz val="11"/>
      <name val="Tahoma"/>
      <family val="2"/>
      <scheme val="minor"/>
    </font>
    <font>
      <sz val="11"/>
      <color rgb="FF3366FF"/>
      <name val="Tahoma"/>
      <family val="2"/>
      <charset val="222"/>
      <scheme val="minor"/>
    </font>
    <font>
      <sz val="11"/>
      <color rgb="FF0070C0"/>
      <name val="Tahoma"/>
      <family val="2"/>
      <scheme val="minor"/>
    </font>
    <font>
      <sz val="11"/>
      <color rgb="FF3366FF"/>
      <name val="Tahoma"/>
      <family val="2"/>
      <scheme val="minor"/>
    </font>
    <font>
      <b/>
      <sz val="11"/>
      <color theme="8" tint="-0.249977111117893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3366FF"/>
      <name val="Tahoma"/>
      <family val="2"/>
      <scheme val="minor"/>
    </font>
    <font>
      <b/>
      <sz val="11"/>
      <color rgb="FF3366FF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6"/>
      <name val="AngsanaUPC"/>
      <family val="1"/>
      <charset val="222"/>
    </font>
    <font>
      <sz val="11"/>
      <color rgb="FF002060"/>
      <name val="Tahoma"/>
      <family val="2"/>
      <scheme val="minor"/>
    </font>
    <font>
      <sz val="11"/>
      <color rgb="FF002060"/>
      <name val="Tahoma"/>
      <family val="2"/>
      <scheme val="major"/>
    </font>
    <font>
      <sz val="11"/>
      <name val="Tahoma"/>
      <family val="2"/>
      <scheme val="major"/>
    </font>
    <font>
      <sz val="11"/>
      <color theme="3"/>
      <name val="Tahoma"/>
      <family val="2"/>
      <scheme val="major"/>
    </font>
    <font>
      <sz val="16"/>
      <name val="AngsanaUPC"/>
      <family val="1"/>
    </font>
    <font>
      <sz val="11"/>
      <color theme="3"/>
      <name val="Tahoma"/>
      <family val="2"/>
      <scheme val="minor"/>
    </font>
    <font>
      <sz val="11"/>
      <color theme="1"/>
      <name val="Tahoma"/>
      <family val="2"/>
      <scheme val="major"/>
    </font>
    <font>
      <b/>
      <sz val="9"/>
      <color indexed="81"/>
      <name val="Tahoma"/>
      <family val="2"/>
    </font>
    <font>
      <b/>
      <sz val="11"/>
      <name val="Tahoma"/>
      <family val="2"/>
      <scheme val="minor"/>
    </font>
    <font>
      <sz val="10"/>
      <color theme="1"/>
      <name val="Tahoma"/>
      <family val="2"/>
      <scheme val="minor"/>
    </font>
    <font>
      <b/>
      <i/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8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15" fillId="0" borderId="0"/>
    <xf numFmtId="43" fontId="20" fillId="0" borderId="0" applyFon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1" applyNumberFormat="1" applyFont="1" applyFill="1" applyAlignment="1">
      <alignment horizontal="center" vertical="center"/>
    </xf>
    <xf numFmtId="189" fontId="2" fillId="0" borderId="0" xfId="1" applyNumberFormat="1" applyFont="1" applyAlignment="1">
      <alignment horizontal="center"/>
    </xf>
    <xf numFmtId="189" fontId="2" fillId="0" borderId="0" xfId="1" applyNumberFormat="1" applyFont="1"/>
    <xf numFmtId="188" fontId="2" fillId="0" borderId="0" xfId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9" fontId="2" fillId="2" borderId="1" xfId="1" applyNumberFormat="1" applyFont="1" applyFill="1" applyBorder="1" applyAlignment="1">
      <alignment horizontal="center" vertical="center"/>
    </xf>
    <xf numFmtId="189" fontId="2" fillId="0" borderId="0" xfId="1" applyNumberFormat="1" applyFont="1" applyFill="1" applyBorder="1" applyAlignment="1">
      <alignment horizontal="center" vertical="center"/>
    </xf>
    <xf numFmtId="189" fontId="2" fillId="3" borderId="1" xfId="1" applyNumberFormat="1" applyFont="1" applyFill="1" applyBorder="1" applyAlignment="1">
      <alignment horizontal="center" vertical="center"/>
    </xf>
    <xf numFmtId="189" fontId="2" fillId="4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89" fontId="2" fillId="5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9" fontId="2" fillId="0" borderId="1" xfId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89" fontId="2" fillId="0" borderId="5" xfId="1" applyNumberFormat="1" applyFont="1" applyFill="1" applyBorder="1" applyAlignment="1">
      <alignment horizontal="center" vertical="center"/>
    </xf>
    <xf numFmtId="189" fontId="2" fillId="2" borderId="5" xfId="1" applyNumberFormat="1" applyFont="1" applyFill="1" applyBorder="1" applyAlignment="1">
      <alignment horizontal="center" vertical="center"/>
    </xf>
    <xf numFmtId="189" fontId="2" fillId="3" borderId="6" xfId="1" applyNumberFormat="1" applyFont="1" applyFill="1" applyBorder="1" applyAlignment="1">
      <alignment horizontal="center" vertical="center"/>
    </xf>
    <xf numFmtId="189" fontId="2" fillId="4" borderId="6" xfId="1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7" xfId="0" applyFont="1" applyBorder="1" applyAlignment="1">
      <alignment horizontal="center" vertical="center"/>
    </xf>
    <xf numFmtId="189" fontId="4" fillId="0" borderId="7" xfId="1" applyNumberFormat="1" applyFont="1" applyFill="1" applyBorder="1" applyAlignment="1">
      <alignment horizontal="center"/>
    </xf>
    <xf numFmtId="189" fontId="4" fillId="6" borderId="6" xfId="1" applyNumberFormat="1" applyFont="1" applyFill="1" applyBorder="1" applyAlignment="1">
      <alignment horizontal="center"/>
    </xf>
    <xf numFmtId="189" fontId="4" fillId="0" borderId="1" xfId="1" applyNumberFormat="1" applyFont="1" applyFill="1" applyBorder="1" applyAlignment="1">
      <alignment horizontal="center"/>
    </xf>
    <xf numFmtId="189" fontId="4" fillId="0" borderId="0" xfId="1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189" fontId="4" fillId="6" borderId="1" xfId="1" applyNumberFormat="1" applyFont="1" applyFill="1" applyBorder="1" applyAlignment="1">
      <alignment horizontal="center"/>
    </xf>
    <xf numFmtId="189" fontId="4" fillId="0" borderId="1" xfId="1" applyNumberFormat="1" applyFont="1" applyFill="1" applyBorder="1" applyAlignment="1">
      <alignment horizontal="center" vertical="center"/>
    </xf>
    <xf numFmtId="189" fontId="4" fillId="0" borderId="1" xfId="0" applyNumberFormat="1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89" fontId="6" fillId="6" borderId="1" xfId="1" applyNumberFormat="1" applyFont="1" applyFill="1" applyBorder="1" applyAlignment="1">
      <alignment horizontal="center"/>
    </xf>
    <xf numFmtId="189" fontId="6" fillId="0" borderId="0" xfId="1" applyNumberFormat="1" applyFont="1" applyFill="1" applyBorder="1"/>
    <xf numFmtId="0" fontId="6" fillId="0" borderId="1" xfId="0" applyFont="1" applyBorder="1" applyAlignment="1">
      <alignment horizontal="center"/>
    </xf>
    <xf numFmtId="189" fontId="6" fillId="0" borderId="1" xfId="1" applyNumberFormat="1" applyFont="1" applyFill="1" applyBorder="1"/>
    <xf numFmtId="0" fontId="2" fillId="0" borderId="0" xfId="0" applyFont="1" applyAlignment="1">
      <alignment vertical="center"/>
    </xf>
    <xf numFmtId="190" fontId="2" fillId="0" borderId="0" xfId="2" applyNumberFormat="1" applyFont="1" applyAlignment="1">
      <alignment horizontal="center" vertical="center"/>
    </xf>
    <xf numFmtId="189" fontId="2" fillId="0" borderId="6" xfId="1" applyNumberFormat="1" applyFont="1" applyBorder="1" applyAlignment="1">
      <alignment horizontal="right" vertical="center"/>
    </xf>
    <xf numFmtId="189" fontId="2" fillId="7" borderId="1" xfId="1" applyNumberFormat="1" applyFont="1" applyFill="1" applyBorder="1" applyAlignment="1">
      <alignment vertical="center"/>
    </xf>
    <xf numFmtId="189" fontId="2" fillId="0" borderId="0" xfId="1" applyNumberFormat="1" applyFont="1" applyFill="1" applyBorder="1" applyAlignment="1">
      <alignment vertical="center"/>
    </xf>
    <xf numFmtId="189" fontId="2" fillId="0" borderId="1" xfId="1" applyNumberFormat="1" applyFont="1" applyBorder="1" applyAlignment="1">
      <alignment horizontal="right" vertical="center"/>
    </xf>
    <xf numFmtId="189" fontId="2" fillId="0" borderId="7" xfId="1" applyNumberFormat="1" applyFont="1" applyBorder="1" applyAlignment="1">
      <alignment horizontal="right" vertical="center"/>
    </xf>
    <xf numFmtId="189" fontId="2" fillId="7" borderId="7" xfId="1" applyNumberFormat="1" applyFont="1" applyFill="1" applyBorder="1" applyAlignment="1">
      <alignment vertical="center"/>
    </xf>
    <xf numFmtId="10" fontId="2" fillId="0" borderId="0" xfId="2" applyNumberFormat="1" applyFont="1"/>
    <xf numFmtId="0" fontId="0" fillId="0" borderId="0" xfId="0" applyAlignment="1">
      <alignment horizontal="right" vertical="center"/>
    </xf>
    <xf numFmtId="189" fontId="7" fillId="0" borderId="0" xfId="1" applyNumberFormat="1" applyFont="1" applyAlignment="1">
      <alignment horizontal="center"/>
    </xf>
    <xf numFmtId="189" fontId="8" fillId="0" borderId="1" xfId="1" applyNumberFormat="1" applyFont="1" applyBorder="1" applyAlignment="1">
      <alignment horizontal="right" vertical="center"/>
    </xf>
    <xf numFmtId="10" fontId="8" fillId="0" borderId="1" xfId="2" applyNumberFormat="1" applyFont="1" applyBorder="1"/>
    <xf numFmtId="9" fontId="9" fillId="0" borderId="0" xfId="2" applyFont="1" applyAlignment="1">
      <alignment horizontal="right"/>
    </xf>
    <xf numFmtId="10" fontId="8" fillId="0" borderId="0" xfId="2" applyNumberFormat="1" applyFont="1" applyBorder="1"/>
    <xf numFmtId="0" fontId="0" fillId="0" borderId="0" xfId="0" applyAlignment="1">
      <alignment horizontal="center" vertical="center"/>
    </xf>
    <xf numFmtId="0" fontId="10" fillId="0" borderId="0" xfId="1" applyNumberFormat="1" applyFont="1" applyFill="1" applyBorder="1" applyAlignment="1">
      <alignment horizontal="center" vertical="center"/>
    </xf>
    <xf numFmtId="189" fontId="8" fillId="0" borderId="0" xfId="1" applyNumberFormat="1" applyFont="1" applyBorder="1"/>
    <xf numFmtId="189" fontId="8" fillId="0" borderId="0" xfId="1" applyNumberFormat="1" applyFont="1" applyBorder="1" applyAlignment="1">
      <alignment horizontal="right" vertical="center"/>
    </xf>
    <xf numFmtId="9" fontId="9" fillId="0" borderId="0" xfId="2" applyFont="1" applyAlignment="1">
      <alignment horizontal="center"/>
    </xf>
    <xf numFmtId="0" fontId="11" fillId="0" borderId="1" xfId="0" applyFont="1" applyBorder="1" applyAlignment="1">
      <alignment horizontal="center"/>
    </xf>
    <xf numFmtId="189" fontId="12" fillId="0" borderId="1" xfId="1" applyNumberFormat="1" applyFont="1" applyBorder="1" applyAlignment="1">
      <alignment horizontal="center"/>
    </xf>
    <xf numFmtId="189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left" vertical="top"/>
    </xf>
    <xf numFmtId="189" fontId="7" fillId="0" borderId="0" xfId="1" applyNumberFormat="1" applyFont="1"/>
    <xf numFmtId="189" fontId="2" fillId="0" borderId="0" xfId="1" applyNumberFormat="1" applyFont="1" applyAlignment="1">
      <alignment horizontal="right" vertical="center"/>
    </xf>
    <xf numFmtId="188" fontId="10" fillId="0" borderId="0" xfId="1" applyFont="1"/>
    <xf numFmtId="9" fontId="9" fillId="0" borderId="0" xfId="2" applyFont="1" applyFill="1"/>
    <xf numFmtId="189" fontId="9" fillId="0" borderId="0" xfId="1" applyNumberFormat="1" applyFont="1" applyFill="1"/>
    <xf numFmtId="189" fontId="13" fillId="4" borderId="0" xfId="1" applyNumberFormat="1" applyFont="1" applyFill="1"/>
    <xf numFmtId="189" fontId="2" fillId="0" borderId="0" xfId="2" applyNumberFormat="1" applyFont="1"/>
    <xf numFmtId="0" fontId="9" fillId="0" borderId="0" xfId="0" applyFont="1" applyAlignment="1">
      <alignment vertical="center"/>
    </xf>
    <xf numFmtId="0" fontId="9" fillId="0" borderId="0" xfId="0" applyFont="1"/>
    <xf numFmtId="4" fontId="2" fillId="0" borderId="0" xfId="0" applyNumberFormat="1" applyFont="1" applyAlignment="1">
      <alignment horizontal="center"/>
    </xf>
    <xf numFmtId="190" fontId="9" fillId="0" borderId="0" xfId="2" applyNumberFormat="1" applyFont="1" applyFill="1"/>
    <xf numFmtId="9" fontId="13" fillId="8" borderId="0" xfId="2" applyFont="1" applyFill="1"/>
    <xf numFmtId="9" fontId="13" fillId="0" borderId="0" xfId="2" applyFont="1" applyFill="1"/>
    <xf numFmtId="189" fontId="14" fillId="0" borderId="0" xfId="1" applyNumberFormat="1" applyFont="1" applyAlignment="1">
      <alignment horizontal="center"/>
    </xf>
    <xf numFmtId="188" fontId="14" fillId="0" borderId="0" xfId="1" applyFont="1" applyFill="1" applyAlignment="1">
      <alignment horizontal="center"/>
    </xf>
    <xf numFmtId="0" fontId="9" fillId="9" borderId="9" xfId="0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16" fillId="0" borderId="6" xfId="4" quotePrefix="1" applyNumberFormat="1" applyFont="1" applyBorder="1" applyAlignment="1">
      <alignment horizontal="center"/>
    </xf>
    <xf numFmtId="3" fontId="17" fillId="0" borderId="6" xfId="4" quotePrefix="1" applyNumberFormat="1" applyFont="1" applyBorder="1" applyAlignment="1">
      <alignment horizontal="center"/>
    </xf>
    <xf numFmtId="4" fontId="18" fillId="11" borderId="6" xfId="4" quotePrefix="1" applyNumberFormat="1" applyFont="1" applyFill="1" applyBorder="1" applyAlignment="1">
      <alignment horizontal="center"/>
    </xf>
    <xf numFmtId="3" fontId="19" fillId="0" borderId="6" xfId="4" quotePrefix="1" applyNumberFormat="1" applyFont="1" applyBorder="1" applyAlignment="1">
      <alignment horizontal="center"/>
    </xf>
    <xf numFmtId="4" fontId="18" fillId="0" borderId="6" xfId="4" quotePrefix="1" applyNumberFormat="1" applyFont="1" applyBorder="1" applyAlignment="1">
      <alignment horizontal="center"/>
    </xf>
    <xf numFmtId="4" fontId="18" fillId="0" borderId="6" xfId="5" applyNumberFormat="1" applyFont="1" applyFill="1" applyBorder="1" applyAlignment="1">
      <alignment horizontal="center"/>
    </xf>
    <xf numFmtId="188" fontId="21" fillId="0" borderId="1" xfId="1" applyFont="1" applyFill="1" applyBorder="1" applyAlignment="1">
      <alignment horizontal="center"/>
    </xf>
    <xf numFmtId="188" fontId="21" fillId="5" borderId="1" xfId="1" applyFont="1" applyFill="1" applyBorder="1" applyAlignment="1">
      <alignment horizontal="center"/>
    </xf>
    <xf numFmtId="188" fontId="6" fillId="0" borderId="1" xfId="1" applyFont="1" applyFill="1" applyBorder="1"/>
    <xf numFmtId="188" fontId="21" fillId="0" borderId="1" xfId="1" applyFont="1" applyFill="1" applyBorder="1"/>
    <xf numFmtId="4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3" fontId="16" fillId="0" borderId="1" xfId="4" quotePrefix="1" applyNumberFormat="1" applyFont="1" applyBorder="1" applyAlignment="1">
      <alignment horizontal="center"/>
    </xf>
    <xf numFmtId="3" fontId="17" fillId="0" borderId="1" xfId="4" quotePrefix="1" applyNumberFormat="1" applyFont="1" applyBorder="1" applyAlignment="1">
      <alignment horizontal="center"/>
    </xf>
    <xf numFmtId="4" fontId="18" fillId="11" borderId="1" xfId="4" quotePrefix="1" applyNumberFormat="1" applyFont="1" applyFill="1" applyBorder="1" applyAlignment="1">
      <alignment horizontal="center"/>
    </xf>
    <xf numFmtId="4" fontId="18" fillId="0" borderId="1" xfId="4" quotePrefix="1" applyNumberFormat="1" applyFont="1" applyBorder="1" applyAlignment="1">
      <alignment horizontal="center"/>
    </xf>
    <xf numFmtId="4" fontId="18" fillId="0" borderId="1" xfId="5" applyNumberFormat="1" applyFont="1" applyFill="1" applyBorder="1" applyAlignment="1">
      <alignment horizontal="center"/>
    </xf>
    <xf numFmtId="0" fontId="17" fillId="0" borderId="1" xfId="4" quotePrefix="1" applyFont="1" applyBorder="1" applyAlignment="1">
      <alignment horizontal="center"/>
    </xf>
    <xf numFmtId="3" fontId="2" fillId="0" borderId="0" xfId="0" applyNumberFormat="1" applyFont="1"/>
    <xf numFmtId="188" fontId="21" fillId="6" borderId="1" xfId="1" applyFont="1" applyFill="1" applyBorder="1" applyAlignment="1">
      <alignment horizontal="center"/>
    </xf>
    <xf numFmtId="4" fontId="18" fillId="0" borderId="1" xfId="0" applyNumberFormat="1" applyFont="1" applyBorder="1" applyAlignment="1">
      <alignment horizontal="center"/>
    </xf>
    <xf numFmtId="4" fontId="18" fillId="11" borderId="1" xfId="0" applyNumberFormat="1" applyFont="1" applyFill="1" applyBorder="1" applyAlignment="1">
      <alignment horizontal="center"/>
    </xf>
    <xf numFmtId="4" fontId="18" fillId="12" borderId="1" xfId="0" applyNumberFormat="1" applyFont="1" applyFill="1" applyBorder="1" applyAlignment="1">
      <alignment horizontal="center"/>
    </xf>
    <xf numFmtId="4" fontId="18" fillId="5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88" fontId="21" fillId="9" borderId="1" xfId="1" applyFont="1" applyFill="1" applyBorder="1" applyAlignment="1">
      <alignment horizontal="center"/>
    </xf>
    <xf numFmtId="3" fontId="2" fillId="9" borderId="1" xfId="0" applyNumberFormat="1" applyFont="1" applyFill="1" applyBorder="1" applyAlignment="1">
      <alignment horizontal="center" vertical="center"/>
    </xf>
    <xf numFmtId="4" fontId="18" fillId="13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 vertical="center"/>
    </xf>
    <xf numFmtId="3" fontId="10" fillId="9" borderId="1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3" fontId="2" fillId="7" borderId="0" xfId="0" applyNumberFormat="1" applyFont="1" applyFill="1"/>
    <xf numFmtId="3" fontId="10" fillId="7" borderId="1" xfId="0" applyNumberFormat="1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/>
    </xf>
    <xf numFmtId="3" fontId="2" fillId="9" borderId="0" xfId="0" applyNumberFormat="1" applyFont="1" applyFill="1"/>
    <xf numFmtId="0" fontId="18" fillId="14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18" fillId="15" borderId="1" xfId="0" applyFont="1" applyFill="1" applyBorder="1" applyAlignment="1">
      <alignment horizontal="center"/>
    </xf>
    <xf numFmtId="189" fontId="2" fillId="5" borderId="1" xfId="1" applyNumberFormat="1" applyFont="1" applyFill="1" applyBorder="1" applyAlignment="1">
      <alignment horizontal="center"/>
    </xf>
    <xf numFmtId="189" fontId="2" fillId="6" borderId="1" xfId="1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188" fontId="2" fillId="0" borderId="0" xfId="0" applyNumberFormat="1" applyFont="1" applyAlignment="1">
      <alignment horizontal="center"/>
    </xf>
    <xf numFmtId="189" fontId="2" fillId="9" borderId="0" xfId="1" applyNumberFormat="1" applyFont="1" applyFill="1" applyBorder="1" applyAlignment="1">
      <alignment horizontal="center" vertical="center"/>
    </xf>
    <xf numFmtId="0" fontId="2" fillId="9" borderId="0" xfId="0" applyFont="1" applyFill="1"/>
    <xf numFmtId="189" fontId="21" fillId="0" borderId="1" xfId="1" applyNumberFormat="1" applyFont="1" applyFill="1" applyBorder="1" applyAlignment="1">
      <alignment horizontal="center"/>
    </xf>
    <xf numFmtId="189" fontId="2" fillId="0" borderId="1" xfId="1" applyNumberFormat="1" applyFont="1" applyFill="1" applyBorder="1" applyAlignment="1"/>
    <xf numFmtId="189" fontId="2" fillId="0" borderId="1" xfId="1" applyNumberFormat="1" applyFont="1" applyFill="1" applyBorder="1"/>
    <xf numFmtId="189" fontId="21" fillId="0" borderId="0" xfId="1" applyNumberFormat="1" applyFont="1" applyFill="1" applyBorder="1" applyAlignment="1">
      <alignment horizontal="center"/>
    </xf>
    <xf numFmtId="189" fontId="2" fillId="11" borderId="1" xfId="0" applyNumberFormat="1" applyFont="1" applyFill="1" applyBorder="1"/>
    <xf numFmtId="0" fontId="24" fillId="16" borderId="10" xfId="0" applyFont="1" applyFill="1" applyBorder="1" applyAlignment="1">
      <alignment horizontal="center" vertical="center"/>
    </xf>
    <xf numFmtId="0" fontId="24" fillId="16" borderId="10" xfId="0" applyFont="1" applyFill="1" applyBorder="1" applyAlignment="1">
      <alignment horizontal="center" vertical="center" wrapText="1"/>
    </xf>
    <xf numFmtId="0" fontId="24" fillId="16" borderId="10" xfId="1" applyNumberFormat="1" applyFont="1" applyFill="1" applyBorder="1" applyAlignment="1">
      <alignment horizontal="center" vertical="center" wrapText="1"/>
    </xf>
    <xf numFmtId="0" fontId="24" fillId="16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/>
    </xf>
    <xf numFmtId="188" fontId="21" fillId="0" borderId="6" xfId="1" applyFont="1" applyFill="1" applyBorder="1" applyAlignment="1">
      <alignment horizontal="center"/>
    </xf>
    <xf numFmtId="188" fontId="21" fillId="5" borderId="6" xfId="1" applyFont="1" applyFill="1" applyBorder="1" applyAlignment="1">
      <alignment horizontal="center"/>
    </xf>
    <xf numFmtId="188" fontId="6" fillId="0" borderId="6" xfId="1" applyFont="1" applyFill="1" applyBorder="1"/>
    <xf numFmtId="188" fontId="21" fillId="0" borderId="6" xfId="1" applyFont="1" applyFill="1" applyBorder="1"/>
    <xf numFmtId="189" fontId="21" fillId="0" borderId="6" xfId="1" applyNumberFormat="1" applyFont="1" applyFill="1" applyBorder="1" applyAlignment="1">
      <alignment horizontal="center"/>
    </xf>
    <xf numFmtId="0" fontId="24" fillId="16" borderId="9" xfId="0" applyFont="1" applyFill="1" applyBorder="1" applyAlignment="1">
      <alignment horizontal="center" vertical="center"/>
    </xf>
    <xf numFmtId="189" fontId="24" fillId="16" borderId="13" xfId="1" applyNumberFormat="1" applyFont="1" applyFill="1" applyBorder="1" applyAlignment="1">
      <alignment horizontal="center" vertical="center"/>
    </xf>
    <xf numFmtId="189" fontId="24" fillId="16" borderId="10" xfId="1" applyNumberFormat="1" applyFont="1" applyFill="1" applyBorder="1" applyAlignment="1">
      <alignment horizontal="center" vertical="center"/>
    </xf>
    <xf numFmtId="189" fontId="24" fillId="16" borderId="10" xfId="1" applyNumberFormat="1" applyFont="1" applyFill="1" applyBorder="1" applyAlignment="1">
      <alignment horizontal="center" vertical="center" wrapText="1"/>
    </xf>
    <xf numFmtId="189" fontId="2" fillId="0" borderId="0" xfId="1" applyNumberFormat="1" applyFont="1" applyBorder="1" applyAlignment="1">
      <alignment horizontal="center"/>
    </xf>
    <xf numFmtId="190" fontId="9" fillId="0" borderId="0" xfId="2" applyNumberFormat="1" applyFont="1" applyFill="1" applyBorder="1"/>
    <xf numFmtId="189" fontId="7" fillId="3" borderId="0" xfId="1" applyNumberFormat="1" applyFont="1" applyFill="1" applyBorder="1" applyAlignment="1">
      <alignment horizontal="center"/>
    </xf>
    <xf numFmtId="189" fontId="2" fillId="3" borderId="0" xfId="1" applyNumberFormat="1" applyFont="1" applyFill="1" applyBorder="1" applyAlignment="1">
      <alignment horizontal="center"/>
    </xf>
    <xf numFmtId="189" fontId="2" fillId="4" borderId="0" xfId="1" applyNumberFormat="1" applyFont="1" applyFill="1" applyBorder="1" applyAlignment="1">
      <alignment horizontal="center" vertical="center"/>
    </xf>
    <xf numFmtId="189" fontId="24" fillId="17" borderId="10" xfId="1" applyNumberFormat="1" applyFont="1" applyFill="1" applyBorder="1" applyAlignment="1">
      <alignment horizontal="center" vertical="center" wrapText="1"/>
    </xf>
    <xf numFmtId="189" fontId="24" fillId="17" borderId="1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87" fontId="2" fillId="0" borderId="0" xfId="1" applyNumberFormat="1" applyFont="1" applyBorder="1"/>
    <xf numFmtId="189" fontId="2" fillId="0" borderId="0" xfId="1" applyNumberFormat="1" applyFont="1" applyBorder="1"/>
    <xf numFmtId="9" fontId="25" fillId="0" borderId="0" xfId="1" applyNumberFormat="1" applyFont="1" applyBorder="1" applyAlignment="1">
      <alignment horizontal="center"/>
    </xf>
    <xf numFmtId="187" fontId="25" fillId="0" borderId="0" xfId="1" applyNumberFormat="1" applyFont="1" applyBorder="1"/>
    <xf numFmtId="0" fontId="26" fillId="0" borderId="15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189" fontId="2" fillId="0" borderId="16" xfId="1" applyNumberFormat="1" applyFont="1" applyBorder="1" applyAlignment="1">
      <alignment horizontal="center"/>
    </xf>
    <xf numFmtId="189" fontId="2" fillId="0" borderId="16" xfId="1" applyNumberFormat="1" applyFont="1" applyBorder="1"/>
    <xf numFmtId="189" fontId="2" fillId="0" borderId="17" xfId="1" applyNumberFormat="1" applyFont="1" applyBorder="1"/>
    <xf numFmtId="187" fontId="2" fillId="0" borderId="18" xfId="1" applyNumberFormat="1" applyFont="1" applyBorder="1"/>
    <xf numFmtId="189" fontId="2" fillId="0" borderId="19" xfId="1" applyNumberFormat="1" applyFont="1" applyBorder="1"/>
    <xf numFmtId="187" fontId="25" fillId="0" borderId="18" xfId="1" applyNumberFormat="1" applyFont="1" applyBorder="1"/>
    <xf numFmtId="188" fontId="25" fillId="0" borderId="20" xfId="1" applyFont="1" applyBorder="1"/>
    <xf numFmtId="188" fontId="25" fillId="0" borderId="21" xfId="1" applyFont="1" applyBorder="1"/>
    <xf numFmtId="189" fontId="2" fillId="0" borderId="21" xfId="1" applyNumberFormat="1" applyFont="1" applyBorder="1" applyAlignment="1">
      <alignment horizontal="center"/>
    </xf>
    <xf numFmtId="189" fontId="2" fillId="0" borderId="21" xfId="1" applyNumberFormat="1" applyFont="1" applyBorder="1"/>
    <xf numFmtId="189" fontId="2" fillId="0" borderId="22" xfId="1" applyNumberFormat="1" applyFont="1" applyBorder="1"/>
    <xf numFmtId="0" fontId="26" fillId="0" borderId="15" xfId="0" applyFont="1" applyBorder="1"/>
    <xf numFmtId="0" fontId="26" fillId="0" borderId="16" xfId="0" applyFont="1" applyBorder="1"/>
    <xf numFmtId="0" fontId="2" fillId="0" borderId="16" xfId="0" applyFont="1" applyBorder="1"/>
    <xf numFmtId="189" fontId="2" fillId="0" borderId="17" xfId="1" applyNumberFormat="1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9" fontId="2" fillId="0" borderId="19" xfId="2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2" fillId="0" borderId="21" xfId="0" applyNumberFormat="1" applyFont="1" applyBorder="1"/>
    <xf numFmtId="9" fontId="2" fillId="0" borderId="22" xfId="2" applyFont="1" applyBorder="1" applyAlignment="1">
      <alignment horizontal="center"/>
    </xf>
    <xf numFmtId="189" fontId="24" fillId="5" borderId="10" xfId="1" applyNumberFormat="1" applyFont="1" applyFill="1" applyBorder="1" applyAlignment="1">
      <alignment horizontal="center" vertical="center" wrapText="1"/>
    </xf>
    <xf numFmtId="189" fontId="24" fillId="5" borderId="11" xfId="1" applyNumberFormat="1" applyFont="1" applyFill="1" applyBorder="1" applyAlignment="1">
      <alignment horizontal="center" vertical="center" wrapText="1"/>
    </xf>
    <xf numFmtId="189" fontId="9" fillId="9" borderId="23" xfId="1" applyNumberFormat="1" applyFont="1" applyFill="1" applyBorder="1" applyAlignment="1">
      <alignment horizontal="center" vertical="center" wrapText="1"/>
    </xf>
    <xf numFmtId="189" fontId="2" fillId="0" borderId="6" xfId="1" applyNumberFormat="1" applyFont="1" applyFill="1" applyBorder="1" applyAlignment="1"/>
    <xf numFmtId="189" fontId="2" fillId="0" borderId="6" xfId="1" applyNumberFormat="1" applyFont="1" applyFill="1" applyBorder="1"/>
    <xf numFmtId="4" fontId="9" fillId="4" borderId="9" xfId="3" applyNumberFormat="1" applyFont="1" applyFill="1" applyBorder="1" applyAlignment="1">
      <alignment horizontal="center" vertical="center" wrapText="1"/>
    </xf>
    <xf numFmtId="189" fontId="9" fillId="4" borderId="10" xfId="1" applyNumberFormat="1" applyFont="1" applyFill="1" applyBorder="1" applyAlignment="1">
      <alignment horizontal="center" vertical="center" wrapText="1"/>
    </xf>
    <xf numFmtId="189" fontId="9" fillId="5" borderId="10" xfId="1" quotePrefix="1" applyNumberFormat="1" applyFont="1" applyFill="1" applyBorder="1" applyAlignment="1">
      <alignment horizontal="center" vertical="center" wrapText="1"/>
    </xf>
    <xf numFmtId="188" fontId="9" fillId="5" borderId="10" xfId="1" quotePrefix="1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189" fontId="2" fillId="11" borderId="0" xfId="0" applyNumberFormat="1" applyFont="1" applyFill="1"/>
    <xf numFmtId="0" fontId="2" fillId="2" borderId="1" xfId="0" applyFont="1" applyFill="1" applyBorder="1" applyAlignment="1">
      <alignment horizontal="center"/>
    </xf>
    <xf numFmtId="189" fontId="2" fillId="3" borderId="2" xfId="1" applyNumberFormat="1" applyFont="1" applyFill="1" applyBorder="1" applyAlignment="1">
      <alignment horizontal="center" vertical="center"/>
    </xf>
    <xf numFmtId="189" fontId="2" fillId="3" borderId="3" xfId="1" applyNumberFormat="1" applyFont="1" applyFill="1" applyBorder="1" applyAlignment="1">
      <alignment horizontal="center" vertical="center"/>
    </xf>
    <xf numFmtId="189" fontId="2" fillId="4" borderId="2" xfId="1" applyNumberFormat="1" applyFont="1" applyFill="1" applyBorder="1" applyAlignment="1">
      <alignment horizontal="center" vertical="center"/>
    </xf>
    <xf numFmtId="189" fontId="2" fillId="4" borderId="3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89" fontId="2" fillId="5" borderId="2" xfId="1" applyNumberFormat="1" applyFont="1" applyFill="1" applyBorder="1" applyAlignment="1">
      <alignment horizontal="center"/>
    </xf>
    <xf numFmtId="189" fontId="2" fillId="5" borderId="3" xfId="1" applyNumberFormat="1" applyFont="1" applyFill="1" applyBorder="1" applyAlignment="1">
      <alignment horizontal="center"/>
    </xf>
    <xf numFmtId="189" fontId="2" fillId="3" borderId="0" xfId="1" applyNumberFormat="1" applyFont="1" applyFill="1" applyBorder="1" applyAlignment="1">
      <alignment horizontal="center"/>
    </xf>
    <xf numFmtId="189" fontId="2" fillId="4" borderId="0" xfId="1" applyNumberFormat="1" applyFont="1" applyFill="1" applyBorder="1" applyAlignment="1">
      <alignment horizontal="center" vertical="center"/>
    </xf>
    <xf numFmtId="189" fontId="2" fillId="9" borderId="0" xfId="1" applyNumberFormat="1" applyFont="1" applyFill="1" applyBorder="1" applyAlignment="1">
      <alignment horizontal="center" vertical="center"/>
    </xf>
    <xf numFmtId="189" fontId="24" fillId="16" borderId="14" xfId="1" applyNumberFormat="1" applyFont="1" applyFill="1" applyBorder="1" applyAlignment="1">
      <alignment horizontal="center" vertical="center"/>
    </xf>
    <xf numFmtId="189" fontId="24" fillId="16" borderId="13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6">
    <cellStyle name="Comma" xfId="1" builtinId="3"/>
    <cellStyle name="Normal" xfId="0" builtinId="0"/>
    <cellStyle name="Percent" xfId="2" builtinId="5"/>
    <cellStyle name="จุลภาค 2" xfId="5" xr:uid="{00000000-0005-0000-0000-000003000000}"/>
    <cellStyle name="ปกติ 2" xfId="4" xr:uid="{00000000-0005-0000-0000-000004000000}"/>
    <cellStyle name="ปกติ 3" xfId="3" xr:uid="{00000000-0005-0000-0000-000005000000}"/>
  </cellStyles>
  <dxfs count="2"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16.xml"/><Relationship Id="rId299" Type="http://schemas.openxmlformats.org/officeDocument/2006/relationships/customXml" Target="../ink/ink298.xml"/><Relationship Id="rId21" Type="http://schemas.openxmlformats.org/officeDocument/2006/relationships/customXml" Target="../ink/ink20.xml"/><Relationship Id="rId63" Type="http://schemas.openxmlformats.org/officeDocument/2006/relationships/customXml" Target="../ink/ink62.xml"/><Relationship Id="rId159" Type="http://schemas.openxmlformats.org/officeDocument/2006/relationships/customXml" Target="../ink/ink158.xml"/><Relationship Id="rId324" Type="http://schemas.openxmlformats.org/officeDocument/2006/relationships/customXml" Target="../ink/ink323.xml"/><Relationship Id="rId366" Type="http://schemas.openxmlformats.org/officeDocument/2006/relationships/customXml" Target="../ink/ink365.xml"/><Relationship Id="rId170" Type="http://schemas.openxmlformats.org/officeDocument/2006/relationships/customXml" Target="../ink/ink169.xml"/><Relationship Id="rId226" Type="http://schemas.openxmlformats.org/officeDocument/2006/relationships/customXml" Target="../ink/ink225.xml"/><Relationship Id="rId268" Type="http://schemas.openxmlformats.org/officeDocument/2006/relationships/customXml" Target="../ink/ink267.xml"/><Relationship Id="rId32" Type="http://schemas.openxmlformats.org/officeDocument/2006/relationships/customXml" Target="../ink/ink31.xml"/><Relationship Id="rId74" Type="http://schemas.openxmlformats.org/officeDocument/2006/relationships/customXml" Target="../ink/ink73.xml"/><Relationship Id="rId128" Type="http://schemas.openxmlformats.org/officeDocument/2006/relationships/customXml" Target="../ink/ink127.xml"/><Relationship Id="rId335" Type="http://schemas.openxmlformats.org/officeDocument/2006/relationships/customXml" Target="../ink/ink334.xml"/><Relationship Id="rId377" Type="http://schemas.openxmlformats.org/officeDocument/2006/relationships/customXml" Target="../ink/ink376.xml"/><Relationship Id="rId5" Type="http://schemas.openxmlformats.org/officeDocument/2006/relationships/customXml" Target="../ink/ink4.xml"/><Relationship Id="rId181" Type="http://schemas.openxmlformats.org/officeDocument/2006/relationships/customXml" Target="../ink/ink180.xml"/><Relationship Id="rId237" Type="http://schemas.openxmlformats.org/officeDocument/2006/relationships/customXml" Target="../ink/ink236.xml"/><Relationship Id="rId279" Type="http://schemas.openxmlformats.org/officeDocument/2006/relationships/customXml" Target="../ink/ink278.xml"/><Relationship Id="rId43" Type="http://schemas.openxmlformats.org/officeDocument/2006/relationships/customXml" Target="../ink/ink42.xml"/><Relationship Id="rId139" Type="http://schemas.openxmlformats.org/officeDocument/2006/relationships/customXml" Target="../ink/ink138.xml"/><Relationship Id="rId290" Type="http://schemas.openxmlformats.org/officeDocument/2006/relationships/customXml" Target="../ink/ink289.xml"/><Relationship Id="rId304" Type="http://schemas.openxmlformats.org/officeDocument/2006/relationships/customXml" Target="../ink/ink303.xml"/><Relationship Id="rId346" Type="http://schemas.openxmlformats.org/officeDocument/2006/relationships/customXml" Target="../ink/ink345.xml"/><Relationship Id="rId388" Type="http://schemas.openxmlformats.org/officeDocument/2006/relationships/customXml" Target="../ink/ink387.xml"/><Relationship Id="rId85" Type="http://schemas.openxmlformats.org/officeDocument/2006/relationships/customXml" Target="../ink/ink84.xml"/><Relationship Id="rId150" Type="http://schemas.openxmlformats.org/officeDocument/2006/relationships/customXml" Target="../ink/ink149.xml"/><Relationship Id="rId192" Type="http://schemas.openxmlformats.org/officeDocument/2006/relationships/customXml" Target="../ink/ink191.xml"/><Relationship Id="rId206" Type="http://schemas.openxmlformats.org/officeDocument/2006/relationships/customXml" Target="../ink/ink205.xml"/><Relationship Id="rId248" Type="http://schemas.openxmlformats.org/officeDocument/2006/relationships/customXml" Target="../ink/ink247.xml"/><Relationship Id="rId12" Type="http://schemas.openxmlformats.org/officeDocument/2006/relationships/customXml" Target="../ink/ink11.xml"/><Relationship Id="rId108" Type="http://schemas.openxmlformats.org/officeDocument/2006/relationships/customXml" Target="../ink/ink107.xml"/><Relationship Id="rId315" Type="http://schemas.openxmlformats.org/officeDocument/2006/relationships/customXml" Target="../ink/ink314.xml"/><Relationship Id="rId357" Type="http://schemas.openxmlformats.org/officeDocument/2006/relationships/customXml" Target="../ink/ink356.xml"/><Relationship Id="rId54" Type="http://schemas.openxmlformats.org/officeDocument/2006/relationships/customXml" Target="../ink/ink53.xml"/><Relationship Id="rId96" Type="http://schemas.openxmlformats.org/officeDocument/2006/relationships/customXml" Target="../ink/ink95.xml"/><Relationship Id="rId161" Type="http://schemas.openxmlformats.org/officeDocument/2006/relationships/customXml" Target="../ink/ink160.xml"/><Relationship Id="rId217" Type="http://schemas.openxmlformats.org/officeDocument/2006/relationships/customXml" Target="../ink/ink216.xml"/><Relationship Id="rId399" Type="http://schemas.openxmlformats.org/officeDocument/2006/relationships/customXml" Target="../ink/ink398.xml"/><Relationship Id="rId259" Type="http://schemas.openxmlformats.org/officeDocument/2006/relationships/customXml" Target="../ink/ink258.xml"/><Relationship Id="rId23" Type="http://schemas.openxmlformats.org/officeDocument/2006/relationships/customXml" Target="../ink/ink22.xml"/><Relationship Id="rId119" Type="http://schemas.openxmlformats.org/officeDocument/2006/relationships/customXml" Target="../ink/ink118.xml"/><Relationship Id="rId270" Type="http://schemas.openxmlformats.org/officeDocument/2006/relationships/customXml" Target="../ink/ink269.xml"/><Relationship Id="rId326" Type="http://schemas.openxmlformats.org/officeDocument/2006/relationships/customXml" Target="../ink/ink325.xml"/><Relationship Id="rId65" Type="http://schemas.openxmlformats.org/officeDocument/2006/relationships/customXml" Target="../ink/ink64.xml"/><Relationship Id="rId130" Type="http://schemas.openxmlformats.org/officeDocument/2006/relationships/customXml" Target="../ink/ink129.xml"/><Relationship Id="rId368" Type="http://schemas.openxmlformats.org/officeDocument/2006/relationships/customXml" Target="../ink/ink367.xml"/><Relationship Id="rId172" Type="http://schemas.openxmlformats.org/officeDocument/2006/relationships/customXml" Target="../ink/ink171.xml"/><Relationship Id="rId228" Type="http://schemas.openxmlformats.org/officeDocument/2006/relationships/customXml" Target="../ink/ink227.xml"/><Relationship Id="rId281" Type="http://schemas.openxmlformats.org/officeDocument/2006/relationships/customXml" Target="../ink/ink280.xml"/><Relationship Id="rId337" Type="http://schemas.openxmlformats.org/officeDocument/2006/relationships/customXml" Target="../ink/ink336.xml"/><Relationship Id="rId34" Type="http://schemas.openxmlformats.org/officeDocument/2006/relationships/customXml" Target="../ink/ink33.xml"/><Relationship Id="rId76" Type="http://schemas.openxmlformats.org/officeDocument/2006/relationships/customXml" Target="../ink/ink75.xml"/><Relationship Id="rId141" Type="http://schemas.openxmlformats.org/officeDocument/2006/relationships/customXml" Target="../ink/ink140.xml"/><Relationship Id="rId379" Type="http://schemas.openxmlformats.org/officeDocument/2006/relationships/customXml" Target="../ink/ink378.xml"/><Relationship Id="rId7" Type="http://schemas.openxmlformats.org/officeDocument/2006/relationships/customXml" Target="../ink/ink6.xml"/><Relationship Id="rId183" Type="http://schemas.openxmlformats.org/officeDocument/2006/relationships/customXml" Target="../ink/ink182.xml"/><Relationship Id="rId239" Type="http://schemas.openxmlformats.org/officeDocument/2006/relationships/customXml" Target="../ink/ink238.xml"/><Relationship Id="rId390" Type="http://schemas.openxmlformats.org/officeDocument/2006/relationships/customXml" Target="../ink/ink389.xml"/><Relationship Id="rId250" Type="http://schemas.openxmlformats.org/officeDocument/2006/relationships/customXml" Target="../ink/ink249.xml"/><Relationship Id="rId292" Type="http://schemas.openxmlformats.org/officeDocument/2006/relationships/customXml" Target="../ink/ink291.xml"/><Relationship Id="rId306" Type="http://schemas.openxmlformats.org/officeDocument/2006/relationships/customXml" Target="../ink/ink305.xml"/><Relationship Id="rId45" Type="http://schemas.openxmlformats.org/officeDocument/2006/relationships/customXml" Target="../ink/ink44.xml"/><Relationship Id="rId87" Type="http://schemas.openxmlformats.org/officeDocument/2006/relationships/customXml" Target="../ink/ink86.xml"/><Relationship Id="rId110" Type="http://schemas.openxmlformats.org/officeDocument/2006/relationships/customXml" Target="../ink/ink109.xml"/><Relationship Id="rId348" Type="http://schemas.openxmlformats.org/officeDocument/2006/relationships/customXml" Target="../ink/ink347.xml"/><Relationship Id="rId152" Type="http://schemas.openxmlformats.org/officeDocument/2006/relationships/customXml" Target="../ink/ink151.xml"/><Relationship Id="rId194" Type="http://schemas.openxmlformats.org/officeDocument/2006/relationships/customXml" Target="../ink/ink193.xml"/><Relationship Id="rId208" Type="http://schemas.openxmlformats.org/officeDocument/2006/relationships/customXml" Target="../ink/ink207.xml"/><Relationship Id="rId261" Type="http://schemas.openxmlformats.org/officeDocument/2006/relationships/customXml" Target="../ink/ink260.xml"/><Relationship Id="rId14" Type="http://schemas.openxmlformats.org/officeDocument/2006/relationships/customXml" Target="../ink/ink13.xml"/><Relationship Id="rId56" Type="http://schemas.openxmlformats.org/officeDocument/2006/relationships/customXml" Target="../ink/ink55.xml"/><Relationship Id="rId317" Type="http://schemas.openxmlformats.org/officeDocument/2006/relationships/customXml" Target="../ink/ink316.xml"/><Relationship Id="rId359" Type="http://schemas.openxmlformats.org/officeDocument/2006/relationships/customXml" Target="../ink/ink358.xml"/><Relationship Id="rId98" Type="http://schemas.openxmlformats.org/officeDocument/2006/relationships/customXml" Target="../ink/ink97.xml"/><Relationship Id="rId121" Type="http://schemas.openxmlformats.org/officeDocument/2006/relationships/customXml" Target="../ink/ink120.xml"/><Relationship Id="rId163" Type="http://schemas.openxmlformats.org/officeDocument/2006/relationships/customXml" Target="../ink/ink162.xml"/><Relationship Id="rId219" Type="http://schemas.openxmlformats.org/officeDocument/2006/relationships/customXml" Target="../ink/ink218.xml"/><Relationship Id="rId370" Type="http://schemas.openxmlformats.org/officeDocument/2006/relationships/customXml" Target="../ink/ink369.xml"/><Relationship Id="rId230" Type="http://schemas.openxmlformats.org/officeDocument/2006/relationships/customXml" Target="../ink/ink229.xml"/><Relationship Id="rId25" Type="http://schemas.openxmlformats.org/officeDocument/2006/relationships/customXml" Target="../ink/ink24.xml"/><Relationship Id="rId67" Type="http://schemas.openxmlformats.org/officeDocument/2006/relationships/customXml" Target="../ink/ink66.xml"/><Relationship Id="rId272" Type="http://schemas.openxmlformats.org/officeDocument/2006/relationships/customXml" Target="../ink/ink271.xml"/><Relationship Id="rId328" Type="http://schemas.openxmlformats.org/officeDocument/2006/relationships/customXml" Target="../ink/ink327.xml"/><Relationship Id="rId132" Type="http://schemas.openxmlformats.org/officeDocument/2006/relationships/customXml" Target="../ink/ink131.xml"/><Relationship Id="rId174" Type="http://schemas.openxmlformats.org/officeDocument/2006/relationships/customXml" Target="../ink/ink173.xml"/><Relationship Id="rId381" Type="http://schemas.openxmlformats.org/officeDocument/2006/relationships/customXml" Target="../ink/ink380.xml"/><Relationship Id="rId241" Type="http://schemas.openxmlformats.org/officeDocument/2006/relationships/customXml" Target="../ink/ink240.xml"/><Relationship Id="rId36" Type="http://schemas.openxmlformats.org/officeDocument/2006/relationships/customXml" Target="../ink/ink35.xml"/><Relationship Id="rId283" Type="http://schemas.openxmlformats.org/officeDocument/2006/relationships/customXml" Target="../ink/ink282.xml"/><Relationship Id="rId339" Type="http://schemas.openxmlformats.org/officeDocument/2006/relationships/customXml" Target="../ink/ink338.xml"/><Relationship Id="rId78" Type="http://schemas.openxmlformats.org/officeDocument/2006/relationships/customXml" Target="../ink/ink77.xml"/><Relationship Id="rId101" Type="http://schemas.openxmlformats.org/officeDocument/2006/relationships/customXml" Target="../ink/ink100.xml"/><Relationship Id="rId143" Type="http://schemas.openxmlformats.org/officeDocument/2006/relationships/customXml" Target="../ink/ink142.xml"/><Relationship Id="rId185" Type="http://schemas.openxmlformats.org/officeDocument/2006/relationships/customXml" Target="../ink/ink184.xml"/><Relationship Id="rId350" Type="http://schemas.openxmlformats.org/officeDocument/2006/relationships/customXml" Target="../ink/ink349.xml"/><Relationship Id="rId9" Type="http://schemas.openxmlformats.org/officeDocument/2006/relationships/customXml" Target="../ink/ink8.xml"/><Relationship Id="rId210" Type="http://schemas.openxmlformats.org/officeDocument/2006/relationships/customXml" Target="../ink/ink209.xml"/><Relationship Id="rId392" Type="http://schemas.openxmlformats.org/officeDocument/2006/relationships/customXml" Target="../ink/ink391.xml"/><Relationship Id="rId252" Type="http://schemas.openxmlformats.org/officeDocument/2006/relationships/customXml" Target="../ink/ink251.xml"/><Relationship Id="rId294" Type="http://schemas.openxmlformats.org/officeDocument/2006/relationships/customXml" Target="../ink/ink293.xml"/><Relationship Id="rId308" Type="http://schemas.openxmlformats.org/officeDocument/2006/relationships/customXml" Target="../ink/ink307.xml"/><Relationship Id="rId47" Type="http://schemas.openxmlformats.org/officeDocument/2006/relationships/customXml" Target="../ink/ink46.xml"/><Relationship Id="rId89" Type="http://schemas.openxmlformats.org/officeDocument/2006/relationships/customXml" Target="../ink/ink88.xml"/><Relationship Id="rId112" Type="http://schemas.openxmlformats.org/officeDocument/2006/relationships/customXml" Target="../ink/ink111.xml"/><Relationship Id="rId154" Type="http://schemas.openxmlformats.org/officeDocument/2006/relationships/customXml" Target="../ink/ink153.xml"/><Relationship Id="rId361" Type="http://schemas.openxmlformats.org/officeDocument/2006/relationships/customXml" Target="../ink/ink360.xml"/><Relationship Id="rId196" Type="http://schemas.openxmlformats.org/officeDocument/2006/relationships/customXml" Target="../ink/ink195.xml"/><Relationship Id="rId16" Type="http://schemas.openxmlformats.org/officeDocument/2006/relationships/customXml" Target="../ink/ink15.xml"/><Relationship Id="rId221" Type="http://schemas.openxmlformats.org/officeDocument/2006/relationships/customXml" Target="../ink/ink220.xml"/><Relationship Id="rId263" Type="http://schemas.openxmlformats.org/officeDocument/2006/relationships/customXml" Target="../ink/ink262.xml"/><Relationship Id="rId319" Type="http://schemas.openxmlformats.org/officeDocument/2006/relationships/customXml" Target="../ink/ink318.xml"/><Relationship Id="rId37" Type="http://schemas.openxmlformats.org/officeDocument/2006/relationships/customXml" Target="../ink/ink36.xml"/><Relationship Id="rId58" Type="http://schemas.openxmlformats.org/officeDocument/2006/relationships/customXml" Target="../ink/ink57.xml"/><Relationship Id="rId79" Type="http://schemas.openxmlformats.org/officeDocument/2006/relationships/customXml" Target="../ink/ink78.xml"/><Relationship Id="rId102" Type="http://schemas.openxmlformats.org/officeDocument/2006/relationships/customXml" Target="../ink/ink101.xml"/><Relationship Id="rId123" Type="http://schemas.openxmlformats.org/officeDocument/2006/relationships/customXml" Target="../ink/ink122.xml"/><Relationship Id="rId144" Type="http://schemas.openxmlformats.org/officeDocument/2006/relationships/customXml" Target="../ink/ink143.xml"/><Relationship Id="rId330" Type="http://schemas.openxmlformats.org/officeDocument/2006/relationships/customXml" Target="../ink/ink329.xml"/><Relationship Id="rId90" Type="http://schemas.openxmlformats.org/officeDocument/2006/relationships/customXml" Target="../ink/ink89.xml"/><Relationship Id="rId165" Type="http://schemas.openxmlformats.org/officeDocument/2006/relationships/customXml" Target="../ink/ink164.xml"/><Relationship Id="rId186" Type="http://schemas.openxmlformats.org/officeDocument/2006/relationships/customXml" Target="../ink/ink185.xml"/><Relationship Id="rId351" Type="http://schemas.openxmlformats.org/officeDocument/2006/relationships/customXml" Target="../ink/ink350.xml"/><Relationship Id="rId372" Type="http://schemas.openxmlformats.org/officeDocument/2006/relationships/customXml" Target="../ink/ink371.xml"/><Relationship Id="rId393" Type="http://schemas.openxmlformats.org/officeDocument/2006/relationships/customXml" Target="../ink/ink392.xml"/><Relationship Id="rId211" Type="http://schemas.openxmlformats.org/officeDocument/2006/relationships/customXml" Target="../ink/ink210.xml"/><Relationship Id="rId232" Type="http://schemas.openxmlformats.org/officeDocument/2006/relationships/customXml" Target="../ink/ink231.xml"/><Relationship Id="rId253" Type="http://schemas.openxmlformats.org/officeDocument/2006/relationships/customXml" Target="../ink/ink252.xml"/><Relationship Id="rId274" Type="http://schemas.openxmlformats.org/officeDocument/2006/relationships/customXml" Target="../ink/ink273.xml"/><Relationship Id="rId295" Type="http://schemas.openxmlformats.org/officeDocument/2006/relationships/customXml" Target="../ink/ink294.xml"/><Relationship Id="rId309" Type="http://schemas.openxmlformats.org/officeDocument/2006/relationships/customXml" Target="../ink/ink308.xml"/><Relationship Id="rId27" Type="http://schemas.openxmlformats.org/officeDocument/2006/relationships/customXml" Target="../ink/ink26.xml"/><Relationship Id="rId48" Type="http://schemas.openxmlformats.org/officeDocument/2006/relationships/customXml" Target="../ink/ink47.xml"/><Relationship Id="rId69" Type="http://schemas.openxmlformats.org/officeDocument/2006/relationships/customXml" Target="../ink/ink68.xml"/><Relationship Id="rId113" Type="http://schemas.openxmlformats.org/officeDocument/2006/relationships/customXml" Target="../ink/ink112.xml"/><Relationship Id="rId134" Type="http://schemas.openxmlformats.org/officeDocument/2006/relationships/customXml" Target="../ink/ink133.xml"/><Relationship Id="rId320" Type="http://schemas.openxmlformats.org/officeDocument/2006/relationships/customXml" Target="../ink/ink319.xml"/><Relationship Id="rId80" Type="http://schemas.openxmlformats.org/officeDocument/2006/relationships/customXml" Target="../ink/ink79.xml"/><Relationship Id="rId155" Type="http://schemas.openxmlformats.org/officeDocument/2006/relationships/customXml" Target="../ink/ink154.xml"/><Relationship Id="rId176" Type="http://schemas.openxmlformats.org/officeDocument/2006/relationships/customXml" Target="../ink/ink175.xml"/><Relationship Id="rId197" Type="http://schemas.openxmlformats.org/officeDocument/2006/relationships/customXml" Target="../ink/ink196.xml"/><Relationship Id="rId341" Type="http://schemas.openxmlformats.org/officeDocument/2006/relationships/customXml" Target="../ink/ink340.xml"/><Relationship Id="rId362" Type="http://schemas.openxmlformats.org/officeDocument/2006/relationships/customXml" Target="../ink/ink361.xml"/><Relationship Id="rId383" Type="http://schemas.openxmlformats.org/officeDocument/2006/relationships/customXml" Target="../ink/ink382.xml"/><Relationship Id="rId201" Type="http://schemas.openxmlformats.org/officeDocument/2006/relationships/customXml" Target="../ink/ink200.xml"/><Relationship Id="rId222" Type="http://schemas.openxmlformats.org/officeDocument/2006/relationships/customXml" Target="../ink/ink221.xml"/><Relationship Id="rId243" Type="http://schemas.openxmlformats.org/officeDocument/2006/relationships/customXml" Target="../ink/ink242.xml"/><Relationship Id="rId264" Type="http://schemas.openxmlformats.org/officeDocument/2006/relationships/customXml" Target="../ink/ink263.xml"/><Relationship Id="rId285" Type="http://schemas.openxmlformats.org/officeDocument/2006/relationships/customXml" Target="../ink/ink284.xml"/><Relationship Id="rId17" Type="http://schemas.openxmlformats.org/officeDocument/2006/relationships/customXml" Target="../ink/ink16.xml"/><Relationship Id="rId38" Type="http://schemas.openxmlformats.org/officeDocument/2006/relationships/customXml" Target="../ink/ink37.xml"/><Relationship Id="rId59" Type="http://schemas.openxmlformats.org/officeDocument/2006/relationships/customXml" Target="../ink/ink58.xml"/><Relationship Id="rId103" Type="http://schemas.openxmlformats.org/officeDocument/2006/relationships/customXml" Target="../ink/ink102.xml"/><Relationship Id="rId124" Type="http://schemas.openxmlformats.org/officeDocument/2006/relationships/customXml" Target="../ink/ink123.xml"/><Relationship Id="rId310" Type="http://schemas.openxmlformats.org/officeDocument/2006/relationships/customXml" Target="../ink/ink309.xml"/><Relationship Id="rId70" Type="http://schemas.openxmlformats.org/officeDocument/2006/relationships/customXml" Target="../ink/ink69.xml"/><Relationship Id="rId91" Type="http://schemas.openxmlformats.org/officeDocument/2006/relationships/customXml" Target="../ink/ink90.xml"/><Relationship Id="rId145" Type="http://schemas.openxmlformats.org/officeDocument/2006/relationships/customXml" Target="../ink/ink144.xml"/><Relationship Id="rId166" Type="http://schemas.openxmlformats.org/officeDocument/2006/relationships/customXml" Target="../ink/ink165.xml"/><Relationship Id="rId187" Type="http://schemas.openxmlformats.org/officeDocument/2006/relationships/customXml" Target="../ink/ink186.xml"/><Relationship Id="rId331" Type="http://schemas.openxmlformats.org/officeDocument/2006/relationships/customXml" Target="../ink/ink330.xml"/><Relationship Id="rId352" Type="http://schemas.openxmlformats.org/officeDocument/2006/relationships/customXml" Target="../ink/ink351.xml"/><Relationship Id="rId373" Type="http://schemas.openxmlformats.org/officeDocument/2006/relationships/customXml" Target="../ink/ink372.xml"/><Relationship Id="rId394" Type="http://schemas.openxmlformats.org/officeDocument/2006/relationships/customXml" Target="../ink/ink393.xml"/><Relationship Id="rId1" Type="http://schemas.openxmlformats.org/officeDocument/2006/relationships/customXml" Target="../ink/ink1.xml"/><Relationship Id="rId212" Type="http://schemas.openxmlformats.org/officeDocument/2006/relationships/customXml" Target="../ink/ink211.xml"/><Relationship Id="rId233" Type="http://schemas.openxmlformats.org/officeDocument/2006/relationships/customXml" Target="../ink/ink232.xml"/><Relationship Id="rId254" Type="http://schemas.openxmlformats.org/officeDocument/2006/relationships/customXml" Target="../ink/ink253.xml"/><Relationship Id="rId28" Type="http://schemas.openxmlformats.org/officeDocument/2006/relationships/customXml" Target="../ink/ink27.xml"/><Relationship Id="rId49" Type="http://schemas.openxmlformats.org/officeDocument/2006/relationships/customXml" Target="../ink/ink48.xml"/><Relationship Id="rId114" Type="http://schemas.openxmlformats.org/officeDocument/2006/relationships/customXml" Target="../ink/ink113.xml"/><Relationship Id="rId275" Type="http://schemas.openxmlformats.org/officeDocument/2006/relationships/customXml" Target="../ink/ink274.xml"/><Relationship Id="rId296" Type="http://schemas.openxmlformats.org/officeDocument/2006/relationships/customXml" Target="../ink/ink295.xml"/><Relationship Id="rId300" Type="http://schemas.openxmlformats.org/officeDocument/2006/relationships/customXml" Target="../ink/ink299.xml"/><Relationship Id="rId60" Type="http://schemas.openxmlformats.org/officeDocument/2006/relationships/customXml" Target="../ink/ink59.xml"/><Relationship Id="rId81" Type="http://schemas.openxmlformats.org/officeDocument/2006/relationships/customXml" Target="../ink/ink80.xml"/><Relationship Id="rId135" Type="http://schemas.openxmlformats.org/officeDocument/2006/relationships/customXml" Target="../ink/ink134.xml"/><Relationship Id="rId156" Type="http://schemas.openxmlformats.org/officeDocument/2006/relationships/customXml" Target="../ink/ink155.xml"/><Relationship Id="rId177" Type="http://schemas.openxmlformats.org/officeDocument/2006/relationships/customXml" Target="../ink/ink176.xml"/><Relationship Id="rId198" Type="http://schemas.openxmlformats.org/officeDocument/2006/relationships/customXml" Target="../ink/ink197.xml"/><Relationship Id="rId321" Type="http://schemas.openxmlformats.org/officeDocument/2006/relationships/customXml" Target="../ink/ink320.xml"/><Relationship Id="rId342" Type="http://schemas.openxmlformats.org/officeDocument/2006/relationships/customXml" Target="../ink/ink341.xml"/><Relationship Id="rId363" Type="http://schemas.openxmlformats.org/officeDocument/2006/relationships/customXml" Target="../ink/ink362.xml"/><Relationship Id="rId384" Type="http://schemas.openxmlformats.org/officeDocument/2006/relationships/customXml" Target="../ink/ink383.xml"/><Relationship Id="rId202" Type="http://schemas.openxmlformats.org/officeDocument/2006/relationships/customXml" Target="../ink/ink201.xml"/><Relationship Id="rId223" Type="http://schemas.openxmlformats.org/officeDocument/2006/relationships/customXml" Target="../ink/ink222.xml"/><Relationship Id="rId244" Type="http://schemas.openxmlformats.org/officeDocument/2006/relationships/customXml" Target="../ink/ink243.xml"/><Relationship Id="rId18" Type="http://schemas.openxmlformats.org/officeDocument/2006/relationships/customXml" Target="../ink/ink17.xml"/><Relationship Id="rId39" Type="http://schemas.openxmlformats.org/officeDocument/2006/relationships/customXml" Target="../ink/ink38.xml"/><Relationship Id="rId265" Type="http://schemas.openxmlformats.org/officeDocument/2006/relationships/customXml" Target="../ink/ink264.xml"/><Relationship Id="rId286" Type="http://schemas.openxmlformats.org/officeDocument/2006/relationships/customXml" Target="../ink/ink285.xml"/><Relationship Id="rId50" Type="http://schemas.openxmlformats.org/officeDocument/2006/relationships/customXml" Target="../ink/ink49.xml"/><Relationship Id="rId104" Type="http://schemas.openxmlformats.org/officeDocument/2006/relationships/customXml" Target="../ink/ink103.xml"/><Relationship Id="rId125" Type="http://schemas.openxmlformats.org/officeDocument/2006/relationships/customXml" Target="../ink/ink124.xml"/><Relationship Id="rId146" Type="http://schemas.openxmlformats.org/officeDocument/2006/relationships/customXml" Target="../ink/ink145.xml"/><Relationship Id="rId167" Type="http://schemas.openxmlformats.org/officeDocument/2006/relationships/customXml" Target="../ink/ink166.xml"/><Relationship Id="rId188" Type="http://schemas.openxmlformats.org/officeDocument/2006/relationships/customXml" Target="../ink/ink187.xml"/><Relationship Id="rId311" Type="http://schemas.openxmlformats.org/officeDocument/2006/relationships/customXml" Target="../ink/ink310.xml"/><Relationship Id="rId332" Type="http://schemas.openxmlformats.org/officeDocument/2006/relationships/customXml" Target="../ink/ink331.xml"/><Relationship Id="rId353" Type="http://schemas.openxmlformats.org/officeDocument/2006/relationships/customXml" Target="../ink/ink352.xml"/><Relationship Id="rId374" Type="http://schemas.openxmlformats.org/officeDocument/2006/relationships/customXml" Target="../ink/ink373.xml"/><Relationship Id="rId395" Type="http://schemas.openxmlformats.org/officeDocument/2006/relationships/customXml" Target="../ink/ink394.xml"/><Relationship Id="rId71" Type="http://schemas.openxmlformats.org/officeDocument/2006/relationships/customXml" Target="../ink/ink70.xml"/><Relationship Id="rId92" Type="http://schemas.openxmlformats.org/officeDocument/2006/relationships/customXml" Target="../ink/ink91.xml"/><Relationship Id="rId213" Type="http://schemas.openxmlformats.org/officeDocument/2006/relationships/customXml" Target="../ink/ink212.xml"/><Relationship Id="rId234" Type="http://schemas.openxmlformats.org/officeDocument/2006/relationships/customXml" Target="../ink/ink233.xml"/><Relationship Id="rId2" Type="http://schemas.openxmlformats.org/officeDocument/2006/relationships/image" Target="../media/image1.png"/><Relationship Id="rId29" Type="http://schemas.openxmlformats.org/officeDocument/2006/relationships/customXml" Target="../ink/ink28.xml"/><Relationship Id="rId255" Type="http://schemas.openxmlformats.org/officeDocument/2006/relationships/customXml" Target="../ink/ink254.xml"/><Relationship Id="rId276" Type="http://schemas.openxmlformats.org/officeDocument/2006/relationships/customXml" Target="../ink/ink275.xml"/><Relationship Id="rId297" Type="http://schemas.openxmlformats.org/officeDocument/2006/relationships/customXml" Target="../ink/ink296.xml"/><Relationship Id="rId40" Type="http://schemas.openxmlformats.org/officeDocument/2006/relationships/customXml" Target="../ink/ink39.xml"/><Relationship Id="rId115" Type="http://schemas.openxmlformats.org/officeDocument/2006/relationships/customXml" Target="../ink/ink114.xml"/><Relationship Id="rId136" Type="http://schemas.openxmlformats.org/officeDocument/2006/relationships/customXml" Target="../ink/ink135.xml"/><Relationship Id="rId157" Type="http://schemas.openxmlformats.org/officeDocument/2006/relationships/customXml" Target="../ink/ink156.xml"/><Relationship Id="rId178" Type="http://schemas.openxmlformats.org/officeDocument/2006/relationships/customXml" Target="../ink/ink177.xml"/><Relationship Id="rId301" Type="http://schemas.openxmlformats.org/officeDocument/2006/relationships/customXml" Target="../ink/ink300.xml"/><Relationship Id="rId322" Type="http://schemas.openxmlformats.org/officeDocument/2006/relationships/customXml" Target="../ink/ink321.xml"/><Relationship Id="rId343" Type="http://schemas.openxmlformats.org/officeDocument/2006/relationships/customXml" Target="../ink/ink342.xml"/><Relationship Id="rId364" Type="http://schemas.openxmlformats.org/officeDocument/2006/relationships/customXml" Target="../ink/ink363.xml"/><Relationship Id="rId61" Type="http://schemas.openxmlformats.org/officeDocument/2006/relationships/customXml" Target="../ink/ink60.xml"/><Relationship Id="rId82" Type="http://schemas.openxmlformats.org/officeDocument/2006/relationships/customXml" Target="../ink/ink81.xml"/><Relationship Id="rId199" Type="http://schemas.openxmlformats.org/officeDocument/2006/relationships/customXml" Target="../ink/ink198.xml"/><Relationship Id="rId203" Type="http://schemas.openxmlformats.org/officeDocument/2006/relationships/customXml" Target="../ink/ink202.xml"/><Relationship Id="rId385" Type="http://schemas.openxmlformats.org/officeDocument/2006/relationships/customXml" Target="../ink/ink384.xml"/><Relationship Id="rId19" Type="http://schemas.openxmlformats.org/officeDocument/2006/relationships/customXml" Target="../ink/ink18.xml"/><Relationship Id="rId224" Type="http://schemas.openxmlformats.org/officeDocument/2006/relationships/customXml" Target="../ink/ink223.xml"/><Relationship Id="rId245" Type="http://schemas.openxmlformats.org/officeDocument/2006/relationships/customXml" Target="../ink/ink244.xml"/><Relationship Id="rId266" Type="http://schemas.openxmlformats.org/officeDocument/2006/relationships/customXml" Target="../ink/ink265.xml"/><Relationship Id="rId287" Type="http://schemas.openxmlformats.org/officeDocument/2006/relationships/customXml" Target="../ink/ink286.xml"/><Relationship Id="rId30" Type="http://schemas.openxmlformats.org/officeDocument/2006/relationships/customXml" Target="../ink/ink29.xml"/><Relationship Id="rId105" Type="http://schemas.openxmlformats.org/officeDocument/2006/relationships/customXml" Target="../ink/ink104.xml"/><Relationship Id="rId126" Type="http://schemas.openxmlformats.org/officeDocument/2006/relationships/customXml" Target="../ink/ink125.xml"/><Relationship Id="rId147" Type="http://schemas.openxmlformats.org/officeDocument/2006/relationships/customXml" Target="../ink/ink146.xml"/><Relationship Id="rId168" Type="http://schemas.openxmlformats.org/officeDocument/2006/relationships/customXml" Target="../ink/ink167.xml"/><Relationship Id="rId312" Type="http://schemas.openxmlformats.org/officeDocument/2006/relationships/customXml" Target="../ink/ink311.xml"/><Relationship Id="rId333" Type="http://schemas.openxmlformats.org/officeDocument/2006/relationships/customXml" Target="../ink/ink332.xml"/><Relationship Id="rId354" Type="http://schemas.openxmlformats.org/officeDocument/2006/relationships/customXml" Target="../ink/ink353.xml"/><Relationship Id="rId51" Type="http://schemas.openxmlformats.org/officeDocument/2006/relationships/customXml" Target="../ink/ink50.xml"/><Relationship Id="rId72" Type="http://schemas.openxmlformats.org/officeDocument/2006/relationships/customXml" Target="../ink/ink71.xml"/><Relationship Id="rId93" Type="http://schemas.openxmlformats.org/officeDocument/2006/relationships/customXml" Target="../ink/ink92.xml"/><Relationship Id="rId189" Type="http://schemas.openxmlformats.org/officeDocument/2006/relationships/customXml" Target="../ink/ink188.xml"/><Relationship Id="rId375" Type="http://schemas.openxmlformats.org/officeDocument/2006/relationships/customXml" Target="../ink/ink374.xml"/><Relationship Id="rId396" Type="http://schemas.openxmlformats.org/officeDocument/2006/relationships/customXml" Target="../ink/ink395.xml"/><Relationship Id="rId3" Type="http://schemas.openxmlformats.org/officeDocument/2006/relationships/customXml" Target="../ink/ink2.xml"/><Relationship Id="rId214" Type="http://schemas.openxmlformats.org/officeDocument/2006/relationships/customXml" Target="../ink/ink213.xml"/><Relationship Id="rId235" Type="http://schemas.openxmlformats.org/officeDocument/2006/relationships/customXml" Target="../ink/ink234.xml"/><Relationship Id="rId256" Type="http://schemas.openxmlformats.org/officeDocument/2006/relationships/customXml" Target="../ink/ink255.xml"/><Relationship Id="rId277" Type="http://schemas.openxmlformats.org/officeDocument/2006/relationships/customXml" Target="../ink/ink276.xml"/><Relationship Id="rId298" Type="http://schemas.openxmlformats.org/officeDocument/2006/relationships/customXml" Target="../ink/ink297.xml"/><Relationship Id="rId116" Type="http://schemas.openxmlformats.org/officeDocument/2006/relationships/customXml" Target="../ink/ink115.xml"/><Relationship Id="rId137" Type="http://schemas.openxmlformats.org/officeDocument/2006/relationships/customXml" Target="../ink/ink136.xml"/><Relationship Id="rId158" Type="http://schemas.openxmlformats.org/officeDocument/2006/relationships/customXml" Target="../ink/ink157.xml"/><Relationship Id="rId302" Type="http://schemas.openxmlformats.org/officeDocument/2006/relationships/customXml" Target="../ink/ink301.xml"/><Relationship Id="rId323" Type="http://schemas.openxmlformats.org/officeDocument/2006/relationships/customXml" Target="../ink/ink322.xml"/><Relationship Id="rId344" Type="http://schemas.openxmlformats.org/officeDocument/2006/relationships/customXml" Target="../ink/ink343.xml"/><Relationship Id="rId20" Type="http://schemas.openxmlformats.org/officeDocument/2006/relationships/customXml" Target="../ink/ink19.xml"/><Relationship Id="rId41" Type="http://schemas.openxmlformats.org/officeDocument/2006/relationships/customXml" Target="../ink/ink40.xml"/><Relationship Id="rId62" Type="http://schemas.openxmlformats.org/officeDocument/2006/relationships/customXml" Target="../ink/ink61.xml"/><Relationship Id="rId83" Type="http://schemas.openxmlformats.org/officeDocument/2006/relationships/customXml" Target="../ink/ink82.xml"/><Relationship Id="rId179" Type="http://schemas.openxmlformats.org/officeDocument/2006/relationships/customXml" Target="../ink/ink178.xml"/><Relationship Id="rId365" Type="http://schemas.openxmlformats.org/officeDocument/2006/relationships/customXml" Target="../ink/ink364.xml"/><Relationship Id="rId386" Type="http://schemas.openxmlformats.org/officeDocument/2006/relationships/customXml" Target="../ink/ink385.xml"/><Relationship Id="rId190" Type="http://schemas.openxmlformats.org/officeDocument/2006/relationships/customXml" Target="../ink/ink189.xml"/><Relationship Id="rId204" Type="http://schemas.openxmlformats.org/officeDocument/2006/relationships/customXml" Target="../ink/ink203.xml"/><Relationship Id="rId225" Type="http://schemas.openxmlformats.org/officeDocument/2006/relationships/customXml" Target="../ink/ink224.xml"/><Relationship Id="rId246" Type="http://schemas.openxmlformats.org/officeDocument/2006/relationships/customXml" Target="../ink/ink245.xml"/><Relationship Id="rId267" Type="http://schemas.openxmlformats.org/officeDocument/2006/relationships/customXml" Target="../ink/ink266.xml"/><Relationship Id="rId288" Type="http://schemas.openxmlformats.org/officeDocument/2006/relationships/customXml" Target="../ink/ink287.xml"/><Relationship Id="rId106" Type="http://schemas.openxmlformats.org/officeDocument/2006/relationships/customXml" Target="../ink/ink105.xml"/><Relationship Id="rId127" Type="http://schemas.openxmlformats.org/officeDocument/2006/relationships/customXml" Target="../ink/ink126.xml"/><Relationship Id="rId313" Type="http://schemas.openxmlformats.org/officeDocument/2006/relationships/customXml" Target="../ink/ink312.xml"/><Relationship Id="rId10" Type="http://schemas.openxmlformats.org/officeDocument/2006/relationships/customXml" Target="../ink/ink9.xml"/><Relationship Id="rId31" Type="http://schemas.openxmlformats.org/officeDocument/2006/relationships/customXml" Target="../ink/ink30.xml"/><Relationship Id="rId52" Type="http://schemas.openxmlformats.org/officeDocument/2006/relationships/customXml" Target="../ink/ink51.xml"/><Relationship Id="rId73" Type="http://schemas.openxmlformats.org/officeDocument/2006/relationships/customXml" Target="../ink/ink72.xml"/><Relationship Id="rId94" Type="http://schemas.openxmlformats.org/officeDocument/2006/relationships/customXml" Target="../ink/ink93.xml"/><Relationship Id="rId148" Type="http://schemas.openxmlformats.org/officeDocument/2006/relationships/customXml" Target="../ink/ink147.xml"/><Relationship Id="rId169" Type="http://schemas.openxmlformats.org/officeDocument/2006/relationships/customXml" Target="../ink/ink168.xml"/><Relationship Id="rId334" Type="http://schemas.openxmlformats.org/officeDocument/2006/relationships/customXml" Target="../ink/ink333.xml"/><Relationship Id="rId355" Type="http://schemas.openxmlformats.org/officeDocument/2006/relationships/customXml" Target="../ink/ink354.xml"/><Relationship Id="rId376" Type="http://schemas.openxmlformats.org/officeDocument/2006/relationships/customXml" Target="../ink/ink375.xml"/><Relationship Id="rId397" Type="http://schemas.openxmlformats.org/officeDocument/2006/relationships/customXml" Target="../ink/ink396.xml"/><Relationship Id="rId4" Type="http://schemas.openxmlformats.org/officeDocument/2006/relationships/customXml" Target="../ink/ink3.xml"/><Relationship Id="rId180" Type="http://schemas.openxmlformats.org/officeDocument/2006/relationships/customXml" Target="../ink/ink179.xml"/><Relationship Id="rId215" Type="http://schemas.openxmlformats.org/officeDocument/2006/relationships/customXml" Target="../ink/ink214.xml"/><Relationship Id="rId236" Type="http://schemas.openxmlformats.org/officeDocument/2006/relationships/customXml" Target="../ink/ink235.xml"/><Relationship Id="rId257" Type="http://schemas.openxmlformats.org/officeDocument/2006/relationships/customXml" Target="../ink/ink256.xml"/><Relationship Id="rId278" Type="http://schemas.openxmlformats.org/officeDocument/2006/relationships/customXml" Target="../ink/ink277.xml"/><Relationship Id="rId303" Type="http://schemas.openxmlformats.org/officeDocument/2006/relationships/customXml" Target="../ink/ink302.xml"/><Relationship Id="rId42" Type="http://schemas.openxmlformats.org/officeDocument/2006/relationships/customXml" Target="../ink/ink41.xml"/><Relationship Id="rId84" Type="http://schemas.openxmlformats.org/officeDocument/2006/relationships/customXml" Target="../ink/ink83.xml"/><Relationship Id="rId138" Type="http://schemas.openxmlformats.org/officeDocument/2006/relationships/customXml" Target="../ink/ink137.xml"/><Relationship Id="rId345" Type="http://schemas.openxmlformats.org/officeDocument/2006/relationships/customXml" Target="../ink/ink344.xml"/><Relationship Id="rId387" Type="http://schemas.openxmlformats.org/officeDocument/2006/relationships/customXml" Target="../ink/ink386.xml"/><Relationship Id="rId191" Type="http://schemas.openxmlformats.org/officeDocument/2006/relationships/customXml" Target="../ink/ink190.xml"/><Relationship Id="rId205" Type="http://schemas.openxmlformats.org/officeDocument/2006/relationships/customXml" Target="../ink/ink204.xml"/><Relationship Id="rId247" Type="http://schemas.openxmlformats.org/officeDocument/2006/relationships/customXml" Target="../ink/ink246.xml"/><Relationship Id="rId107" Type="http://schemas.openxmlformats.org/officeDocument/2006/relationships/customXml" Target="../ink/ink106.xml"/><Relationship Id="rId289" Type="http://schemas.openxmlformats.org/officeDocument/2006/relationships/customXml" Target="../ink/ink288.xml"/><Relationship Id="rId11" Type="http://schemas.openxmlformats.org/officeDocument/2006/relationships/customXml" Target="../ink/ink10.xml"/><Relationship Id="rId53" Type="http://schemas.openxmlformats.org/officeDocument/2006/relationships/customXml" Target="../ink/ink52.xml"/><Relationship Id="rId149" Type="http://schemas.openxmlformats.org/officeDocument/2006/relationships/customXml" Target="../ink/ink148.xml"/><Relationship Id="rId314" Type="http://schemas.openxmlformats.org/officeDocument/2006/relationships/customXml" Target="../ink/ink313.xml"/><Relationship Id="rId356" Type="http://schemas.openxmlformats.org/officeDocument/2006/relationships/customXml" Target="../ink/ink355.xml"/><Relationship Id="rId398" Type="http://schemas.openxmlformats.org/officeDocument/2006/relationships/customXml" Target="../ink/ink397.xml"/><Relationship Id="rId95" Type="http://schemas.openxmlformats.org/officeDocument/2006/relationships/customXml" Target="../ink/ink94.xml"/><Relationship Id="rId160" Type="http://schemas.openxmlformats.org/officeDocument/2006/relationships/customXml" Target="../ink/ink159.xml"/><Relationship Id="rId216" Type="http://schemas.openxmlformats.org/officeDocument/2006/relationships/customXml" Target="../ink/ink215.xml"/><Relationship Id="rId258" Type="http://schemas.openxmlformats.org/officeDocument/2006/relationships/customXml" Target="../ink/ink257.xml"/><Relationship Id="rId22" Type="http://schemas.openxmlformats.org/officeDocument/2006/relationships/customXml" Target="../ink/ink21.xml"/><Relationship Id="rId64" Type="http://schemas.openxmlformats.org/officeDocument/2006/relationships/customXml" Target="../ink/ink63.xml"/><Relationship Id="rId118" Type="http://schemas.openxmlformats.org/officeDocument/2006/relationships/customXml" Target="../ink/ink117.xml"/><Relationship Id="rId325" Type="http://schemas.openxmlformats.org/officeDocument/2006/relationships/customXml" Target="../ink/ink324.xml"/><Relationship Id="rId367" Type="http://schemas.openxmlformats.org/officeDocument/2006/relationships/customXml" Target="../ink/ink366.xml"/><Relationship Id="rId171" Type="http://schemas.openxmlformats.org/officeDocument/2006/relationships/customXml" Target="../ink/ink170.xml"/><Relationship Id="rId227" Type="http://schemas.openxmlformats.org/officeDocument/2006/relationships/customXml" Target="../ink/ink226.xml"/><Relationship Id="rId269" Type="http://schemas.openxmlformats.org/officeDocument/2006/relationships/customXml" Target="../ink/ink268.xml"/><Relationship Id="rId33" Type="http://schemas.openxmlformats.org/officeDocument/2006/relationships/customXml" Target="../ink/ink32.xml"/><Relationship Id="rId129" Type="http://schemas.openxmlformats.org/officeDocument/2006/relationships/customXml" Target="../ink/ink128.xml"/><Relationship Id="rId280" Type="http://schemas.openxmlformats.org/officeDocument/2006/relationships/customXml" Target="../ink/ink279.xml"/><Relationship Id="rId336" Type="http://schemas.openxmlformats.org/officeDocument/2006/relationships/customXml" Target="../ink/ink335.xml"/><Relationship Id="rId75" Type="http://schemas.openxmlformats.org/officeDocument/2006/relationships/customXml" Target="../ink/ink74.xml"/><Relationship Id="rId140" Type="http://schemas.openxmlformats.org/officeDocument/2006/relationships/customXml" Target="../ink/ink139.xml"/><Relationship Id="rId182" Type="http://schemas.openxmlformats.org/officeDocument/2006/relationships/customXml" Target="../ink/ink181.xml"/><Relationship Id="rId378" Type="http://schemas.openxmlformats.org/officeDocument/2006/relationships/customXml" Target="../ink/ink377.xml"/><Relationship Id="rId6" Type="http://schemas.openxmlformats.org/officeDocument/2006/relationships/customXml" Target="../ink/ink5.xml"/><Relationship Id="rId238" Type="http://schemas.openxmlformats.org/officeDocument/2006/relationships/customXml" Target="../ink/ink237.xml"/><Relationship Id="rId291" Type="http://schemas.openxmlformats.org/officeDocument/2006/relationships/customXml" Target="../ink/ink290.xml"/><Relationship Id="rId305" Type="http://schemas.openxmlformats.org/officeDocument/2006/relationships/customXml" Target="../ink/ink304.xml"/><Relationship Id="rId347" Type="http://schemas.openxmlformats.org/officeDocument/2006/relationships/customXml" Target="../ink/ink346.xml"/><Relationship Id="rId44" Type="http://schemas.openxmlformats.org/officeDocument/2006/relationships/customXml" Target="../ink/ink43.xml"/><Relationship Id="rId86" Type="http://schemas.openxmlformats.org/officeDocument/2006/relationships/customXml" Target="../ink/ink85.xml"/><Relationship Id="rId151" Type="http://schemas.openxmlformats.org/officeDocument/2006/relationships/customXml" Target="../ink/ink150.xml"/><Relationship Id="rId389" Type="http://schemas.openxmlformats.org/officeDocument/2006/relationships/customXml" Target="../ink/ink388.xml"/><Relationship Id="rId193" Type="http://schemas.openxmlformats.org/officeDocument/2006/relationships/customXml" Target="../ink/ink192.xml"/><Relationship Id="rId207" Type="http://schemas.openxmlformats.org/officeDocument/2006/relationships/customXml" Target="../ink/ink206.xml"/><Relationship Id="rId249" Type="http://schemas.openxmlformats.org/officeDocument/2006/relationships/customXml" Target="../ink/ink248.xml"/><Relationship Id="rId13" Type="http://schemas.openxmlformats.org/officeDocument/2006/relationships/customXml" Target="../ink/ink12.xml"/><Relationship Id="rId109" Type="http://schemas.openxmlformats.org/officeDocument/2006/relationships/customXml" Target="../ink/ink108.xml"/><Relationship Id="rId260" Type="http://schemas.openxmlformats.org/officeDocument/2006/relationships/customXml" Target="../ink/ink259.xml"/><Relationship Id="rId316" Type="http://schemas.openxmlformats.org/officeDocument/2006/relationships/customXml" Target="../ink/ink315.xml"/><Relationship Id="rId55" Type="http://schemas.openxmlformats.org/officeDocument/2006/relationships/customXml" Target="../ink/ink54.xml"/><Relationship Id="rId97" Type="http://schemas.openxmlformats.org/officeDocument/2006/relationships/customXml" Target="../ink/ink96.xml"/><Relationship Id="rId120" Type="http://schemas.openxmlformats.org/officeDocument/2006/relationships/customXml" Target="../ink/ink119.xml"/><Relationship Id="rId358" Type="http://schemas.openxmlformats.org/officeDocument/2006/relationships/customXml" Target="../ink/ink357.xml"/><Relationship Id="rId162" Type="http://schemas.openxmlformats.org/officeDocument/2006/relationships/customXml" Target="../ink/ink161.xml"/><Relationship Id="rId218" Type="http://schemas.openxmlformats.org/officeDocument/2006/relationships/customXml" Target="../ink/ink217.xml"/><Relationship Id="rId271" Type="http://schemas.openxmlformats.org/officeDocument/2006/relationships/customXml" Target="../ink/ink270.xml"/><Relationship Id="rId24" Type="http://schemas.openxmlformats.org/officeDocument/2006/relationships/customXml" Target="../ink/ink23.xml"/><Relationship Id="rId66" Type="http://schemas.openxmlformats.org/officeDocument/2006/relationships/customXml" Target="../ink/ink65.xml"/><Relationship Id="rId131" Type="http://schemas.openxmlformats.org/officeDocument/2006/relationships/customXml" Target="../ink/ink130.xml"/><Relationship Id="rId327" Type="http://schemas.openxmlformats.org/officeDocument/2006/relationships/customXml" Target="../ink/ink326.xml"/><Relationship Id="rId369" Type="http://schemas.openxmlformats.org/officeDocument/2006/relationships/customXml" Target="../ink/ink368.xml"/><Relationship Id="rId173" Type="http://schemas.openxmlformats.org/officeDocument/2006/relationships/customXml" Target="../ink/ink172.xml"/><Relationship Id="rId229" Type="http://schemas.openxmlformats.org/officeDocument/2006/relationships/customXml" Target="../ink/ink228.xml"/><Relationship Id="rId380" Type="http://schemas.openxmlformats.org/officeDocument/2006/relationships/customXml" Target="../ink/ink379.xml"/><Relationship Id="rId240" Type="http://schemas.openxmlformats.org/officeDocument/2006/relationships/customXml" Target="../ink/ink239.xml"/><Relationship Id="rId35" Type="http://schemas.openxmlformats.org/officeDocument/2006/relationships/customXml" Target="../ink/ink34.xml"/><Relationship Id="rId77" Type="http://schemas.openxmlformats.org/officeDocument/2006/relationships/customXml" Target="../ink/ink76.xml"/><Relationship Id="rId100" Type="http://schemas.openxmlformats.org/officeDocument/2006/relationships/customXml" Target="../ink/ink99.xml"/><Relationship Id="rId282" Type="http://schemas.openxmlformats.org/officeDocument/2006/relationships/customXml" Target="../ink/ink281.xml"/><Relationship Id="rId338" Type="http://schemas.openxmlformats.org/officeDocument/2006/relationships/customXml" Target="../ink/ink337.xml"/><Relationship Id="rId8" Type="http://schemas.openxmlformats.org/officeDocument/2006/relationships/customXml" Target="../ink/ink7.xml"/><Relationship Id="rId142" Type="http://schemas.openxmlformats.org/officeDocument/2006/relationships/customXml" Target="../ink/ink141.xml"/><Relationship Id="rId184" Type="http://schemas.openxmlformats.org/officeDocument/2006/relationships/customXml" Target="../ink/ink183.xml"/><Relationship Id="rId391" Type="http://schemas.openxmlformats.org/officeDocument/2006/relationships/customXml" Target="../ink/ink390.xml"/><Relationship Id="rId251" Type="http://schemas.openxmlformats.org/officeDocument/2006/relationships/customXml" Target="../ink/ink250.xml"/><Relationship Id="rId46" Type="http://schemas.openxmlformats.org/officeDocument/2006/relationships/customXml" Target="../ink/ink45.xml"/><Relationship Id="rId293" Type="http://schemas.openxmlformats.org/officeDocument/2006/relationships/customXml" Target="../ink/ink292.xml"/><Relationship Id="rId307" Type="http://schemas.openxmlformats.org/officeDocument/2006/relationships/customXml" Target="../ink/ink306.xml"/><Relationship Id="rId349" Type="http://schemas.openxmlformats.org/officeDocument/2006/relationships/customXml" Target="../ink/ink348.xml"/><Relationship Id="rId88" Type="http://schemas.openxmlformats.org/officeDocument/2006/relationships/customXml" Target="../ink/ink87.xml"/><Relationship Id="rId111" Type="http://schemas.openxmlformats.org/officeDocument/2006/relationships/customXml" Target="../ink/ink110.xml"/><Relationship Id="rId153" Type="http://schemas.openxmlformats.org/officeDocument/2006/relationships/customXml" Target="../ink/ink152.xml"/><Relationship Id="rId195" Type="http://schemas.openxmlformats.org/officeDocument/2006/relationships/customXml" Target="../ink/ink194.xml"/><Relationship Id="rId209" Type="http://schemas.openxmlformats.org/officeDocument/2006/relationships/customXml" Target="../ink/ink208.xml"/><Relationship Id="rId360" Type="http://schemas.openxmlformats.org/officeDocument/2006/relationships/customXml" Target="../ink/ink359.xml"/><Relationship Id="rId220" Type="http://schemas.openxmlformats.org/officeDocument/2006/relationships/customXml" Target="../ink/ink219.xml"/><Relationship Id="rId15" Type="http://schemas.openxmlformats.org/officeDocument/2006/relationships/customXml" Target="../ink/ink14.xml"/><Relationship Id="rId57" Type="http://schemas.openxmlformats.org/officeDocument/2006/relationships/customXml" Target="../ink/ink56.xml"/><Relationship Id="rId262" Type="http://schemas.openxmlformats.org/officeDocument/2006/relationships/customXml" Target="../ink/ink261.xml"/><Relationship Id="rId318" Type="http://schemas.openxmlformats.org/officeDocument/2006/relationships/customXml" Target="../ink/ink317.xml"/><Relationship Id="rId99" Type="http://schemas.openxmlformats.org/officeDocument/2006/relationships/customXml" Target="../ink/ink98.xml"/><Relationship Id="rId122" Type="http://schemas.openxmlformats.org/officeDocument/2006/relationships/customXml" Target="../ink/ink121.xml"/><Relationship Id="rId164" Type="http://schemas.openxmlformats.org/officeDocument/2006/relationships/customXml" Target="../ink/ink163.xml"/><Relationship Id="rId371" Type="http://schemas.openxmlformats.org/officeDocument/2006/relationships/customXml" Target="../ink/ink370.xml"/><Relationship Id="rId26" Type="http://schemas.openxmlformats.org/officeDocument/2006/relationships/customXml" Target="../ink/ink25.xml"/><Relationship Id="rId231" Type="http://schemas.openxmlformats.org/officeDocument/2006/relationships/customXml" Target="../ink/ink230.xml"/><Relationship Id="rId273" Type="http://schemas.openxmlformats.org/officeDocument/2006/relationships/customXml" Target="../ink/ink272.xml"/><Relationship Id="rId329" Type="http://schemas.openxmlformats.org/officeDocument/2006/relationships/customXml" Target="../ink/ink328.xml"/><Relationship Id="rId68" Type="http://schemas.openxmlformats.org/officeDocument/2006/relationships/customXml" Target="../ink/ink67.xml"/><Relationship Id="rId133" Type="http://schemas.openxmlformats.org/officeDocument/2006/relationships/customXml" Target="../ink/ink132.xml"/><Relationship Id="rId175" Type="http://schemas.openxmlformats.org/officeDocument/2006/relationships/customXml" Target="../ink/ink174.xml"/><Relationship Id="rId340" Type="http://schemas.openxmlformats.org/officeDocument/2006/relationships/customXml" Target="../ink/ink339.xml"/><Relationship Id="rId200" Type="http://schemas.openxmlformats.org/officeDocument/2006/relationships/customXml" Target="../ink/ink199.xml"/><Relationship Id="rId382" Type="http://schemas.openxmlformats.org/officeDocument/2006/relationships/customXml" Target="../ink/ink381.xml"/><Relationship Id="rId242" Type="http://schemas.openxmlformats.org/officeDocument/2006/relationships/customXml" Target="../ink/ink241.xml"/><Relationship Id="rId284" Type="http://schemas.openxmlformats.org/officeDocument/2006/relationships/customXml" Target="../ink/ink28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0</xdr:colOff>
      <xdr:row>658</xdr:row>
      <xdr:rowOff>92840</xdr:rowOff>
    </xdr:from>
    <xdr:to>
      <xdr:col>48</xdr:col>
      <xdr:colOff>28800</xdr:colOff>
      <xdr:row>658</xdr:row>
      <xdr:rowOff>111920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249E43A-17C9-4F8C-8A50-80B062BF0B0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48</xdr:col>
      <xdr:colOff>0</xdr:colOff>
      <xdr:row>658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D8C455E-1C93-45B7-9136-E09F1B23ECF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659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E0F59A-B0A9-4361-AFC5-8135433B65A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659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470D8A0-9917-47E5-925B-51A6460C5A4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76937E6-3603-4255-88C1-9C7D2695E9E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DC9B15E-8C52-4410-B887-D6E6F6829B3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4B52D7D-EA4A-47F2-BB6C-35BF70DE6C3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7FF28B6-EB86-42B1-91CB-49CD122C246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BEB0548-F80A-45B7-BA5E-0C901A81B97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D7BA29D-2987-4FCF-8952-A9EDFCAB4C1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7BF0D85-0B8C-47C4-8F05-2E5768D6EFA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572E4C8-C94E-458D-9CDD-76A363B5C71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61867F9-8062-4555-8874-E38AB000F2B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4DE83F8A-9830-43C0-BDF4-F757C4C287F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17B3814-4B1B-42B6-99B9-DC265D26435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20258E1-290A-4CFC-82FF-153BA2427AF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BCD48E1-D05C-48D5-B3C9-C6BD5F51B48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8013117-05F8-406F-8586-42BA0329EF5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CB04447-2055-4BC8-80C0-CC3D354864B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A8079D3-220B-4DF1-B6C1-0E57FC45014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F8B582A-02CF-4BC4-8FF0-89F6C063A9B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AD4AB70B-78DA-46EB-8C71-8BB11ECDA1B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BBF385F9-41BD-4AED-8A63-9FF1F5D844A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669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59D78970-E56B-4E41-A43B-6ECFB4BA95A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7298A983-B66C-4F19-A0AC-A63B11C7E00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F8DAB1EC-CBCF-4144-8719-241539CBCAF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566F334-1529-4CEA-85AB-6DC464EDDCA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2215E91B-10BE-462B-8FD0-0B3DB06D331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4F254EA4-975B-49A4-A843-94957EFCBAE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AF4218B4-1A75-450B-B6CD-4E8A5F71A06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CA91F176-DD3F-4205-8C18-BDC37AEA376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588E785-95A1-4735-A1B5-EF8BB5FE3CB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80E0CA5-AB68-4D26-BF1C-B7F247275A3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09412A4F-BF7A-44CE-87DE-82CF8069361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F5340885-AA90-4E26-9FC4-915BF51DFFC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E24BDB7-A6F9-4454-9F16-341AEEEE407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C51F6F4-6FED-4DEB-8DE5-CEAE4D0A5A7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987FFFF1-FBC1-4312-9C3A-C9C3A938A0E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3ECBEDF0-C8FE-486C-A2F0-581DA59B65C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1ECFDED2-49E8-407F-8660-69910E8F6A0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0FBDF6F3-3D64-4CAD-93F8-63531CEC3B5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D319D3DC-0F33-48BE-9B12-F8C7D9A4F26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7700E7B-E361-4D3F-BBEE-4205DDD7C81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679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C6BCD417-2791-4924-A3BB-E666135DB50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3DB10EBA-4166-4C14-9F17-C048F837BC3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FA732CE4-7BE5-4FA8-8253-04645236F60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05D9A6BA-4809-4E30-82F3-7B1BB8DB7EA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031CA119-BD92-4D9E-8589-9441B2332D4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A0723316-3A78-41C9-BCAD-686E44524C0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F285BBA8-3FB8-402A-8E10-F87DCEC65AB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A984E0A-26C0-400F-A4D1-29DFE87167A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54540B58-96A2-4E32-BB78-01AB587588F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19F5A9E5-39C2-4873-A064-B50E06E4250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F3F5A47A-5EFE-4247-98F3-AC8109EC320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9B23335E-24DE-4C3E-AE49-4EF0207D5CD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C7F0A3BB-14C7-448B-B5EB-A5806E54729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315C6CD-C0C3-41D7-A9D9-CF302F01BE4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1BCF4429-A322-4EBB-9C9E-7B34F39A4B9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D95B28A5-1E11-4286-A66B-D0F3FB93465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C722C608-B379-4B45-A992-2845C9B4973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24A0952F-D804-4A7B-8D49-1A78230B210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587DC23C-7047-483D-A382-814D3E4791B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ABCAF519-2F5B-4BBB-A5D2-3CFEA8F72D7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689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B637C32F-47C9-4612-8A30-F65C82BB1F6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EAF74CC2-7549-401A-B7AE-26F2D4DEE52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BA8B598F-95A9-4BC9-B944-E87A6317086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FEBD671B-3A1C-4CFF-82F9-0B068D457D9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AE2157DB-E0F3-4934-B036-D51E64F79FD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583E68D0-A9B4-487E-AA3E-BD5840F8989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81934852-991E-43D9-989D-22B9F11524C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7D2669B3-FA0F-463C-BE18-05C011D45F7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813E4D4C-5F97-4062-B9C3-8D32F00011D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E67F5D61-C9DF-47E1-9541-573D746BB3D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3F6FFEDF-11F9-4DBA-A771-C64D89797A4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DA3F58CE-482B-4BF0-9DDA-43ABA117FB6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DE3529C-1334-4D60-ACF7-26150A012C4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E55E1985-A761-441C-83D8-DD03725C272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B1B6A92F-A05C-4CF7-B3C5-9B0BCB61A6E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18CF3F3-37AE-4062-A2BD-0698579BAAB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0459E597-642F-4C4A-87F5-597BC2731A1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7F4200F3-713D-43D6-88B7-7FD22B54D0F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281DCF86-B0C8-4526-8599-8E770E541E6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2F1333D1-6553-4EC5-B974-A1D7154F4F3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699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85893A1-FE47-4151-94D9-8FD9FABFA5C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F2BBCF54-5B43-419A-B5D2-7ABFEB2E731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FA1B0C97-F587-4432-936A-8E9BCF6A642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0134A26B-D0E8-4E5D-AF2B-D6AC5E7D5D8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14F5675B-3BA4-4321-803E-093D5421470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D09BEA40-E930-417D-BA8C-8CD8DED36D8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9C26BBC7-BD35-40D5-A470-A2EC2418AC7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6C211E88-5C51-4214-A6BF-A35582C995C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6DF1CFDB-A40D-43B3-B785-5EF6B50FA50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F1366B03-BC1C-4C43-8363-0D9EFBDC5BB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7B1EC51E-F16E-42C3-A03D-EA20F17C2A5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C5274655-DF9D-435E-9AC0-14827001020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1DB0BE0A-BAFC-4D16-A17F-8108CDCDBA9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0219664A-4082-4347-9148-9143DD3BFB4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997C4CB5-EFA2-4A70-845C-B9FD5DF075C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1016E793-C67F-4499-8450-81F7383C19A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E7D107BC-A9C8-44D1-95B5-C888A01A9D4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F00BC9B8-29E6-4073-8F4D-74672D2E6EB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F9521068-06FF-4E64-977D-97E97815657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6C80D63D-7138-49F2-99C5-100FEC9D413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709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BDE3FACD-35D6-4CEE-9D17-DA9A66F9F6D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5D9FC53C-D88B-4AE9-AA7E-FED5E6A6E28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54396EA9-D3B7-41B5-A76E-8F8EC5E8B33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684108E0-83EA-4D8C-B066-33D155B24F3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BF720BF-78BC-411C-B751-F6C67805774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53BC5FC1-19E3-4478-8643-B43A146E588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A19C766E-0833-40ED-B489-4518A6A0437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08C1E9E1-6BDB-42C2-AD7A-EDD18A02AD6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FE7E6765-750F-4ED1-AE24-AE8F64D3F78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608A98BA-AE69-46B6-BD15-A10E9F52810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6AE44A0-5550-4025-A426-E734B42D946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E525B389-45AB-4200-9839-4DDEA4FFD70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0FF2922A-B23D-4950-93EE-908B20B9CF6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2CBF7F93-FF2C-417A-8AC8-FCDBE5B374F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9D91C4D9-CD2A-4658-B1D2-3A6B6F6851B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8BEBE589-5DE4-49EE-A559-8C3547B7671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10244585-146B-49CE-9505-26BFB1C510D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7005DE94-E3B9-4A6D-9FC7-FD6084281C7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F7401101-3D8A-4690-B37F-3C1342FEE78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840BEF3A-44F7-4E22-8133-632B718C16D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719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3F1EBF38-0BA8-4B78-A497-9F009BA6C37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17DF1C69-B617-4584-A584-64EDE201A2B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704F0136-DFD5-47CA-B2C3-2E14DF068AB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F010BC84-DB8C-42E3-A39A-51B8C54707A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CDF0BC31-2018-41F8-817C-C84AF487130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340A6C64-3C71-47AA-81CD-6327464B7AE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C54FDE32-7CA1-48DE-A15C-A01E667FFF4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FEBF1F1E-6282-40F8-A248-EACC40EAFAD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E685CBCC-9DFE-4626-8CC6-660316A69EA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2BDA6D76-26EE-40B4-BF64-6E6FA846E7A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C74EA846-D8D1-4922-994F-56D8809432A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0BC97692-E750-4354-93CC-18A2FEB3B1E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C80EC138-E857-4CA4-BE44-CC048415C69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EF04BB13-049D-4949-A219-5E3F28FBD84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9C947D30-2537-446F-8A9C-74D0911899F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21D3BD76-A7E2-4621-90F4-3CD152BECF2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8345CF4F-0073-4A71-B67D-1D0C0A5EA40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73ED40A4-D5EC-472C-A7F3-3AF2921E5BE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E6A92CA4-A8C1-4851-9B01-F3AF83C00CB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A5CEBD80-1BCC-48AD-8F94-3BD040C90BD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729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F25DBD81-5CD1-49CD-A3C3-7196EF2FA7D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CB656CDB-A1E6-4EB6-A69F-A4CA73E2763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5DAB887D-3960-46F2-ABDA-CB93313EAA5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1E8E2F14-A30D-46AE-AC7C-DB3E532A5F7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B7B76707-76C7-4CE0-AB66-551EF973AD1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1BCEF6A1-B6D1-46CF-9E9B-4B125904CDD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E9287C2A-D1E6-4715-85F4-1018DFFD321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D26C8C67-9669-4EF6-A5ED-CE7B3FD014A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7E4BD370-9DF8-46D2-BB42-F6B207D8667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B2420191-1C5D-440B-9A9F-1040D6702DC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19339764-ADD9-47B5-A9BA-50B02EDA4C9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31639B09-3A63-4BBD-8084-58512A73E84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BDD22366-57D1-476B-B5BA-1C87DAE05EF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0F87C23D-1D05-4D17-85BF-8D4A657BD0A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25931D6C-025D-4969-A4EB-EE4AE0F3B57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35793B98-5CB3-422C-97A0-041EE198D9C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A8B67532-4D33-461F-A14B-E0B3F81B30B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DE361713-63AC-4482-B03A-457B03F64E1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98ADB25F-3AB1-49C1-B191-298781B38AF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0825E537-3AA1-4175-9C01-0100F1E4279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739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462A455F-92B9-4256-B2AB-A423B6DEFE6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A8A611F6-BDF3-4B24-BDB3-9B9E56AA6B3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5B21FCA0-EBE1-4ECE-9E7E-FDBB6222C6D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191D9F91-2E08-41A6-AD29-80CD63D7905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4BCEF2B3-D40E-471F-823F-49C37A23288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4C882AAC-727A-4266-8C65-D0AB4C53C33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03975FB4-01E6-4837-B154-1C3981077FB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7D0BC04B-93DB-45CC-A8B8-4599CF96AE2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12354161-008A-45A7-B2BE-0ED4C02D3EF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DAA80FF5-F9C4-43A9-AA5E-7016E407445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24B2F7CA-387C-4FA3-B823-BA0EFB4AC72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F2F78C96-DAE1-4D16-8576-7F3B0F76449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D7AB130F-2AB7-4F01-A1C4-D2A8E286F19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3558293-7862-4301-A1D2-F9BD3454319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D09FCDCB-F7FF-4C53-BCB5-B550A0BE0B2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44D07180-208D-4202-B84D-CC6F800C223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A1B22A20-2B94-4D9C-97A2-554800B1A12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CA4FBAEF-8069-4005-A3FA-75799520436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380A4A3B-EC1D-403F-9761-C99424AE624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5565D13C-3CA7-45DC-A23A-1898262B35E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749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22327B58-984F-4531-8818-EB43B479CD9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2AA47804-FD87-444C-B238-B0D1988B77A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21266218-A2A5-4FD4-9511-42FCD80D29A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3068972B-0F67-4A5C-B83A-C1182287D64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EE271E1B-7BD1-4973-A90E-8FAC5D25DDA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AA99A888-B0E0-48AD-991E-68C69C850EF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A43FB636-9719-4204-AD02-7B0204143ED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0FFBBC36-2CC3-41EE-B36B-C9C3666DD83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C38ADD07-DF3E-4B52-92D7-F0C73F12CDC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C862BB21-1B44-4674-AE4E-A22A01BDBBA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A6BDE68B-27D9-43BD-8C85-F5F84B82E43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ED4EED83-76E2-4429-9895-8C105A0D400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1DB84A3A-1DFE-4BA7-B528-C028F25051D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0775ECDB-78FF-430E-8D44-F704094FA1A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C1BA53D6-AFDE-4ADF-A8CF-887CA393E2C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5D288AA7-8AF4-4DA7-8CE0-CA539C9A81E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9A605EDD-7B7C-471D-A12E-AE050831105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6719479-90C5-4208-8671-79CBB157227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7614447A-8284-4F9C-A3E4-D68F1AB8029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49515D9A-3BD7-4D72-AE35-AA10DA87632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759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8275B450-611E-4CE9-911F-71800A2C7E0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822D9A49-7351-4B82-BB72-4CA8EA7E836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A31DF740-70B9-47CC-B8FB-12D33D4DB28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DFA5F146-9E3B-4828-A3F3-0E511B57375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7859BDED-9877-42EC-AF3C-5988C901417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F5D4CA9D-A88B-413C-B19D-2ACEE45705A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7D96DE47-8BC0-4190-987F-98CAD80C6B2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83CFFF5A-9654-4DDF-8122-3C659578BB1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73FEA22B-BFE2-477A-89C7-F11EF8A35BF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DB2BD06F-BD07-4843-8803-F21DE563741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9CA02D6D-B186-428A-93CB-F5DF5C2BAD9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89B9E54E-1254-4140-B981-AFDE48A2163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2E54C824-3A7B-4C80-86E0-E8F7F1D741E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88E758AC-7CEE-4C74-A320-B06A71ECC1D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4ECB5119-AA35-47BF-9EB1-3A3F8771259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89CA3152-BB86-44CE-90E8-A5964C2BF5B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3F340DF4-1A09-4F99-857B-05C8BE20785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BD875904-44BE-45F6-BD33-5304906C928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EB883103-E2E8-4A34-85A9-49E062A7CA4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4284D2CA-9C37-4F78-B788-FDE7CD1EDF8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B98B21DA-5234-46FC-BCCA-D900AB1979F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8CA35066-A187-4B8E-A6CF-02110C40C59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6A423D51-E2DD-4925-BA28-BC06DE4881B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849019BC-0DD0-4966-AF26-6ECCA481125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CBC7967F-51CB-4032-AC03-0EC0308BA7F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6F0F5EC3-AC23-441E-ACF6-A11AE24CCFC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12154A9A-A133-4D06-9146-A2478470635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8CE92F02-5CF8-48DF-BE7F-7A0D3F5FDDF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3DE6A898-2FC9-4FC2-9ACF-0AD665E45DD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08E240E3-CCD1-49C0-80DD-376AF6EE884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769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927CB517-9051-47B7-BD28-1F5558E7973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7533F753-9FD8-4647-A25F-E143466ED54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FC5B3155-0CBC-4A69-8326-1C11BDE6A76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BB9527AE-806E-4AB6-AAB1-B89BB48B6D8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382B3534-1B52-4719-A2C1-B75EECB478C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F4BADCCA-9884-4A26-9CAB-CD90EAF5728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053EC273-6336-4D7E-AC3C-EA513CE13BE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F9D1060F-6612-4739-8049-AEC0DC1CA36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401D374B-D271-49A8-B249-6BDFC3F7379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EA720DA7-CF14-4FAF-BE79-87A35F80D51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9DD8457B-ED1F-4E20-9B8F-395930325FD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E24C677E-7353-49FC-B6A9-9B2877E4569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8454B3F0-A867-4A4F-A9FF-CE307F0AE64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D0549D59-03B5-43C7-A184-6109879B676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3B7A52E6-48F3-4475-992B-C0BE9BC35F1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2E1AFEDA-7653-4EEC-AA1A-A285BEECE1C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05264C34-132E-4238-A5DC-A61E6B198DA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52CB68A5-278D-4D3C-8F4F-82F5AD1EE75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18086D9F-6DCC-491B-AA88-7BA8B12BB77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28357737-B80C-4D1C-8672-A5BE3D80D39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8F0381F5-7DB2-443F-AA21-C96728DDD13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52DDD35B-65A1-4EDB-9688-F5221C18C35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7ADC32B0-0C9B-439E-8CC2-A8CC1C9463B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7B3CF168-442C-43C3-A899-C374372C422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16393CB1-A5CC-4B4E-9A5C-10F284E4052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F1482701-B2D3-47BA-8D57-37713438E7A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6EB55C61-2A85-4A0E-8FF7-4196631E352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0FA1BFE7-F426-435C-A313-46307C39043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3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2EE43DF4-6CEA-4919-88C9-69AFF0225E4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3D7EB8EE-A7BB-45E8-9FCE-F3887FA3EA3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5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1FDFC88B-23A1-4AEF-9BF6-23F839E54B8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B0C433AB-E1B2-4E3E-B3FF-B2CF7DEEB67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7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40E2389F-9655-491B-8B0D-20E25E86A71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EB5137F4-D6B0-4B2D-8DC0-9D6AE2FA90B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9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BCECAE08-9BE7-46AC-9282-0C335E2C142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0BFC310A-D301-40BF-B0BC-DC726D693A8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1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2AB81267-8024-4B1A-AA5F-79C4BCCC651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31C59091-CA2F-4BDF-9137-CAF400DC78F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3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70BCB160-7A1A-4626-A917-0CAA190AED1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6D37E2AF-54B7-4184-8FD3-6BF7709F82A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779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5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B23A20EE-0661-4D92-AE52-5CD346DF9F9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F140C612-998E-4BB3-A095-0CBBE9F2162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7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E2390F16-A249-4528-897C-6141303A34F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DDA62245-764B-49F6-B53F-E543187B527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9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8719D19D-4F18-488E-838F-ABF033F66C6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31D8CD8B-7067-479B-945E-9EBB6045EF0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1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46EB548C-B1DE-4754-8119-74B44A7824D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A5673010-487F-4658-8222-B004351E78C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3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167D4BBE-9BE8-4000-A9FC-715CD1A8C19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B2C271CA-64F6-4E4E-8293-59B6373489C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5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BD90BC4A-CEB5-4815-9818-7EEAA3BA8E3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13EAB595-F1B1-4DDA-B51C-FF5DEA1A36D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7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0C365768-5598-44A9-AE48-F305B09AC50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1F58405A-52FF-408C-B457-912930CABDD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9">
          <xdr14:nvContentPartPr>
            <xdr14:cNvPr id="289" name="Ink 288">
              <a:extLst>
                <a:ext uri="{FF2B5EF4-FFF2-40B4-BE49-F238E27FC236}">
                  <a16:creationId xmlns:a16="http://schemas.microsoft.com/office/drawing/2014/main" id="{94B0A830-62FC-4758-BAF5-92756E34EE4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113A3161-CDEB-4183-A85A-014988F13C2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1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EA5BB860-4BBE-4C3F-91C8-E443854309D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8F29C6CF-65D1-4030-8F15-015FBAD4D55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3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9080B16F-BE03-40FC-B43F-EEB83525A2D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CCFD81C3-0924-44D6-ADA6-6C922E6E90F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5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A56BE74F-8469-4C8A-868C-FF0701252BC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B026C733-0B28-4BD3-86C9-6355E66D06D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7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D75A455B-313D-4E47-A690-9AB9EA4C96F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D2A63F2E-6915-4C0D-A341-6A387213EE1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9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E79AAD82-23F6-4622-B6B0-2893F25EB3E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933DAFC0-7D29-4A16-B536-32AAA6B2BE3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1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7468DA6D-07B2-47F0-BA82-888D96F0428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BF98BD90-3D10-4899-9154-411026EE5A4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3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CBF79109-46EC-4E6E-8198-1577326C78F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0A2DB775-F41C-4887-B168-8258BEEA28B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5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640D54B5-4BD1-4B5C-A218-73CCE580FF4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273F5E14-CEB2-4665-9D1B-372ABDBBD36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7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17D4B768-56BC-4485-B43D-F8B66161F6F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55172501-5F6C-4C30-A6E2-C243442BB6E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9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03FFAB34-6733-4258-A1E1-3367DBE6887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9DCB77C9-3637-4CA0-AD80-116B4F58372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1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3B900521-E9E3-470D-94FF-E87A4607624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FA2D62E2-BD40-4B20-8B36-667FF7AE32D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3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FAAAB71E-DEE2-47C0-8F87-9941AEF17F1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6CA47848-590E-459C-BAE8-D8068AD1CD4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789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5">
          <xdr14:nvContentPartPr>
            <xdr14:cNvPr id="315" name="Ink 314">
              <a:extLst>
                <a:ext uri="{FF2B5EF4-FFF2-40B4-BE49-F238E27FC236}">
                  <a16:creationId xmlns:a16="http://schemas.microsoft.com/office/drawing/2014/main" id="{1B1D65E1-FDF9-40BE-AC5D-9632AD693F0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730AE9DA-DDFD-4614-9A6E-809BFF056E6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7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AEDA1423-A110-44B9-8E8A-3A975D7E73D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3C0E9CC0-111E-4BEA-A755-D058682761C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9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B091A7F4-5651-4D5D-AE99-2C1A16DE66D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1DB8BD98-2FB3-4DB8-8C09-AD1AB682130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1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2E99489C-D234-4272-BC0D-88B1BD48668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07A75F76-B973-4560-A8EC-259D582116B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3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21B02DD7-A277-499B-A7B8-94560A9D9CA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64E5AE31-F9A3-497A-BF10-6F01FCF2E05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5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3B913949-1D72-4F8D-96C0-3771CEC355A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E81ACA7D-1271-4E0C-9855-062E46EF9EB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7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F09369A6-5203-4216-912E-6DAF2E9B28A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8F268306-D670-4D0D-AB87-FB2B1BD2DE6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9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B9635718-5A03-4CD2-954F-A185D3BD920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A792E308-40D4-413C-93A8-048AFC361E0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1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4BC053B5-05F1-49A0-A507-0B2006CE4B3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CD131B30-2BA4-43BD-ACB8-CD0D0710ECE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3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F8F47B88-EB65-4C86-89D7-62F15EE4C98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354A367A-745C-44A5-BA1C-04076D1DDD3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5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439021EC-CF92-4132-A11C-85AD1DB2590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336" name="Ink 335">
              <a:extLst>
                <a:ext uri="{FF2B5EF4-FFF2-40B4-BE49-F238E27FC236}">
                  <a16:creationId xmlns:a16="http://schemas.microsoft.com/office/drawing/2014/main" id="{5606BD41-D1B4-4243-A18D-F735363A4EA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7">
          <xdr14:nvContentPartPr>
            <xdr14:cNvPr id="337" name="Ink 336">
              <a:extLst>
                <a:ext uri="{FF2B5EF4-FFF2-40B4-BE49-F238E27FC236}">
                  <a16:creationId xmlns:a16="http://schemas.microsoft.com/office/drawing/2014/main" id="{AFD706F2-F16F-49DA-BDAB-4B2E07BDF7F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98D932BE-C3B0-4C0C-81C6-BC58799B59B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9">
          <xdr14:nvContentPartPr>
            <xdr14:cNvPr id="339" name="Ink 338">
              <a:extLst>
                <a:ext uri="{FF2B5EF4-FFF2-40B4-BE49-F238E27FC236}">
                  <a16:creationId xmlns:a16="http://schemas.microsoft.com/office/drawing/2014/main" id="{3D4BD267-554A-4EC9-B2CF-D3EAD081FE5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0008E5A7-2B09-4F50-9FD3-F639F2B52C3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1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2D0475A1-20EF-4F59-AF99-3BAFB47462A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14932F85-146C-41B7-A724-F8B26AFAD10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3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8F1BF153-2A43-4931-9623-30784CC0816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036F12FF-3D19-4598-84C6-AE925E9A9F2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5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8A55E15D-0341-48F7-8924-DB2BF694005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83CFC9DC-3375-47B6-B95C-DB14711195E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7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B2A937FF-D70F-4BC6-A504-2D6232C8BA1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A40BC868-AE85-4735-AEB5-F29EC148391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9">
          <xdr14:nvContentPartPr>
            <xdr14:cNvPr id="349" name="Ink 348">
              <a:extLst>
                <a:ext uri="{FF2B5EF4-FFF2-40B4-BE49-F238E27FC236}">
                  <a16:creationId xmlns:a16="http://schemas.microsoft.com/office/drawing/2014/main" id="{AD5C45E5-CBF7-4F8F-ADF9-33D00DF839D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F7738C8A-B5E2-4AED-A8BC-3170AA885DC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1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003AD8A2-D4AF-4F4C-A54A-A12FB24548C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AA3B197D-4566-4D42-AEEE-F90639A90B0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3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C9D3490E-7E75-45F1-96D6-C070AE8E7B1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DD2BA883-38C5-45B0-895A-1D1D41FED9F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799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5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5118E315-A1C5-4D78-8BBA-E9998650A17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28860DE5-638B-49DE-95FD-6BF6BCD1980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7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75C0A3AF-BFAF-4E36-BE74-B01161447EC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265D4EB1-D47A-4CE2-BFAA-1E0DD9C59EB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9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2EEC0703-4C8F-4448-BDD4-C812850642B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EBD9CEBF-5BAF-4E08-9E48-875CE38E663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1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AE190BC7-3DE9-40C2-95AA-A1D07E0E2D8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A952C8C9-9978-49C0-879B-58037267C21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801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3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E85B34A7-717B-462D-9E67-818FFBC9361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1F079BEE-41CE-4F3D-AEDC-F46D39C4E3F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5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09E3B9BF-7289-4C53-A40A-31197DDDE2C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366" name="Ink 365">
              <a:extLst>
                <a:ext uri="{FF2B5EF4-FFF2-40B4-BE49-F238E27FC236}">
                  <a16:creationId xmlns:a16="http://schemas.microsoft.com/office/drawing/2014/main" id="{D2CB032F-A4A9-4FC3-AF07-3D45045199E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802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7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EE21ABAA-50C9-44D4-B85F-33557EC162B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2B34592D-2572-4610-AE54-CFC746BB86E6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9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A0A67D91-0735-4D89-A348-9BC69A6EF9D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3CD5D206-A774-42DD-A1ED-99ED93312CB2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803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1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6878FFED-0058-4B7B-91C6-D5C00398917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F8E72E00-9BF8-4D68-B1AA-88F12C4ABBDC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3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AF4B6681-971D-4BBD-A0FE-C6C9266D290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8E83A071-AE67-433E-9514-60B52F308C6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804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5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0E3F1C1B-C72B-40F9-B192-0D03DA0C92B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89F32DE6-ABA8-4BF9-8A40-D36E821E1BC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7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70C54F0C-8A46-4C00-99A5-020B5FD89DB8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6DA5E266-3D06-4E37-93A8-CCD2CCB0C5A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805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9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BA34BF48-1613-40BC-8335-1BE379AA901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506E8A8D-79A6-46ED-BCF5-D8B1B155A02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1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744E67FD-8BD7-4690-BF13-CFB4E4B4C34B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E583E3CD-D8C1-4F12-9A19-B59CC47A5B0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806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3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767D0BFE-B12A-425C-843C-C356071E143A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1FDC2F2E-A907-40B6-A397-82CC519CD3CD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5">
          <xdr14:nvContentPartPr>
            <xdr14:cNvPr id="385" name="Ink 384">
              <a:extLst>
                <a:ext uri="{FF2B5EF4-FFF2-40B4-BE49-F238E27FC236}">
                  <a16:creationId xmlns:a16="http://schemas.microsoft.com/office/drawing/2014/main" id="{DF9E117D-D4ED-484D-870B-C27E8F7DC41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0B3044CE-D471-4A31-AFA3-0DB133A6337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807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7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DBC84238-9F8D-40AC-AE70-4FD4F48AC71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77DCE8A5-3A25-489A-8FAA-2B0AEF7EEDE3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9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F7BE1753-710B-41F1-873B-7407C8B38099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876E3857-A4C7-4930-85B3-862898EFC85F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808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1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38AFA871-910A-4518-A028-E7AE4CABAD84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8D1C5155-A197-43BE-8CEF-C994875FB9B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3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3A6F885C-E9AB-4941-9F8F-56E34B674A35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59A4F5AE-D802-4D99-8B4D-23371E15D5F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809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5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EC034B3E-1C8F-4028-AA4C-4A3B44B50C8E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810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5CC66066-1D52-4549-8098-F328E9AC861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810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7">
          <xdr14:nvContentPartPr>
            <xdr14:cNvPr id="397" name="Ink 396">
              <a:extLst>
                <a:ext uri="{FF2B5EF4-FFF2-40B4-BE49-F238E27FC236}">
                  <a16:creationId xmlns:a16="http://schemas.microsoft.com/office/drawing/2014/main" id="{25ADFB7F-1636-4404-B224-C422F243C647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810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AAE0B142-8962-415F-9FE9-E1A7EB419580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48</xdr:col>
      <xdr:colOff>0</xdr:colOff>
      <xdr:row>810</xdr:row>
      <xdr:rowOff>92840</xdr:rowOff>
    </xdr:from>
    <xdr:ext cx="28800" cy="19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9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F71873E4-7E69-45FA-A52E-CD21F2DB5B11}"/>
                </a:ext>
              </a:extLst>
            </xdr14:cNvPr>
            <xdr14:cNvContentPartPr/>
          </xdr14:nvContentPartPr>
          <xdr14:nvPr macro=""/>
          <xdr14:xfrm>
            <a:off x="32487139" y="112112301"/>
            <a:ext cx="28800" cy="19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B6CE810-C64F-E1C5-B017-CAAEF0169D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8499" y="112103301"/>
              <a:ext cx="46440" cy="3672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1</xdr:col>
      <xdr:colOff>105833</xdr:colOff>
      <xdr:row>0</xdr:row>
      <xdr:rowOff>43295</xdr:rowOff>
    </xdr:from>
    <xdr:to>
      <xdr:col>4</xdr:col>
      <xdr:colOff>769697</xdr:colOff>
      <xdr:row>18</xdr:row>
      <xdr:rowOff>115454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622672B8-F116-475D-83C3-F419FDDEDADA}"/>
            </a:ext>
          </a:extLst>
        </xdr:cNvPr>
        <xdr:cNvSpPr/>
      </xdr:nvSpPr>
      <xdr:spPr>
        <a:xfrm>
          <a:off x="951653" y="43295"/>
          <a:ext cx="3026064" cy="34935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วิธีใส่ราคา</a:t>
          </a:r>
          <a:r>
            <a:rPr lang="en-US" sz="1000"/>
            <a:t> (</a:t>
          </a:r>
          <a:r>
            <a:rPr lang="th-TH" sz="1000"/>
            <a:t>ตัวหนังสือสีน้ำเงิน)</a:t>
          </a:r>
        </a:p>
        <a:p>
          <a:pPr algn="l"/>
          <a:r>
            <a:rPr lang="en-US" sz="1000"/>
            <a:t>1.</a:t>
          </a:r>
          <a:r>
            <a:rPr lang="en-US" sz="1000" baseline="0"/>
            <a:t> </a:t>
          </a:r>
          <a:r>
            <a:rPr lang="th-TH" sz="1000" baseline="0"/>
            <a:t>ใส่ทำเลของตึกตามหมายเลข </a:t>
          </a:r>
          <a:r>
            <a:rPr lang="en-US" sz="1000" baseline="0"/>
            <a:t>1 2 3 (3 </a:t>
          </a:r>
          <a:r>
            <a:rPr lang="th-TH" sz="1000" baseline="0"/>
            <a:t>ดีที่สุด)</a:t>
          </a:r>
        </a:p>
        <a:p>
          <a:pPr algn="l"/>
          <a:endParaRPr lang="th-TH" sz="1000" baseline="0"/>
        </a:p>
        <a:p>
          <a:pPr algn="l"/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th-TH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ใส่ราคาเพิ่มเนื่องจากผลของทำเลตึก</a:t>
          </a:r>
          <a:r>
            <a:rPr lang="en-US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th-TH" sz="1000" baseline="0"/>
        </a:p>
        <a:p>
          <a:pPr algn="l"/>
          <a:r>
            <a:rPr lang="en-US" sz="1000" baseline="0"/>
            <a:t>3. </a:t>
          </a:r>
          <a:r>
            <a:rPr lang="th-TH" sz="1000" baseline="0"/>
            <a:t>ใส่ราคา </a:t>
          </a:r>
          <a:r>
            <a:rPr lang="en-US" sz="1000" baseline="0"/>
            <a:t>Initial Price (</a:t>
          </a:r>
          <a:r>
            <a:rPr lang="th-TH" sz="1000" baseline="0"/>
            <a:t>ราคาของห้องที่ทำเลแย่ที่สุดในโครงการ</a:t>
          </a:r>
          <a:r>
            <a:rPr lang="en-US" sz="1000" baseline="0"/>
            <a:t>: </a:t>
          </a:r>
          <a:r>
            <a:rPr lang="th-TH" sz="1000" baseline="0"/>
            <a:t>ชั้น </a:t>
          </a:r>
          <a:r>
            <a:rPr lang="en-US" sz="1000" baseline="0"/>
            <a:t>2 </a:t>
          </a:r>
          <a:r>
            <a:rPr lang="th-TH" sz="1000" baseline="0"/>
            <a:t>ริมนอก)</a:t>
          </a:r>
          <a:endParaRPr lang="en-US" sz="1000" baseline="0"/>
        </a:p>
        <a:p>
          <a:pPr algn="l"/>
          <a:endParaRPr lang="th-TH" sz="1000" baseline="0"/>
        </a:p>
        <a:p>
          <a:pPr algn="l"/>
          <a:r>
            <a:rPr lang="en-US" sz="1000" baseline="0"/>
            <a:t>4. </a:t>
          </a:r>
          <a:r>
            <a:rPr lang="th-TH" sz="1000" baseline="0"/>
            <a:t>ใส่ราคาเพิ่มเนื่องจากทำเลต่างๆ (</a:t>
          </a:r>
          <a:r>
            <a:rPr lang="en-US" sz="1000" baseline="0"/>
            <a:t>Inner, Corner, Roof Access, Pool Access, Non-Facing) </a:t>
          </a:r>
        </a:p>
        <a:p>
          <a:pPr algn="l"/>
          <a:endParaRPr lang="en-US" sz="1000" baseline="0"/>
        </a:p>
        <a:p>
          <a:pPr algn="l"/>
          <a:r>
            <a:rPr lang="en-US" sz="1000" baseline="0"/>
            <a:t>5.% for Adjust </a:t>
          </a:r>
          <a:r>
            <a:rPr lang="th-TH" sz="1000" baseline="0"/>
            <a:t>สำหรับปรับราคาจากเดิมเทียบเป็น </a:t>
          </a:r>
          <a:r>
            <a:rPr lang="en-US" sz="1000" baseline="0"/>
            <a:t>% </a:t>
          </a:r>
          <a:r>
            <a:rPr lang="th-TH" sz="1000" baseline="0"/>
            <a:t> </a:t>
          </a:r>
          <a:endParaRPr lang="en-US" sz="1000" baseline="0"/>
        </a:p>
        <a:p>
          <a:pPr algn="l"/>
          <a:endParaRPr lang="en-US" sz="1000" baseline="0"/>
        </a:p>
        <a:p>
          <a:pPr algn="l"/>
          <a:r>
            <a:rPr lang="en-US" sz="1000" baseline="0"/>
            <a:t>6. </a:t>
          </a:r>
          <a:r>
            <a:rPr lang="th-TH" sz="1000" baseline="0"/>
            <a:t>ใส่ราคาจากชั้นที่สูงขึ้น </a:t>
          </a:r>
          <a:r>
            <a:rPr lang="en-US" sz="1000" baseline="0"/>
            <a:t>M10-M13</a:t>
          </a:r>
        </a:p>
        <a:p>
          <a:pPr algn="l"/>
          <a:r>
            <a:rPr lang="en-US" sz="1000" baseline="0"/>
            <a:t>     2nd-3rd </a:t>
          </a:r>
          <a:r>
            <a:rPr lang="th-TH" sz="1000" baseline="0"/>
            <a:t>ราคาเดียวกัน</a:t>
          </a:r>
          <a:endParaRPr lang="en-US" sz="1000" baseline="0"/>
        </a:p>
        <a:p>
          <a:pPr algn="l"/>
          <a:r>
            <a:rPr lang="en-US" sz="1000" baseline="0"/>
            <a:t>     4th-5th</a:t>
          </a:r>
          <a:r>
            <a:rPr lang="th-TH" sz="1000" baseline="0"/>
            <a:t> </a:t>
          </a:r>
          <a:r>
            <a:rPr lang="en-US" sz="1000" baseline="0"/>
            <a:t>+3000 </a:t>
          </a:r>
          <a:r>
            <a:rPr lang="th-TH" sz="1000" baseline="0"/>
            <a:t>บ</a:t>
          </a:r>
          <a:r>
            <a:rPr lang="en-US" sz="1000" baseline="0"/>
            <a:t>/</a:t>
          </a:r>
          <a:r>
            <a:rPr lang="th-TH" sz="1000" baseline="0"/>
            <a:t>ตร.ม.</a:t>
          </a:r>
          <a:endParaRPr lang="en-US" sz="1000" baseline="0"/>
        </a:p>
        <a:p>
          <a:pPr algn="l"/>
          <a:r>
            <a:rPr lang="en-US" sz="1000" baseline="0"/>
            <a:t>     6th</a:t>
          </a:r>
          <a:r>
            <a:rPr lang="th-TH" sz="1000" baseline="0"/>
            <a:t>      </a:t>
          </a:r>
          <a:r>
            <a:rPr lang="en-US" sz="1000" baseline="0"/>
            <a:t>+6000 </a:t>
          </a:r>
          <a:r>
            <a:rPr lang="th-TH" sz="1000" baseline="0"/>
            <a:t>บ</a:t>
          </a:r>
          <a:r>
            <a:rPr lang="en-US" sz="1000" baseline="0"/>
            <a:t>/</a:t>
          </a:r>
          <a:r>
            <a:rPr lang="th-TH" sz="1000" baseline="0"/>
            <a:t>ตร.ม.</a:t>
          </a:r>
          <a:endParaRPr lang="en-US" sz="1000" baseline="0"/>
        </a:p>
        <a:p>
          <a:pPr algn="l"/>
          <a:r>
            <a:rPr lang="en-US" sz="1000" baseline="0"/>
            <a:t>     7th</a:t>
          </a:r>
          <a:r>
            <a:rPr lang="th-TH" sz="1000" baseline="0"/>
            <a:t>      </a:t>
          </a:r>
          <a:r>
            <a:rPr lang="en-US" sz="1000" baseline="0"/>
            <a:t>+10000 </a:t>
          </a:r>
          <a:r>
            <a:rPr lang="th-TH" sz="1000" baseline="0"/>
            <a:t>บ</a:t>
          </a:r>
          <a:r>
            <a:rPr lang="en-US" sz="1000" baseline="0"/>
            <a:t>/</a:t>
          </a:r>
          <a:r>
            <a:rPr lang="th-TH" sz="1000" baseline="0"/>
            <a:t>ตร.ม.</a:t>
          </a:r>
          <a:endParaRPr lang="en-US" sz="1000" baseline="0"/>
        </a:p>
        <a:p>
          <a:pPr algn="l"/>
          <a:endParaRPr lang="en-US" sz="1200" baseline="0"/>
        </a:p>
      </xdr:txBody>
    </xdr:sp>
    <xdr:clientData/>
  </xdr:twoCellAnchor>
  <xdr:twoCellAnchor>
    <xdr:from>
      <xdr:col>14</xdr:col>
      <xdr:colOff>93132</xdr:colOff>
      <xdr:row>13</xdr:row>
      <xdr:rowOff>76198</xdr:rowOff>
    </xdr:from>
    <xdr:to>
      <xdr:col>25</xdr:col>
      <xdr:colOff>745066</xdr:colOff>
      <xdr:row>18</xdr:row>
      <xdr:rowOff>67733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914CEE25-BD5D-480A-8304-E6CE4A3BAC94}"/>
            </a:ext>
          </a:extLst>
        </xdr:cNvPr>
        <xdr:cNvSpPr/>
      </xdr:nvSpPr>
      <xdr:spPr>
        <a:xfrm>
          <a:off x="14700672" y="2621278"/>
          <a:ext cx="6039274" cy="8678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/>
            <a:t>ใส่ลักษณะที่ตั้งของห้อง</a:t>
          </a:r>
          <a:r>
            <a:rPr lang="th-TH" sz="1600" baseline="0"/>
            <a:t> ด้วย </a:t>
          </a:r>
          <a:r>
            <a:rPr lang="en-US" sz="1600" baseline="0"/>
            <a:t>Y </a:t>
          </a:r>
          <a:r>
            <a:rPr lang="th-TH" sz="1600" baseline="0"/>
            <a:t>เฉพาะแถบสีฟ้า</a:t>
          </a:r>
          <a:endParaRPr lang="th-TH" sz="16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4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6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7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ink/ink3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1-17T10:55:36.8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52 3679 0 0,'-19'-7'382'0'0,"14"5"-300"0"0,1 0 0 0 0,0 0-1 0 0,0 0 1 0 0,0 0 0 0 0,1-1 0 0 0,-1 1 0 0 0,1-1 0 0 0,-1 0 0 0 0,-3-4-1 0 0,2 4 132 0 0,3 2-157 0 0,1 1 0 0 0,0-1 0 0 0,0 1 0 0 0,0-1 0 0 0,0 0 0 0 0,0 1 0 0 0,0-1-1 0 0,0 0 1 0 0,0 0 0 0 0,-1-1 0 0 0,2 1 10 0 0,3-2-66 0 0,-3 2-59 0 0</inkml:trace>
</inkml: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D822"/>
  <sheetViews>
    <sheetView zoomScale="81" zoomScaleNormal="81" zoomScaleSheetLayoutView="90" workbookViewId="0">
      <pane xSplit="7" ySplit="22" topLeftCell="H23" activePane="bottomRight" state="frozen"/>
      <selection pane="topRight" activeCell="G1" sqref="G1"/>
      <selection pane="bottomLeft" activeCell="A20" sqref="A20"/>
      <selection pane="bottomRight" activeCell="H23" sqref="H23"/>
    </sheetView>
  </sheetViews>
  <sheetFormatPr defaultColWidth="11.09765625" defaultRowHeight="14.7" customHeight="1" x14ac:dyDescent="0.25"/>
  <cols>
    <col min="1" max="1" width="0" style="1" hidden="1" customWidth="1"/>
    <col min="2" max="2" width="10.59765625" style="8" hidden="1" customWidth="1"/>
    <col min="3" max="3" width="7.59765625" style="1" customWidth="1"/>
    <col min="4" max="4" width="9.09765625" style="1" customWidth="1"/>
    <col min="5" max="5" width="10.5" style="1" customWidth="1"/>
    <col min="6" max="6" width="12.5" style="2" customWidth="1"/>
    <col min="7" max="7" width="11.5" style="3" customWidth="1"/>
    <col min="8" max="8" width="11.3984375" style="2" customWidth="1"/>
    <col min="9" max="9" width="18.8984375" style="2" customWidth="1"/>
    <col min="10" max="10" width="13.19921875" style="2" customWidth="1"/>
    <col min="11" max="11" width="19.3984375" style="4" hidden="1" customWidth="1"/>
    <col min="12" max="14" width="17.69921875" style="4" hidden="1" customWidth="1"/>
    <col min="15" max="15" width="3.19921875" style="4" hidden="1" customWidth="1"/>
    <col min="16" max="16" width="10.19921875" style="4" hidden="1" customWidth="1"/>
    <col min="17" max="17" width="3.19921875" style="4" hidden="1" customWidth="1"/>
    <col min="18" max="18" width="9.19921875" style="4" hidden="1" customWidth="1"/>
    <col min="19" max="19" width="3.19921875" style="4" hidden="1" customWidth="1"/>
    <col min="20" max="20" width="9.19921875" style="4" hidden="1" customWidth="1"/>
    <col min="21" max="21" width="3.19921875" style="4" hidden="1" customWidth="1"/>
    <col min="22" max="22" width="11.19921875" style="4" hidden="1" customWidth="1"/>
    <col min="23" max="23" width="3.19921875" style="4" hidden="1" customWidth="1"/>
    <col min="24" max="24" width="11.19921875" style="4" hidden="1" customWidth="1"/>
    <col min="25" max="25" width="3.19921875" style="4" hidden="1" customWidth="1"/>
    <col min="26" max="28" width="10.19921875" style="4" hidden="1" customWidth="1"/>
    <col min="29" max="29" width="20.59765625" style="4" hidden="1" customWidth="1"/>
    <col min="30" max="31" width="21.19921875" style="4" hidden="1" customWidth="1"/>
    <col min="32" max="34" width="19.3984375" style="5" hidden="1" customWidth="1"/>
    <col min="35" max="37" width="12.5" style="5" customWidth="1"/>
    <col min="38" max="38" width="13.09765625" style="5" customWidth="1"/>
    <col min="39" max="39" width="14.5" style="5" customWidth="1"/>
    <col min="40" max="40" width="15.59765625" style="5" customWidth="1"/>
    <col min="41" max="41" width="12.69921875" style="5" customWidth="1"/>
    <col min="42" max="42" width="11.5" style="5" customWidth="1"/>
    <col min="43" max="43" width="15.3984375" style="1" bestFit="1" customWidth="1"/>
    <col min="44" max="44" width="16.69921875" style="5" customWidth="1"/>
    <col min="45" max="46" width="15.19921875" style="5" customWidth="1"/>
    <col min="47" max="47" width="20.3984375" style="5" bestFit="1" customWidth="1"/>
    <col min="48" max="48" width="13.8984375" style="6" customWidth="1"/>
    <col min="49" max="55" width="11.09765625" style="1"/>
    <col min="56" max="56" width="14.296875" style="1" customWidth="1"/>
    <col min="57" max="16384" width="11.09765625" style="1"/>
  </cols>
  <sheetData>
    <row r="1" spans="2:48" ht="13.8" hidden="1" x14ac:dyDescent="0.25">
      <c r="B1" s="1" t="s">
        <v>0</v>
      </c>
    </row>
    <row r="2" spans="2:48" ht="14.7" hidden="1" customHeight="1" x14ac:dyDescent="0.25">
      <c r="B2" s="1"/>
      <c r="K2" s="202" t="s">
        <v>1</v>
      </c>
      <c r="L2" s="20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3" t="s">
        <v>2</v>
      </c>
      <c r="AE2" s="204"/>
      <c r="AF2" s="2"/>
      <c r="AG2" s="205" t="s">
        <v>3</v>
      </c>
      <c r="AH2" s="206"/>
      <c r="AQ2" s="207" t="s">
        <v>4</v>
      </c>
      <c r="AR2" s="207"/>
      <c r="AT2" s="208" t="s">
        <v>5</v>
      </c>
      <c r="AU2" s="209"/>
    </row>
    <row r="3" spans="2:48" s="8" customFormat="1" ht="27.6" hidden="1" x14ac:dyDescent="0.25">
      <c r="B3" s="7"/>
      <c r="G3" s="9" t="s">
        <v>6</v>
      </c>
      <c r="I3" s="8" t="s">
        <v>6</v>
      </c>
      <c r="J3" s="10" t="s">
        <v>7</v>
      </c>
      <c r="K3" s="11" t="s">
        <v>8</v>
      </c>
      <c r="L3" s="12" t="s">
        <v>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4" t="s">
        <v>8</v>
      </c>
      <c r="AE3" s="14" t="s">
        <v>10</v>
      </c>
      <c r="AF3" s="13"/>
      <c r="AG3" s="15" t="s">
        <v>8</v>
      </c>
      <c r="AH3" s="15" t="s">
        <v>10</v>
      </c>
      <c r="AQ3" s="16" t="s">
        <v>11</v>
      </c>
      <c r="AR3" s="15" t="s">
        <v>12</v>
      </c>
      <c r="AS3" s="5"/>
      <c r="AT3" s="17" t="s">
        <v>13</v>
      </c>
      <c r="AU3" s="17" t="s">
        <v>14</v>
      </c>
      <c r="AV3" s="6"/>
    </row>
    <row r="4" spans="2:48" s="8" customFormat="1" ht="13.8" hidden="1" x14ac:dyDescent="0.25">
      <c r="B4" s="18"/>
      <c r="C4" s="19"/>
      <c r="E4" s="20"/>
      <c r="F4" s="21" t="s">
        <v>15</v>
      </c>
      <c r="G4" s="22">
        <v>2</v>
      </c>
      <c r="H4"/>
      <c r="I4" s="23">
        <v>1</v>
      </c>
      <c r="J4" s="24">
        <f>SUMIFS(J$23:J$659,B$23:B$659,"Phase I")</f>
        <v>0</v>
      </c>
      <c r="K4" s="12">
        <v>160000</v>
      </c>
      <c r="L4" s="12">
        <f>SUMIFS(L$23:L$811,$G$23:$G$811,"1")</f>
        <v>2027200000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23">
        <v>1</v>
      </c>
      <c r="AD4" s="14"/>
      <c r="AE4" s="14">
        <f>SUMIFS(AE$23:AE$811,$G$23:$G$811,"1")</f>
        <v>1924114000</v>
      </c>
      <c r="AF4" s="23">
        <v>1</v>
      </c>
      <c r="AG4" s="15"/>
      <c r="AH4" s="15">
        <f>SUMIFS(AH$23:AH$811,$G$23:$G$811,"1")</f>
        <v>1924114000</v>
      </c>
      <c r="AQ4" s="15">
        <f>SUMIFS(AQ$23:AQ$811,$G$23:$G$811,"1")</f>
        <v>87200000</v>
      </c>
      <c r="AR4" s="15">
        <f>SUMIFS(AR$23:AR$811,$G$23:$G$811,"1")</f>
        <v>1836914000</v>
      </c>
      <c r="AS4" s="23">
        <v>1</v>
      </c>
      <c r="AT4" s="15">
        <f>SUMIFS(AT$23:AT$811,$G$23:$G$811,"1")</f>
        <v>91845700</v>
      </c>
      <c r="AU4" s="15">
        <f>SUMIFS(AU$23:AU$811,$G$23:$G$811,"1")</f>
        <v>1745171000</v>
      </c>
      <c r="AV4" s="6"/>
    </row>
    <row r="5" spans="2:48" s="8" customFormat="1" ht="13.8" hidden="1" x14ac:dyDescent="0.25">
      <c r="E5" s="20"/>
      <c r="F5" s="21" t="s">
        <v>16</v>
      </c>
      <c r="G5" s="22">
        <v>1</v>
      </c>
      <c r="H5"/>
      <c r="I5" s="23">
        <v>2</v>
      </c>
      <c r="J5" s="24">
        <f>SUMIFS(J$23:J$659,B$23:B$659,"Phase II")</f>
        <v>0</v>
      </c>
      <c r="K5" s="12"/>
      <c r="L5" s="12">
        <f>SUMIFS(L$23:L$811,$G$23:$G$811,"2")</f>
        <v>1978400000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23">
        <v>2</v>
      </c>
      <c r="AD5" s="14"/>
      <c r="AE5" s="14">
        <f>SUMIFS(AE$23:AE$811,$G$23:$G$811,"2")</f>
        <v>1856945000</v>
      </c>
      <c r="AF5" s="23">
        <v>2</v>
      </c>
      <c r="AG5" s="15"/>
      <c r="AH5" s="15">
        <f>SUMIFS(AH$23:AH$811,$G$23:$G$811,"2")</f>
        <v>1918770000</v>
      </c>
      <c r="AQ5" s="15">
        <f>SUMIFS(AQ$23:AQ$811,$G$23:$G$811,"2")</f>
        <v>85400000</v>
      </c>
      <c r="AR5" s="15">
        <f>SUMIFS(AR$23:AR$811,$G$23:$G$811,"2")</f>
        <v>1833370000</v>
      </c>
      <c r="AS5" s="23">
        <v>2</v>
      </c>
      <c r="AT5" s="15">
        <f>SUMIFS(AT$23:AT$811,$G$23:$G$811,"2")</f>
        <v>91668500</v>
      </c>
      <c r="AU5" s="15">
        <f>SUMIFS(AU$23:AU$811,$G$23:$G$811,"2")</f>
        <v>1741813000</v>
      </c>
      <c r="AV5" s="6"/>
    </row>
    <row r="6" spans="2:48" s="8" customFormat="1" ht="14.4" hidden="1" thickBot="1" x14ac:dyDescent="0.3">
      <c r="E6" s="20"/>
      <c r="F6" s="21" t="s">
        <v>17</v>
      </c>
      <c r="G6" s="22">
        <v>3</v>
      </c>
      <c r="H6"/>
      <c r="I6" s="25">
        <v>3</v>
      </c>
      <c r="J6" s="26"/>
      <c r="K6" s="27"/>
      <c r="L6" s="12">
        <f>SUMIFS(L$23:L$811,$G$23:$G$811,"3")</f>
        <v>2509920000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25">
        <v>3</v>
      </c>
      <c r="AD6" s="28"/>
      <c r="AE6" s="28">
        <f>SUMIFS(AE$23:AE$811,$G$23:$G$811,"3")</f>
        <v>2445204000</v>
      </c>
      <c r="AF6" s="25">
        <v>3</v>
      </c>
      <c r="AG6" s="29"/>
      <c r="AH6" s="29">
        <f>SUMIFS(AH$23:AH$811,$G$23:$G$811,"3")</f>
        <v>2555013000</v>
      </c>
      <c r="AQ6" s="15">
        <f>SUMIFS(AQ$23:AQ$811,$G$23:$G$811,"3")</f>
        <v>105000000</v>
      </c>
      <c r="AR6" s="15">
        <f>SUMIFS(AR$23:AR$811,$G$23:$G$811,"3")</f>
        <v>2450013000</v>
      </c>
      <c r="AS6" s="25">
        <v>3</v>
      </c>
      <c r="AT6" s="15">
        <f>SUMIFS(AT$23:AT$811,$G$23:$G$811,"3")</f>
        <v>122500650</v>
      </c>
      <c r="AU6" s="15">
        <f>SUMIFS(AU$23:AU$811,$G$23:$G$811,"3")</f>
        <v>2327616000</v>
      </c>
      <c r="AV6" s="6"/>
    </row>
    <row r="7" spans="2:48" s="30" customFormat="1" ht="14.4" hidden="1" thickTop="1" x14ac:dyDescent="0.25">
      <c r="B7" s="18"/>
      <c r="E7" s="20"/>
      <c r="F7" s="21" t="s">
        <v>18</v>
      </c>
      <c r="G7" s="22">
        <v>3</v>
      </c>
      <c r="H7"/>
      <c r="I7" s="31" t="s">
        <v>19</v>
      </c>
      <c r="J7" s="32">
        <f>J812</f>
        <v>40722</v>
      </c>
      <c r="K7" s="33"/>
      <c r="L7" s="34">
        <f>SUM(L4:L6)</f>
        <v>6515520000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6" t="s">
        <v>19</v>
      </c>
      <c r="AD7" s="37"/>
      <c r="AE7" s="38">
        <f>SUM(AE4:AE6)</f>
        <v>6226263000</v>
      </c>
      <c r="AF7" s="36" t="s">
        <v>19</v>
      </c>
      <c r="AG7" s="37"/>
      <c r="AH7" s="38">
        <f>SUM(AH4:AH6)</f>
        <v>6397897000</v>
      </c>
      <c r="AQ7" s="34">
        <f>SUM(AQ4:AQ6)</f>
        <v>277600000</v>
      </c>
      <c r="AR7" s="34">
        <f>SUM(AR4:AR6)</f>
        <v>6120297000</v>
      </c>
      <c r="AS7" s="5"/>
      <c r="AT7" s="39">
        <f>SUM(AT4:AT6)</f>
        <v>306014850</v>
      </c>
      <c r="AU7" s="39">
        <f>SUM(AU4:AU6)</f>
        <v>5814600000</v>
      </c>
      <c r="AV7" s="6"/>
    </row>
    <row r="8" spans="2:48" s="41" customFormat="1" ht="13.8" hidden="1" x14ac:dyDescent="0.25">
      <c r="B8" s="40"/>
      <c r="E8" s="20"/>
      <c r="F8" s="21" t="s">
        <v>20</v>
      </c>
      <c r="G8" s="22">
        <v>3</v>
      </c>
      <c r="H8"/>
      <c r="I8" s="42" t="s">
        <v>21</v>
      </c>
      <c r="J8" s="43"/>
      <c r="K8" s="44"/>
      <c r="L8" s="34">
        <v>6515520000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6" t="s">
        <v>21</v>
      </c>
      <c r="AD8" s="44"/>
      <c r="AE8" s="47">
        <v>6515520000</v>
      </c>
      <c r="AF8" s="46" t="s">
        <v>21</v>
      </c>
      <c r="AG8" s="44"/>
      <c r="AH8" s="47">
        <v>6515520000</v>
      </c>
      <c r="AQ8" s="46" t="s">
        <v>21</v>
      </c>
      <c r="AR8" s="47">
        <v>6515520000</v>
      </c>
      <c r="AS8" s="5"/>
      <c r="AT8" s="46" t="s">
        <v>21</v>
      </c>
      <c r="AU8" s="47">
        <v>6515520000</v>
      </c>
      <c r="AV8" s="6"/>
    </row>
    <row r="9" spans="2:48" s="48" customFormat="1" ht="15.75" hidden="1" customHeight="1" x14ac:dyDescent="0.25">
      <c r="B9" s="8"/>
      <c r="E9" s="20"/>
      <c r="F9" s="21" t="s">
        <v>22</v>
      </c>
      <c r="G9" s="22">
        <v>1</v>
      </c>
      <c r="H9" s="49"/>
      <c r="I9" s="8"/>
      <c r="J9" s="8"/>
      <c r="K9" s="50" t="s">
        <v>23</v>
      </c>
      <c r="L9" s="51">
        <f>L7-L8</f>
        <v>0</v>
      </c>
      <c r="M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3" t="s">
        <v>23</v>
      </c>
      <c r="AE9" s="51">
        <f>AE7-AE8</f>
        <v>-289257000</v>
      </c>
      <c r="AF9" s="52"/>
      <c r="AG9" s="53" t="s">
        <v>23</v>
      </c>
      <c r="AH9" s="51">
        <f>AH7-AH8</f>
        <v>-117623000</v>
      </c>
      <c r="AQ9" s="53" t="s">
        <v>23</v>
      </c>
      <c r="AR9" s="51">
        <f>AR7-AR8</f>
        <v>-395223000</v>
      </c>
      <c r="AS9" s="5"/>
      <c r="AT9" s="54" t="s">
        <v>23</v>
      </c>
      <c r="AU9" s="55">
        <f>AU7-AU8</f>
        <v>-700920000</v>
      </c>
      <c r="AV9" s="6"/>
    </row>
    <row r="10" spans="2:48" ht="13.8" hidden="1" x14ac:dyDescent="0.25">
      <c r="E10" s="20"/>
      <c r="F10" s="21" t="s">
        <v>24</v>
      </c>
      <c r="G10" s="22">
        <v>2</v>
      </c>
      <c r="L10" s="56">
        <f>(L7-L8)/L8</f>
        <v>0</v>
      </c>
      <c r="M10" s="57" t="s">
        <v>25</v>
      </c>
      <c r="N10" s="58">
        <v>0</v>
      </c>
      <c r="S10" s="56"/>
      <c r="T10" s="56"/>
      <c r="U10" s="56"/>
      <c r="V10" s="56"/>
      <c r="Y10" s="56"/>
      <c r="Z10" s="56"/>
      <c r="AA10" s="56"/>
      <c r="AB10" s="56"/>
      <c r="AC10" s="56"/>
      <c r="AD10" s="59" t="s">
        <v>26</v>
      </c>
      <c r="AE10" s="60">
        <f>(AE7-AE8)/AE8</f>
        <v>-4.4395075143656988E-2</v>
      </c>
      <c r="AF10" s="61"/>
      <c r="AG10" s="59" t="s">
        <v>26</v>
      </c>
      <c r="AH10" s="60">
        <f>(AH7-AH8)/AH8</f>
        <v>-1.8052741761210158E-2</v>
      </c>
      <c r="AI10" s="62"/>
      <c r="AJ10" s="62"/>
      <c r="AK10" s="62"/>
      <c r="AL10" s="62"/>
      <c r="AM10" s="62"/>
      <c r="AN10" s="62"/>
      <c r="AO10" s="62"/>
      <c r="AP10" s="62"/>
      <c r="AQ10" s="59" t="s">
        <v>26</v>
      </c>
      <c r="AR10" s="60">
        <f>(AR7-AR8)/AR8</f>
        <v>-6.0658704140268159E-2</v>
      </c>
      <c r="AT10" s="59" t="s">
        <v>26</v>
      </c>
      <c r="AU10" s="60">
        <f>(AU7-AU8)/AU8</f>
        <v>-0.10757698541329011</v>
      </c>
    </row>
    <row r="11" spans="2:48" ht="13.8" hidden="1" x14ac:dyDescent="0.25">
      <c r="C11" s="63"/>
      <c r="D11" s="57"/>
      <c r="E11" s="20"/>
      <c r="F11" s="20"/>
      <c r="G11" s="64"/>
      <c r="L11" s="56"/>
      <c r="M11" s="57" t="s">
        <v>27</v>
      </c>
      <c r="N11" s="58">
        <v>3000</v>
      </c>
      <c r="AD11" s="62"/>
      <c r="AE11" s="65">
        <f>AE7/J812</f>
        <v>152896.78797701487</v>
      </c>
      <c r="AG11" s="62"/>
      <c r="AH11" s="65">
        <f>AH7/J812</f>
        <v>157111.56131820637</v>
      </c>
      <c r="AI11" s="62"/>
      <c r="AJ11" s="62"/>
      <c r="AK11" s="62"/>
      <c r="AL11" s="62"/>
      <c r="AM11" s="62"/>
      <c r="AN11" s="62"/>
      <c r="AO11" s="62"/>
      <c r="AP11" s="62"/>
      <c r="AQ11" s="66"/>
      <c r="AR11" s="65">
        <f>AR7/J812</f>
        <v>150294.6073375571</v>
      </c>
      <c r="AS11" s="62"/>
      <c r="AT11" s="66"/>
      <c r="AU11" s="65">
        <f>AU7/J812</f>
        <v>142787.68233387358</v>
      </c>
      <c r="AV11" s="62"/>
    </row>
    <row r="12" spans="2:48" ht="13.8" hidden="1" x14ac:dyDescent="0.25">
      <c r="C12" s="63"/>
      <c r="D12" s="57"/>
      <c r="E12" s="20"/>
      <c r="L12" s="56"/>
      <c r="M12" s="57" t="s">
        <v>28</v>
      </c>
      <c r="N12" s="58">
        <v>6000</v>
      </c>
      <c r="AD12" s="67"/>
      <c r="AE12" s="67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6"/>
      <c r="AR12" s="62"/>
      <c r="AS12" s="62"/>
      <c r="AT12" s="66"/>
      <c r="AU12" s="62"/>
      <c r="AV12" s="62"/>
    </row>
    <row r="13" spans="2:48" ht="17.399999999999999" hidden="1" x14ac:dyDescent="0.3">
      <c r="D13" s="57"/>
      <c r="E13" s="20"/>
      <c r="I13" s="68" t="s">
        <v>29</v>
      </c>
      <c r="J13" s="69">
        <v>140000</v>
      </c>
      <c r="L13" s="70"/>
      <c r="M13" s="57" t="s">
        <v>30</v>
      </c>
      <c r="N13" s="58">
        <v>10000</v>
      </c>
      <c r="R13" s="58"/>
      <c r="T13" s="58"/>
      <c r="V13" s="58" t="s">
        <v>0</v>
      </c>
      <c r="X13" s="58"/>
      <c r="Z13" s="58"/>
      <c r="AA13" s="58"/>
      <c r="AB13" s="58"/>
      <c r="AD13" s="67" t="s">
        <v>31</v>
      </c>
      <c r="AE13" s="67"/>
      <c r="AH13" s="71"/>
      <c r="AI13" s="71"/>
      <c r="AJ13" s="71"/>
      <c r="AK13" s="71"/>
      <c r="AL13" s="71"/>
      <c r="AM13" s="71"/>
      <c r="AN13" s="71"/>
      <c r="AO13" s="71"/>
      <c r="AP13" s="71"/>
      <c r="AQ13" s="72">
        <v>300000</v>
      </c>
      <c r="AR13" s="73" t="s">
        <v>32</v>
      </c>
      <c r="AT13" s="70"/>
      <c r="AU13" s="56"/>
      <c r="AV13" s="74"/>
    </row>
    <row r="14" spans="2:48" ht="13.8" hidden="1" x14ac:dyDescent="0.25">
      <c r="D14" s="57"/>
      <c r="E14" s="57"/>
      <c r="L14" s="70"/>
      <c r="M14" s="61"/>
      <c r="N14" s="75"/>
      <c r="O14" s="75"/>
      <c r="P14" s="75"/>
      <c r="Q14" s="75"/>
      <c r="R14" s="75"/>
      <c r="W14" s="75"/>
      <c r="X14" s="75"/>
      <c r="AD14" s="76"/>
      <c r="AE14" s="76"/>
      <c r="AH14" s="71"/>
      <c r="AI14" s="71"/>
      <c r="AJ14" s="71"/>
      <c r="AK14" s="71"/>
      <c r="AL14" s="71"/>
      <c r="AM14" s="71"/>
      <c r="AN14" s="71"/>
      <c r="AO14" s="71"/>
      <c r="AP14" s="71"/>
      <c r="AQ14" s="72">
        <v>300000</v>
      </c>
      <c r="AR14" s="73" t="s">
        <v>33</v>
      </c>
      <c r="AT14" s="70"/>
      <c r="AU14" s="56"/>
      <c r="AV14" s="74"/>
    </row>
    <row r="15" spans="2:48" ht="13.8" hidden="1" x14ac:dyDescent="0.25">
      <c r="D15" s="57"/>
      <c r="E15" s="57"/>
      <c r="L15" s="70"/>
      <c r="M15" s="61"/>
      <c r="N15" s="75"/>
      <c r="O15" s="75"/>
      <c r="P15" s="75"/>
      <c r="Q15" s="75"/>
      <c r="R15" s="75"/>
      <c r="W15" s="75"/>
      <c r="X15" s="75"/>
      <c r="AD15" s="76"/>
      <c r="AE15" s="76">
        <v>1</v>
      </c>
      <c r="AF15" s="77">
        <v>0</v>
      </c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2">
        <v>500000</v>
      </c>
      <c r="AR15" s="70" t="s">
        <v>34</v>
      </c>
      <c r="AS15" s="4" t="s">
        <v>35</v>
      </c>
      <c r="AT15" s="4" t="s">
        <v>36</v>
      </c>
      <c r="AU15" s="78"/>
      <c r="AV15" s="74"/>
    </row>
    <row r="16" spans="2:48" ht="13.8" hidden="1" x14ac:dyDescent="0.25">
      <c r="D16" s="57"/>
      <c r="E16" s="57"/>
      <c r="F16" s="57"/>
      <c r="G16" s="64"/>
      <c r="L16" s="70"/>
      <c r="M16" s="61"/>
      <c r="N16" s="75"/>
      <c r="O16" s="75"/>
      <c r="P16" s="75"/>
      <c r="Q16" s="75"/>
      <c r="R16" s="75"/>
      <c r="W16" s="75"/>
      <c r="X16" s="75"/>
      <c r="AD16" s="76"/>
      <c r="AE16" s="76">
        <v>2</v>
      </c>
      <c r="AF16" s="77">
        <v>5000</v>
      </c>
      <c r="AG16" s="71"/>
      <c r="AH16" s="4"/>
      <c r="AI16" s="4"/>
      <c r="AJ16" s="4"/>
      <c r="AK16" s="4"/>
      <c r="AL16" s="4"/>
      <c r="AM16" s="4"/>
      <c r="AN16" s="4"/>
      <c r="AO16" s="4"/>
      <c r="AP16" s="4"/>
      <c r="AQ16" s="72">
        <v>1000000</v>
      </c>
      <c r="AR16" s="70" t="s">
        <v>37</v>
      </c>
      <c r="AS16" s="4"/>
      <c r="AT16" s="4" t="s">
        <v>38</v>
      </c>
      <c r="AU16" s="56"/>
      <c r="AV16" s="74"/>
    </row>
    <row r="17" spans="1:56" ht="13.8" hidden="1" x14ac:dyDescent="0.25">
      <c r="D17" s="57"/>
      <c r="E17" s="57"/>
      <c r="F17" s="57"/>
      <c r="G17" s="64"/>
      <c r="L17" s="70"/>
      <c r="M17" s="61"/>
      <c r="N17" s="75"/>
      <c r="O17" s="75"/>
      <c r="P17" s="75"/>
      <c r="Q17" s="75"/>
      <c r="R17" s="75"/>
      <c r="W17" s="75"/>
      <c r="X17" s="75"/>
      <c r="AD17" s="76"/>
      <c r="AE17" s="76"/>
      <c r="AF17" s="77"/>
      <c r="AG17" s="71"/>
      <c r="AH17" s="4"/>
      <c r="AI17" s="4"/>
      <c r="AJ17" s="4"/>
      <c r="AK17" s="4"/>
      <c r="AL17" s="4"/>
      <c r="AM17" s="4"/>
      <c r="AN17" s="4"/>
      <c r="AO17" s="4"/>
      <c r="AP17" s="4"/>
      <c r="AQ17" s="72"/>
      <c r="AT17" s="70"/>
      <c r="AU17" s="56"/>
      <c r="AV17" s="74"/>
    </row>
    <row r="18" spans="1:56" ht="13.8" hidden="1" x14ac:dyDescent="0.25">
      <c r="D18" s="57"/>
      <c r="E18" s="57"/>
      <c r="F18" s="57"/>
      <c r="G18" s="64"/>
      <c r="L18" s="70"/>
      <c r="M18" s="61"/>
      <c r="N18" s="75"/>
      <c r="O18" s="75"/>
      <c r="P18" s="75"/>
      <c r="Q18" s="75"/>
      <c r="R18" s="75"/>
      <c r="W18" s="75"/>
      <c r="X18" s="75"/>
      <c r="AD18" s="76"/>
      <c r="AE18" s="76"/>
      <c r="AF18" s="77"/>
      <c r="AG18" s="71"/>
      <c r="AH18" s="4"/>
      <c r="AI18" s="4"/>
      <c r="AJ18" s="4"/>
      <c r="AK18" s="4"/>
      <c r="AL18" s="4"/>
      <c r="AM18" s="4"/>
      <c r="AN18" s="4"/>
      <c r="AO18" s="4"/>
      <c r="AP18" s="4"/>
      <c r="AQ18" s="72"/>
      <c r="AT18" s="70"/>
      <c r="AU18" s="56"/>
      <c r="AV18" s="74"/>
    </row>
    <row r="19" spans="1:56" ht="13.8" hidden="1" x14ac:dyDescent="0.25">
      <c r="C19" s="79"/>
      <c r="D19" s="80"/>
      <c r="E19" s="80"/>
      <c r="J19" s="81"/>
      <c r="L19" s="81"/>
      <c r="N19" s="82"/>
      <c r="O19" s="82"/>
      <c r="AE19" s="76">
        <v>3</v>
      </c>
      <c r="AF19" s="77">
        <v>7000</v>
      </c>
      <c r="AG19" s="71"/>
      <c r="AI19" s="83">
        <v>1</v>
      </c>
      <c r="AJ19" s="84"/>
      <c r="AK19" s="84"/>
      <c r="AL19" s="84"/>
      <c r="AM19" s="84"/>
      <c r="AN19" s="84"/>
      <c r="AO19" s="84"/>
      <c r="AP19" s="84"/>
      <c r="AT19" s="85"/>
      <c r="AU19" s="86"/>
      <c r="AV19" s="86"/>
    </row>
    <row r="20" spans="1:56" ht="30.6" customHeight="1" x14ac:dyDescent="0.25">
      <c r="C20" s="200" t="s">
        <v>994</v>
      </c>
      <c r="D20" s="80"/>
      <c r="E20" s="80"/>
      <c r="J20" s="81"/>
      <c r="K20" s="156"/>
      <c r="L20" s="81"/>
      <c r="M20" s="156"/>
      <c r="N20" s="157"/>
      <c r="O20" s="157"/>
      <c r="P20" s="158">
        <v>10000</v>
      </c>
      <c r="Q20" s="157"/>
      <c r="R20" s="158">
        <v>3000</v>
      </c>
      <c r="S20" s="156"/>
      <c r="T20" s="158">
        <v>2000</v>
      </c>
      <c r="U20" s="156"/>
      <c r="V20" s="158">
        <v>-4000</v>
      </c>
      <c r="W20" s="157"/>
      <c r="X20" s="158">
        <v>5000</v>
      </c>
      <c r="Y20" s="156"/>
      <c r="Z20" s="158">
        <v>17000</v>
      </c>
      <c r="AA20" s="158"/>
      <c r="AB20" s="158">
        <v>3000</v>
      </c>
      <c r="AC20" s="156"/>
      <c r="AD20" s="210" t="s">
        <v>39</v>
      </c>
      <c r="AE20" s="210"/>
      <c r="AF20" s="211" t="s">
        <v>15</v>
      </c>
      <c r="AG20" s="211"/>
      <c r="AH20" s="211"/>
      <c r="AI20" s="212"/>
      <c r="AJ20" s="212"/>
      <c r="AK20" s="135"/>
      <c r="AL20" s="135"/>
      <c r="AM20" s="135"/>
      <c r="AN20" s="135"/>
      <c r="AO20" s="135"/>
      <c r="AP20" s="135"/>
      <c r="AQ20" s="136"/>
      <c r="AT20" s="85"/>
      <c r="AU20" s="86"/>
      <c r="AV20" s="86"/>
    </row>
    <row r="21" spans="1:56" ht="30.6" customHeight="1" thickBot="1" x14ac:dyDescent="0.3">
      <c r="C21" s="79" t="s">
        <v>995</v>
      </c>
      <c r="D21" s="80"/>
      <c r="E21" s="80"/>
      <c r="J21" s="81"/>
      <c r="K21" s="156"/>
      <c r="L21" s="81"/>
      <c r="M21" s="156"/>
      <c r="N21" s="157"/>
      <c r="O21" s="157"/>
      <c r="P21" s="158"/>
      <c r="Q21" s="157"/>
      <c r="R21" s="158"/>
      <c r="S21" s="156"/>
      <c r="T21" s="158"/>
      <c r="U21" s="156"/>
      <c r="V21" s="158"/>
      <c r="W21" s="157"/>
      <c r="X21" s="158"/>
      <c r="Y21" s="156"/>
      <c r="Z21" s="158"/>
      <c r="AA21" s="158"/>
      <c r="AB21" s="158"/>
      <c r="AC21" s="156"/>
      <c r="AD21" s="159"/>
      <c r="AE21" s="159"/>
      <c r="AF21" s="160"/>
      <c r="AG21" s="160"/>
      <c r="AH21" s="160"/>
      <c r="AI21" s="135"/>
      <c r="AJ21" s="135"/>
      <c r="AK21" s="135"/>
      <c r="AL21" s="135"/>
      <c r="AM21" s="135"/>
      <c r="AN21" s="135"/>
      <c r="AO21" s="135"/>
      <c r="AP21" s="135"/>
      <c r="AQ21" s="136"/>
      <c r="AT21" s="85"/>
      <c r="AU21" s="86"/>
      <c r="AV21" s="86"/>
    </row>
    <row r="22" spans="1:56" ht="63.75" customHeight="1" thickBot="1" x14ac:dyDescent="0.3">
      <c r="A22" s="87" t="s">
        <v>40</v>
      </c>
      <c r="B22" s="146" t="s">
        <v>41</v>
      </c>
      <c r="C22" s="152" t="s">
        <v>42</v>
      </c>
      <c r="D22" s="142" t="s">
        <v>43</v>
      </c>
      <c r="E22" s="142" t="s">
        <v>44</v>
      </c>
      <c r="F22" s="143" t="s">
        <v>45</v>
      </c>
      <c r="G22" s="144" t="s">
        <v>6</v>
      </c>
      <c r="H22" s="142" t="s">
        <v>46</v>
      </c>
      <c r="I22" s="142" t="s">
        <v>47</v>
      </c>
      <c r="J22" s="145" t="s">
        <v>981</v>
      </c>
      <c r="K22" s="153" t="s">
        <v>48</v>
      </c>
      <c r="L22" s="154" t="s">
        <v>49</v>
      </c>
      <c r="M22" s="154" t="s">
        <v>29</v>
      </c>
      <c r="N22" s="155" t="s">
        <v>50</v>
      </c>
      <c r="O22" s="213" t="s">
        <v>51</v>
      </c>
      <c r="P22" s="214"/>
      <c r="Q22" s="213" t="s">
        <v>52</v>
      </c>
      <c r="R22" s="214"/>
      <c r="S22" s="213" t="s">
        <v>53</v>
      </c>
      <c r="T22" s="214"/>
      <c r="U22" s="213" t="s">
        <v>54</v>
      </c>
      <c r="V22" s="214"/>
      <c r="W22" s="213" t="s">
        <v>55</v>
      </c>
      <c r="X22" s="214"/>
      <c r="Y22" s="213" t="s">
        <v>56</v>
      </c>
      <c r="Z22" s="214"/>
      <c r="AA22" s="213" t="s">
        <v>57</v>
      </c>
      <c r="AB22" s="214"/>
      <c r="AC22" s="155" t="s">
        <v>58</v>
      </c>
      <c r="AD22" s="155" t="s">
        <v>59</v>
      </c>
      <c r="AE22" s="155" t="s">
        <v>60</v>
      </c>
      <c r="AF22" s="154" t="s">
        <v>61</v>
      </c>
      <c r="AG22" s="155" t="s">
        <v>62</v>
      </c>
      <c r="AH22" s="155" t="s">
        <v>63</v>
      </c>
      <c r="AI22" s="161" t="s">
        <v>973</v>
      </c>
      <c r="AJ22" s="161" t="s">
        <v>974</v>
      </c>
      <c r="AK22" s="161" t="s">
        <v>975</v>
      </c>
      <c r="AL22" s="161" t="s">
        <v>976</v>
      </c>
      <c r="AM22" s="161" t="s">
        <v>977</v>
      </c>
      <c r="AN22" s="161" t="s">
        <v>978</v>
      </c>
      <c r="AO22" s="162" t="s">
        <v>979</v>
      </c>
      <c r="AP22" s="193"/>
      <c r="AQ22" s="196" t="s">
        <v>64</v>
      </c>
      <c r="AR22" s="197" t="s">
        <v>65</v>
      </c>
      <c r="AS22" s="197" t="s">
        <v>66</v>
      </c>
      <c r="AT22" s="198" t="s">
        <v>67</v>
      </c>
      <c r="AU22" s="198" t="s">
        <v>68</v>
      </c>
      <c r="AV22" s="199" t="s">
        <v>69</v>
      </c>
      <c r="AW22" s="191" t="s">
        <v>975</v>
      </c>
      <c r="AX22" s="191" t="s">
        <v>976</v>
      </c>
      <c r="AY22" s="191" t="s">
        <v>977</v>
      </c>
      <c r="AZ22" s="191" t="s">
        <v>978</v>
      </c>
      <c r="BA22" s="192" t="s">
        <v>979</v>
      </c>
    </row>
    <row r="23" spans="1:56" s="99" customFormat="1" ht="14.7" customHeight="1" x14ac:dyDescent="0.25">
      <c r="A23" s="88"/>
      <c r="B23" s="88"/>
      <c r="C23" s="89">
        <v>1</v>
      </c>
      <c r="D23" s="90" t="s">
        <v>15</v>
      </c>
      <c r="E23" s="90">
        <v>1</v>
      </c>
      <c r="F23" s="91" t="s">
        <v>70</v>
      </c>
      <c r="G23" s="92" cm="1">
        <f t="array" ref="G23">_xlfn.IFS(D23=F$4,G$4,D23=F$5,G$5,D23=F$6,G$6,D23=F$7,G$7,D23=F$8,G$8,D23=F$9,G$9,D23=F$10,G$10)</f>
        <v>2</v>
      </c>
      <c r="H23" s="93" t="s">
        <v>71</v>
      </c>
      <c r="I23" s="93" t="s">
        <v>72</v>
      </c>
      <c r="J23" s="94">
        <v>54</v>
      </c>
      <c r="K23" s="147">
        <f t="shared" ref="K23:K86" si="0">$K$4</f>
        <v>160000</v>
      </c>
      <c r="L23" s="147">
        <f t="shared" ref="L23:L86" si="1">K23*J23</f>
        <v>8640000</v>
      </c>
      <c r="M23" s="147">
        <f t="shared" ref="M23:M86" si="2">J$13</f>
        <v>140000</v>
      </c>
      <c r="N23" s="147" cm="1">
        <f t="array" ref="N23">_xlfn.IFS(E23=1,0,OR(E23=2,E23=3),N$10,OR(E23=4,E23=5),N$11,E23=6,N$12,E23=7,N$13)</f>
        <v>0</v>
      </c>
      <c r="O23" s="148" t="s">
        <v>73</v>
      </c>
      <c r="P23" s="147">
        <f t="shared" ref="P23:P86" si="3">IF(O23="Y",P$20,0)</f>
        <v>10000</v>
      </c>
      <c r="Q23" s="148"/>
      <c r="R23" s="147">
        <f t="shared" ref="R23:R86" si="4">IF(Q23="Y",R$20,0)</f>
        <v>0</v>
      </c>
      <c r="S23" s="148" t="s">
        <v>73</v>
      </c>
      <c r="T23" s="147">
        <f t="shared" ref="T23:T86" si="5">IF(S23="Y",T$20,0)</f>
        <v>2000</v>
      </c>
      <c r="U23" s="148"/>
      <c r="V23" s="147">
        <f t="shared" ref="V23:V86" si="6">IF(U23="Y",V$20,0)</f>
        <v>0</v>
      </c>
      <c r="W23" s="148"/>
      <c r="X23" s="147">
        <f t="shared" ref="X23:X86" si="7">IF(W23="Y",X$20,0)</f>
        <v>0</v>
      </c>
      <c r="Y23" s="148" t="s">
        <v>73</v>
      </c>
      <c r="Z23" s="147">
        <f t="shared" ref="Z23:Z86" si="8">IF(Y23="Y",Z$20,0)</f>
        <v>17000</v>
      </c>
      <c r="AA23" s="147"/>
      <c r="AB23" s="147"/>
      <c r="AC23" s="147">
        <f t="shared" ref="AC23:AC86" si="9">P23+R23+X23+Z23+T23+V23+AB23</f>
        <v>29000</v>
      </c>
      <c r="AD23" s="147">
        <f t="shared" ref="AD23:AD86" si="10">M23+N23+AC23</f>
        <v>169000</v>
      </c>
      <c r="AE23" s="147">
        <f t="shared" ref="AE23:AE86" si="11">AD23*J23</f>
        <v>9126000</v>
      </c>
      <c r="AF23" s="149" cm="1">
        <f t="array" ref="AF23">_xlfn.IFS(G23=1,AF$15,G23=2,AF$16,G23=3,AF$19)</f>
        <v>5000</v>
      </c>
      <c r="AG23" s="150">
        <f t="shared" ref="AG23:AG86" si="12">AD23+AF23</f>
        <v>174000</v>
      </c>
      <c r="AH23" s="150">
        <f t="shared" ref="AH23:AH86" si="13">AG23*J23</f>
        <v>9396000</v>
      </c>
      <c r="AI23" s="151">
        <f t="shared" ref="AI23:AI86" si="14">ROUNDUP(AG23*$AI$19,-3)</f>
        <v>174000</v>
      </c>
      <c r="AJ23" s="151">
        <f t="shared" ref="AJ23:AJ86" si="15">AI23*J23</f>
        <v>9396000</v>
      </c>
      <c r="AK23" s="151">
        <v>100000</v>
      </c>
      <c r="AL23" s="151">
        <f t="shared" ref="AL23:AL86" si="16">AJ23*25%</f>
        <v>2349000</v>
      </c>
      <c r="AM23" s="151">
        <f t="shared" ref="AM23:AM86" si="17">AJ23*25%</f>
        <v>2349000</v>
      </c>
      <c r="AN23" s="151">
        <f t="shared" ref="AN23:AN86" si="18">AJ23*25%</f>
        <v>2349000</v>
      </c>
      <c r="AO23" s="151">
        <f t="shared" ref="AO23:AO86" si="19">AJ23*25%-AK23</f>
        <v>2249000</v>
      </c>
      <c r="AP23" s="137"/>
      <c r="AQ23" s="194" cm="1">
        <f t="array" ref="AQ23">_xlfn.IFS(I23="One Bedroom",AQ$13,I23="One Bedroom Plus",AQ$14,I23="two bedroom",AQ$15,I23="three bedroom",AQ$16)</f>
        <v>300000</v>
      </c>
      <c r="AR23" s="195">
        <f t="shared" ref="AR23:AR86" si="20">AJ23-AQ23</f>
        <v>9096000</v>
      </c>
      <c r="AS23" s="195">
        <f t="shared" ref="AS23:AS86" si="21">AR23/J23</f>
        <v>168444.44444444444</v>
      </c>
      <c r="AT23" s="195">
        <f t="shared" ref="AT23:AT86" si="22">AR23*5%</f>
        <v>454800</v>
      </c>
      <c r="AU23" s="195">
        <f t="shared" ref="AU23:AU86" si="23">ROUNDUP(AR23-AT23,-3)</f>
        <v>8642000</v>
      </c>
      <c r="AV23" s="195">
        <f t="shared" ref="AV23:AV86" si="24">AU23/J23</f>
        <v>160037.03703703705</v>
      </c>
      <c r="AW23" s="151">
        <v>100000</v>
      </c>
      <c r="AX23" s="151">
        <f>AU23*25%</f>
        <v>2160500</v>
      </c>
      <c r="AY23" s="151">
        <f>AU23*25%</f>
        <v>2160500</v>
      </c>
      <c r="AZ23" s="151">
        <f>AU23*25%</f>
        <v>2160500</v>
      </c>
      <c r="BA23" s="151">
        <f>AU23*25%-AW23</f>
        <v>2060500</v>
      </c>
      <c r="BD23" s="99">
        <f>SUM(AW23:BA23)</f>
        <v>8642000</v>
      </c>
    </row>
    <row r="24" spans="1:56" s="99" customFormat="1" ht="14.7" customHeight="1" x14ac:dyDescent="0.25">
      <c r="A24" s="100"/>
      <c r="B24" s="100"/>
      <c r="C24" s="101">
        <v>2</v>
      </c>
      <c r="D24" s="102" t="s">
        <v>15</v>
      </c>
      <c r="E24" s="102">
        <v>1</v>
      </c>
      <c r="F24" s="103" t="s">
        <v>74</v>
      </c>
      <c r="G24" s="92" cm="1">
        <f t="array" ref="G24">_xlfn.IFS(D24=F$4,G$4,D24=F$5,G$5,D24=F$6,G$6,D24=F$7,G$7,D24=F$8,G$8,D24=F$9,G$9,D24=F$10,G$10)</f>
        <v>2</v>
      </c>
      <c r="H24" s="104" t="s">
        <v>71</v>
      </c>
      <c r="I24" s="104" t="s">
        <v>72</v>
      </c>
      <c r="J24" s="105">
        <v>54</v>
      </c>
      <c r="K24" s="95">
        <f t="shared" si="0"/>
        <v>160000</v>
      </c>
      <c r="L24" s="95">
        <f t="shared" si="1"/>
        <v>8640000</v>
      </c>
      <c r="M24" s="95">
        <f t="shared" si="2"/>
        <v>140000</v>
      </c>
      <c r="N24" s="95" cm="1">
        <f t="array" ref="N24">_xlfn.IFS(E24=1,0,OR(E24=2,E24=3),N$10,OR(E24=4,E24=5),N$11,E24=6,N$12,E24=7,N$13)</f>
        <v>0</v>
      </c>
      <c r="O24" s="96" t="s">
        <v>73</v>
      </c>
      <c r="P24" s="95">
        <f t="shared" si="3"/>
        <v>10000</v>
      </c>
      <c r="Q24" s="96"/>
      <c r="R24" s="95">
        <f t="shared" si="4"/>
        <v>0</v>
      </c>
      <c r="S24" s="96"/>
      <c r="T24" s="95">
        <f t="shared" si="5"/>
        <v>0</v>
      </c>
      <c r="U24" s="96"/>
      <c r="V24" s="95">
        <f t="shared" si="6"/>
        <v>0</v>
      </c>
      <c r="W24" s="96"/>
      <c r="X24" s="95">
        <f t="shared" si="7"/>
        <v>0</v>
      </c>
      <c r="Y24" s="96" t="s">
        <v>73</v>
      </c>
      <c r="Z24" s="95">
        <f t="shared" si="8"/>
        <v>17000</v>
      </c>
      <c r="AA24" s="95"/>
      <c r="AB24" s="95"/>
      <c r="AC24" s="95">
        <f t="shared" si="9"/>
        <v>27000</v>
      </c>
      <c r="AD24" s="95">
        <f t="shared" si="10"/>
        <v>167000</v>
      </c>
      <c r="AE24" s="95">
        <f t="shared" si="11"/>
        <v>9018000</v>
      </c>
      <c r="AF24" s="97" cm="1">
        <f t="array" ref="AF24">_xlfn.IFS(G24=1,AF$15,G24=2,AF$16,G24=3,AF$19)</f>
        <v>5000</v>
      </c>
      <c r="AG24" s="98">
        <f t="shared" si="12"/>
        <v>172000</v>
      </c>
      <c r="AH24" s="98">
        <f t="shared" si="13"/>
        <v>9288000</v>
      </c>
      <c r="AI24" s="137">
        <f t="shared" si="14"/>
        <v>172000</v>
      </c>
      <c r="AJ24" s="137">
        <f t="shared" si="15"/>
        <v>9288000</v>
      </c>
      <c r="AK24" s="137">
        <v>100000</v>
      </c>
      <c r="AL24" s="137">
        <f t="shared" si="16"/>
        <v>2322000</v>
      </c>
      <c r="AM24" s="137">
        <f t="shared" si="17"/>
        <v>2322000</v>
      </c>
      <c r="AN24" s="137">
        <f t="shared" si="18"/>
        <v>2322000</v>
      </c>
      <c r="AO24" s="137">
        <f t="shared" si="19"/>
        <v>2222000</v>
      </c>
      <c r="AP24" s="137"/>
      <c r="AQ24" s="138" cm="1">
        <f t="array" ref="AQ24">_xlfn.IFS(I24="One Bedroom",AQ$13,I24="One Bedroom Plus",AQ$14,I24="two bedroom",AQ$15,I24="three bedroom",AQ$16)</f>
        <v>300000</v>
      </c>
      <c r="AR24" s="139">
        <f t="shared" si="20"/>
        <v>8988000</v>
      </c>
      <c r="AS24" s="139">
        <f t="shared" si="21"/>
        <v>166444.44444444444</v>
      </c>
      <c r="AT24" s="139">
        <f t="shared" si="22"/>
        <v>449400</v>
      </c>
      <c r="AU24" s="139">
        <f t="shared" si="23"/>
        <v>8539000</v>
      </c>
      <c r="AV24" s="139">
        <f t="shared" si="24"/>
        <v>158129.62962962964</v>
      </c>
      <c r="AW24" s="151">
        <v>100000</v>
      </c>
      <c r="AX24" s="151">
        <f t="shared" ref="AX24:AX87" si="25">AU24*25%</f>
        <v>2134750</v>
      </c>
      <c r="AY24" s="151">
        <f t="shared" ref="AY24:AY87" si="26">AU24*25%</f>
        <v>2134750</v>
      </c>
      <c r="AZ24" s="151">
        <f t="shared" ref="AZ24:AZ87" si="27">AU24*25%</f>
        <v>2134750</v>
      </c>
      <c r="BA24" s="151">
        <f t="shared" ref="BA24:BA87" si="28">AU24*25%-AW24</f>
        <v>2034750</v>
      </c>
      <c r="BD24" s="99">
        <f t="shared" ref="BD24:BD87" si="29">SUM(AW24:BA24)</f>
        <v>8539000</v>
      </c>
    </row>
    <row r="25" spans="1:56" s="99" customFormat="1" ht="14.7" customHeight="1" x14ac:dyDescent="0.25">
      <c r="A25" s="100"/>
      <c r="B25" s="100"/>
      <c r="C25" s="101">
        <v>3</v>
      </c>
      <c r="D25" s="102" t="s">
        <v>15</v>
      </c>
      <c r="E25" s="102">
        <v>1</v>
      </c>
      <c r="F25" s="103" t="s">
        <v>75</v>
      </c>
      <c r="G25" s="92" cm="1">
        <f t="array" ref="G25">_xlfn.IFS(D25=F$4,G$4,D25=F$5,G$5,D25=F$6,G$6,D25=F$7,G$7,D25=F$8,G$8,D25=F$9,G$9,D25=F$10,G$10)</f>
        <v>2</v>
      </c>
      <c r="H25" s="104" t="s">
        <v>71</v>
      </c>
      <c r="I25" s="104" t="s">
        <v>72</v>
      </c>
      <c r="J25" s="105">
        <v>54</v>
      </c>
      <c r="K25" s="95">
        <f t="shared" si="0"/>
        <v>160000</v>
      </c>
      <c r="L25" s="95">
        <f t="shared" si="1"/>
        <v>8640000</v>
      </c>
      <c r="M25" s="95">
        <f t="shared" si="2"/>
        <v>140000</v>
      </c>
      <c r="N25" s="95" cm="1">
        <f t="array" ref="N25">_xlfn.IFS(E25=1,0,OR(E25=2,E25=3),N$10,OR(E25=4,E25=5),N$11,E25=6,N$12,E25=7,N$13)</f>
        <v>0</v>
      </c>
      <c r="O25" s="96" t="s">
        <v>73</v>
      </c>
      <c r="P25" s="95">
        <f t="shared" si="3"/>
        <v>10000</v>
      </c>
      <c r="Q25" s="96"/>
      <c r="R25" s="95">
        <f t="shared" si="4"/>
        <v>0</v>
      </c>
      <c r="S25" s="96"/>
      <c r="T25" s="95">
        <f t="shared" si="5"/>
        <v>0</v>
      </c>
      <c r="U25" s="96"/>
      <c r="V25" s="95">
        <f t="shared" si="6"/>
        <v>0</v>
      </c>
      <c r="W25" s="96"/>
      <c r="X25" s="95">
        <f t="shared" si="7"/>
        <v>0</v>
      </c>
      <c r="Y25" s="96" t="s">
        <v>73</v>
      </c>
      <c r="Z25" s="95">
        <f t="shared" si="8"/>
        <v>17000</v>
      </c>
      <c r="AA25" s="95"/>
      <c r="AB25" s="95"/>
      <c r="AC25" s="95">
        <f t="shared" si="9"/>
        <v>27000</v>
      </c>
      <c r="AD25" s="95">
        <f t="shared" si="10"/>
        <v>167000</v>
      </c>
      <c r="AE25" s="95">
        <f t="shared" si="11"/>
        <v>9018000</v>
      </c>
      <c r="AF25" s="97" cm="1">
        <f t="array" ref="AF25">_xlfn.IFS(G25=1,AF$15,G25=2,AF$16,G25=3,AF$19)</f>
        <v>5000</v>
      </c>
      <c r="AG25" s="98">
        <f t="shared" si="12"/>
        <v>172000</v>
      </c>
      <c r="AH25" s="98">
        <f t="shared" si="13"/>
        <v>9288000</v>
      </c>
      <c r="AI25" s="137">
        <f t="shared" si="14"/>
        <v>172000</v>
      </c>
      <c r="AJ25" s="137">
        <f t="shared" si="15"/>
        <v>9288000</v>
      </c>
      <c r="AK25" s="137">
        <v>100000</v>
      </c>
      <c r="AL25" s="137">
        <f t="shared" si="16"/>
        <v>2322000</v>
      </c>
      <c r="AM25" s="137">
        <f t="shared" si="17"/>
        <v>2322000</v>
      </c>
      <c r="AN25" s="137">
        <f t="shared" si="18"/>
        <v>2322000</v>
      </c>
      <c r="AO25" s="137">
        <f t="shared" si="19"/>
        <v>2222000</v>
      </c>
      <c r="AP25" s="137"/>
      <c r="AQ25" s="138" cm="1">
        <f t="array" ref="AQ25">_xlfn.IFS(I25="One Bedroom",AQ$13,I25="One Bedroom Plus",AQ$14,I25="two bedroom",AQ$15,I25="three bedroom",AQ$16)</f>
        <v>300000</v>
      </c>
      <c r="AR25" s="139">
        <f t="shared" si="20"/>
        <v>8988000</v>
      </c>
      <c r="AS25" s="139">
        <f t="shared" si="21"/>
        <v>166444.44444444444</v>
      </c>
      <c r="AT25" s="139">
        <f t="shared" si="22"/>
        <v>449400</v>
      </c>
      <c r="AU25" s="139">
        <f t="shared" si="23"/>
        <v>8539000</v>
      </c>
      <c r="AV25" s="139">
        <f t="shared" si="24"/>
        <v>158129.62962962964</v>
      </c>
      <c r="AW25" s="151">
        <v>100000</v>
      </c>
      <c r="AX25" s="151">
        <f t="shared" si="25"/>
        <v>2134750</v>
      </c>
      <c r="AY25" s="151">
        <f t="shared" si="26"/>
        <v>2134750</v>
      </c>
      <c r="AZ25" s="151">
        <f t="shared" si="27"/>
        <v>2134750</v>
      </c>
      <c r="BA25" s="151">
        <f t="shared" si="28"/>
        <v>2034750</v>
      </c>
      <c r="BD25" s="99">
        <f t="shared" si="29"/>
        <v>8539000</v>
      </c>
    </row>
    <row r="26" spans="1:56" s="99" customFormat="1" ht="14.7" customHeight="1" x14ac:dyDescent="0.25">
      <c r="A26" s="100"/>
      <c r="B26" s="100"/>
      <c r="C26" s="101">
        <v>4</v>
      </c>
      <c r="D26" s="102" t="s">
        <v>15</v>
      </c>
      <c r="E26" s="102">
        <v>1</v>
      </c>
      <c r="F26" s="103" t="s">
        <v>76</v>
      </c>
      <c r="G26" s="92" cm="1">
        <f t="array" ref="G26">_xlfn.IFS(D26=F$4,G$4,D26=F$5,G$5,D26=F$6,G$6,D26=F$7,G$7,D26=F$8,G$8,D26=F$9,G$9,D26=F$10,G$10)</f>
        <v>2</v>
      </c>
      <c r="H26" s="104" t="s">
        <v>77</v>
      </c>
      <c r="I26" s="104" t="s">
        <v>72</v>
      </c>
      <c r="J26" s="105">
        <v>54</v>
      </c>
      <c r="K26" s="95">
        <f t="shared" si="0"/>
        <v>160000</v>
      </c>
      <c r="L26" s="95">
        <f t="shared" si="1"/>
        <v>8640000</v>
      </c>
      <c r="M26" s="95">
        <f t="shared" si="2"/>
        <v>140000</v>
      </c>
      <c r="N26" s="95" cm="1">
        <f t="array" ref="N26">_xlfn.IFS(E26=1,0,OR(E26=2,E26=3),N$10,OR(E26=4,E26=5),N$11,E26=6,N$12,E26=7,N$13)</f>
        <v>0</v>
      </c>
      <c r="O26" s="96" t="s">
        <v>73</v>
      </c>
      <c r="P26" s="95">
        <f t="shared" si="3"/>
        <v>10000</v>
      </c>
      <c r="Q26" s="96" t="s">
        <v>73</v>
      </c>
      <c r="R26" s="95">
        <f t="shared" si="4"/>
        <v>3000</v>
      </c>
      <c r="S26" s="96"/>
      <c r="T26" s="95">
        <f t="shared" si="5"/>
        <v>0</v>
      </c>
      <c r="U26" s="96"/>
      <c r="V26" s="95">
        <f t="shared" si="6"/>
        <v>0</v>
      </c>
      <c r="W26" s="96"/>
      <c r="X26" s="95">
        <f t="shared" si="7"/>
        <v>0</v>
      </c>
      <c r="Y26" s="96" t="s">
        <v>73</v>
      </c>
      <c r="Z26" s="95">
        <f t="shared" si="8"/>
        <v>17000</v>
      </c>
      <c r="AA26" s="95"/>
      <c r="AB26" s="95"/>
      <c r="AC26" s="95">
        <f t="shared" si="9"/>
        <v>30000</v>
      </c>
      <c r="AD26" s="95">
        <f t="shared" si="10"/>
        <v>170000</v>
      </c>
      <c r="AE26" s="95">
        <f t="shared" si="11"/>
        <v>9180000</v>
      </c>
      <c r="AF26" s="97" cm="1">
        <f t="array" ref="AF26">_xlfn.IFS(G26=1,AF$15,G26=2,AF$16,G26=3,AF$19)</f>
        <v>5000</v>
      </c>
      <c r="AG26" s="98">
        <f t="shared" si="12"/>
        <v>175000</v>
      </c>
      <c r="AH26" s="98">
        <f t="shared" si="13"/>
        <v>9450000</v>
      </c>
      <c r="AI26" s="137">
        <f t="shared" si="14"/>
        <v>175000</v>
      </c>
      <c r="AJ26" s="137">
        <f t="shared" si="15"/>
        <v>9450000</v>
      </c>
      <c r="AK26" s="137">
        <v>100000</v>
      </c>
      <c r="AL26" s="137">
        <f t="shared" si="16"/>
        <v>2362500</v>
      </c>
      <c r="AM26" s="137">
        <f t="shared" si="17"/>
        <v>2362500</v>
      </c>
      <c r="AN26" s="137">
        <f t="shared" si="18"/>
        <v>2362500</v>
      </c>
      <c r="AO26" s="137">
        <f t="shared" si="19"/>
        <v>2262500</v>
      </c>
      <c r="AP26" s="137"/>
      <c r="AQ26" s="138" cm="1">
        <f t="array" ref="AQ26">_xlfn.IFS(I26="One Bedroom",AQ$13,I26="One Bedroom Plus",AQ$14,I26="two bedroom",AQ$15,I26="three bedroom",AQ$16)</f>
        <v>300000</v>
      </c>
      <c r="AR26" s="139">
        <f t="shared" si="20"/>
        <v>9150000</v>
      </c>
      <c r="AS26" s="139">
        <f t="shared" si="21"/>
        <v>169444.44444444444</v>
      </c>
      <c r="AT26" s="139">
        <f t="shared" si="22"/>
        <v>457500</v>
      </c>
      <c r="AU26" s="139">
        <f t="shared" si="23"/>
        <v>8693000</v>
      </c>
      <c r="AV26" s="139">
        <f t="shared" si="24"/>
        <v>160981.48148148149</v>
      </c>
      <c r="AW26" s="151">
        <v>100000</v>
      </c>
      <c r="AX26" s="151">
        <f t="shared" si="25"/>
        <v>2173250</v>
      </c>
      <c r="AY26" s="151">
        <f t="shared" si="26"/>
        <v>2173250</v>
      </c>
      <c r="AZ26" s="151">
        <f t="shared" si="27"/>
        <v>2173250</v>
      </c>
      <c r="BA26" s="151">
        <f t="shared" si="28"/>
        <v>2073250</v>
      </c>
      <c r="BD26" s="99">
        <f t="shared" si="29"/>
        <v>8693000</v>
      </c>
    </row>
    <row r="27" spans="1:56" s="99" customFormat="1" ht="14.7" customHeight="1" x14ac:dyDescent="0.25">
      <c r="A27" s="100"/>
      <c r="B27" s="100"/>
      <c r="C27" s="101">
        <v>5</v>
      </c>
      <c r="D27" s="102" t="s">
        <v>15</v>
      </c>
      <c r="E27" s="102">
        <v>1</v>
      </c>
      <c r="F27" s="103" t="s">
        <v>78</v>
      </c>
      <c r="G27" s="92" cm="1">
        <f t="array" ref="G27">_xlfn.IFS(D27=F$4,G$4,D27=F$5,G$5,D27=F$6,G$6,D27=F$7,G$7,D27=F$8,G$8,D27=F$9,G$9,D27=F$10,G$10)</f>
        <v>2</v>
      </c>
      <c r="H27" s="104" t="s">
        <v>79</v>
      </c>
      <c r="I27" s="104" t="s">
        <v>72</v>
      </c>
      <c r="J27" s="105">
        <v>41</v>
      </c>
      <c r="K27" s="95">
        <f t="shared" si="0"/>
        <v>160000</v>
      </c>
      <c r="L27" s="95">
        <f t="shared" si="1"/>
        <v>6560000</v>
      </c>
      <c r="M27" s="95">
        <f t="shared" si="2"/>
        <v>140000</v>
      </c>
      <c r="N27" s="95" cm="1">
        <f t="array" ref="N27">_xlfn.IFS(E27=1,0,OR(E27=2,E27=3),N$10,OR(E27=4,E27=5),N$11,E27=6,N$12,E27=7,N$13)</f>
        <v>0</v>
      </c>
      <c r="O27" s="96"/>
      <c r="P27" s="95">
        <f t="shared" si="3"/>
        <v>0</v>
      </c>
      <c r="Q27" s="96" t="s">
        <v>73</v>
      </c>
      <c r="R27" s="95">
        <f t="shared" si="4"/>
        <v>3000</v>
      </c>
      <c r="S27" s="96"/>
      <c r="T27" s="95">
        <f t="shared" si="5"/>
        <v>0</v>
      </c>
      <c r="U27" s="96"/>
      <c r="V27" s="95">
        <f t="shared" si="6"/>
        <v>0</v>
      </c>
      <c r="W27" s="96"/>
      <c r="X27" s="95">
        <f t="shared" si="7"/>
        <v>0</v>
      </c>
      <c r="Y27" s="96" t="s">
        <v>73</v>
      </c>
      <c r="Z27" s="95">
        <f t="shared" si="8"/>
        <v>17000</v>
      </c>
      <c r="AA27" s="95"/>
      <c r="AB27" s="95"/>
      <c r="AC27" s="95">
        <f t="shared" si="9"/>
        <v>20000</v>
      </c>
      <c r="AD27" s="95">
        <f t="shared" si="10"/>
        <v>160000</v>
      </c>
      <c r="AE27" s="95">
        <f t="shared" si="11"/>
        <v>6560000</v>
      </c>
      <c r="AF27" s="97" cm="1">
        <f t="array" ref="AF27">_xlfn.IFS(G27=1,AF$15,G27=2,AF$16,G27=3,AF$19)</f>
        <v>5000</v>
      </c>
      <c r="AG27" s="98">
        <f t="shared" si="12"/>
        <v>165000</v>
      </c>
      <c r="AH27" s="98">
        <f t="shared" si="13"/>
        <v>6765000</v>
      </c>
      <c r="AI27" s="137">
        <f t="shared" si="14"/>
        <v>165000</v>
      </c>
      <c r="AJ27" s="137">
        <f t="shared" si="15"/>
        <v>6765000</v>
      </c>
      <c r="AK27" s="137">
        <v>100000</v>
      </c>
      <c r="AL27" s="137">
        <f t="shared" si="16"/>
        <v>1691250</v>
      </c>
      <c r="AM27" s="137">
        <f t="shared" si="17"/>
        <v>1691250</v>
      </c>
      <c r="AN27" s="137">
        <f t="shared" si="18"/>
        <v>1691250</v>
      </c>
      <c r="AO27" s="137">
        <f t="shared" si="19"/>
        <v>1591250</v>
      </c>
      <c r="AP27" s="137"/>
      <c r="AQ27" s="138" cm="1">
        <f t="array" ref="AQ27">_xlfn.IFS(I27="One Bedroom",AQ$13,I27="One Bedroom Plus",AQ$14,I27="two bedroom",AQ$15,I27="three bedroom",AQ$16)</f>
        <v>300000</v>
      </c>
      <c r="AR27" s="139">
        <f t="shared" si="20"/>
        <v>6465000</v>
      </c>
      <c r="AS27" s="139">
        <f t="shared" si="21"/>
        <v>157682.92682926828</v>
      </c>
      <c r="AT27" s="139">
        <f t="shared" si="22"/>
        <v>323250</v>
      </c>
      <c r="AU27" s="139">
        <f t="shared" si="23"/>
        <v>6142000</v>
      </c>
      <c r="AV27" s="139">
        <f t="shared" si="24"/>
        <v>149804.87804878049</v>
      </c>
      <c r="AW27" s="151">
        <v>100000</v>
      </c>
      <c r="AX27" s="151">
        <f t="shared" si="25"/>
        <v>1535500</v>
      </c>
      <c r="AY27" s="151">
        <f t="shared" si="26"/>
        <v>1535500</v>
      </c>
      <c r="AZ27" s="151">
        <f t="shared" si="27"/>
        <v>1535500</v>
      </c>
      <c r="BA27" s="151">
        <f t="shared" si="28"/>
        <v>1435500</v>
      </c>
      <c r="BD27" s="99">
        <f t="shared" si="29"/>
        <v>6142000</v>
      </c>
    </row>
    <row r="28" spans="1:56" s="99" customFormat="1" ht="14.7" customHeight="1" x14ac:dyDescent="0.25">
      <c r="A28" s="100"/>
      <c r="B28" s="100"/>
      <c r="C28" s="101">
        <v>6</v>
      </c>
      <c r="D28" s="102" t="s">
        <v>15</v>
      </c>
      <c r="E28" s="102">
        <v>1</v>
      </c>
      <c r="F28" s="103" t="s">
        <v>80</v>
      </c>
      <c r="G28" s="92" cm="1">
        <f t="array" ref="G28">_xlfn.IFS(D28=F$4,G$4,D28=F$5,G$5,D28=F$6,G$6,D28=F$7,G$7,D28=F$8,G$8,D28=F$9,G$9,D28=F$10,G$10)</f>
        <v>2</v>
      </c>
      <c r="H28" s="104" t="s">
        <v>81</v>
      </c>
      <c r="I28" s="104" t="s">
        <v>72</v>
      </c>
      <c r="J28" s="105">
        <v>41</v>
      </c>
      <c r="K28" s="95">
        <f t="shared" si="0"/>
        <v>160000</v>
      </c>
      <c r="L28" s="95">
        <f t="shared" si="1"/>
        <v>6560000</v>
      </c>
      <c r="M28" s="95">
        <f t="shared" si="2"/>
        <v>140000</v>
      </c>
      <c r="N28" s="95" cm="1">
        <f t="array" ref="N28">_xlfn.IFS(E28=1,0,OR(E28=2,E28=3),N$10,OR(E28=4,E28=5),N$11,E28=6,N$12,E28=7,N$13)</f>
        <v>0</v>
      </c>
      <c r="O28" s="96"/>
      <c r="P28" s="95">
        <f t="shared" si="3"/>
        <v>0</v>
      </c>
      <c r="Q28" s="96"/>
      <c r="R28" s="95">
        <f t="shared" si="4"/>
        <v>0</v>
      </c>
      <c r="S28" s="96"/>
      <c r="T28" s="95">
        <f t="shared" si="5"/>
        <v>0</v>
      </c>
      <c r="U28" s="96"/>
      <c r="V28" s="95">
        <f t="shared" si="6"/>
        <v>0</v>
      </c>
      <c r="W28" s="96"/>
      <c r="X28" s="95">
        <f t="shared" si="7"/>
        <v>0</v>
      </c>
      <c r="Y28" s="96" t="s">
        <v>73</v>
      </c>
      <c r="Z28" s="95">
        <f t="shared" si="8"/>
        <v>17000</v>
      </c>
      <c r="AA28" s="95"/>
      <c r="AB28" s="95"/>
      <c r="AC28" s="95">
        <f t="shared" si="9"/>
        <v>17000</v>
      </c>
      <c r="AD28" s="95">
        <f t="shared" si="10"/>
        <v>157000</v>
      </c>
      <c r="AE28" s="95">
        <f t="shared" si="11"/>
        <v>6437000</v>
      </c>
      <c r="AF28" s="97" cm="1">
        <f t="array" ref="AF28">_xlfn.IFS(G28=1,AF$15,G28=2,AF$16,G28=3,AF$19)</f>
        <v>5000</v>
      </c>
      <c r="AG28" s="98">
        <f t="shared" si="12"/>
        <v>162000</v>
      </c>
      <c r="AH28" s="98">
        <f t="shared" si="13"/>
        <v>6642000</v>
      </c>
      <c r="AI28" s="137">
        <f t="shared" si="14"/>
        <v>162000</v>
      </c>
      <c r="AJ28" s="137">
        <f t="shared" si="15"/>
        <v>6642000</v>
      </c>
      <c r="AK28" s="137">
        <v>100000</v>
      </c>
      <c r="AL28" s="137">
        <f t="shared" si="16"/>
        <v>1660500</v>
      </c>
      <c r="AM28" s="137">
        <f t="shared" si="17"/>
        <v>1660500</v>
      </c>
      <c r="AN28" s="137">
        <f t="shared" si="18"/>
        <v>1660500</v>
      </c>
      <c r="AO28" s="137">
        <f t="shared" si="19"/>
        <v>1560500</v>
      </c>
      <c r="AP28" s="137"/>
      <c r="AQ28" s="138" cm="1">
        <f t="array" ref="AQ28">_xlfn.IFS(I28="One Bedroom",AQ$13,I28="One Bedroom Plus",AQ$14,I28="two bedroom",AQ$15,I28="three bedroom",AQ$16)</f>
        <v>300000</v>
      </c>
      <c r="AR28" s="139">
        <f t="shared" si="20"/>
        <v>6342000</v>
      </c>
      <c r="AS28" s="139">
        <f t="shared" si="21"/>
        <v>154682.92682926828</v>
      </c>
      <c r="AT28" s="139">
        <f t="shared" si="22"/>
        <v>317100</v>
      </c>
      <c r="AU28" s="139">
        <f t="shared" si="23"/>
        <v>6025000</v>
      </c>
      <c r="AV28" s="139">
        <f t="shared" si="24"/>
        <v>146951.21951219512</v>
      </c>
      <c r="AW28" s="151">
        <v>100000</v>
      </c>
      <c r="AX28" s="151">
        <f t="shared" si="25"/>
        <v>1506250</v>
      </c>
      <c r="AY28" s="151">
        <f t="shared" si="26"/>
        <v>1506250</v>
      </c>
      <c r="AZ28" s="151">
        <f t="shared" si="27"/>
        <v>1506250</v>
      </c>
      <c r="BA28" s="151">
        <f t="shared" si="28"/>
        <v>1406250</v>
      </c>
      <c r="BD28" s="99">
        <f t="shared" si="29"/>
        <v>6025000</v>
      </c>
    </row>
    <row r="29" spans="1:56" s="99" customFormat="1" ht="14.7" customHeight="1" x14ac:dyDescent="0.25">
      <c r="A29" s="100"/>
      <c r="B29" s="100"/>
      <c r="C29" s="101">
        <v>7</v>
      </c>
      <c r="D29" s="102" t="s">
        <v>15</v>
      </c>
      <c r="E29" s="102">
        <v>1</v>
      </c>
      <c r="F29" s="103" t="s">
        <v>82</v>
      </c>
      <c r="G29" s="92" cm="1">
        <f t="array" ref="G29">_xlfn.IFS(D29=F$4,G$4,D29=F$5,G$5,D29=F$6,G$6,D29=F$7,G$7,D29=F$8,G$8,D29=F$9,G$9,D29=F$10,G$10)</f>
        <v>2</v>
      </c>
      <c r="H29" s="104" t="s">
        <v>83</v>
      </c>
      <c r="I29" s="104" t="s">
        <v>72</v>
      </c>
      <c r="J29" s="105">
        <v>46</v>
      </c>
      <c r="K29" s="95">
        <f t="shared" si="0"/>
        <v>160000</v>
      </c>
      <c r="L29" s="95">
        <f t="shared" si="1"/>
        <v>7360000</v>
      </c>
      <c r="M29" s="95">
        <f t="shared" si="2"/>
        <v>140000</v>
      </c>
      <c r="N29" s="95" cm="1">
        <f t="array" ref="N29">_xlfn.IFS(E29=1,0,OR(E29=2,E29=3),N$10,OR(E29=4,E29=5),N$11,E29=6,N$12,E29=7,N$13)</f>
        <v>0</v>
      </c>
      <c r="O29" s="96"/>
      <c r="P29" s="95">
        <f t="shared" si="3"/>
        <v>0</v>
      </c>
      <c r="Q29" s="96"/>
      <c r="R29" s="95">
        <f t="shared" si="4"/>
        <v>0</v>
      </c>
      <c r="S29" s="96"/>
      <c r="T29" s="95">
        <f t="shared" si="5"/>
        <v>0</v>
      </c>
      <c r="U29" s="96"/>
      <c r="V29" s="95">
        <f t="shared" si="6"/>
        <v>0</v>
      </c>
      <c r="W29" s="96"/>
      <c r="X29" s="95">
        <f t="shared" si="7"/>
        <v>0</v>
      </c>
      <c r="Y29" s="96" t="s">
        <v>73</v>
      </c>
      <c r="Z29" s="95">
        <f t="shared" si="8"/>
        <v>17000</v>
      </c>
      <c r="AA29" s="95"/>
      <c r="AB29" s="95"/>
      <c r="AC29" s="95">
        <f t="shared" si="9"/>
        <v>17000</v>
      </c>
      <c r="AD29" s="95">
        <f t="shared" si="10"/>
        <v>157000</v>
      </c>
      <c r="AE29" s="95">
        <f t="shared" si="11"/>
        <v>7222000</v>
      </c>
      <c r="AF29" s="97" cm="1">
        <f t="array" ref="AF29">_xlfn.IFS(G29=1,AF$15,G29=2,AF$16,G29=3,AF$19)</f>
        <v>5000</v>
      </c>
      <c r="AG29" s="98">
        <f t="shared" si="12"/>
        <v>162000</v>
      </c>
      <c r="AH29" s="98">
        <f t="shared" si="13"/>
        <v>7452000</v>
      </c>
      <c r="AI29" s="137">
        <f t="shared" si="14"/>
        <v>162000</v>
      </c>
      <c r="AJ29" s="137">
        <f t="shared" si="15"/>
        <v>7452000</v>
      </c>
      <c r="AK29" s="137">
        <v>100000</v>
      </c>
      <c r="AL29" s="137">
        <f t="shared" si="16"/>
        <v>1863000</v>
      </c>
      <c r="AM29" s="137">
        <f t="shared" si="17"/>
        <v>1863000</v>
      </c>
      <c r="AN29" s="137">
        <f t="shared" si="18"/>
        <v>1863000</v>
      </c>
      <c r="AO29" s="137">
        <f t="shared" si="19"/>
        <v>1763000</v>
      </c>
      <c r="AP29" s="137"/>
      <c r="AQ29" s="138" cm="1">
        <f t="array" ref="AQ29">_xlfn.IFS(I29="One Bedroom",AQ$13,I29="One Bedroom Plus",AQ$14,I29="two bedroom",AQ$15,I29="three bedroom",AQ$16)</f>
        <v>300000</v>
      </c>
      <c r="AR29" s="139">
        <f t="shared" si="20"/>
        <v>7152000</v>
      </c>
      <c r="AS29" s="139">
        <f t="shared" si="21"/>
        <v>155478.26086956522</v>
      </c>
      <c r="AT29" s="139">
        <f t="shared" si="22"/>
        <v>357600</v>
      </c>
      <c r="AU29" s="139">
        <f t="shared" si="23"/>
        <v>6795000</v>
      </c>
      <c r="AV29" s="139">
        <f t="shared" si="24"/>
        <v>147717.39130434784</v>
      </c>
      <c r="AW29" s="151">
        <v>100000</v>
      </c>
      <c r="AX29" s="151">
        <f t="shared" si="25"/>
        <v>1698750</v>
      </c>
      <c r="AY29" s="151">
        <f t="shared" si="26"/>
        <v>1698750</v>
      </c>
      <c r="AZ29" s="151">
        <f t="shared" si="27"/>
        <v>1698750</v>
      </c>
      <c r="BA29" s="151">
        <f t="shared" si="28"/>
        <v>1598750</v>
      </c>
      <c r="BD29" s="99">
        <f t="shared" si="29"/>
        <v>6795000</v>
      </c>
    </row>
    <row r="30" spans="1:56" s="99" customFormat="1" ht="14.7" customHeight="1" x14ac:dyDescent="0.25">
      <c r="A30" s="100"/>
      <c r="B30" s="100"/>
      <c r="C30" s="101">
        <v>8</v>
      </c>
      <c r="D30" s="102" t="s">
        <v>15</v>
      </c>
      <c r="E30" s="102">
        <v>1</v>
      </c>
      <c r="F30" s="103" t="s">
        <v>84</v>
      </c>
      <c r="G30" s="92" cm="1">
        <f t="array" ref="G30">_xlfn.IFS(D30=F$4,G$4,D30=F$5,G$5,D30=F$6,G$6,D30=F$7,G$7,D30=F$8,G$8,D30=F$9,G$9,D30=F$10,G$10)</f>
        <v>2</v>
      </c>
      <c r="H30" s="104" t="s">
        <v>81</v>
      </c>
      <c r="I30" s="104" t="s">
        <v>72</v>
      </c>
      <c r="J30" s="105">
        <v>41</v>
      </c>
      <c r="K30" s="95">
        <f t="shared" si="0"/>
        <v>160000</v>
      </c>
      <c r="L30" s="95">
        <f t="shared" si="1"/>
        <v>6560000</v>
      </c>
      <c r="M30" s="95">
        <f t="shared" si="2"/>
        <v>140000</v>
      </c>
      <c r="N30" s="95" cm="1">
        <f t="array" ref="N30">_xlfn.IFS(E30=1,0,OR(E30=2,E30=3),N$10,OR(E30=4,E30=5),N$11,E30=6,N$12,E30=7,N$13)</f>
        <v>0</v>
      </c>
      <c r="O30" s="96"/>
      <c r="P30" s="95">
        <f t="shared" si="3"/>
        <v>0</v>
      </c>
      <c r="Q30" s="96"/>
      <c r="R30" s="95">
        <f t="shared" si="4"/>
        <v>0</v>
      </c>
      <c r="S30" s="96"/>
      <c r="T30" s="95">
        <f t="shared" si="5"/>
        <v>0</v>
      </c>
      <c r="U30" s="96"/>
      <c r="V30" s="95">
        <f t="shared" si="6"/>
        <v>0</v>
      </c>
      <c r="W30" s="96"/>
      <c r="X30" s="95">
        <f t="shared" si="7"/>
        <v>0</v>
      </c>
      <c r="Y30" s="96" t="s">
        <v>73</v>
      </c>
      <c r="Z30" s="95">
        <f t="shared" si="8"/>
        <v>17000</v>
      </c>
      <c r="AA30" s="95"/>
      <c r="AB30" s="95"/>
      <c r="AC30" s="95">
        <f t="shared" si="9"/>
        <v>17000</v>
      </c>
      <c r="AD30" s="95">
        <f t="shared" si="10"/>
        <v>157000</v>
      </c>
      <c r="AE30" s="95">
        <f t="shared" si="11"/>
        <v>6437000</v>
      </c>
      <c r="AF30" s="97" cm="1">
        <f t="array" ref="AF30">_xlfn.IFS(G30=1,AF$15,G30=2,AF$16,G30=3,AF$19)</f>
        <v>5000</v>
      </c>
      <c r="AG30" s="98">
        <f t="shared" si="12"/>
        <v>162000</v>
      </c>
      <c r="AH30" s="98">
        <f t="shared" si="13"/>
        <v>6642000</v>
      </c>
      <c r="AI30" s="137">
        <f t="shared" si="14"/>
        <v>162000</v>
      </c>
      <c r="AJ30" s="137">
        <f t="shared" si="15"/>
        <v>6642000</v>
      </c>
      <c r="AK30" s="137">
        <v>100000</v>
      </c>
      <c r="AL30" s="137">
        <f t="shared" si="16"/>
        <v>1660500</v>
      </c>
      <c r="AM30" s="137">
        <f t="shared" si="17"/>
        <v>1660500</v>
      </c>
      <c r="AN30" s="137">
        <f t="shared" si="18"/>
        <v>1660500</v>
      </c>
      <c r="AO30" s="137">
        <f t="shared" si="19"/>
        <v>1560500</v>
      </c>
      <c r="AP30" s="137"/>
      <c r="AQ30" s="138" cm="1">
        <f t="array" ref="AQ30">_xlfn.IFS(I30="One Bedroom",AQ$13,I30="One Bedroom Plus",AQ$14,I30="two bedroom",AQ$15,I30="three bedroom",AQ$16)</f>
        <v>300000</v>
      </c>
      <c r="AR30" s="139">
        <f t="shared" si="20"/>
        <v>6342000</v>
      </c>
      <c r="AS30" s="139">
        <f t="shared" si="21"/>
        <v>154682.92682926828</v>
      </c>
      <c r="AT30" s="139">
        <f t="shared" si="22"/>
        <v>317100</v>
      </c>
      <c r="AU30" s="139">
        <f t="shared" si="23"/>
        <v>6025000</v>
      </c>
      <c r="AV30" s="139">
        <f t="shared" si="24"/>
        <v>146951.21951219512</v>
      </c>
      <c r="AW30" s="151">
        <v>100000</v>
      </c>
      <c r="AX30" s="151">
        <f t="shared" si="25"/>
        <v>1506250</v>
      </c>
      <c r="AY30" s="151">
        <f t="shared" si="26"/>
        <v>1506250</v>
      </c>
      <c r="AZ30" s="151">
        <f t="shared" si="27"/>
        <v>1506250</v>
      </c>
      <c r="BA30" s="151">
        <f t="shared" si="28"/>
        <v>1406250</v>
      </c>
      <c r="BD30" s="99">
        <f t="shared" si="29"/>
        <v>6025000</v>
      </c>
    </row>
    <row r="31" spans="1:56" s="99" customFormat="1" ht="14.7" customHeight="1" x14ac:dyDescent="0.25">
      <c r="A31" s="100"/>
      <c r="B31" s="100"/>
      <c r="C31" s="101">
        <v>9</v>
      </c>
      <c r="D31" s="106" t="s">
        <v>15</v>
      </c>
      <c r="E31" s="102">
        <v>1</v>
      </c>
      <c r="F31" s="103" t="s">
        <v>85</v>
      </c>
      <c r="G31" s="92" cm="1">
        <f t="array" ref="G31">_xlfn.IFS(D31=F$4,G$4,D31=F$5,G$5,D31=F$6,G$6,D31=F$7,G$7,D31=F$8,G$8,D31=F$9,G$9,D31=F$10,G$10)</f>
        <v>2</v>
      </c>
      <c r="H31" s="104" t="s">
        <v>81</v>
      </c>
      <c r="I31" s="104" t="s">
        <v>72</v>
      </c>
      <c r="J31" s="105">
        <v>41</v>
      </c>
      <c r="K31" s="95">
        <f t="shared" si="0"/>
        <v>160000</v>
      </c>
      <c r="L31" s="95">
        <f t="shared" si="1"/>
        <v>6560000</v>
      </c>
      <c r="M31" s="95">
        <f t="shared" si="2"/>
        <v>140000</v>
      </c>
      <c r="N31" s="95" cm="1">
        <f t="array" ref="N31">_xlfn.IFS(E31=1,0,OR(E31=2,E31=3),N$10,OR(E31=4,E31=5),N$11,E31=6,N$12,E31=7,N$13)</f>
        <v>0</v>
      </c>
      <c r="O31" s="96"/>
      <c r="P31" s="95">
        <f t="shared" si="3"/>
        <v>0</v>
      </c>
      <c r="Q31" s="96"/>
      <c r="R31" s="95">
        <f t="shared" si="4"/>
        <v>0</v>
      </c>
      <c r="S31" s="96"/>
      <c r="T31" s="95">
        <f t="shared" si="5"/>
        <v>0</v>
      </c>
      <c r="U31" s="96"/>
      <c r="V31" s="95">
        <f t="shared" si="6"/>
        <v>0</v>
      </c>
      <c r="W31" s="96"/>
      <c r="X31" s="95">
        <f t="shared" si="7"/>
        <v>0</v>
      </c>
      <c r="Y31" s="96" t="s">
        <v>73</v>
      </c>
      <c r="Z31" s="95">
        <f t="shared" si="8"/>
        <v>17000</v>
      </c>
      <c r="AA31" s="95"/>
      <c r="AB31" s="95"/>
      <c r="AC31" s="95">
        <f t="shared" si="9"/>
        <v>17000</v>
      </c>
      <c r="AD31" s="95">
        <f t="shared" si="10"/>
        <v>157000</v>
      </c>
      <c r="AE31" s="95">
        <f t="shared" si="11"/>
        <v>6437000</v>
      </c>
      <c r="AF31" s="97" cm="1">
        <f t="array" ref="AF31">_xlfn.IFS(G31=1,AF$15,G31=2,AF$16,G31=3,AF$19)</f>
        <v>5000</v>
      </c>
      <c r="AG31" s="98">
        <f t="shared" si="12"/>
        <v>162000</v>
      </c>
      <c r="AH31" s="98">
        <f t="shared" si="13"/>
        <v>6642000</v>
      </c>
      <c r="AI31" s="137">
        <f t="shared" si="14"/>
        <v>162000</v>
      </c>
      <c r="AJ31" s="137">
        <f t="shared" si="15"/>
        <v>6642000</v>
      </c>
      <c r="AK31" s="137">
        <v>100000</v>
      </c>
      <c r="AL31" s="137">
        <f t="shared" si="16"/>
        <v>1660500</v>
      </c>
      <c r="AM31" s="137">
        <f t="shared" si="17"/>
        <v>1660500</v>
      </c>
      <c r="AN31" s="137">
        <f t="shared" si="18"/>
        <v>1660500</v>
      </c>
      <c r="AO31" s="137">
        <f t="shared" si="19"/>
        <v>1560500</v>
      </c>
      <c r="AP31" s="137"/>
      <c r="AQ31" s="138" cm="1">
        <f t="array" ref="AQ31">_xlfn.IFS(I31="One Bedroom",AQ$13,I31="One Bedroom Plus",AQ$14,I31="two bedroom",AQ$15,I31="three bedroom",AQ$16)</f>
        <v>300000</v>
      </c>
      <c r="AR31" s="139">
        <f t="shared" si="20"/>
        <v>6342000</v>
      </c>
      <c r="AS31" s="139">
        <f t="shared" si="21"/>
        <v>154682.92682926828</v>
      </c>
      <c r="AT31" s="139">
        <f t="shared" si="22"/>
        <v>317100</v>
      </c>
      <c r="AU31" s="139">
        <f t="shared" si="23"/>
        <v>6025000</v>
      </c>
      <c r="AV31" s="139">
        <f t="shared" si="24"/>
        <v>146951.21951219512</v>
      </c>
      <c r="AW31" s="151">
        <v>100000</v>
      </c>
      <c r="AX31" s="151">
        <f t="shared" si="25"/>
        <v>1506250</v>
      </c>
      <c r="AY31" s="151">
        <f t="shared" si="26"/>
        <v>1506250</v>
      </c>
      <c r="AZ31" s="151">
        <f t="shared" si="27"/>
        <v>1506250</v>
      </c>
      <c r="BA31" s="151">
        <f t="shared" si="28"/>
        <v>1406250</v>
      </c>
      <c r="BD31" s="99">
        <f t="shared" si="29"/>
        <v>6025000</v>
      </c>
    </row>
    <row r="32" spans="1:56" s="99" customFormat="1" ht="14.7" customHeight="1" x14ac:dyDescent="0.25">
      <c r="A32" s="100"/>
      <c r="B32" s="100"/>
      <c r="C32" s="101">
        <v>10</v>
      </c>
      <c r="D32" s="106" t="s">
        <v>15</v>
      </c>
      <c r="E32" s="102">
        <v>1</v>
      </c>
      <c r="F32" s="103" t="s">
        <v>86</v>
      </c>
      <c r="G32" s="92" cm="1">
        <f t="array" ref="G32">_xlfn.IFS(D32=F$4,G$4,D32=F$5,G$5,D32=F$6,G$6,D32=F$7,G$7,D32=F$8,G$8,D32=F$9,G$9,D32=F$10,G$10)</f>
        <v>2</v>
      </c>
      <c r="H32" s="104" t="s">
        <v>81</v>
      </c>
      <c r="I32" s="104" t="s">
        <v>72</v>
      </c>
      <c r="J32" s="105">
        <v>41</v>
      </c>
      <c r="K32" s="95">
        <f t="shared" si="0"/>
        <v>160000</v>
      </c>
      <c r="L32" s="95">
        <f t="shared" si="1"/>
        <v>6560000</v>
      </c>
      <c r="M32" s="95">
        <f t="shared" si="2"/>
        <v>140000</v>
      </c>
      <c r="N32" s="95" cm="1">
        <f t="array" ref="N32">_xlfn.IFS(E32=1,0,OR(E32=2,E32=3),N$10,OR(E32=4,E32=5),N$11,E32=6,N$12,E32=7,N$13)</f>
        <v>0</v>
      </c>
      <c r="O32" s="96"/>
      <c r="P32" s="95">
        <f t="shared" si="3"/>
        <v>0</v>
      </c>
      <c r="Q32" s="96"/>
      <c r="R32" s="95">
        <f t="shared" si="4"/>
        <v>0</v>
      </c>
      <c r="S32" s="96"/>
      <c r="T32" s="95">
        <f t="shared" si="5"/>
        <v>0</v>
      </c>
      <c r="U32" s="96"/>
      <c r="V32" s="95">
        <f t="shared" si="6"/>
        <v>0</v>
      </c>
      <c r="W32" s="96"/>
      <c r="X32" s="95">
        <f t="shared" si="7"/>
        <v>0</v>
      </c>
      <c r="Y32" s="96" t="s">
        <v>73</v>
      </c>
      <c r="Z32" s="95">
        <f t="shared" si="8"/>
        <v>17000</v>
      </c>
      <c r="AA32" s="95"/>
      <c r="AB32" s="95"/>
      <c r="AC32" s="95">
        <f t="shared" si="9"/>
        <v>17000</v>
      </c>
      <c r="AD32" s="95">
        <f t="shared" si="10"/>
        <v>157000</v>
      </c>
      <c r="AE32" s="95">
        <f t="shared" si="11"/>
        <v>6437000</v>
      </c>
      <c r="AF32" s="97" cm="1">
        <f t="array" ref="AF32">_xlfn.IFS(G32=1,AF$15,G32=2,AF$16,G32=3,AF$19)</f>
        <v>5000</v>
      </c>
      <c r="AG32" s="98">
        <f t="shared" si="12"/>
        <v>162000</v>
      </c>
      <c r="AH32" s="98">
        <f t="shared" si="13"/>
        <v>6642000</v>
      </c>
      <c r="AI32" s="137">
        <f t="shared" si="14"/>
        <v>162000</v>
      </c>
      <c r="AJ32" s="137">
        <f t="shared" si="15"/>
        <v>6642000</v>
      </c>
      <c r="AK32" s="137">
        <v>100000</v>
      </c>
      <c r="AL32" s="137">
        <f t="shared" si="16"/>
        <v>1660500</v>
      </c>
      <c r="AM32" s="137">
        <f t="shared" si="17"/>
        <v>1660500</v>
      </c>
      <c r="AN32" s="137">
        <f t="shared" si="18"/>
        <v>1660500</v>
      </c>
      <c r="AO32" s="137">
        <f t="shared" si="19"/>
        <v>1560500</v>
      </c>
      <c r="AP32" s="137"/>
      <c r="AQ32" s="138" cm="1">
        <f t="array" ref="AQ32">_xlfn.IFS(I32="One Bedroom",AQ$13,I32="One Bedroom Plus",AQ$14,I32="two bedroom",AQ$15,I32="three bedroom",AQ$16)</f>
        <v>300000</v>
      </c>
      <c r="AR32" s="139">
        <f t="shared" si="20"/>
        <v>6342000</v>
      </c>
      <c r="AS32" s="139">
        <f t="shared" si="21"/>
        <v>154682.92682926828</v>
      </c>
      <c r="AT32" s="139">
        <f t="shared" si="22"/>
        <v>317100</v>
      </c>
      <c r="AU32" s="139">
        <f t="shared" si="23"/>
        <v>6025000</v>
      </c>
      <c r="AV32" s="139">
        <f t="shared" si="24"/>
        <v>146951.21951219512</v>
      </c>
      <c r="AW32" s="151">
        <v>100000</v>
      </c>
      <c r="AX32" s="151">
        <f t="shared" si="25"/>
        <v>1506250</v>
      </c>
      <c r="AY32" s="151">
        <f t="shared" si="26"/>
        <v>1506250</v>
      </c>
      <c r="AZ32" s="151">
        <f t="shared" si="27"/>
        <v>1506250</v>
      </c>
      <c r="BA32" s="151">
        <f t="shared" si="28"/>
        <v>1406250</v>
      </c>
      <c r="BD32" s="99">
        <f t="shared" si="29"/>
        <v>6025000</v>
      </c>
    </row>
    <row r="33" spans="1:56" ht="14.7" customHeight="1" x14ac:dyDescent="0.25">
      <c r="A33" s="100"/>
      <c r="B33" s="100"/>
      <c r="C33" s="101">
        <v>11</v>
      </c>
      <c r="D33" s="106" t="s">
        <v>15</v>
      </c>
      <c r="E33" s="102">
        <v>1</v>
      </c>
      <c r="F33" s="103" t="s">
        <v>87</v>
      </c>
      <c r="G33" s="92" cm="1">
        <f t="array" ref="G33">_xlfn.IFS(D33=F$4,G$4,D33=F$5,G$5,D33=F$6,G$6,D33=F$7,G$7,D33=F$8,G$8,D33=F$9,G$9,D33=F$10,G$10)</f>
        <v>2</v>
      </c>
      <c r="H33" s="104" t="s">
        <v>81</v>
      </c>
      <c r="I33" s="104" t="s">
        <v>72</v>
      </c>
      <c r="J33" s="105">
        <v>41</v>
      </c>
      <c r="K33" s="95">
        <f t="shared" si="0"/>
        <v>160000</v>
      </c>
      <c r="L33" s="95">
        <f t="shared" si="1"/>
        <v>6560000</v>
      </c>
      <c r="M33" s="95">
        <f t="shared" si="2"/>
        <v>140000</v>
      </c>
      <c r="N33" s="95" cm="1">
        <f t="array" ref="N33">_xlfn.IFS(E33=1,0,OR(E33=2,E33=3),N$10,OR(E33=4,E33=5),N$11,E33=6,N$12,E33=7,N$13)</f>
        <v>0</v>
      </c>
      <c r="O33" s="96"/>
      <c r="P33" s="95">
        <f t="shared" si="3"/>
        <v>0</v>
      </c>
      <c r="Q33" s="96" t="s">
        <v>73</v>
      </c>
      <c r="R33" s="95">
        <f t="shared" si="4"/>
        <v>3000</v>
      </c>
      <c r="S33" s="96"/>
      <c r="T33" s="95">
        <f t="shared" si="5"/>
        <v>0</v>
      </c>
      <c r="U33" s="96"/>
      <c r="V33" s="95">
        <f t="shared" si="6"/>
        <v>0</v>
      </c>
      <c r="W33" s="96"/>
      <c r="X33" s="95">
        <f t="shared" si="7"/>
        <v>0</v>
      </c>
      <c r="Y33" s="96" t="s">
        <v>73</v>
      </c>
      <c r="Z33" s="95">
        <f t="shared" si="8"/>
        <v>17000</v>
      </c>
      <c r="AA33" s="95"/>
      <c r="AB33" s="95"/>
      <c r="AC33" s="95">
        <f t="shared" si="9"/>
        <v>20000</v>
      </c>
      <c r="AD33" s="95">
        <f t="shared" si="10"/>
        <v>160000</v>
      </c>
      <c r="AE33" s="95">
        <f t="shared" si="11"/>
        <v>6560000</v>
      </c>
      <c r="AF33" s="97" cm="1">
        <f t="array" ref="AF33">_xlfn.IFS(G33=1,AF$15,G33=2,AF$16,G33=3,AF$19)</f>
        <v>5000</v>
      </c>
      <c r="AG33" s="98">
        <f t="shared" si="12"/>
        <v>165000</v>
      </c>
      <c r="AH33" s="98">
        <f t="shared" si="13"/>
        <v>6765000</v>
      </c>
      <c r="AI33" s="137">
        <f t="shared" si="14"/>
        <v>165000</v>
      </c>
      <c r="AJ33" s="137">
        <f t="shared" si="15"/>
        <v>6765000</v>
      </c>
      <c r="AK33" s="137">
        <v>100000</v>
      </c>
      <c r="AL33" s="137">
        <f t="shared" si="16"/>
        <v>1691250</v>
      </c>
      <c r="AM33" s="137">
        <f t="shared" si="17"/>
        <v>1691250</v>
      </c>
      <c r="AN33" s="137">
        <f t="shared" si="18"/>
        <v>1691250</v>
      </c>
      <c r="AO33" s="137">
        <f t="shared" si="19"/>
        <v>1591250</v>
      </c>
      <c r="AP33" s="137"/>
      <c r="AQ33" s="138" cm="1">
        <f t="array" ref="AQ33">_xlfn.IFS(I33="One Bedroom",AQ$13,I33="One Bedroom Plus",AQ$14,I33="two bedroom",AQ$15,I33="three bedroom",AQ$16)</f>
        <v>300000</v>
      </c>
      <c r="AR33" s="139">
        <f t="shared" si="20"/>
        <v>6465000</v>
      </c>
      <c r="AS33" s="139">
        <f t="shared" si="21"/>
        <v>157682.92682926828</v>
      </c>
      <c r="AT33" s="139">
        <f t="shared" si="22"/>
        <v>323250</v>
      </c>
      <c r="AU33" s="139">
        <f t="shared" si="23"/>
        <v>6142000</v>
      </c>
      <c r="AV33" s="139">
        <f t="shared" si="24"/>
        <v>149804.87804878049</v>
      </c>
      <c r="AW33" s="151">
        <v>100000</v>
      </c>
      <c r="AX33" s="151">
        <f t="shared" si="25"/>
        <v>1535500</v>
      </c>
      <c r="AY33" s="151">
        <f t="shared" si="26"/>
        <v>1535500</v>
      </c>
      <c r="AZ33" s="151">
        <f t="shared" si="27"/>
        <v>1535500</v>
      </c>
      <c r="BA33" s="151">
        <f t="shared" si="28"/>
        <v>1435500</v>
      </c>
      <c r="BD33" s="99">
        <f t="shared" si="29"/>
        <v>6142000</v>
      </c>
    </row>
    <row r="34" spans="1:56" s="107" customFormat="1" ht="14.7" customHeight="1" x14ac:dyDescent="0.25">
      <c r="A34" s="23"/>
      <c r="B34" s="23"/>
      <c r="C34" s="101">
        <v>12</v>
      </c>
      <c r="D34" s="106" t="s">
        <v>15</v>
      </c>
      <c r="E34" s="102">
        <v>1</v>
      </c>
      <c r="F34" s="103" t="s">
        <v>88</v>
      </c>
      <c r="G34" s="92" cm="1">
        <f t="array" ref="G34">_xlfn.IFS(D34=F$4,G$4,D34=F$5,G$5,D34=F$6,G$6,D34=F$7,G$7,D34=F$8,G$8,D34=F$9,G$9,D34=F$10,G$10)</f>
        <v>2</v>
      </c>
      <c r="H34" s="104" t="s">
        <v>81</v>
      </c>
      <c r="I34" s="104" t="s">
        <v>72</v>
      </c>
      <c r="J34" s="105">
        <v>41</v>
      </c>
      <c r="K34" s="95">
        <f t="shared" si="0"/>
        <v>160000</v>
      </c>
      <c r="L34" s="95">
        <f t="shared" si="1"/>
        <v>6560000</v>
      </c>
      <c r="M34" s="95">
        <f t="shared" si="2"/>
        <v>140000</v>
      </c>
      <c r="N34" s="95" cm="1">
        <f t="array" ref="N34">_xlfn.IFS(E34=1,0,OR(E34=2,E34=3),N$10,OR(E34=4,E34=5),N$11,E34=6,N$12,E34=7,N$13)</f>
        <v>0</v>
      </c>
      <c r="O34" s="96"/>
      <c r="P34" s="95">
        <f t="shared" si="3"/>
        <v>0</v>
      </c>
      <c r="Q34" s="96" t="s">
        <v>73</v>
      </c>
      <c r="R34" s="95">
        <f t="shared" si="4"/>
        <v>3000</v>
      </c>
      <c r="S34" s="96"/>
      <c r="T34" s="95">
        <f t="shared" si="5"/>
        <v>0</v>
      </c>
      <c r="U34" s="96"/>
      <c r="V34" s="95">
        <f t="shared" si="6"/>
        <v>0</v>
      </c>
      <c r="W34" s="96"/>
      <c r="X34" s="95">
        <f t="shared" si="7"/>
        <v>0</v>
      </c>
      <c r="Y34" s="96" t="s">
        <v>73</v>
      </c>
      <c r="Z34" s="95">
        <f t="shared" si="8"/>
        <v>17000</v>
      </c>
      <c r="AA34" s="95"/>
      <c r="AB34" s="95"/>
      <c r="AC34" s="95">
        <f t="shared" si="9"/>
        <v>20000</v>
      </c>
      <c r="AD34" s="95">
        <f t="shared" si="10"/>
        <v>160000</v>
      </c>
      <c r="AE34" s="95">
        <f t="shared" si="11"/>
        <v>6560000</v>
      </c>
      <c r="AF34" s="97" cm="1">
        <f t="array" ref="AF34">_xlfn.IFS(G34=1,AF$15,G34=2,AF$16,G34=3,AF$19)</f>
        <v>5000</v>
      </c>
      <c r="AG34" s="98">
        <f t="shared" si="12"/>
        <v>165000</v>
      </c>
      <c r="AH34" s="98">
        <f t="shared" si="13"/>
        <v>6765000</v>
      </c>
      <c r="AI34" s="137">
        <f t="shared" si="14"/>
        <v>165000</v>
      </c>
      <c r="AJ34" s="137">
        <f t="shared" si="15"/>
        <v>6765000</v>
      </c>
      <c r="AK34" s="137">
        <v>100000</v>
      </c>
      <c r="AL34" s="137">
        <f t="shared" si="16"/>
        <v>1691250</v>
      </c>
      <c r="AM34" s="137">
        <f t="shared" si="17"/>
        <v>1691250</v>
      </c>
      <c r="AN34" s="137">
        <f t="shared" si="18"/>
        <v>1691250</v>
      </c>
      <c r="AO34" s="137">
        <f t="shared" si="19"/>
        <v>1591250</v>
      </c>
      <c r="AP34" s="137"/>
      <c r="AQ34" s="138" cm="1">
        <f t="array" ref="AQ34">_xlfn.IFS(I34="One Bedroom",AQ$13,I34="One Bedroom Plus",AQ$14,I34="two bedroom",AQ$15,I34="three bedroom",AQ$16)</f>
        <v>300000</v>
      </c>
      <c r="AR34" s="139">
        <f t="shared" si="20"/>
        <v>6465000</v>
      </c>
      <c r="AS34" s="139">
        <f t="shared" si="21"/>
        <v>157682.92682926828</v>
      </c>
      <c r="AT34" s="139">
        <f t="shared" si="22"/>
        <v>323250</v>
      </c>
      <c r="AU34" s="139">
        <f t="shared" si="23"/>
        <v>6142000</v>
      </c>
      <c r="AV34" s="139">
        <f t="shared" si="24"/>
        <v>149804.87804878049</v>
      </c>
      <c r="AW34" s="151">
        <v>100000</v>
      </c>
      <c r="AX34" s="151">
        <f t="shared" si="25"/>
        <v>1535500</v>
      </c>
      <c r="AY34" s="151">
        <f t="shared" si="26"/>
        <v>1535500</v>
      </c>
      <c r="AZ34" s="151">
        <f t="shared" si="27"/>
        <v>1535500</v>
      </c>
      <c r="BA34" s="151">
        <f t="shared" si="28"/>
        <v>1435500</v>
      </c>
      <c r="BD34" s="99">
        <f t="shared" si="29"/>
        <v>6142000</v>
      </c>
    </row>
    <row r="35" spans="1:56" s="107" customFormat="1" ht="14.7" customHeight="1" x14ac:dyDescent="0.25">
      <c r="A35" s="23"/>
      <c r="B35" s="23"/>
      <c r="C35" s="101">
        <v>13</v>
      </c>
      <c r="D35" s="106" t="s">
        <v>15</v>
      </c>
      <c r="E35" s="102">
        <v>1</v>
      </c>
      <c r="F35" s="103" t="s">
        <v>89</v>
      </c>
      <c r="G35" s="92" cm="1">
        <f t="array" ref="G35">_xlfn.IFS(D35=F$4,G$4,D35=F$5,G$5,D35=F$6,G$6,D35=F$7,G$7,D35=F$8,G$8,D35=F$9,G$9,D35=F$10,G$10)</f>
        <v>2</v>
      </c>
      <c r="H35" s="104" t="s">
        <v>81</v>
      </c>
      <c r="I35" s="104" t="s">
        <v>72</v>
      </c>
      <c r="J35" s="105">
        <v>41</v>
      </c>
      <c r="K35" s="95">
        <f t="shared" si="0"/>
        <v>160000</v>
      </c>
      <c r="L35" s="95">
        <f t="shared" si="1"/>
        <v>6560000</v>
      </c>
      <c r="M35" s="95">
        <f t="shared" si="2"/>
        <v>140000</v>
      </c>
      <c r="N35" s="95" cm="1">
        <f t="array" ref="N35">_xlfn.IFS(E35=1,0,OR(E35=2,E35=3),N$10,OR(E35=4,E35=5),N$11,E35=6,N$12,E35=7,N$13)</f>
        <v>0</v>
      </c>
      <c r="O35" s="96"/>
      <c r="P35" s="95">
        <f t="shared" si="3"/>
        <v>0</v>
      </c>
      <c r="Q35" s="96"/>
      <c r="R35" s="95">
        <f t="shared" si="4"/>
        <v>0</v>
      </c>
      <c r="S35" s="96"/>
      <c r="T35" s="95">
        <f t="shared" si="5"/>
        <v>0</v>
      </c>
      <c r="U35" s="96"/>
      <c r="V35" s="95">
        <f t="shared" si="6"/>
        <v>0</v>
      </c>
      <c r="W35" s="96"/>
      <c r="X35" s="95">
        <f t="shared" si="7"/>
        <v>0</v>
      </c>
      <c r="Y35" s="96" t="s">
        <v>73</v>
      </c>
      <c r="Z35" s="95">
        <f t="shared" si="8"/>
        <v>17000</v>
      </c>
      <c r="AA35" s="95"/>
      <c r="AB35" s="95"/>
      <c r="AC35" s="95">
        <f t="shared" si="9"/>
        <v>17000</v>
      </c>
      <c r="AD35" s="95">
        <f t="shared" si="10"/>
        <v>157000</v>
      </c>
      <c r="AE35" s="95">
        <f t="shared" si="11"/>
        <v>6437000</v>
      </c>
      <c r="AF35" s="97" cm="1">
        <f t="array" ref="AF35">_xlfn.IFS(G35=1,AF$15,G35=2,AF$16,G35=3,AF$19)</f>
        <v>5000</v>
      </c>
      <c r="AG35" s="98">
        <f t="shared" si="12"/>
        <v>162000</v>
      </c>
      <c r="AH35" s="98">
        <f t="shared" si="13"/>
        <v>6642000</v>
      </c>
      <c r="AI35" s="137">
        <f t="shared" si="14"/>
        <v>162000</v>
      </c>
      <c r="AJ35" s="137">
        <f t="shared" si="15"/>
        <v>6642000</v>
      </c>
      <c r="AK35" s="137">
        <v>100000</v>
      </c>
      <c r="AL35" s="137">
        <f t="shared" si="16"/>
        <v>1660500</v>
      </c>
      <c r="AM35" s="137">
        <f t="shared" si="17"/>
        <v>1660500</v>
      </c>
      <c r="AN35" s="137">
        <f t="shared" si="18"/>
        <v>1660500</v>
      </c>
      <c r="AO35" s="137">
        <f t="shared" si="19"/>
        <v>1560500</v>
      </c>
      <c r="AP35" s="137"/>
      <c r="AQ35" s="138" cm="1">
        <f t="array" ref="AQ35">_xlfn.IFS(I35="One Bedroom",AQ$13,I35="One Bedroom Plus",AQ$14,I35="two bedroom",AQ$15,I35="three bedroom",AQ$16)</f>
        <v>300000</v>
      </c>
      <c r="AR35" s="139">
        <f t="shared" si="20"/>
        <v>6342000</v>
      </c>
      <c r="AS35" s="139">
        <f t="shared" si="21"/>
        <v>154682.92682926828</v>
      </c>
      <c r="AT35" s="139">
        <f t="shared" si="22"/>
        <v>317100</v>
      </c>
      <c r="AU35" s="139">
        <f t="shared" si="23"/>
        <v>6025000</v>
      </c>
      <c r="AV35" s="139">
        <f t="shared" si="24"/>
        <v>146951.21951219512</v>
      </c>
      <c r="AW35" s="151">
        <v>100000</v>
      </c>
      <c r="AX35" s="151">
        <f t="shared" si="25"/>
        <v>1506250</v>
      </c>
      <c r="AY35" s="151">
        <f t="shared" si="26"/>
        <v>1506250</v>
      </c>
      <c r="AZ35" s="151">
        <f t="shared" si="27"/>
        <v>1506250</v>
      </c>
      <c r="BA35" s="151">
        <f t="shared" si="28"/>
        <v>1406250</v>
      </c>
      <c r="BD35" s="99">
        <f t="shared" si="29"/>
        <v>6025000</v>
      </c>
    </row>
    <row r="36" spans="1:56" s="107" customFormat="1" ht="14.7" customHeight="1" x14ac:dyDescent="0.25">
      <c r="A36" s="23"/>
      <c r="B36" s="23"/>
      <c r="C36" s="101">
        <v>14</v>
      </c>
      <c r="D36" s="106" t="s">
        <v>15</v>
      </c>
      <c r="E36" s="102">
        <v>1</v>
      </c>
      <c r="F36" s="103" t="s">
        <v>90</v>
      </c>
      <c r="G36" s="92" cm="1">
        <f t="array" ref="G36">_xlfn.IFS(D36=F$4,G$4,D36=F$5,G$5,D36=F$6,G$6,D36=F$7,G$7,D36=F$8,G$8,D36=F$9,G$9,D36=F$10,G$10)</f>
        <v>2</v>
      </c>
      <c r="H36" s="104" t="s">
        <v>81</v>
      </c>
      <c r="I36" s="104" t="s">
        <v>72</v>
      </c>
      <c r="J36" s="105">
        <v>41</v>
      </c>
      <c r="K36" s="95">
        <f t="shared" si="0"/>
        <v>160000</v>
      </c>
      <c r="L36" s="95">
        <f t="shared" si="1"/>
        <v>6560000</v>
      </c>
      <c r="M36" s="95">
        <f t="shared" si="2"/>
        <v>140000</v>
      </c>
      <c r="N36" s="95" cm="1">
        <f t="array" ref="N36">_xlfn.IFS(E36=1,0,OR(E36=2,E36=3),N$10,OR(E36=4,E36=5),N$11,E36=6,N$12,E36=7,N$13)</f>
        <v>0</v>
      </c>
      <c r="O36" s="96"/>
      <c r="P36" s="95">
        <f t="shared" si="3"/>
        <v>0</v>
      </c>
      <c r="Q36" s="96"/>
      <c r="R36" s="95">
        <f t="shared" si="4"/>
        <v>0</v>
      </c>
      <c r="S36" s="96"/>
      <c r="T36" s="95">
        <f t="shared" si="5"/>
        <v>0</v>
      </c>
      <c r="U36" s="96"/>
      <c r="V36" s="95">
        <f t="shared" si="6"/>
        <v>0</v>
      </c>
      <c r="W36" s="96"/>
      <c r="X36" s="95">
        <f t="shared" si="7"/>
        <v>0</v>
      </c>
      <c r="Y36" s="96" t="s">
        <v>73</v>
      </c>
      <c r="Z36" s="95">
        <f t="shared" si="8"/>
        <v>17000</v>
      </c>
      <c r="AA36" s="95"/>
      <c r="AB36" s="95"/>
      <c r="AC36" s="95">
        <f t="shared" si="9"/>
        <v>17000</v>
      </c>
      <c r="AD36" s="95">
        <f t="shared" si="10"/>
        <v>157000</v>
      </c>
      <c r="AE36" s="95">
        <f t="shared" si="11"/>
        <v>6437000</v>
      </c>
      <c r="AF36" s="97" cm="1">
        <f t="array" ref="AF36">_xlfn.IFS(G36=1,AF$15,G36=2,AF$16,G36=3,AF$19)</f>
        <v>5000</v>
      </c>
      <c r="AG36" s="98">
        <f t="shared" si="12"/>
        <v>162000</v>
      </c>
      <c r="AH36" s="98">
        <f t="shared" si="13"/>
        <v>6642000</v>
      </c>
      <c r="AI36" s="137">
        <f t="shared" si="14"/>
        <v>162000</v>
      </c>
      <c r="AJ36" s="137">
        <f t="shared" si="15"/>
        <v>6642000</v>
      </c>
      <c r="AK36" s="137">
        <v>100000</v>
      </c>
      <c r="AL36" s="137">
        <f t="shared" si="16"/>
        <v>1660500</v>
      </c>
      <c r="AM36" s="137">
        <f t="shared" si="17"/>
        <v>1660500</v>
      </c>
      <c r="AN36" s="137">
        <f t="shared" si="18"/>
        <v>1660500</v>
      </c>
      <c r="AO36" s="137">
        <f t="shared" si="19"/>
        <v>1560500</v>
      </c>
      <c r="AP36" s="137"/>
      <c r="AQ36" s="138" cm="1">
        <f t="array" ref="AQ36">_xlfn.IFS(I36="One Bedroom",AQ$13,I36="One Bedroom Plus",AQ$14,I36="two bedroom",AQ$15,I36="three bedroom",AQ$16)</f>
        <v>300000</v>
      </c>
      <c r="AR36" s="139">
        <f t="shared" si="20"/>
        <v>6342000</v>
      </c>
      <c r="AS36" s="139">
        <f t="shared" si="21"/>
        <v>154682.92682926828</v>
      </c>
      <c r="AT36" s="139">
        <f t="shared" si="22"/>
        <v>317100</v>
      </c>
      <c r="AU36" s="139">
        <f t="shared" si="23"/>
        <v>6025000</v>
      </c>
      <c r="AV36" s="139">
        <f t="shared" si="24"/>
        <v>146951.21951219512</v>
      </c>
      <c r="AW36" s="151">
        <v>100000</v>
      </c>
      <c r="AX36" s="151">
        <f t="shared" si="25"/>
        <v>1506250</v>
      </c>
      <c r="AY36" s="151">
        <f t="shared" si="26"/>
        <v>1506250</v>
      </c>
      <c r="AZ36" s="151">
        <f t="shared" si="27"/>
        <v>1506250</v>
      </c>
      <c r="BA36" s="151">
        <f t="shared" si="28"/>
        <v>1406250</v>
      </c>
      <c r="BD36" s="99">
        <f t="shared" si="29"/>
        <v>6025000</v>
      </c>
    </row>
    <row r="37" spans="1:56" s="107" customFormat="1" ht="14.7" customHeight="1" x14ac:dyDescent="0.25">
      <c r="A37" s="23"/>
      <c r="B37" s="23"/>
      <c r="C37" s="101">
        <v>15</v>
      </c>
      <c r="D37" s="106" t="s">
        <v>15</v>
      </c>
      <c r="E37" s="102">
        <v>1</v>
      </c>
      <c r="F37" s="103" t="s">
        <v>91</v>
      </c>
      <c r="G37" s="92" cm="1">
        <f t="array" ref="G37">_xlfn.IFS(D37=F$4,G$4,D37=F$5,G$5,D37=F$6,G$6,D37=F$7,G$7,D37=F$8,G$8,D37=F$9,G$9,D37=F$10,G$10)</f>
        <v>2</v>
      </c>
      <c r="H37" s="104" t="s">
        <v>81</v>
      </c>
      <c r="I37" s="104" t="s">
        <v>72</v>
      </c>
      <c r="J37" s="105">
        <v>41</v>
      </c>
      <c r="K37" s="95">
        <f t="shared" si="0"/>
        <v>160000</v>
      </c>
      <c r="L37" s="95">
        <f t="shared" si="1"/>
        <v>6560000</v>
      </c>
      <c r="M37" s="95">
        <f t="shared" si="2"/>
        <v>140000</v>
      </c>
      <c r="N37" s="95" cm="1">
        <f t="array" ref="N37">_xlfn.IFS(E37=1,0,OR(E37=2,E37=3),N$10,OR(E37=4,E37=5),N$11,E37=6,N$12,E37=7,N$13)</f>
        <v>0</v>
      </c>
      <c r="O37" s="96"/>
      <c r="P37" s="95">
        <f t="shared" si="3"/>
        <v>0</v>
      </c>
      <c r="Q37" s="96" t="s">
        <v>73</v>
      </c>
      <c r="R37" s="95">
        <f t="shared" si="4"/>
        <v>3000</v>
      </c>
      <c r="S37" s="96"/>
      <c r="T37" s="95">
        <f t="shared" si="5"/>
        <v>0</v>
      </c>
      <c r="U37" s="96" t="s">
        <v>73</v>
      </c>
      <c r="V37" s="95">
        <f t="shared" si="6"/>
        <v>-4000</v>
      </c>
      <c r="W37" s="96"/>
      <c r="X37" s="95">
        <f t="shared" si="7"/>
        <v>0</v>
      </c>
      <c r="Y37" s="96" t="s">
        <v>73</v>
      </c>
      <c r="Z37" s="95">
        <f t="shared" si="8"/>
        <v>17000</v>
      </c>
      <c r="AA37" s="95"/>
      <c r="AB37" s="95"/>
      <c r="AC37" s="95">
        <f t="shared" si="9"/>
        <v>16000</v>
      </c>
      <c r="AD37" s="95">
        <f t="shared" si="10"/>
        <v>156000</v>
      </c>
      <c r="AE37" s="95">
        <f t="shared" si="11"/>
        <v>6396000</v>
      </c>
      <c r="AF37" s="97" cm="1">
        <f t="array" ref="AF37">_xlfn.IFS(G37=1,AF$15,G37=2,AF$16,G37=3,AF$19)</f>
        <v>5000</v>
      </c>
      <c r="AG37" s="98">
        <f t="shared" si="12"/>
        <v>161000</v>
      </c>
      <c r="AH37" s="98">
        <f t="shared" si="13"/>
        <v>6601000</v>
      </c>
      <c r="AI37" s="137">
        <f t="shared" si="14"/>
        <v>161000</v>
      </c>
      <c r="AJ37" s="137">
        <f t="shared" si="15"/>
        <v>6601000</v>
      </c>
      <c r="AK37" s="137">
        <v>100000</v>
      </c>
      <c r="AL37" s="137">
        <f t="shared" si="16"/>
        <v>1650250</v>
      </c>
      <c r="AM37" s="137">
        <f t="shared" si="17"/>
        <v>1650250</v>
      </c>
      <c r="AN37" s="137">
        <f t="shared" si="18"/>
        <v>1650250</v>
      </c>
      <c r="AO37" s="137">
        <f t="shared" si="19"/>
        <v>1550250</v>
      </c>
      <c r="AP37" s="137"/>
      <c r="AQ37" s="138" cm="1">
        <f t="array" ref="AQ37">_xlfn.IFS(I37="One Bedroom",AQ$13,I37="One Bedroom Plus",AQ$14,I37="two bedroom",AQ$15,I37="three bedroom",AQ$16)</f>
        <v>300000</v>
      </c>
      <c r="AR37" s="139">
        <f t="shared" si="20"/>
        <v>6301000</v>
      </c>
      <c r="AS37" s="139">
        <f t="shared" si="21"/>
        <v>153682.92682926828</v>
      </c>
      <c r="AT37" s="139">
        <f t="shared" si="22"/>
        <v>315050</v>
      </c>
      <c r="AU37" s="139">
        <f t="shared" si="23"/>
        <v>5986000</v>
      </c>
      <c r="AV37" s="139">
        <f t="shared" si="24"/>
        <v>146000</v>
      </c>
      <c r="AW37" s="151">
        <v>100000</v>
      </c>
      <c r="AX37" s="151">
        <f t="shared" si="25"/>
        <v>1496500</v>
      </c>
      <c r="AY37" s="151">
        <f t="shared" si="26"/>
        <v>1496500</v>
      </c>
      <c r="AZ37" s="151">
        <f t="shared" si="27"/>
        <v>1496500</v>
      </c>
      <c r="BA37" s="151">
        <f t="shared" si="28"/>
        <v>1396500</v>
      </c>
      <c r="BD37" s="99">
        <f t="shared" si="29"/>
        <v>5986000</v>
      </c>
    </row>
    <row r="38" spans="1:56" s="107" customFormat="1" ht="14.7" customHeight="1" x14ac:dyDescent="0.25">
      <c r="A38" s="23"/>
      <c r="B38" s="23"/>
      <c r="C38" s="101">
        <v>16</v>
      </c>
      <c r="D38" s="106" t="s">
        <v>15</v>
      </c>
      <c r="E38" s="102">
        <v>1</v>
      </c>
      <c r="F38" s="103" t="s">
        <v>92</v>
      </c>
      <c r="G38" s="92" cm="1">
        <f t="array" ref="G38">_xlfn.IFS(D38=F$4,G$4,D38=F$5,G$5,D38=F$6,G$6,D38=F$7,G$7,D38=F$8,G$8,D38=F$9,G$9,D38=F$10,G$10)</f>
        <v>2</v>
      </c>
      <c r="H38" s="104" t="s">
        <v>93</v>
      </c>
      <c r="I38" s="104" t="s">
        <v>94</v>
      </c>
      <c r="J38" s="105">
        <v>60</v>
      </c>
      <c r="K38" s="95">
        <f t="shared" si="0"/>
        <v>160000</v>
      </c>
      <c r="L38" s="95">
        <f t="shared" si="1"/>
        <v>9600000</v>
      </c>
      <c r="M38" s="95">
        <f t="shared" si="2"/>
        <v>140000</v>
      </c>
      <c r="N38" s="95" cm="1">
        <f t="array" ref="N38">_xlfn.IFS(E38=1,0,OR(E38=2,E38=3),N$10,OR(E38=4,E38=5),N$11,E38=6,N$12,E38=7,N$13)</f>
        <v>0</v>
      </c>
      <c r="O38" s="96" t="s">
        <v>73</v>
      </c>
      <c r="P38" s="95">
        <f t="shared" si="3"/>
        <v>10000</v>
      </c>
      <c r="Q38" s="96" t="s">
        <v>73</v>
      </c>
      <c r="R38" s="95">
        <f t="shared" si="4"/>
        <v>3000</v>
      </c>
      <c r="S38" s="96"/>
      <c r="T38" s="95">
        <f t="shared" si="5"/>
        <v>0</v>
      </c>
      <c r="U38" s="96" t="s">
        <v>73</v>
      </c>
      <c r="V38" s="95">
        <f t="shared" si="6"/>
        <v>-4000</v>
      </c>
      <c r="W38" s="96"/>
      <c r="X38" s="95">
        <f t="shared" si="7"/>
        <v>0</v>
      </c>
      <c r="Y38" s="96" t="s">
        <v>73</v>
      </c>
      <c r="Z38" s="95">
        <f t="shared" si="8"/>
        <v>17000</v>
      </c>
      <c r="AA38" s="95"/>
      <c r="AB38" s="95"/>
      <c r="AC38" s="95">
        <f t="shared" si="9"/>
        <v>26000</v>
      </c>
      <c r="AD38" s="95">
        <f t="shared" si="10"/>
        <v>166000</v>
      </c>
      <c r="AE38" s="95">
        <f t="shared" si="11"/>
        <v>9960000</v>
      </c>
      <c r="AF38" s="97" cm="1">
        <f t="array" ref="AF38">_xlfn.IFS(G38=1,AF$15,G38=2,AF$16,G38=3,AF$19)</f>
        <v>5000</v>
      </c>
      <c r="AG38" s="98">
        <f t="shared" si="12"/>
        <v>171000</v>
      </c>
      <c r="AH38" s="98">
        <f t="shared" si="13"/>
        <v>10260000</v>
      </c>
      <c r="AI38" s="137">
        <f t="shared" si="14"/>
        <v>171000</v>
      </c>
      <c r="AJ38" s="137">
        <f t="shared" si="15"/>
        <v>10260000</v>
      </c>
      <c r="AK38" s="137">
        <v>100000</v>
      </c>
      <c r="AL38" s="137">
        <f t="shared" si="16"/>
        <v>2565000</v>
      </c>
      <c r="AM38" s="137">
        <f t="shared" si="17"/>
        <v>2565000</v>
      </c>
      <c r="AN38" s="137">
        <f t="shared" si="18"/>
        <v>2565000</v>
      </c>
      <c r="AO38" s="137">
        <f t="shared" si="19"/>
        <v>2465000</v>
      </c>
      <c r="AP38" s="137"/>
      <c r="AQ38" s="138" cm="1">
        <f t="array" ref="AQ38">_xlfn.IFS(I38="One Bedroom",AQ$13,I38="One Bedroom Plus",AQ$14,I38="two bedroom",AQ$15,I38="three bedroom",AQ$16)</f>
        <v>300000</v>
      </c>
      <c r="AR38" s="139">
        <f t="shared" si="20"/>
        <v>9960000</v>
      </c>
      <c r="AS38" s="139">
        <f t="shared" si="21"/>
        <v>166000</v>
      </c>
      <c r="AT38" s="139">
        <f t="shared" si="22"/>
        <v>498000</v>
      </c>
      <c r="AU38" s="139">
        <f t="shared" si="23"/>
        <v>9462000</v>
      </c>
      <c r="AV38" s="139">
        <f t="shared" si="24"/>
        <v>157700</v>
      </c>
      <c r="AW38" s="151">
        <v>100000</v>
      </c>
      <c r="AX38" s="151">
        <f t="shared" si="25"/>
        <v>2365500</v>
      </c>
      <c r="AY38" s="151">
        <f t="shared" si="26"/>
        <v>2365500</v>
      </c>
      <c r="AZ38" s="151">
        <f t="shared" si="27"/>
        <v>2365500</v>
      </c>
      <c r="BA38" s="151">
        <f t="shared" si="28"/>
        <v>2265500</v>
      </c>
      <c r="BD38" s="99">
        <f t="shared" si="29"/>
        <v>9462000</v>
      </c>
    </row>
    <row r="39" spans="1:56" s="107" customFormat="1" ht="14.7" customHeight="1" x14ac:dyDescent="0.25">
      <c r="A39" s="23"/>
      <c r="B39" s="23"/>
      <c r="C39" s="101">
        <v>17</v>
      </c>
      <c r="D39" s="106" t="s">
        <v>15</v>
      </c>
      <c r="E39" s="102">
        <v>1</v>
      </c>
      <c r="F39" s="103" t="s">
        <v>95</v>
      </c>
      <c r="G39" s="92" cm="1">
        <f t="array" ref="G39">_xlfn.IFS(D39=F$4,G$4,D39=F$5,G$5,D39=F$6,G$6,D39=F$7,G$7,D39=F$8,G$8,D39=F$9,G$9,D39=F$10,G$10)</f>
        <v>2</v>
      </c>
      <c r="H39" s="104" t="s">
        <v>71</v>
      </c>
      <c r="I39" s="104" t="s">
        <v>72</v>
      </c>
      <c r="J39" s="105">
        <v>54</v>
      </c>
      <c r="K39" s="95">
        <f t="shared" si="0"/>
        <v>160000</v>
      </c>
      <c r="L39" s="95">
        <f t="shared" si="1"/>
        <v>8640000</v>
      </c>
      <c r="M39" s="95">
        <f t="shared" si="2"/>
        <v>140000</v>
      </c>
      <c r="N39" s="95" cm="1">
        <f t="array" ref="N39">_xlfn.IFS(E39=1,0,OR(E39=2,E39=3),N$10,OR(E39=4,E39=5),N$11,E39=6,N$12,E39=7,N$13)</f>
        <v>0</v>
      </c>
      <c r="O39" s="96" t="s">
        <v>73</v>
      </c>
      <c r="P39" s="95">
        <f t="shared" si="3"/>
        <v>10000</v>
      </c>
      <c r="Q39" s="96"/>
      <c r="R39" s="95">
        <f t="shared" si="4"/>
        <v>0</v>
      </c>
      <c r="S39" s="96"/>
      <c r="T39" s="95">
        <f t="shared" si="5"/>
        <v>0</v>
      </c>
      <c r="U39" s="96"/>
      <c r="V39" s="95">
        <f t="shared" si="6"/>
        <v>0</v>
      </c>
      <c r="W39" s="96"/>
      <c r="X39" s="95">
        <f t="shared" si="7"/>
        <v>0</v>
      </c>
      <c r="Y39" s="96" t="s">
        <v>73</v>
      </c>
      <c r="Z39" s="95">
        <f t="shared" si="8"/>
        <v>17000</v>
      </c>
      <c r="AA39" s="95"/>
      <c r="AB39" s="95"/>
      <c r="AC39" s="95">
        <f t="shared" si="9"/>
        <v>27000</v>
      </c>
      <c r="AD39" s="95">
        <f t="shared" si="10"/>
        <v>167000</v>
      </c>
      <c r="AE39" s="95">
        <f t="shared" si="11"/>
        <v>9018000</v>
      </c>
      <c r="AF39" s="97" cm="1">
        <f t="array" ref="AF39">_xlfn.IFS(G39=1,AF$15,G39=2,AF$16,G39=3,AF$19)</f>
        <v>5000</v>
      </c>
      <c r="AG39" s="98">
        <f t="shared" si="12"/>
        <v>172000</v>
      </c>
      <c r="AH39" s="98">
        <f t="shared" si="13"/>
        <v>9288000</v>
      </c>
      <c r="AI39" s="137">
        <f t="shared" si="14"/>
        <v>172000</v>
      </c>
      <c r="AJ39" s="137">
        <f t="shared" si="15"/>
        <v>9288000</v>
      </c>
      <c r="AK39" s="137">
        <v>100000</v>
      </c>
      <c r="AL39" s="137">
        <f t="shared" si="16"/>
        <v>2322000</v>
      </c>
      <c r="AM39" s="137">
        <f t="shared" si="17"/>
        <v>2322000</v>
      </c>
      <c r="AN39" s="137">
        <f t="shared" si="18"/>
        <v>2322000</v>
      </c>
      <c r="AO39" s="137">
        <f t="shared" si="19"/>
        <v>2222000</v>
      </c>
      <c r="AP39" s="137"/>
      <c r="AQ39" s="138" cm="1">
        <f t="array" ref="AQ39">_xlfn.IFS(I39="One Bedroom",AQ$13,I39="One Bedroom Plus",AQ$14,I39="two bedroom",AQ$15,I39="three bedroom",AQ$16)</f>
        <v>300000</v>
      </c>
      <c r="AR39" s="139">
        <f t="shared" si="20"/>
        <v>8988000</v>
      </c>
      <c r="AS39" s="139">
        <f t="shared" si="21"/>
        <v>166444.44444444444</v>
      </c>
      <c r="AT39" s="139">
        <f t="shared" si="22"/>
        <v>449400</v>
      </c>
      <c r="AU39" s="139">
        <f t="shared" si="23"/>
        <v>8539000</v>
      </c>
      <c r="AV39" s="139">
        <f t="shared" si="24"/>
        <v>158129.62962962964</v>
      </c>
      <c r="AW39" s="151">
        <v>100000</v>
      </c>
      <c r="AX39" s="151">
        <f t="shared" si="25"/>
        <v>2134750</v>
      </c>
      <c r="AY39" s="151">
        <f t="shared" si="26"/>
        <v>2134750</v>
      </c>
      <c r="AZ39" s="151">
        <f t="shared" si="27"/>
        <v>2134750</v>
      </c>
      <c r="BA39" s="151">
        <f t="shared" si="28"/>
        <v>2034750</v>
      </c>
      <c r="BD39" s="99">
        <f t="shared" si="29"/>
        <v>8539000</v>
      </c>
    </row>
    <row r="40" spans="1:56" s="107" customFormat="1" ht="14.7" customHeight="1" x14ac:dyDescent="0.25">
      <c r="A40" s="23"/>
      <c r="B40" s="23"/>
      <c r="C40" s="101">
        <v>18</v>
      </c>
      <c r="D40" s="106" t="s">
        <v>15</v>
      </c>
      <c r="E40" s="102">
        <v>1</v>
      </c>
      <c r="F40" s="103" t="s">
        <v>96</v>
      </c>
      <c r="G40" s="92" cm="1">
        <f t="array" ref="G40">_xlfn.IFS(D40=F$4,G$4,D40=F$5,G$5,D40=F$6,G$6,D40=F$7,G$7,D40=F$8,G$8,D40=F$9,G$9,D40=F$10,G$10)</f>
        <v>2</v>
      </c>
      <c r="H40" s="104" t="s">
        <v>71</v>
      </c>
      <c r="I40" s="104" t="s">
        <v>72</v>
      </c>
      <c r="J40" s="105">
        <v>54</v>
      </c>
      <c r="K40" s="95">
        <f t="shared" si="0"/>
        <v>160000</v>
      </c>
      <c r="L40" s="95">
        <f t="shared" si="1"/>
        <v>8640000</v>
      </c>
      <c r="M40" s="95">
        <f t="shared" si="2"/>
        <v>140000</v>
      </c>
      <c r="N40" s="95" cm="1">
        <f t="array" ref="N40">_xlfn.IFS(E40=1,0,OR(E40=2,E40=3),N$10,OR(E40=4,E40=5),N$11,E40=6,N$12,E40=7,N$13)</f>
        <v>0</v>
      </c>
      <c r="O40" s="96" t="s">
        <v>73</v>
      </c>
      <c r="P40" s="95">
        <f t="shared" si="3"/>
        <v>10000</v>
      </c>
      <c r="Q40" s="96"/>
      <c r="R40" s="95">
        <f t="shared" si="4"/>
        <v>0</v>
      </c>
      <c r="S40" s="96"/>
      <c r="T40" s="95">
        <f t="shared" si="5"/>
        <v>0</v>
      </c>
      <c r="U40" s="96"/>
      <c r="V40" s="95">
        <f t="shared" si="6"/>
        <v>0</v>
      </c>
      <c r="W40" s="96"/>
      <c r="X40" s="95">
        <f t="shared" si="7"/>
        <v>0</v>
      </c>
      <c r="Y40" s="96" t="s">
        <v>73</v>
      </c>
      <c r="Z40" s="95">
        <f t="shared" si="8"/>
        <v>17000</v>
      </c>
      <c r="AA40" s="95"/>
      <c r="AB40" s="95"/>
      <c r="AC40" s="95">
        <f t="shared" si="9"/>
        <v>27000</v>
      </c>
      <c r="AD40" s="95">
        <f t="shared" si="10"/>
        <v>167000</v>
      </c>
      <c r="AE40" s="95">
        <f t="shared" si="11"/>
        <v>9018000</v>
      </c>
      <c r="AF40" s="97" cm="1">
        <f t="array" ref="AF40">_xlfn.IFS(G40=1,AF$15,G40=2,AF$16,G40=3,AF$19)</f>
        <v>5000</v>
      </c>
      <c r="AG40" s="98">
        <f t="shared" si="12"/>
        <v>172000</v>
      </c>
      <c r="AH40" s="98">
        <f t="shared" si="13"/>
        <v>9288000</v>
      </c>
      <c r="AI40" s="137">
        <f t="shared" si="14"/>
        <v>172000</v>
      </c>
      <c r="AJ40" s="137">
        <f t="shared" si="15"/>
        <v>9288000</v>
      </c>
      <c r="AK40" s="137">
        <v>100000</v>
      </c>
      <c r="AL40" s="137">
        <f t="shared" si="16"/>
        <v>2322000</v>
      </c>
      <c r="AM40" s="137">
        <f t="shared" si="17"/>
        <v>2322000</v>
      </c>
      <c r="AN40" s="137">
        <f t="shared" si="18"/>
        <v>2322000</v>
      </c>
      <c r="AO40" s="137">
        <f t="shared" si="19"/>
        <v>2222000</v>
      </c>
      <c r="AP40" s="137"/>
      <c r="AQ40" s="138" cm="1">
        <f t="array" ref="AQ40">_xlfn.IFS(I40="One Bedroom",AQ$13,I40="One Bedroom Plus",AQ$14,I40="two bedroom",AQ$15,I40="three bedroom",AQ$16)</f>
        <v>300000</v>
      </c>
      <c r="AR40" s="139">
        <f t="shared" si="20"/>
        <v>8988000</v>
      </c>
      <c r="AS40" s="139">
        <f t="shared" si="21"/>
        <v>166444.44444444444</v>
      </c>
      <c r="AT40" s="139">
        <f t="shared" si="22"/>
        <v>449400</v>
      </c>
      <c r="AU40" s="139">
        <f t="shared" si="23"/>
        <v>8539000</v>
      </c>
      <c r="AV40" s="139">
        <f t="shared" si="24"/>
        <v>158129.62962962964</v>
      </c>
      <c r="AW40" s="151">
        <v>100000</v>
      </c>
      <c r="AX40" s="151">
        <f t="shared" si="25"/>
        <v>2134750</v>
      </c>
      <c r="AY40" s="151">
        <f t="shared" si="26"/>
        <v>2134750</v>
      </c>
      <c r="AZ40" s="151">
        <f t="shared" si="27"/>
        <v>2134750</v>
      </c>
      <c r="BA40" s="151">
        <f t="shared" si="28"/>
        <v>2034750</v>
      </c>
      <c r="BD40" s="99">
        <f t="shared" si="29"/>
        <v>8539000</v>
      </c>
    </row>
    <row r="41" spans="1:56" s="107" customFormat="1" ht="14.7" customHeight="1" x14ac:dyDescent="0.25">
      <c r="A41" s="23"/>
      <c r="B41" s="23"/>
      <c r="C41" s="101">
        <v>19</v>
      </c>
      <c r="D41" s="106" t="s">
        <v>15</v>
      </c>
      <c r="E41" s="106">
        <v>2</v>
      </c>
      <c r="F41" s="103" t="s">
        <v>97</v>
      </c>
      <c r="G41" s="92" cm="1">
        <f t="array" ref="G41">_xlfn.IFS(D41=F$4,G$4,D41=F$5,G$5,D41=F$6,G$6,D41=F$7,G$7,D41=F$8,G$8,D41=F$9,G$9,D41=F$10,G$10)</f>
        <v>2</v>
      </c>
      <c r="H41" s="104" t="s">
        <v>98</v>
      </c>
      <c r="I41" s="104" t="s">
        <v>72</v>
      </c>
      <c r="J41" s="105">
        <v>52</v>
      </c>
      <c r="K41" s="95">
        <f t="shared" si="0"/>
        <v>160000</v>
      </c>
      <c r="L41" s="95">
        <f t="shared" si="1"/>
        <v>8320000</v>
      </c>
      <c r="M41" s="95">
        <f t="shared" si="2"/>
        <v>140000</v>
      </c>
      <c r="N41" s="95" cm="1">
        <f t="array" ref="N41">_xlfn.IFS(E41=1,0,OR(E41=2,E41=3),N$10,OR(E41=4,E41=5),N$11,E41=6,N$12,E41=7,N$13)</f>
        <v>0</v>
      </c>
      <c r="O41" s="95" t="str">
        <f t="shared" ref="O41:O75" si="30">O23</f>
        <v>y</v>
      </c>
      <c r="P41" s="95">
        <f t="shared" si="3"/>
        <v>10000</v>
      </c>
      <c r="Q41" s="95">
        <f t="shared" ref="Q41:Q57" si="31">Q23</f>
        <v>0</v>
      </c>
      <c r="R41" s="95">
        <f t="shared" si="4"/>
        <v>0</v>
      </c>
      <c r="S41" s="95" t="str">
        <f t="shared" ref="S41:S57" si="32">S23</f>
        <v>y</v>
      </c>
      <c r="T41" s="95">
        <f t="shared" si="5"/>
        <v>2000</v>
      </c>
      <c r="U41" s="95">
        <f t="shared" ref="U41:U72" si="33">U23</f>
        <v>0</v>
      </c>
      <c r="V41" s="95">
        <f t="shared" si="6"/>
        <v>0</v>
      </c>
      <c r="W41" s="108"/>
      <c r="X41" s="108">
        <f t="shared" si="7"/>
        <v>0</v>
      </c>
      <c r="Y41" s="108"/>
      <c r="Z41" s="108">
        <f t="shared" si="8"/>
        <v>0</v>
      </c>
      <c r="AA41" s="108"/>
      <c r="AB41" s="108"/>
      <c r="AC41" s="95">
        <f t="shared" si="9"/>
        <v>12000</v>
      </c>
      <c r="AD41" s="95">
        <f t="shared" si="10"/>
        <v>152000</v>
      </c>
      <c r="AE41" s="95">
        <f t="shared" si="11"/>
        <v>7904000</v>
      </c>
      <c r="AF41" s="97" cm="1">
        <f t="array" ref="AF41">_xlfn.IFS(G41=1,AF$15,G41=2,AF$16,G41=3,AF$19)</f>
        <v>5000</v>
      </c>
      <c r="AG41" s="98">
        <f t="shared" si="12"/>
        <v>157000</v>
      </c>
      <c r="AH41" s="98">
        <f t="shared" si="13"/>
        <v>8164000</v>
      </c>
      <c r="AI41" s="137">
        <f t="shared" si="14"/>
        <v>157000</v>
      </c>
      <c r="AJ41" s="137">
        <f t="shared" si="15"/>
        <v>8164000</v>
      </c>
      <c r="AK41" s="137">
        <v>100000</v>
      </c>
      <c r="AL41" s="137">
        <f t="shared" si="16"/>
        <v>2041000</v>
      </c>
      <c r="AM41" s="137">
        <f t="shared" si="17"/>
        <v>2041000</v>
      </c>
      <c r="AN41" s="137">
        <f t="shared" si="18"/>
        <v>2041000</v>
      </c>
      <c r="AO41" s="137">
        <f t="shared" si="19"/>
        <v>1941000</v>
      </c>
      <c r="AP41" s="137"/>
      <c r="AQ41" s="138" cm="1">
        <f t="array" ref="AQ41">_xlfn.IFS(I41="One Bedroom",AQ$13,I41="One Bedroom Plus",AQ$14,I41="two bedroom",AQ$15,I41="three bedroom",AQ$16)</f>
        <v>300000</v>
      </c>
      <c r="AR41" s="139">
        <f t="shared" si="20"/>
        <v>7864000</v>
      </c>
      <c r="AS41" s="139">
        <f t="shared" si="21"/>
        <v>151230.76923076922</v>
      </c>
      <c r="AT41" s="139">
        <f t="shared" si="22"/>
        <v>393200</v>
      </c>
      <c r="AU41" s="139">
        <f t="shared" si="23"/>
        <v>7471000</v>
      </c>
      <c r="AV41" s="139">
        <f t="shared" si="24"/>
        <v>143673.07692307694</v>
      </c>
      <c r="AW41" s="151">
        <v>100000</v>
      </c>
      <c r="AX41" s="151">
        <f t="shared" si="25"/>
        <v>1867750</v>
      </c>
      <c r="AY41" s="151">
        <f t="shared" si="26"/>
        <v>1867750</v>
      </c>
      <c r="AZ41" s="151">
        <f t="shared" si="27"/>
        <v>1867750</v>
      </c>
      <c r="BA41" s="151">
        <f t="shared" si="28"/>
        <v>1767750</v>
      </c>
      <c r="BD41" s="99">
        <f t="shared" si="29"/>
        <v>7471000</v>
      </c>
    </row>
    <row r="42" spans="1:56" s="107" customFormat="1" ht="14.7" customHeight="1" x14ac:dyDescent="0.25">
      <c r="A42" s="23"/>
      <c r="B42" s="23"/>
      <c r="C42" s="101">
        <v>20</v>
      </c>
      <c r="D42" s="106" t="s">
        <v>15</v>
      </c>
      <c r="E42" s="106">
        <v>2</v>
      </c>
      <c r="F42" s="103" t="s">
        <v>99</v>
      </c>
      <c r="G42" s="92" cm="1">
        <f t="array" ref="G42">_xlfn.IFS(D42=F$4,G$4,D42=F$5,G$5,D42=F$6,G$6,D42=F$7,G$7,D42=F$8,G$8,D42=F$9,G$9,D42=F$10,G$10)</f>
        <v>2</v>
      </c>
      <c r="H42" s="104" t="s">
        <v>98</v>
      </c>
      <c r="I42" s="104" t="s">
        <v>72</v>
      </c>
      <c r="J42" s="105">
        <v>52</v>
      </c>
      <c r="K42" s="95">
        <f t="shared" si="0"/>
        <v>160000</v>
      </c>
      <c r="L42" s="95">
        <f t="shared" si="1"/>
        <v>8320000</v>
      </c>
      <c r="M42" s="95">
        <f t="shared" si="2"/>
        <v>140000</v>
      </c>
      <c r="N42" s="95" cm="1">
        <f t="array" ref="N42">_xlfn.IFS(E42=1,0,OR(E42=2,E42=3),N$10,OR(E42=4,E42=5),N$11,E42=6,N$12,E42=7,N$13)</f>
        <v>0</v>
      </c>
      <c r="O42" s="95" t="str">
        <f t="shared" si="30"/>
        <v>y</v>
      </c>
      <c r="P42" s="95">
        <f t="shared" si="3"/>
        <v>10000</v>
      </c>
      <c r="Q42" s="95">
        <f t="shared" si="31"/>
        <v>0</v>
      </c>
      <c r="R42" s="95">
        <f t="shared" si="4"/>
        <v>0</v>
      </c>
      <c r="S42" s="95">
        <f t="shared" si="32"/>
        <v>0</v>
      </c>
      <c r="T42" s="95">
        <f t="shared" si="5"/>
        <v>0</v>
      </c>
      <c r="U42" s="95">
        <f t="shared" si="33"/>
        <v>0</v>
      </c>
      <c r="V42" s="95">
        <f t="shared" si="6"/>
        <v>0</v>
      </c>
      <c r="W42" s="108"/>
      <c r="X42" s="108">
        <f t="shared" si="7"/>
        <v>0</v>
      </c>
      <c r="Y42" s="108"/>
      <c r="Z42" s="108">
        <f t="shared" si="8"/>
        <v>0</v>
      </c>
      <c r="AA42" s="108"/>
      <c r="AB42" s="108"/>
      <c r="AC42" s="95">
        <f t="shared" si="9"/>
        <v>10000</v>
      </c>
      <c r="AD42" s="95">
        <f t="shared" si="10"/>
        <v>150000</v>
      </c>
      <c r="AE42" s="95">
        <f t="shared" si="11"/>
        <v>7800000</v>
      </c>
      <c r="AF42" s="97" cm="1">
        <f t="array" ref="AF42">_xlfn.IFS(G42=1,AF$15,G42=2,AF$16,G42=3,AF$19)</f>
        <v>5000</v>
      </c>
      <c r="AG42" s="98">
        <f t="shared" si="12"/>
        <v>155000</v>
      </c>
      <c r="AH42" s="98">
        <f t="shared" si="13"/>
        <v>8060000</v>
      </c>
      <c r="AI42" s="137">
        <f t="shared" si="14"/>
        <v>155000</v>
      </c>
      <c r="AJ42" s="137">
        <f t="shared" si="15"/>
        <v>8060000</v>
      </c>
      <c r="AK42" s="137">
        <v>100000</v>
      </c>
      <c r="AL42" s="137">
        <f t="shared" si="16"/>
        <v>2015000</v>
      </c>
      <c r="AM42" s="137">
        <f t="shared" si="17"/>
        <v>2015000</v>
      </c>
      <c r="AN42" s="137">
        <f t="shared" si="18"/>
        <v>2015000</v>
      </c>
      <c r="AO42" s="137">
        <f t="shared" si="19"/>
        <v>1915000</v>
      </c>
      <c r="AP42" s="137"/>
      <c r="AQ42" s="138" cm="1">
        <f t="array" ref="AQ42">_xlfn.IFS(I42="One Bedroom",AQ$13,I42="One Bedroom Plus",AQ$14,I42="two bedroom",AQ$15,I42="three bedroom",AQ$16)</f>
        <v>300000</v>
      </c>
      <c r="AR42" s="139">
        <f t="shared" si="20"/>
        <v>7760000</v>
      </c>
      <c r="AS42" s="139">
        <f t="shared" si="21"/>
        <v>149230.76923076922</v>
      </c>
      <c r="AT42" s="139">
        <f t="shared" si="22"/>
        <v>388000</v>
      </c>
      <c r="AU42" s="139">
        <f t="shared" si="23"/>
        <v>7372000</v>
      </c>
      <c r="AV42" s="139">
        <f t="shared" si="24"/>
        <v>141769.23076923078</v>
      </c>
      <c r="AW42" s="151">
        <v>100000</v>
      </c>
      <c r="AX42" s="151">
        <f t="shared" si="25"/>
        <v>1843000</v>
      </c>
      <c r="AY42" s="151">
        <f t="shared" si="26"/>
        <v>1843000</v>
      </c>
      <c r="AZ42" s="151">
        <f t="shared" si="27"/>
        <v>1843000</v>
      </c>
      <c r="BA42" s="151">
        <f t="shared" si="28"/>
        <v>1743000</v>
      </c>
      <c r="BD42" s="99">
        <f t="shared" si="29"/>
        <v>7372000</v>
      </c>
    </row>
    <row r="43" spans="1:56" s="107" customFormat="1" ht="14.7" customHeight="1" x14ac:dyDescent="0.25">
      <c r="A43" s="23"/>
      <c r="B43" s="23"/>
      <c r="C43" s="101">
        <v>21</v>
      </c>
      <c r="D43" s="106" t="s">
        <v>15</v>
      </c>
      <c r="E43" s="106">
        <v>2</v>
      </c>
      <c r="F43" s="103" t="s">
        <v>100</v>
      </c>
      <c r="G43" s="92" cm="1">
        <f t="array" ref="G43">_xlfn.IFS(D43=F$4,G$4,D43=F$5,G$5,D43=F$6,G$6,D43=F$7,G$7,D43=F$8,G$8,D43=F$9,G$9,D43=F$10,G$10)</f>
        <v>2</v>
      </c>
      <c r="H43" s="104" t="s">
        <v>98</v>
      </c>
      <c r="I43" s="104" t="s">
        <v>72</v>
      </c>
      <c r="J43" s="105">
        <v>52</v>
      </c>
      <c r="K43" s="95">
        <f t="shared" si="0"/>
        <v>160000</v>
      </c>
      <c r="L43" s="95">
        <f t="shared" si="1"/>
        <v>8320000</v>
      </c>
      <c r="M43" s="95">
        <f t="shared" si="2"/>
        <v>140000</v>
      </c>
      <c r="N43" s="95" cm="1">
        <f t="array" ref="N43">_xlfn.IFS(E43=1,0,OR(E43=2,E43=3),N$10,OR(E43=4,E43=5),N$11,E43=6,N$12,E43=7,N$13)</f>
        <v>0</v>
      </c>
      <c r="O43" s="95" t="str">
        <f t="shared" si="30"/>
        <v>y</v>
      </c>
      <c r="P43" s="95">
        <f t="shared" si="3"/>
        <v>10000</v>
      </c>
      <c r="Q43" s="95">
        <f t="shared" si="31"/>
        <v>0</v>
      </c>
      <c r="R43" s="95">
        <f t="shared" si="4"/>
        <v>0</v>
      </c>
      <c r="S43" s="95">
        <f t="shared" si="32"/>
        <v>0</v>
      </c>
      <c r="T43" s="95">
        <f t="shared" si="5"/>
        <v>0</v>
      </c>
      <c r="U43" s="95">
        <f t="shared" si="33"/>
        <v>0</v>
      </c>
      <c r="V43" s="95">
        <f t="shared" si="6"/>
        <v>0</v>
      </c>
      <c r="W43" s="108"/>
      <c r="X43" s="108">
        <f t="shared" si="7"/>
        <v>0</v>
      </c>
      <c r="Y43" s="108"/>
      <c r="Z43" s="108">
        <f t="shared" si="8"/>
        <v>0</v>
      </c>
      <c r="AA43" s="108"/>
      <c r="AB43" s="108"/>
      <c r="AC43" s="95">
        <f t="shared" si="9"/>
        <v>10000</v>
      </c>
      <c r="AD43" s="95">
        <f t="shared" si="10"/>
        <v>150000</v>
      </c>
      <c r="AE43" s="95">
        <f t="shared" si="11"/>
        <v>7800000</v>
      </c>
      <c r="AF43" s="97" cm="1">
        <f t="array" ref="AF43">_xlfn.IFS(G43=1,AF$15,G43=2,AF$16,G43=3,AF$19)</f>
        <v>5000</v>
      </c>
      <c r="AG43" s="98">
        <f t="shared" si="12"/>
        <v>155000</v>
      </c>
      <c r="AH43" s="98">
        <f t="shared" si="13"/>
        <v>8060000</v>
      </c>
      <c r="AI43" s="137">
        <f t="shared" si="14"/>
        <v>155000</v>
      </c>
      <c r="AJ43" s="137">
        <f t="shared" si="15"/>
        <v>8060000</v>
      </c>
      <c r="AK43" s="137">
        <v>100000</v>
      </c>
      <c r="AL43" s="137">
        <f t="shared" si="16"/>
        <v>2015000</v>
      </c>
      <c r="AM43" s="137">
        <f t="shared" si="17"/>
        <v>2015000</v>
      </c>
      <c r="AN43" s="137">
        <f t="shared" si="18"/>
        <v>2015000</v>
      </c>
      <c r="AO43" s="137">
        <f t="shared" si="19"/>
        <v>1915000</v>
      </c>
      <c r="AP43" s="137"/>
      <c r="AQ43" s="138" cm="1">
        <f t="array" ref="AQ43">_xlfn.IFS(I43="One Bedroom",AQ$13,I43="One Bedroom Plus",AQ$14,I43="two bedroom",AQ$15,I43="three bedroom",AQ$16)</f>
        <v>300000</v>
      </c>
      <c r="AR43" s="139">
        <f t="shared" si="20"/>
        <v>7760000</v>
      </c>
      <c r="AS43" s="139">
        <f t="shared" si="21"/>
        <v>149230.76923076922</v>
      </c>
      <c r="AT43" s="139">
        <f t="shared" si="22"/>
        <v>388000</v>
      </c>
      <c r="AU43" s="139">
        <f t="shared" si="23"/>
        <v>7372000</v>
      </c>
      <c r="AV43" s="139">
        <f t="shared" si="24"/>
        <v>141769.23076923078</v>
      </c>
      <c r="AW43" s="151">
        <v>100000</v>
      </c>
      <c r="AX43" s="151">
        <f t="shared" si="25"/>
        <v>1843000</v>
      </c>
      <c r="AY43" s="151">
        <f t="shared" si="26"/>
        <v>1843000</v>
      </c>
      <c r="AZ43" s="151">
        <f t="shared" si="27"/>
        <v>1843000</v>
      </c>
      <c r="BA43" s="151">
        <f t="shared" si="28"/>
        <v>1743000</v>
      </c>
      <c r="BD43" s="99">
        <f t="shared" si="29"/>
        <v>7372000</v>
      </c>
    </row>
    <row r="44" spans="1:56" s="107" customFormat="1" ht="14.7" customHeight="1" x14ac:dyDescent="0.25">
      <c r="A44" s="23"/>
      <c r="B44" s="23"/>
      <c r="C44" s="101">
        <v>22</v>
      </c>
      <c r="D44" s="106" t="s">
        <v>15</v>
      </c>
      <c r="E44" s="106">
        <v>2</v>
      </c>
      <c r="F44" s="103" t="s">
        <v>101</v>
      </c>
      <c r="G44" s="92" cm="1">
        <f t="array" ref="G44">_xlfn.IFS(D44=F$4,G$4,D44=F$5,G$5,D44=F$6,G$6,D44=F$7,G$7,D44=F$8,G$8,D44=F$9,G$9,D44=F$10,G$10)</f>
        <v>2</v>
      </c>
      <c r="H44" s="104" t="s">
        <v>102</v>
      </c>
      <c r="I44" s="104" t="s">
        <v>72</v>
      </c>
      <c r="J44" s="105">
        <v>52</v>
      </c>
      <c r="K44" s="95">
        <f t="shared" si="0"/>
        <v>160000</v>
      </c>
      <c r="L44" s="95">
        <f t="shared" si="1"/>
        <v>8320000</v>
      </c>
      <c r="M44" s="95">
        <f t="shared" si="2"/>
        <v>140000</v>
      </c>
      <c r="N44" s="95" cm="1">
        <f t="array" ref="N44">_xlfn.IFS(E44=1,0,OR(E44=2,E44=3),N$10,OR(E44=4,E44=5),N$11,E44=6,N$12,E44=7,N$13)</f>
        <v>0</v>
      </c>
      <c r="O44" s="95" t="str">
        <f t="shared" si="30"/>
        <v>y</v>
      </c>
      <c r="P44" s="95">
        <f t="shared" si="3"/>
        <v>10000</v>
      </c>
      <c r="Q44" s="95" t="str">
        <f t="shared" si="31"/>
        <v>y</v>
      </c>
      <c r="R44" s="95">
        <f t="shared" si="4"/>
        <v>3000</v>
      </c>
      <c r="S44" s="95">
        <f t="shared" si="32"/>
        <v>0</v>
      </c>
      <c r="T44" s="95">
        <f t="shared" si="5"/>
        <v>0</v>
      </c>
      <c r="U44" s="95">
        <f t="shared" si="33"/>
        <v>0</v>
      </c>
      <c r="V44" s="95">
        <f t="shared" si="6"/>
        <v>0</v>
      </c>
      <c r="W44" s="108"/>
      <c r="X44" s="108">
        <f t="shared" si="7"/>
        <v>0</v>
      </c>
      <c r="Y44" s="108"/>
      <c r="Z44" s="108">
        <f t="shared" si="8"/>
        <v>0</v>
      </c>
      <c r="AA44" s="108"/>
      <c r="AB44" s="108"/>
      <c r="AC44" s="95">
        <f t="shared" si="9"/>
        <v>13000</v>
      </c>
      <c r="AD44" s="95">
        <f t="shared" si="10"/>
        <v>153000</v>
      </c>
      <c r="AE44" s="95">
        <f t="shared" si="11"/>
        <v>7956000</v>
      </c>
      <c r="AF44" s="97" cm="1">
        <f t="array" ref="AF44">_xlfn.IFS(G44=1,AF$15,G44=2,AF$16,G44=3,AF$19)</f>
        <v>5000</v>
      </c>
      <c r="AG44" s="98">
        <f t="shared" si="12"/>
        <v>158000</v>
      </c>
      <c r="AH44" s="98">
        <f t="shared" si="13"/>
        <v>8216000</v>
      </c>
      <c r="AI44" s="137">
        <f t="shared" si="14"/>
        <v>158000</v>
      </c>
      <c r="AJ44" s="137">
        <f t="shared" si="15"/>
        <v>8216000</v>
      </c>
      <c r="AK44" s="137">
        <v>100000</v>
      </c>
      <c r="AL44" s="137">
        <f t="shared" si="16"/>
        <v>2054000</v>
      </c>
      <c r="AM44" s="137">
        <f t="shared" si="17"/>
        <v>2054000</v>
      </c>
      <c r="AN44" s="137">
        <f t="shared" si="18"/>
        <v>2054000</v>
      </c>
      <c r="AO44" s="137">
        <f t="shared" si="19"/>
        <v>1954000</v>
      </c>
      <c r="AP44" s="137"/>
      <c r="AQ44" s="138" cm="1">
        <f t="array" ref="AQ44">_xlfn.IFS(I44="One Bedroom",AQ$13,I44="One Bedroom Plus",AQ$14,I44="two bedroom",AQ$15,I44="three bedroom",AQ$16)</f>
        <v>300000</v>
      </c>
      <c r="AR44" s="139">
        <f t="shared" si="20"/>
        <v>7916000</v>
      </c>
      <c r="AS44" s="139">
        <f t="shared" si="21"/>
        <v>152230.76923076922</v>
      </c>
      <c r="AT44" s="139">
        <f t="shared" si="22"/>
        <v>395800</v>
      </c>
      <c r="AU44" s="139">
        <f t="shared" si="23"/>
        <v>7521000</v>
      </c>
      <c r="AV44" s="139">
        <f t="shared" si="24"/>
        <v>144634.61538461538</v>
      </c>
      <c r="AW44" s="151">
        <v>100000</v>
      </c>
      <c r="AX44" s="151">
        <f t="shared" si="25"/>
        <v>1880250</v>
      </c>
      <c r="AY44" s="151">
        <f t="shared" si="26"/>
        <v>1880250</v>
      </c>
      <c r="AZ44" s="151">
        <f t="shared" si="27"/>
        <v>1880250</v>
      </c>
      <c r="BA44" s="151">
        <f t="shared" si="28"/>
        <v>1780250</v>
      </c>
      <c r="BD44" s="99">
        <f t="shared" si="29"/>
        <v>7521000</v>
      </c>
    </row>
    <row r="45" spans="1:56" s="107" customFormat="1" ht="14.7" customHeight="1" x14ac:dyDescent="0.25">
      <c r="A45" s="23"/>
      <c r="B45" s="23"/>
      <c r="C45" s="101">
        <v>23</v>
      </c>
      <c r="D45" s="106" t="s">
        <v>15</v>
      </c>
      <c r="E45" s="106">
        <v>2</v>
      </c>
      <c r="F45" s="103" t="s">
        <v>103</v>
      </c>
      <c r="G45" s="92" cm="1">
        <f t="array" ref="G45">_xlfn.IFS(D45=F$4,G$4,D45=F$5,G$5,D45=F$6,G$6,D45=F$7,G$7,D45=F$8,G$8,D45=F$9,G$9,D45=F$10,G$10)</f>
        <v>2</v>
      </c>
      <c r="H45" s="104" t="s">
        <v>104</v>
      </c>
      <c r="I45" s="104" t="s">
        <v>72</v>
      </c>
      <c r="J45" s="105">
        <v>39</v>
      </c>
      <c r="K45" s="95">
        <f t="shared" si="0"/>
        <v>160000</v>
      </c>
      <c r="L45" s="95">
        <f t="shared" si="1"/>
        <v>6240000</v>
      </c>
      <c r="M45" s="95">
        <f t="shared" si="2"/>
        <v>140000</v>
      </c>
      <c r="N45" s="95" cm="1">
        <f t="array" ref="N45">_xlfn.IFS(E45=1,0,OR(E45=2,E45=3),N$10,OR(E45=4,E45=5),N$11,E45=6,N$12,E45=7,N$13)</f>
        <v>0</v>
      </c>
      <c r="O45" s="95">
        <f t="shared" si="30"/>
        <v>0</v>
      </c>
      <c r="P45" s="95">
        <f t="shared" si="3"/>
        <v>0</v>
      </c>
      <c r="Q45" s="95" t="str">
        <f t="shared" si="31"/>
        <v>y</v>
      </c>
      <c r="R45" s="95">
        <f t="shared" si="4"/>
        <v>3000</v>
      </c>
      <c r="S45" s="95">
        <f t="shared" si="32"/>
        <v>0</v>
      </c>
      <c r="T45" s="95">
        <f t="shared" si="5"/>
        <v>0</v>
      </c>
      <c r="U45" s="95">
        <f t="shared" si="33"/>
        <v>0</v>
      </c>
      <c r="V45" s="95">
        <f t="shared" si="6"/>
        <v>0</v>
      </c>
      <c r="W45" s="108"/>
      <c r="X45" s="108">
        <f t="shared" si="7"/>
        <v>0</v>
      </c>
      <c r="Y45" s="108"/>
      <c r="Z45" s="108">
        <f t="shared" si="8"/>
        <v>0</v>
      </c>
      <c r="AA45" s="108"/>
      <c r="AB45" s="108"/>
      <c r="AC45" s="95">
        <f t="shared" si="9"/>
        <v>3000</v>
      </c>
      <c r="AD45" s="95">
        <f t="shared" si="10"/>
        <v>143000</v>
      </c>
      <c r="AE45" s="95">
        <f t="shared" si="11"/>
        <v>5577000</v>
      </c>
      <c r="AF45" s="97" cm="1">
        <f t="array" ref="AF45">_xlfn.IFS(G45=1,AF$15,G45=2,AF$16,G45=3,AF$19)</f>
        <v>5000</v>
      </c>
      <c r="AG45" s="98">
        <f t="shared" si="12"/>
        <v>148000</v>
      </c>
      <c r="AH45" s="98">
        <f t="shared" si="13"/>
        <v>5772000</v>
      </c>
      <c r="AI45" s="137">
        <f t="shared" si="14"/>
        <v>148000</v>
      </c>
      <c r="AJ45" s="137">
        <f t="shared" si="15"/>
        <v>5772000</v>
      </c>
      <c r="AK45" s="137">
        <v>100000</v>
      </c>
      <c r="AL45" s="137">
        <f t="shared" si="16"/>
        <v>1443000</v>
      </c>
      <c r="AM45" s="137">
        <f t="shared" si="17"/>
        <v>1443000</v>
      </c>
      <c r="AN45" s="137">
        <f t="shared" si="18"/>
        <v>1443000</v>
      </c>
      <c r="AO45" s="137">
        <f t="shared" si="19"/>
        <v>1343000</v>
      </c>
      <c r="AP45" s="137"/>
      <c r="AQ45" s="138" cm="1">
        <f t="array" ref="AQ45">_xlfn.IFS(I45="One Bedroom",AQ$13,I45="One Bedroom Plus",AQ$14,I45="two bedroom",AQ$15,I45="three bedroom",AQ$16)</f>
        <v>300000</v>
      </c>
      <c r="AR45" s="139">
        <f t="shared" si="20"/>
        <v>5472000</v>
      </c>
      <c r="AS45" s="139">
        <f t="shared" si="21"/>
        <v>140307.69230769231</v>
      </c>
      <c r="AT45" s="139">
        <f t="shared" si="22"/>
        <v>273600</v>
      </c>
      <c r="AU45" s="139">
        <f t="shared" si="23"/>
        <v>5199000</v>
      </c>
      <c r="AV45" s="139">
        <f t="shared" si="24"/>
        <v>133307.69230769231</v>
      </c>
      <c r="AW45" s="151">
        <v>100000</v>
      </c>
      <c r="AX45" s="151">
        <f t="shared" si="25"/>
        <v>1299750</v>
      </c>
      <c r="AY45" s="151">
        <f t="shared" si="26"/>
        <v>1299750</v>
      </c>
      <c r="AZ45" s="151">
        <f t="shared" si="27"/>
        <v>1299750</v>
      </c>
      <c r="BA45" s="151">
        <f t="shared" si="28"/>
        <v>1199750</v>
      </c>
      <c r="BD45" s="99">
        <f t="shared" si="29"/>
        <v>5199000</v>
      </c>
    </row>
    <row r="46" spans="1:56" s="107" customFormat="1" ht="14.7" customHeight="1" x14ac:dyDescent="0.25">
      <c r="A46" s="23"/>
      <c r="B46" s="23"/>
      <c r="C46" s="101">
        <v>24</v>
      </c>
      <c r="D46" s="106" t="s">
        <v>15</v>
      </c>
      <c r="E46" s="106">
        <v>2</v>
      </c>
      <c r="F46" s="103" t="s">
        <v>105</v>
      </c>
      <c r="G46" s="92" cm="1">
        <f t="array" ref="G46">_xlfn.IFS(D46=F$4,G$4,D46=F$5,G$5,D46=F$6,G$6,D46=F$7,G$7,D46=F$8,G$8,D46=F$9,G$9,D46=F$10,G$10)</f>
        <v>2</v>
      </c>
      <c r="H46" s="104" t="s">
        <v>106</v>
      </c>
      <c r="I46" s="104" t="s">
        <v>72</v>
      </c>
      <c r="J46" s="105">
        <v>39</v>
      </c>
      <c r="K46" s="95">
        <f t="shared" si="0"/>
        <v>160000</v>
      </c>
      <c r="L46" s="95">
        <f t="shared" si="1"/>
        <v>6240000</v>
      </c>
      <c r="M46" s="95">
        <f t="shared" si="2"/>
        <v>140000</v>
      </c>
      <c r="N46" s="95" cm="1">
        <f t="array" ref="N46">_xlfn.IFS(E46=1,0,OR(E46=2,E46=3),N$10,OR(E46=4,E46=5),N$11,E46=6,N$12,E46=7,N$13)</f>
        <v>0</v>
      </c>
      <c r="O46" s="95">
        <f t="shared" si="30"/>
        <v>0</v>
      </c>
      <c r="P46" s="95">
        <f t="shared" si="3"/>
        <v>0</v>
      </c>
      <c r="Q46" s="95">
        <f t="shared" si="31"/>
        <v>0</v>
      </c>
      <c r="R46" s="95">
        <f t="shared" si="4"/>
        <v>0</v>
      </c>
      <c r="S46" s="95">
        <f t="shared" si="32"/>
        <v>0</v>
      </c>
      <c r="T46" s="95">
        <f t="shared" si="5"/>
        <v>0</v>
      </c>
      <c r="U46" s="95">
        <f t="shared" si="33"/>
        <v>0</v>
      </c>
      <c r="V46" s="95">
        <f t="shared" si="6"/>
        <v>0</v>
      </c>
      <c r="W46" s="108"/>
      <c r="X46" s="108">
        <f t="shared" si="7"/>
        <v>0</v>
      </c>
      <c r="Y46" s="108"/>
      <c r="Z46" s="108">
        <f t="shared" si="8"/>
        <v>0</v>
      </c>
      <c r="AA46" s="108"/>
      <c r="AB46" s="108"/>
      <c r="AC46" s="95">
        <f t="shared" si="9"/>
        <v>0</v>
      </c>
      <c r="AD46" s="95">
        <f t="shared" si="10"/>
        <v>140000</v>
      </c>
      <c r="AE46" s="95">
        <f t="shared" si="11"/>
        <v>5460000</v>
      </c>
      <c r="AF46" s="97" cm="1">
        <f t="array" ref="AF46">_xlfn.IFS(G46=1,AF$15,G46=2,AF$16,G46=3,AF$19)</f>
        <v>5000</v>
      </c>
      <c r="AG46" s="98">
        <f t="shared" si="12"/>
        <v>145000</v>
      </c>
      <c r="AH46" s="98">
        <f t="shared" si="13"/>
        <v>5655000</v>
      </c>
      <c r="AI46" s="137">
        <f t="shared" si="14"/>
        <v>145000</v>
      </c>
      <c r="AJ46" s="137">
        <f t="shared" si="15"/>
        <v>5655000</v>
      </c>
      <c r="AK46" s="137">
        <v>100000</v>
      </c>
      <c r="AL46" s="137">
        <f t="shared" si="16"/>
        <v>1413750</v>
      </c>
      <c r="AM46" s="137">
        <f t="shared" si="17"/>
        <v>1413750</v>
      </c>
      <c r="AN46" s="137">
        <f t="shared" si="18"/>
        <v>1413750</v>
      </c>
      <c r="AO46" s="137">
        <f t="shared" si="19"/>
        <v>1313750</v>
      </c>
      <c r="AP46" s="137"/>
      <c r="AQ46" s="138" cm="1">
        <f t="array" ref="AQ46">_xlfn.IFS(I46="One Bedroom",AQ$13,I46="One Bedroom Plus",AQ$14,I46="two bedroom",AQ$15,I46="three bedroom",AQ$16)</f>
        <v>300000</v>
      </c>
      <c r="AR46" s="139">
        <f t="shared" si="20"/>
        <v>5355000</v>
      </c>
      <c r="AS46" s="139">
        <f t="shared" si="21"/>
        <v>137307.69230769231</v>
      </c>
      <c r="AT46" s="139">
        <f t="shared" si="22"/>
        <v>267750</v>
      </c>
      <c r="AU46" s="139">
        <f t="shared" si="23"/>
        <v>5088000</v>
      </c>
      <c r="AV46" s="139">
        <f t="shared" si="24"/>
        <v>130461.53846153847</v>
      </c>
      <c r="AW46" s="151">
        <v>100000</v>
      </c>
      <c r="AX46" s="151">
        <f t="shared" si="25"/>
        <v>1272000</v>
      </c>
      <c r="AY46" s="151">
        <f t="shared" si="26"/>
        <v>1272000</v>
      </c>
      <c r="AZ46" s="151">
        <f t="shared" si="27"/>
        <v>1272000</v>
      </c>
      <c r="BA46" s="151">
        <f t="shared" si="28"/>
        <v>1172000</v>
      </c>
      <c r="BD46" s="99">
        <f t="shared" si="29"/>
        <v>5088000</v>
      </c>
    </row>
    <row r="47" spans="1:56" s="107" customFormat="1" ht="14.7" customHeight="1" x14ac:dyDescent="0.25">
      <c r="A47" s="23"/>
      <c r="B47" s="23"/>
      <c r="C47" s="101">
        <v>25</v>
      </c>
      <c r="D47" s="106" t="s">
        <v>15</v>
      </c>
      <c r="E47" s="106">
        <v>2</v>
      </c>
      <c r="F47" s="103" t="s">
        <v>107</v>
      </c>
      <c r="G47" s="92" cm="1">
        <f t="array" ref="G47">_xlfn.IFS(D47=F$4,G$4,D47=F$5,G$5,D47=F$6,G$6,D47=F$7,G$7,D47=F$8,G$8,D47=F$9,G$9,D47=F$10,G$10)</f>
        <v>2</v>
      </c>
      <c r="H47" s="104" t="s">
        <v>108</v>
      </c>
      <c r="I47" s="104" t="s">
        <v>72</v>
      </c>
      <c r="J47" s="105">
        <v>45</v>
      </c>
      <c r="K47" s="95">
        <f t="shared" si="0"/>
        <v>160000</v>
      </c>
      <c r="L47" s="95">
        <f t="shared" si="1"/>
        <v>7200000</v>
      </c>
      <c r="M47" s="95">
        <f t="shared" si="2"/>
        <v>140000</v>
      </c>
      <c r="N47" s="95" cm="1">
        <f t="array" ref="N47">_xlfn.IFS(E47=1,0,OR(E47=2,E47=3),N$10,OR(E47=4,E47=5),N$11,E47=6,N$12,E47=7,N$13)</f>
        <v>0</v>
      </c>
      <c r="O47" s="95">
        <f t="shared" si="30"/>
        <v>0</v>
      </c>
      <c r="P47" s="95">
        <f t="shared" si="3"/>
        <v>0</v>
      </c>
      <c r="Q47" s="95">
        <f t="shared" si="31"/>
        <v>0</v>
      </c>
      <c r="R47" s="95">
        <f t="shared" si="4"/>
        <v>0</v>
      </c>
      <c r="S47" s="95">
        <f t="shared" si="32"/>
        <v>0</v>
      </c>
      <c r="T47" s="95">
        <f t="shared" si="5"/>
        <v>0</v>
      </c>
      <c r="U47" s="95">
        <f t="shared" si="33"/>
        <v>0</v>
      </c>
      <c r="V47" s="95">
        <f t="shared" si="6"/>
        <v>0</v>
      </c>
      <c r="W47" s="108"/>
      <c r="X47" s="108">
        <f t="shared" si="7"/>
        <v>0</v>
      </c>
      <c r="Y47" s="108"/>
      <c r="Z47" s="108">
        <f t="shared" si="8"/>
        <v>0</v>
      </c>
      <c r="AA47" s="108"/>
      <c r="AB47" s="108"/>
      <c r="AC47" s="95">
        <f t="shared" si="9"/>
        <v>0</v>
      </c>
      <c r="AD47" s="95">
        <f t="shared" si="10"/>
        <v>140000</v>
      </c>
      <c r="AE47" s="95">
        <f t="shared" si="11"/>
        <v>6300000</v>
      </c>
      <c r="AF47" s="97" cm="1">
        <f t="array" ref="AF47">_xlfn.IFS(G47=1,AF$15,G47=2,AF$16,G47=3,AF$19)</f>
        <v>5000</v>
      </c>
      <c r="AG47" s="98">
        <f t="shared" si="12"/>
        <v>145000</v>
      </c>
      <c r="AH47" s="98">
        <f t="shared" si="13"/>
        <v>6525000</v>
      </c>
      <c r="AI47" s="137">
        <f t="shared" si="14"/>
        <v>145000</v>
      </c>
      <c r="AJ47" s="137">
        <f t="shared" si="15"/>
        <v>6525000</v>
      </c>
      <c r="AK47" s="137">
        <v>100000</v>
      </c>
      <c r="AL47" s="137">
        <f t="shared" si="16"/>
        <v>1631250</v>
      </c>
      <c r="AM47" s="137">
        <f t="shared" si="17"/>
        <v>1631250</v>
      </c>
      <c r="AN47" s="137">
        <f t="shared" si="18"/>
        <v>1631250</v>
      </c>
      <c r="AO47" s="137">
        <f t="shared" si="19"/>
        <v>1531250</v>
      </c>
      <c r="AP47" s="137"/>
      <c r="AQ47" s="138" cm="1">
        <f t="array" ref="AQ47">_xlfn.IFS(I47="One Bedroom",AQ$13,I47="One Bedroom Plus",AQ$14,I47="two bedroom",AQ$15,I47="three bedroom",AQ$16)</f>
        <v>300000</v>
      </c>
      <c r="AR47" s="139">
        <f t="shared" si="20"/>
        <v>6225000</v>
      </c>
      <c r="AS47" s="139">
        <f t="shared" si="21"/>
        <v>138333.33333333334</v>
      </c>
      <c r="AT47" s="139">
        <f t="shared" si="22"/>
        <v>311250</v>
      </c>
      <c r="AU47" s="139">
        <f t="shared" si="23"/>
        <v>5914000</v>
      </c>
      <c r="AV47" s="139">
        <f t="shared" si="24"/>
        <v>131422.22222222222</v>
      </c>
      <c r="AW47" s="151">
        <v>100000</v>
      </c>
      <c r="AX47" s="151">
        <f t="shared" si="25"/>
        <v>1478500</v>
      </c>
      <c r="AY47" s="151">
        <f t="shared" si="26"/>
        <v>1478500</v>
      </c>
      <c r="AZ47" s="151">
        <f t="shared" si="27"/>
        <v>1478500</v>
      </c>
      <c r="BA47" s="151">
        <f t="shared" si="28"/>
        <v>1378500</v>
      </c>
      <c r="BD47" s="99">
        <f t="shared" si="29"/>
        <v>5914000</v>
      </c>
    </row>
    <row r="48" spans="1:56" s="107" customFormat="1" ht="14.7" customHeight="1" x14ac:dyDescent="0.25">
      <c r="A48" s="23"/>
      <c r="B48" s="23"/>
      <c r="C48" s="101">
        <v>26</v>
      </c>
      <c r="D48" s="106" t="s">
        <v>15</v>
      </c>
      <c r="E48" s="106">
        <v>2</v>
      </c>
      <c r="F48" s="103" t="s">
        <v>109</v>
      </c>
      <c r="G48" s="92" cm="1">
        <f t="array" ref="G48">_xlfn.IFS(D48=F$4,G$4,D48=F$5,G$5,D48=F$6,G$6,D48=F$7,G$7,D48=F$8,G$8,D48=F$9,G$9,D48=F$10,G$10)</f>
        <v>2</v>
      </c>
      <c r="H48" s="104" t="s">
        <v>106</v>
      </c>
      <c r="I48" s="104" t="s">
        <v>72</v>
      </c>
      <c r="J48" s="105">
        <v>39</v>
      </c>
      <c r="K48" s="95">
        <f t="shared" si="0"/>
        <v>160000</v>
      </c>
      <c r="L48" s="95">
        <f t="shared" si="1"/>
        <v>6240000</v>
      </c>
      <c r="M48" s="95">
        <f t="shared" si="2"/>
        <v>140000</v>
      </c>
      <c r="N48" s="95" cm="1">
        <f t="array" ref="N48">_xlfn.IFS(E48=1,0,OR(E48=2,E48=3),N$10,OR(E48=4,E48=5),N$11,E48=6,N$12,E48=7,N$13)</f>
        <v>0</v>
      </c>
      <c r="O48" s="95">
        <f t="shared" si="30"/>
        <v>0</v>
      </c>
      <c r="P48" s="95">
        <f t="shared" si="3"/>
        <v>0</v>
      </c>
      <c r="Q48" s="95">
        <f t="shared" si="31"/>
        <v>0</v>
      </c>
      <c r="R48" s="95">
        <f t="shared" si="4"/>
        <v>0</v>
      </c>
      <c r="S48" s="95">
        <f t="shared" si="32"/>
        <v>0</v>
      </c>
      <c r="T48" s="95">
        <f t="shared" si="5"/>
        <v>0</v>
      </c>
      <c r="U48" s="95">
        <f t="shared" si="33"/>
        <v>0</v>
      </c>
      <c r="V48" s="95">
        <f t="shared" si="6"/>
        <v>0</v>
      </c>
      <c r="W48" s="108"/>
      <c r="X48" s="108">
        <f t="shared" si="7"/>
        <v>0</v>
      </c>
      <c r="Y48" s="108"/>
      <c r="Z48" s="108">
        <f t="shared" si="8"/>
        <v>0</v>
      </c>
      <c r="AA48" s="108"/>
      <c r="AB48" s="108"/>
      <c r="AC48" s="95">
        <f t="shared" si="9"/>
        <v>0</v>
      </c>
      <c r="AD48" s="95">
        <f t="shared" si="10"/>
        <v>140000</v>
      </c>
      <c r="AE48" s="95">
        <f t="shared" si="11"/>
        <v>5460000</v>
      </c>
      <c r="AF48" s="97" cm="1">
        <f t="array" ref="AF48">_xlfn.IFS(G48=1,AF$15,G48=2,AF$16,G48=3,AF$19)</f>
        <v>5000</v>
      </c>
      <c r="AG48" s="98">
        <f t="shared" si="12"/>
        <v>145000</v>
      </c>
      <c r="AH48" s="98">
        <f t="shared" si="13"/>
        <v>5655000</v>
      </c>
      <c r="AI48" s="137">
        <f t="shared" si="14"/>
        <v>145000</v>
      </c>
      <c r="AJ48" s="137">
        <f t="shared" si="15"/>
        <v>5655000</v>
      </c>
      <c r="AK48" s="137">
        <v>100000</v>
      </c>
      <c r="AL48" s="137">
        <f t="shared" si="16"/>
        <v>1413750</v>
      </c>
      <c r="AM48" s="137">
        <f t="shared" si="17"/>
        <v>1413750</v>
      </c>
      <c r="AN48" s="137">
        <f t="shared" si="18"/>
        <v>1413750</v>
      </c>
      <c r="AO48" s="137">
        <f t="shared" si="19"/>
        <v>1313750</v>
      </c>
      <c r="AP48" s="137"/>
      <c r="AQ48" s="138" cm="1">
        <f t="array" ref="AQ48">_xlfn.IFS(I48="One Bedroom",AQ$13,I48="One Bedroom Plus",AQ$14,I48="two bedroom",AQ$15,I48="three bedroom",AQ$16)</f>
        <v>300000</v>
      </c>
      <c r="AR48" s="139">
        <f t="shared" si="20"/>
        <v>5355000</v>
      </c>
      <c r="AS48" s="139">
        <f t="shared" si="21"/>
        <v>137307.69230769231</v>
      </c>
      <c r="AT48" s="139">
        <f t="shared" si="22"/>
        <v>267750</v>
      </c>
      <c r="AU48" s="139">
        <f t="shared" si="23"/>
        <v>5088000</v>
      </c>
      <c r="AV48" s="139">
        <f t="shared" si="24"/>
        <v>130461.53846153847</v>
      </c>
      <c r="AW48" s="151">
        <v>100000</v>
      </c>
      <c r="AX48" s="151">
        <f t="shared" si="25"/>
        <v>1272000</v>
      </c>
      <c r="AY48" s="151">
        <f t="shared" si="26"/>
        <v>1272000</v>
      </c>
      <c r="AZ48" s="151">
        <f t="shared" si="27"/>
        <v>1272000</v>
      </c>
      <c r="BA48" s="151">
        <f t="shared" si="28"/>
        <v>1172000</v>
      </c>
      <c r="BD48" s="99">
        <f t="shared" si="29"/>
        <v>5088000</v>
      </c>
    </row>
    <row r="49" spans="1:56" s="107" customFormat="1" ht="14.7" customHeight="1" x14ac:dyDescent="0.25">
      <c r="A49" s="23"/>
      <c r="B49" s="23"/>
      <c r="C49" s="101">
        <v>27</v>
      </c>
      <c r="D49" s="106" t="s">
        <v>15</v>
      </c>
      <c r="E49" s="106">
        <v>2</v>
      </c>
      <c r="F49" s="103" t="s">
        <v>110</v>
      </c>
      <c r="G49" s="92" cm="1">
        <f t="array" ref="G49">_xlfn.IFS(D49=F$4,G$4,D49=F$5,G$5,D49=F$6,G$6,D49=F$7,G$7,D49=F$8,G$8,D49=F$9,G$9,D49=F$10,G$10)</f>
        <v>2</v>
      </c>
      <c r="H49" s="104" t="s">
        <v>106</v>
      </c>
      <c r="I49" s="104" t="s">
        <v>72</v>
      </c>
      <c r="J49" s="105">
        <v>39</v>
      </c>
      <c r="K49" s="95">
        <f t="shared" si="0"/>
        <v>160000</v>
      </c>
      <c r="L49" s="95">
        <f t="shared" si="1"/>
        <v>6240000</v>
      </c>
      <c r="M49" s="95">
        <f t="shared" si="2"/>
        <v>140000</v>
      </c>
      <c r="N49" s="95" cm="1">
        <f t="array" ref="N49">_xlfn.IFS(E49=1,0,OR(E49=2,E49=3),N$10,OR(E49=4,E49=5),N$11,E49=6,N$12,E49=7,N$13)</f>
        <v>0</v>
      </c>
      <c r="O49" s="95">
        <f t="shared" si="30"/>
        <v>0</v>
      </c>
      <c r="P49" s="95">
        <f t="shared" si="3"/>
        <v>0</v>
      </c>
      <c r="Q49" s="95">
        <f t="shared" si="31"/>
        <v>0</v>
      </c>
      <c r="R49" s="95">
        <f t="shared" si="4"/>
        <v>0</v>
      </c>
      <c r="S49" s="95">
        <f t="shared" si="32"/>
        <v>0</v>
      </c>
      <c r="T49" s="95">
        <f t="shared" si="5"/>
        <v>0</v>
      </c>
      <c r="U49" s="95">
        <f t="shared" si="33"/>
        <v>0</v>
      </c>
      <c r="V49" s="95">
        <f t="shared" si="6"/>
        <v>0</v>
      </c>
      <c r="W49" s="108"/>
      <c r="X49" s="108">
        <f t="shared" si="7"/>
        <v>0</v>
      </c>
      <c r="Y49" s="108"/>
      <c r="Z49" s="108">
        <f t="shared" si="8"/>
        <v>0</v>
      </c>
      <c r="AA49" s="108"/>
      <c r="AB49" s="108"/>
      <c r="AC49" s="95">
        <f t="shared" si="9"/>
        <v>0</v>
      </c>
      <c r="AD49" s="95">
        <f t="shared" si="10"/>
        <v>140000</v>
      </c>
      <c r="AE49" s="95">
        <f t="shared" si="11"/>
        <v>5460000</v>
      </c>
      <c r="AF49" s="97" cm="1">
        <f t="array" ref="AF49">_xlfn.IFS(G49=1,AF$15,G49=2,AF$16,G49=3,AF$19)</f>
        <v>5000</v>
      </c>
      <c r="AG49" s="98">
        <f t="shared" si="12"/>
        <v>145000</v>
      </c>
      <c r="AH49" s="98">
        <f t="shared" si="13"/>
        <v>5655000</v>
      </c>
      <c r="AI49" s="137">
        <f t="shared" si="14"/>
        <v>145000</v>
      </c>
      <c r="AJ49" s="137">
        <f t="shared" si="15"/>
        <v>5655000</v>
      </c>
      <c r="AK49" s="137">
        <v>100000</v>
      </c>
      <c r="AL49" s="137">
        <f t="shared" si="16"/>
        <v>1413750</v>
      </c>
      <c r="AM49" s="137">
        <f t="shared" si="17"/>
        <v>1413750</v>
      </c>
      <c r="AN49" s="137">
        <f t="shared" si="18"/>
        <v>1413750</v>
      </c>
      <c r="AO49" s="137">
        <f t="shared" si="19"/>
        <v>1313750</v>
      </c>
      <c r="AP49" s="137"/>
      <c r="AQ49" s="138" cm="1">
        <f t="array" ref="AQ49">_xlfn.IFS(I49="One Bedroom",AQ$13,I49="One Bedroom Plus",AQ$14,I49="two bedroom",AQ$15,I49="three bedroom",AQ$16)</f>
        <v>300000</v>
      </c>
      <c r="AR49" s="139">
        <f t="shared" si="20"/>
        <v>5355000</v>
      </c>
      <c r="AS49" s="139">
        <f t="shared" si="21"/>
        <v>137307.69230769231</v>
      </c>
      <c r="AT49" s="139">
        <f t="shared" si="22"/>
        <v>267750</v>
      </c>
      <c r="AU49" s="139">
        <f t="shared" si="23"/>
        <v>5088000</v>
      </c>
      <c r="AV49" s="139">
        <f t="shared" si="24"/>
        <v>130461.53846153847</v>
      </c>
      <c r="AW49" s="151">
        <v>100000</v>
      </c>
      <c r="AX49" s="151">
        <f t="shared" si="25"/>
        <v>1272000</v>
      </c>
      <c r="AY49" s="151">
        <f t="shared" si="26"/>
        <v>1272000</v>
      </c>
      <c r="AZ49" s="151">
        <f t="shared" si="27"/>
        <v>1272000</v>
      </c>
      <c r="BA49" s="151">
        <f t="shared" si="28"/>
        <v>1172000</v>
      </c>
      <c r="BD49" s="99">
        <f t="shared" si="29"/>
        <v>5088000</v>
      </c>
    </row>
    <row r="50" spans="1:56" s="107" customFormat="1" ht="14.7" customHeight="1" x14ac:dyDescent="0.25">
      <c r="A50" s="23"/>
      <c r="B50" s="23"/>
      <c r="C50" s="101">
        <v>28</v>
      </c>
      <c r="D50" s="106" t="s">
        <v>15</v>
      </c>
      <c r="E50" s="106">
        <v>2</v>
      </c>
      <c r="F50" s="103" t="s">
        <v>111</v>
      </c>
      <c r="G50" s="92" cm="1">
        <f t="array" ref="G50">_xlfn.IFS(D50=F$4,G$4,D50=F$5,G$5,D50=F$6,G$6,D50=F$7,G$7,D50=F$8,G$8,D50=F$9,G$9,D50=F$10,G$10)</f>
        <v>2</v>
      </c>
      <c r="H50" s="104" t="s">
        <v>106</v>
      </c>
      <c r="I50" s="104" t="s">
        <v>72</v>
      </c>
      <c r="J50" s="105">
        <v>39</v>
      </c>
      <c r="K50" s="95">
        <f t="shared" si="0"/>
        <v>160000</v>
      </c>
      <c r="L50" s="95">
        <f t="shared" si="1"/>
        <v>6240000</v>
      </c>
      <c r="M50" s="95">
        <f t="shared" si="2"/>
        <v>140000</v>
      </c>
      <c r="N50" s="95" cm="1">
        <f t="array" ref="N50">_xlfn.IFS(E50=1,0,OR(E50=2,E50=3),N$10,OR(E50=4,E50=5),N$11,E50=6,N$12,E50=7,N$13)</f>
        <v>0</v>
      </c>
      <c r="O50" s="95">
        <f t="shared" si="30"/>
        <v>0</v>
      </c>
      <c r="P50" s="95">
        <f t="shared" si="3"/>
        <v>0</v>
      </c>
      <c r="Q50" s="95">
        <f t="shared" si="31"/>
        <v>0</v>
      </c>
      <c r="R50" s="95">
        <f t="shared" si="4"/>
        <v>0</v>
      </c>
      <c r="S50" s="95">
        <f t="shared" si="32"/>
        <v>0</v>
      </c>
      <c r="T50" s="95">
        <f t="shared" si="5"/>
        <v>0</v>
      </c>
      <c r="U50" s="95">
        <f t="shared" si="33"/>
        <v>0</v>
      </c>
      <c r="V50" s="95">
        <f t="shared" si="6"/>
        <v>0</v>
      </c>
      <c r="W50" s="108"/>
      <c r="X50" s="108">
        <f t="shared" si="7"/>
        <v>0</v>
      </c>
      <c r="Y50" s="108"/>
      <c r="Z50" s="108">
        <f t="shared" si="8"/>
        <v>0</v>
      </c>
      <c r="AA50" s="108"/>
      <c r="AB50" s="108"/>
      <c r="AC50" s="95">
        <f t="shared" si="9"/>
        <v>0</v>
      </c>
      <c r="AD50" s="95">
        <f t="shared" si="10"/>
        <v>140000</v>
      </c>
      <c r="AE50" s="95">
        <f t="shared" si="11"/>
        <v>5460000</v>
      </c>
      <c r="AF50" s="97" cm="1">
        <f t="array" ref="AF50">_xlfn.IFS(G50=1,AF$15,G50=2,AF$16,G50=3,AF$19)</f>
        <v>5000</v>
      </c>
      <c r="AG50" s="98">
        <f t="shared" si="12"/>
        <v>145000</v>
      </c>
      <c r="AH50" s="98">
        <f t="shared" si="13"/>
        <v>5655000</v>
      </c>
      <c r="AI50" s="137">
        <f t="shared" si="14"/>
        <v>145000</v>
      </c>
      <c r="AJ50" s="137">
        <f t="shared" si="15"/>
        <v>5655000</v>
      </c>
      <c r="AK50" s="137">
        <v>100000</v>
      </c>
      <c r="AL50" s="137">
        <f t="shared" si="16"/>
        <v>1413750</v>
      </c>
      <c r="AM50" s="137">
        <f t="shared" si="17"/>
        <v>1413750</v>
      </c>
      <c r="AN50" s="137">
        <f t="shared" si="18"/>
        <v>1413750</v>
      </c>
      <c r="AO50" s="137">
        <f t="shared" si="19"/>
        <v>1313750</v>
      </c>
      <c r="AP50" s="137"/>
      <c r="AQ50" s="138" cm="1">
        <f t="array" ref="AQ50">_xlfn.IFS(I50="One Bedroom",AQ$13,I50="One Bedroom Plus",AQ$14,I50="two bedroom",AQ$15,I50="three bedroom",AQ$16)</f>
        <v>300000</v>
      </c>
      <c r="AR50" s="139">
        <f t="shared" si="20"/>
        <v>5355000</v>
      </c>
      <c r="AS50" s="139">
        <f t="shared" si="21"/>
        <v>137307.69230769231</v>
      </c>
      <c r="AT50" s="139">
        <f t="shared" si="22"/>
        <v>267750</v>
      </c>
      <c r="AU50" s="139">
        <f t="shared" si="23"/>
        <v>5088000</v>
      </c>
      <c r="AV50" s="139">
        <f t="shared" si="24"/>
        <v>130461.53846153847</v>
      </c>
      <c r="AW50" s="151">
        <v>100000</v>
      </c>
      <c r="AX50" s="151">
        <f t="shared" si="25"/>
        <v>1272000</v>
      </c>
      <c r="AY50" s="151">
        <f t="shared" si="26"/>
        <v>1272000</v>
      </c>
      <c r="AZ50" s="151">
        <f t="shared" si="27"/>
        <v>1272000</v>
      </c>
      <c r="BA50" s="151">
        <f t="shared" si="28"/>
        <v>1172000</v>
      </c>
      <c r="BD50" s="99">
        <f t="shared" si="29"/>
        <v>5088000</v>
      </c>
    </row>
    <row r="51" spans="1:56" s="107" customFormat="1" ht="14.7" customHeight="1" x14ac:dyDescent="0.25">
      <c r="A51" s="23"/>
      <c r="B51" s="23"/>
      <c r="C51" s="101">
        <v>29</v>
      </c>
      <c r="D51" s="106" t="s">
        <v>15</v>
      </c>
      <c r="E51" s="106">
        <v>2</v>
      </c>
      <c r="F51" s="103" t="s">
        <v>112</v>
      </c>
      <c r="G51" s="92" cm="1">
        <f t="array" ref="G51">_xlfn.IFS(D51=F$4,G$4,D51=F$5,G$5,D51=F$6,G$6,D51=F$7,G$7,D51=F$8,G$8,D51=F$9,G$9,D51=F$10,G$10)</f>
        <v>2</v>
      </c>
      <c r="H51" s="104" t="s">
        <v>104</v>
      </c>
      <c r="I51" s="104" t="s">
        <v>72</v>
      </c>
      <c r="J51" s="105">
        <v>39</v>
      </c>
      <c r="K51" s="95">
        <f t="shared" si="0"/>
        <v>160000</v>
      </c>
      <c r="L51" s="95">
        <f t="shared" si="1"/>
        <v>6240000</v>
      </c>
      <c r="M51" s="95">
        <f t="shared" si="2"/>
        <v>140000</v>
      </c>
      <c r="N51" s="95" cm="1">
        <f t="array" ref="N51">_xlfn.IFS(E51=1,0,OR(E51=2,E51=3),N$10,OR(E51=4,E51=5),N$11,E51=6,N$12,E51=7,N$13)</f>
        <v>0</v>
      </c>
      <c r="O51" s="95">
        <f t="shared" si="30"/>
        <v>0</v>
      </c>
      <c r="P51" s="95">
        <f t="shared" si="3"/>
        <v>0</v>
      </c>
      <c r="Q51" s="95" t="str">
        <f t="shared" si="31"/>
        <v>y</v>
      </c>
      <c r="R51" s="95">
        <f t="shared" si="4"/>
        <v>3000</v>
      </c>
      <c r="S51" s="95">
        <f t="shared" si="32"/>
        <v>0</v>
      </c>
      <c r="T51" s="95">
        <f t="shared" si="5"/>
        <v>0</v>
      </c>
      <c r="U51" s="95">
        <f t="shared" si="33"/>
        <v>0</v>
      </c>
      <c r="V51" s="95">
        <f t="shared" si="6"/>
        <v>0</v>
      </c>
      <c r="W51" s="108"/>
      <c r="X51" s="108">
        <f t="shared" si="7"/>
        <v>0</v>
      </c>
      <c r="Y51" s="108"/>
      <c r="Z51" s="108">
        <f t="shared" si="8"/>
        <v>0</v>
      </c>
      <c r="AA51" s="108"/>
      <c r="AB51" s="108"/>
      <c r="AC51" s="95">
        <f t="shared" si="9"/>
        <v>3000</v>
      </c>
      <c r="AD51" s="95">
        <f t="shared" si="10"/>
        <v>143000</v>
      </c>
      <c r="AE51" s="95">
        <f t="shared" si="11"/>
        <v>5577000</v>
      </c>
      <c r="AF51" s="97" cm="1">
        <f t="array" ref="AF51">_xlfn.IFS(G51=1,AF$15,G51=2,AF$16,G51=3,AF$19)</f>
        <v>5000</v>
      </c>
      <c r="AG51" s="98">
        <f t="shared" si="12"/>
        <v>148000</v>
      </c>
      <c r="AH51" s="98">
        <f t="shared" si="13"/>
        <v>5772000</v>
      </c>
      <c r="AI51" s="137">
        <f t="shared" si="14"/>
        <v>148000</v>
      </c>
      <c r="AJ51" s="137">
        <f t="shared" si="15"/>
        <v>5772000</v>
      </c>
      <c r="AK51" s="137">
        <v>100000</v>
      </c>
      <c r="AL51" s="137">
        <f t="shared" si="16"/>
        <v>1443000</v>
      </c>
      <c r="AM51" s="137">
        <f t="shared" si="17"/>
        <v>1443000</v>
      </c>
      <c r="AN51" s="137">
        <f t="shared" si="18"/>
        <v>1443000</v>
      </c>
      <c r="AO51" s="137">
        <f t="shared" si="19"/>
        <v>1343000</v>
      </c>
      <c r="AP51" s="137"/>
      <c r="AQ51" s="138" cm="1">
        <f t="array" ref="AQ51">_xlfn.IFS(I51="One Bedroom",AQ$13,I51="One Bedroom Plus",AQ$14,I51="two bedroom",AQ$15,I51="three bedroom",AQ$16)</f>
        <v>300000</v>
      </c>
      <c r="AR51" s="139">
        <f t="shared" si="20"/>
        <v>5472000</v>
      </c>
      <c r="AS51" s="139">
        <f t="shared" si="21"/>
        <v>140307.69230769231</v>
      </c>
      <c r="AT51" s="139">
        <f t="shared" si="22"/>
        <v>273600</v>
      </c>
      <c r="AU51" s="139">
        <f t="shared" si="23"/>
        <v>5199000</v>
      </c>
      <c r="AV51" s="139">
        <f t="shared" si="24"/>
        <v>133307.69230769231</v>
      </c>
      <c r="AW51" s="151">
        <v>100000</v>
      </c>
      <c r="AX51" s="151">
        <f t="shared" si="25"/>
        <v>1299750</v>
      </c>
      <c r="AY51" s="151">
        <f t="shared" si="26"/>
        <v>1299750</v>
      </c>
      <c r="AZ51" s="151">
        <f t="shared" si="27"/>
        <v>1299750</v>
      </c>
      <c r="BA51" s="151">
        <f t="shared" si="28"/>
        <v>1199750</v>
      </c>
      <c r="BD51" s="99">
        <f t="shared" si="29"/>
        <v>5199000</v>
      </c>
    </row>
    <row r="52" spans="1:56" s="107" customFormat="1" ht="14.7" customHeight="1" x14ac:dyDescent="0.25">
      <c r="A52" s="23"/>
      <c r="B52" s="23"/>
      <c r="C52" s="101">
        <v>30</v>
      </c>
      <c r="D52" s="106" t="s">
        <v>15</v>
      </c>
      <c r="E52" s="106">
        <v>2</v>
      </c>
      <c r="F52" s="103" t="s">
        <v>113</v>
      </c>
      <c r="G52" s="92" cm="1">
        <f t="array" ref="G52">_xlfn.IFS(D52=F$4,G$4,D52=F$5,G$5,D52=F$6,G$6,D52=F$7,G$7,D52=F$8,G$8,D52=F$9,G$9,D52=F$10,G$10)</f>
        <v>2</v>
      </c>
      <c r="H52" s="104" t="s">
        <v>114</v>
      </c>
      <c r="I52" s="104" t="s">
        <v>72</v>
      </c>
      <c r="J52" s="105">
        <v>39</v>
      </c>
      <c r="K52" s="95">
        <f t="shared" si="0"/>
        <v>160000</v>
      </c>
      <c r="L52" s="95">
        <f t="shared" si="1"/>
        <v>6240000</v>
      </c>
      <c r="M52" s="95">
        <f t="shared" si="2"/>
        <v>140000</v>
      </c>
      <c r="N52" s="95" cm="1">
        <f t="array" ref="N52">_xlfn.IFS(E52=1,0,OR(E52=2,E52=3),N$10,OR(E52=4,E52=5),N$11,E52=6,N$12,E52=7,N$13)</f>
        <v>0</v>
      </c>
      <c r="O52" s="95">
        <f t="shared" si="30"/>
        <v>0</v>
      </c>
      <c r="P52" s="95">
        <f t="shared" si="3"/>
        <v>0</v>
      </c>
      <c r="Q52" s="95" t="str">
        <f t="shared" si="31"/>
        <v>y</v>
      </c>
      <c r="R52" s="95">
        <f t="shared" si="4"/>
        <v>3000</v>
      </c>
      <c r="S52" s="95">
        <f t="shared" si="32"/>
        <v>0</v>
      </c>
      <c r="T52" s="95">
        <f t="shared" si="5"/>
        <v>0</v>
      </c>
      <c r="U52" s="95">
        <f t="shared" si="33"/>
        <v>0</v>
      </c>
      <c r="V52" s="95">
        <f t="shared" si="6"/>
        <v>0</v>
      </c>
      <c r="W52" s="108"/>
      <c r="X52" s="108">
        <f t="shared" si="7"/>
        <v>0</v>
      </c>
      <c r="Y52" s="108"/>
      <c r="Z52" s="108">
        <f t="shared" si="8"/>
        <v>0</v>
      </c>
      <c r="AA52" s="108"/>
      <c r="AB52" s="108"/>
      <c r="AC52" s="95">
        <f t="shared" si="9"/>
        <v>3000</v>
      </c>
      <c r="AD52" s="95">
        <f t="shared" si="10"/>
        <v>143000</v>
      </c>
      <c r="AE52" s="95">
        <f t="shared" si="11"/>
        <v>5577000</v>
      </c>
      <c r="AF52" s="97" cm="1">
        <f t="array" ref="AF52">_xlfn.IFS(G52=1,AF$15,G52=2,AF$16,G52=3,AF$19)</f>
        <v>5000</v>
      </c>
      <c r="AG52" s="98">
        <f t="shared" si="12"/>
        <v>148000</v>
      </c>
      <c r="AH52" s="98">
        <f t="shared" si="13"/>
        <v>5772000</v>
      </c>
      <c r="AI52" s="137">
        <f t="shared" si="14"/>
        <v>148000</v>
      </c>
      <c r="AJ52" s="137">
        <f t="shared" si="15"/>
        <v>5772000</v>
      </c>
      <c r="AK52" s="137">
        <v>100000</v>
      </c>
      <c r="AL52" s="137">
        <f t="shared" si="16"/>
        <v>1443000</v>
      </c>
      <c r="AM52" s="137">
        <f t="shared" si="17"/>
        <v>1443000</v>
      </c>
      <c r="AN52" s="137">
        <f t="shared" si="18"/>
        <v>1443000</v>
      </c>
      <c r="AO52" s="137">
        <f t="shared" si="19"/>
        <v>1343000</v>
      </c>
      <c r="AP52" s="137"/>
      <c r="AQ52" s="138" cm="1">
        <f t="array" ref="AQ52">_xlfn.IFS(I52="One Bedroom",AQ$13,I52="One Bedroom Plus",AQ$14,I52="two bedroom",AQ$15,I52="three bedroom",AQ$16)</f>
        <v>300000</v>
      </c>
      <c r="AR52" s="139">
        <f t="shared" si="20"/>
        <v>5472000</v>
      </c>
      <c r="AS52" s="139">
        <f t="shared" si="21"/>
        <v>140307.69230769231</v>
      </c>
      <c r="AT52" s="139">
        <f t="shared" si="22"/>
        <v>273600</v>
      </c>
      <c r="AU52" s="139">
        <f t="shared" si="23"/>
        <v>5199000</v>
      </c>
      <c r="AV52" s="139">
        <f t="shared" si="24"/>
        <v>133307.69230769231</v>
      </c>
      <c r="AW52" s="151">
        <v>100000</v>
      </c>
      <c r="AX52" s="151">
        <f t="shared" si="25"/>
        <v>1299750</v>
      </c>
      <c r="AY52" s="151">
        <f t="shared" si="26"/>
        <v>1299750</v>
      </c>
      <c r="AZ52" s="151">
        <f t="shared" si="27"/>
        <v>1299750</v>
      </c>
      <c r="BA52" s="151">
        <f t="shared" si="28"/>
        <v>1199750</v>
      </c>
      <c r="BD52" s="99">
        <f t="shared" si="29"/>
        <v>5199000</v>
      </c>
    </row>
    <row r="53" spans="1:56" s="107" customFormat="1" ht="14.7" customHeight="1" x14ac:dyDescent="0.25">
      <c r="A53" s="23"/>
      <c r="B53" s="23"/>
      <c r="C53" s="101">
        <v>31</v>
      </c>
      <c r="D53" s="106" t="s">
        <v>15</v>
      </c>
      <c r="E53" s="106">
        <v>2</v>
      </c>
      <c r="F53" s="103" t="s">
        <v>115</v>
      </c>
      <c r="G53" s="92" cm="1">
        <f t="array" ref="G53">_xlfn.IFS(D53=F$4,G$4,D53=F$5,G$5,D53=F$6,G$6,D53=F$7,G$7,D53=F$8,G$8,D53=F$9,G$9,D53=F$10,G$10)</f>
        <v>2</v>
      </c>
      <c r="H53" s="104" t="s">
        <v>106</v>
      </c>
      <c r="I53" s="104" t="s">
        <v>72</v>
      </c>
      <c r="J53" s="105">
        <v>39</v>
      </c>
      <c r="K53" s="95">
        <f t="shared" si="0"/>
        <v>160000</v>
      </c>
      <c r="L53" s="95">
        <f t="shared" si="1"/>
        <v>6240000</v>
      </c>
      <c r="M53" s="95">
        <f t="shared" si="2"/>
        <v>140000</v>
      </c>
      <c r="N53" s="95" cm="1">
        <f t="array" ref="N53">_xlfn.IFS(E53=1,0,OR(E53=2,E53=3),N$10,OR(E53=4,E53=5),N$11,E53=6,N$12,E53=7,N$13)</f>
        <v>0</v>
      </c>
      <c r="O53" s="95">
        <f t="shared" si="30"/>
        <v>0</v>
      </c>
      <c r="P53" s="95">
        <f t="shared" si="3"/>
        <v>0</v>
      </c>
      <c r="Q53" s="95">
        <f t="shared" si="31"/>
        <v>0</v>
      </c>
      <c r="R53" s="95">
        <f t="shared" si="4"/>
        <v>0</v>
      </c>
      <c r="S53" s="95">
        <f t="shared" si="32"/>
        <v>0</v>
      </c>
      <c r="T53" s="95">
        <f t="shared" si="5"/>
        <v>0</v>
      </c>
      <c r="U53" s="95">
        <f t="shared" si="33"/>
        <v>0</v>
      </c>
      <c r="V53" s="95">
        <f t="shared" si="6"/>
        <v>0</v>
      </c>
      <c r="W53" s="108"/>
      <c r="X53" s="108">
        <f t="shared" si="7"/>
        <v>0</v>
      </c>
      <c r="Y53" s="108"/>
      <c r="Z53" s="108">
        <f t="shared" si="8"/>
        <v>0</v>
      </c>
      <c r="AA53" s="108"/>
      <c r="AB53" s="108"/>
      <c r="AC53" s="95">
        <f t="shared" si="9"/>
        <v>0</v>
      </c>
      <c r="AD53" s="95">
        <f t="shared" si="10"/>
        <v>140000</v>
      </c>
      <c r="AE53" s="95">
        <f t="shared" si="11"/>
        <v>5460000</v>
      </c>
      <c r="AF53" s="97" cm="1">
        <f t="array" ref="AF53">_xlfn.IFS(G53=1,AF$15,G53=2,AF$16,G53=3,AF$19)</f>
        <v>5000</v>
      </c>
      <c r="AG53" s="98">
        <f t="shared" si="12"/>
        <v>145000</v>
      </c>
      <c r="AH53" s="98">
        <f t="shared" si="13"/>
        <v>5655000</v>
      </c>
      <c r="AI53" s="137">
        <f t="shared" si="14"/>
        <v>145000</v>
      </c>
      <c r="AJ53" s="137">
        <f t="shared" si="15"/>
        <v>5655000</v>
      </c>
      <c r="AK53" s="137">
        <v>100000</v>
      </c>
      <c r="AL53" s="137">
        <f t="shared" si="16"/>
        <v>1413750</v>
      </c>
      <c r="AM53" s="137">
        <f t="shared" si="17"/>
        <v>1413750</v>
      </c>
      <c r="AN53" s="137">
        <f t="shared" si="18"/>
        <v>1413750</v>
      </c>
      <c r="AO53" s="137">
        <f t="shared" si="19"/>
        <v>1313750</v>
      </c>
      <c r="AP53" s="137"/>
      <c r="AQ53" s="138" cm="1">
        <f t="array" ref="AQ53">_xlfn.IFS(I53="One Bedroom",AQ$13,I53="One Bedroom Plus",AQ$14,I53="two bedroom",AQ$15,I53="three bedroom",AQ$16)</f>
        <v>300000</v>
      </c>
      <c r="AR53" s="139">
        <f t="shared" si="20"/>
        <v>5355000</v>
      </c>
      <c r="AS53" s="139">
        <f t="shared" si="21"/>
        <v>137307.69230769231</v>
      </c>
      <c r="AT53" s="139">
        <f t="shared" si="22"/>
        <v>267750</v>
      </c>
      <c r="AU53" s="139">
        <f t="shared" si="23"/>
        <v>5088000</v>
      </c>
      <c r="AV53" s="139">
        <f t="shared" si="24"/>
        <v>130461.53846153847</v>
      </c>
      <c r="AW53" s="151">
        <v>100000</v>
      </c>
      <c r="AX53" s="151">
        <f t="shared" si="25"/>
        <v>1272000</v>
      </c>
      <c r="AY53" s="151">
        <f t="shared" si="26"/>
        <v>1272000</v>
      </c>
      <c r="AZ53" s="151">
        <f t="shared" si="27"/>
        <v>1272000</v>
      </c>
      <c r="BA53" s="151">
        <f t="shared" si="28"/>
        <v>1172000</v>
      </c>
      <c r="BD53" s="99">
        <f t="shared" si="29"/>
        <v>5088000</v>
      </c>
    </row>
    <row r="54" spans="1:56" ht="14.7" customHeight="1" x14ac:dyDescent="0.25">
      <c r="A54" s="23"/>
      <c r="B54" s="23"/>
      <c r="C54" s="101">
        <v>32</v>
      </c>
      <c r="D54" s="106" t="s">
        <v>15</v>
      </c>
      <c r="E54" s="106">
        <v>2</v>
      </c>
      <c r="F54" s="103" t="s">
        <v>116</v>
      </c>
      <c r="G54" s="92" cm="1">
        <f t="array" ref="G54">_xlfn.IFS(D54=F$4,G$4,D54=F$5,G$5,D54=F$6,G$6,D54=F$7,G$7,D54=F$8,G$8,D54=F$9,G$9,D54=F$10,G$10)</f>
        <v>2</v>
      </c>
      <c r="H54" s="104" t="s">
        <v>106</v>
      </c>
      <c r="I54" s="104" t="s">
        <v>72</v>
      </c>
      <c r="J54" s="105">
        <v>39</v>
      </c>
      <c r="K54" s="95">
        <f t="shared" si="0"/>
        <v>160000</v>
      </c>
      <c r="L54" s="95">
        <f t="shared" si="1"/>
        <v>6240000</v>
      </c>
      <c r="M54" s="95">
        <f t="shared" si="2"/>
        <v>140000</v>
      </c>
      <c r="N54" s="95" cm="1">
        <f t="array" ref="N54">_xlfn.IFS(E54=1,0,OR(E54=2,E54=3),N$10,OR(E54=4,E54=5),N$11,E54=6,N$12,E54=7,N$13)</f>
        <v>0</v>
      </c>
      <c r="O54" s="95">
        <f t="shared" si="30"/>
        <v>0</v>
      </c>
      <c r="P54" s="95">
        <f t="shared" si="3"/>
        <v>0</v>
      </c>
      <c r="Q54" s="95">
        <f t="shared" si="31"/>
        <v>0</v>
      </c>
      <c r="R54" s="95">
        <f t="shared" si="4"/>
        <v>0</v>
      </c>
      <c r="S54" s="95">
        <f t="shared" si="32"/>
        <v>0</v>
      </c>
      <c r="T54" s="95">
        <f t="shared" si="5"/>
        <v>0</v>
      </c>
      <c r="U54" s="95">
        <f t="shared" si="33"/>
        <v>0</v>
      </c>
      <c r="V54" s="95">
        <f t="shared" si="6"/>
        <v>0</v>
      </c>
      <c r="W54" s="108"/>
      <c r="X54" s="108">
        <f t="shared" si="7"/>
        <v>0</v>
      </c>
      <c r="Y54" s="108"/>
      <c r="Z54" s="108">
        <f t="shared" si="8"/>
        <v>0</v>
      </c>
      <c r="AA54" s="108"/>
      <c r="AB54" s="108"/>
      <c r="AC54" s="95">
        <f t="shared" si="9"/>
        <v>0</v>
      </c>
      <c r="AD54" s="95">
        <f t="shared" si="10"/>
        <v>140000</v>
      </c>
      <c r="AE54" s="95">
        <f t="shared" si="11"/>
        <v>5460000</v>
      </c>
      <c r="AF54" s="97" cm="1">
        <f t="array" ref="AF54">_xlfn.IFS(G54=1,AF$15,G54=2,AF$16,G54=3,AF$19)</f>
        <v>5000</v>
      </c>
      <c r="AG54" s="98">
        <f t="shared" si="12"/>
        <v>145000</v>
      </c>
      <c r="AH54" s="98">
        <f t="shared" si="13"/>
        <v>5655000</v>
      </c>
      <c r="AI54" s="137">
        <f t="shared" si="14"/>
        <v>145000</v>
      </c>
      <c r="AJ54" s="137">
        <f t="shared" si="15"/>
        <v>5655000</v>
      </c>
      <c r="AK54" s="137">
        <v>100000</v>
      </c>
      <c r="AL54" s="137">
        <f t="shared" si="16"/>
        <v>1413750</v>
      </c>
      <c r="AM54" s="137">
        <f t="shared" si="17"/>
        <v>1413750</v>
      </c>
      <c r="AN54" s="137">
        <f t="shared" si="18"/>
        <v>1413750</v>
      </c>
      <c r="AO54" s="137">
        <f t="shared" si="19"/>
        <v>1313750</v>
      </c>
      <c r="AP54" s="137"/>
      <c r="AQ54" s="138" cm="1">
        <f t="array" ref="AQ54">_xlfn.IFS(I54="One Bedroom",AQ$13,I54="One Bedroom Plus",AQ$14,I54="two bedroom",AQ$15,I54="three bedroom",AQ$16)</f>
        <v>300000</v>
      </c>
      <c r="AR54" s="139">
        <f t="shared" si="20"/>
        <v>5355000</v>
      </c>
      <c r="AS54" s="139">
        <f t="shared" si="21"/>
        <v>137307.69230769231</v>
      </c>
      <c r="AT54" s="139">
        <f t="shared" si="22"/>
        <v>267750</v>
      </c>
      <c r="AU54" s="139">
        <f t="shared" si="23"/>
        <v>5088000</v>
      </c>
      <c r="AV54" s="139">
        <f t="shared" si="24"/>
        <v>130461.53846153847</v>
      </c>
      <c r="AW54" s="151">
        <v>100000</v>
      </c>
      <c r="AX54" s="151">
        <f t="shared" si="25"/>
        <v>1272000</v>
      </c>
      <c r="AY54" s="151">
        <f t="shared" si="26"/>
        <v>1272000</v>
      </c>
      <c r="AZ54" s="151">
        <f t="shared" si="27"/>
        <v>1272000</v>
      </c>
      <c r="BA54" s="151">
        <f t="shared" si="28"/>
        <v>1172000</v>
      </c>
      <c r="BD54" s="99">
        <f t="shared" si="29"/>
        <v>5088000</v>
      </c>
    </row>
    <row r="55" spans="1:56" ht="14.7" customHeight="1" x14ac:dyDescent="0.25">
      <c r="A55" s="23"/>
      <c r="B55" s="23"/>
      <c r="C55" s="101">
        <v>33</v>
      </c>
      <c r="D55" s="106" t="s">
        <v>15</v>
      </c>
      <c r="E55" s="106">
        <v>2</v>
      </c>
      <c r="F55" s="103" t="s">
        <v>117</v>
      </c>
      <c r="G55" s="92" cm="1">
        <f t="array" ref="G55">_xlfn.IFS(D55=F$4,G$4,D55=F$5,G$5,D55=F$6,G$6,D55=F$7,G$7,D55=F$8,G$8,D55=F$9,G$9,D55=F$10,G$10)</f>
        <v>2</v>
      </c>
      <c r="H55" s="104" t="s">
        <v>106</v>
      </c>
      <c r="I55" s="104" t="s">
        <v>72</v>
      </c>
      <c r="J55" s="105">
        <v>39</v>
      </c>
      <c r="K55" s="95">
        <f t="shared" si="0"/>
        <v>160000</v>
      </c>
      <c r="L55" s="95">
        <f t="shared" si="1"/>
        <v>6240000</v>
      </c>
      <c r="M55" s="95">
        <f t="shared" si="2"/>
        <v>140000</v>
      </c>
      <c r="N55" s="95" cm="1">
        <f t="array" ref="N55">_xlfn.IFS(E55=1,0,OR(E55=2,E55=3),N$10,OR(E55=4,E55=5),N$11,E55=6,N$12,E55=7,N$13)</f>
        <v>0</v>
      </c>
      <c r="O55" s="95">
        <f t="shared" si="30"/>
        <v>0</v>
      </c>
      <c r="P55" s="95">
        <f t="shared" si="3"/>
        <v>0</v>
      </c>
      <c r="Q55" s="95" t="str">
        <f t="shared" si="31"/>
        <v>y</v>
      </c>
      <c r="R55" s="95">
        <f t="shared" si="4"/>
        <v>3000</v>
      </c>
      <c r="S55" s="95">
        <f t="shared" si="32"/>
        <v>0</v>
      </c>
      <c r="T55" s="95">
        <f t="shared" si="5"/>
        <v>0</v>
      </c>
      <c r="U55" s="95" t="str">
        <f t="shared" si="33"/>
        <v>y</v>
      </c>
      <c r="V55" s="95">
        <f t="shared" si="6"/>
        <v>-4000</v>
      </c>
      <c r="W55" s="108"/>
      <c r="X55" s="108">
        <f t="shared" si="7"/>
        <v>0</v>
      </c>
      <c r="Y55" s="108"/>
      <c r="Z55" s="108">
        <f t="shared" si="8"/>
        <v>0</v>
      </c>
      <c r="AA55" s="108"/>
      <c r="AB55" s="108"/>
      <c r="AC55" s="95">
        <f t="shared" si="9"/>
        <v>-1000</v>
      </c>
      <c r="AD55" s="95">
        <f t="shared" si="10"/>
        <v>139000</v>
      </c>
      <c r="AE55" s="95">
        <f t="shared" si="11"/>
        <v>5421000</v>
      </c>
      <c r="AF55" s="97" cm="1">
        <f t="array" ref="AF55">_xlfn.IFS(G55=1,AF$15,G55=2,AF$16,G55=3,AF$19)</f>
        <v>5000</v>
      </c>
      <c r="AG55" s="98">
        <f t="shared" si="12"/>
        <v>144000</v>
      </c>
      <c r="AH55" s="98">
        <f t="shared" si="13"/>
        <v>5616000</v>
      </c>
      <c r="AI55" s="137">
        <f t="shared" si="14"/>
        <v>144000</v>
      </c>
      <c r="AJ55" s="137">
        <f t="shared" si="15"/>
        <v>5616000</v>
      </c>
      <c r="AK55" s="137">
        <v>100000</v>
      </c>
      <c r="AL55" s="137">
        <f t="shared" si="16"/>
        <v>1404000</v>
      </c>
      <c r="AM55" s="137">
        <f t="shared" si="17"/>
        <v>1404000</v>
      </c>
      <c r="AN55" s="137">
        <f t="shared" si="18"/>
        <v>1404000</v>
      </c>
      <c r="AO55" s="137">
        <f t="shared" si="19"/>
        <v>1304000</v>
      </c>
      <c r="AP55" s="137"/>
      <c r="AQ55" s="138" cm="1">
        <f t="array" ref="AQ55">_xlfn.IFS(I55="One Bedroom",AQ$13,I55="One Bedroom Plus",AQ$14,I55="two bedroom",AQ$15,I55="three bedroom",AQ$16)</f>
        <v>300000</v>
      </c>
      <c r="AR55" s="139">
        <f t="shared" si="20"/>
        <v>5316000</v>
      </c>
      <c r="AS55" s="139">
        <f t="shared" si="21"/>
        <v>136307.69230769231</v>
      </c>
      <c r="AT55" s="139">
        <f t="shared" si="22"/>
        <v>265800</v>
      </c>
      <c r="AU55" s="139">
        <f t="shared" si="23"/>
        <v>5051000</v>
      </c>
      <c r="AV55" s="139">
        <f t="shared" si="24"/>
        <v>129512.82051282052</v>
      </c>
      <c r="AW55" s="151">
        <v>100000</v>
      </c>
      <c r="AX55" s="151">
        <f t="shared" si="25"/>
        <v>1262750</v>
      </c>
      <c r="AY55" s="151">
        <f t="shared" si="26"/>
        <v>1262750</v>
      </c>
      <c r="AZ55" s="151">
        <f t="shared" si="27"/>
        <v>1262750</v>
      </c>
      <c r="BA55" s="151">
        <f t="shared" si="28"/>
        <v>1162750</v>
      </c>
      <c r="BD55" s="99">
        <f t="shared" si="29"/>
        <v>5051000</v>
      </c>
    </row>
    <row r="56" spans="1:56" ht="14.7" customHeight="1" x14ac:dyDescent="0.25">
      <c r="A56" s="23"/>
      <c r="B56" s="23"/>
      <c r="C56" s="101">
        <v>34</v>
      </c>
      <c r="D56" s="106" t="s">
        <v>15</v>
      </c>
      <c r="E56" s="106">
        <v>2</v>
      </c>
      <c r="F56" s="103" t="s">
        <v>118</v>
      </c>
      <c r="G56" s="92" cm="1">
        <f t="array" ref="G56">_xlfn.IFS(D56=F$4,G$4,D56=F$5,G$5,D56=F$6,G$6,D56=F$7,G$7,D56=F$8,G$8,D56=F$9,G$9,D56=F$10,G$10)</f>
        <v>2</v>
      </c>
      <c r="H56" s="104" t="s">
        <v>119</v>
      </c>
      <c r="I56" s="104" t="s">
        <v>94</v>
      </c>
      <c r="J56" s="105">
        <v>59</v>
      </c>
      <c r="K56" s="95">
        <f t="shared" si="0"/>
        <v>160000</v>
      </c>
      <c r="L56" s="95">
        <f t="shared" si="1"/>
        <v>9440000</v>
      </c>
      <c r="M56" s="95">
        <f t="shared" si="2"/>
        <v>140000</v>
      </c>
      <c r="N56" s="95" cm="1">
        <f t="array" ref="N56">_xlfn.IFS(E56=1,0,OR(E56=2,E56=3),N$10,OR(E56=4,E56=5),N$11,E56=6,N$12,E56=7,N$13)</f>
        <v>0</v>
      </c>
      <c r="O56" s="95" t="str">
        <f t="shared" si="30"/>
        <v>y</v>
      </c>
      <c r="P56" s="95">
        <f t="shared" si="3"/>
        <v>10000</v>
      </c>
      <c r="Q56" s="95" t="str">
        <f t="shared" si="31"/>
        <v>y</v>
      </c>
      <c r="R56" s="95">
        <f t="shared" si="4"/>
        <v>3000</v>
      </c>
      <c r="S56" s="95">
        <f t="shared" si="32"/>
        <v>0</v>
      </c>
      <c r="T56" s="95">
        <f t="shared" si="5"/>
        <v>0</v>
      </c>
      <c r="U56" s="95" t="str">
        <f t="shared" si="33"/>
        <v>y</v>
      </c>
      <c r="V56" s="95">
        <f t="shared" si="6"/>
        <v>-4000</v>
      </c>
      <c r="W56" s="108"/>
      <c r="X56" s="108">
        <f t="shared" si="7"/>
        <v>0</v>
      </c>
      <c r="Y56" s="108"/>
      <c r="Z56" s="108">
        <f t="shared" si="8"/>
        <v>0</v>
      </c>
      <c r="AA56" s="108"/>
      <c r="AB56" s="108"/>
      <c r="AC56" s="95">
        <f t="shared" si="9"/>
        <v>9000</v>
      </c>
      <c r="AD56" s="95">
        <f t="shared" si="10"/>
        <v>149000</v>
      </c>
      <c r="AE56" s="95">
        <f t="shared" si="11"/>
        <v>8791000</v>
      </c>
      <c r="AF56" s="97" cm="1">
        <f t="array" ref="AF56">_xlfn.IFS(G56=1,AF$15,G56=2,AF$16,G56=3,AF$19)</f>
        <v>5000</v>
      </c>
      <c r="AG56" s="98">
        <f t="shared" si="12"/>
        <v>154000</v>
      </c>
      <c r="AH56" s="98">
        <f t="shared" si="13"/>
        <v>9086000</v>
      </c>
      <c r="AI56" s="137">
        <f t="shared" si="14"/>
        <v>154000</v>
      </c>
      <c r="AJ56" s="137">
        <f t="shared" si="15"/>
        <v>9086000</v>
      </c>
      <c r="AK56" s="137">
        <v>100000</v>
      </c>
      <c r="AL56" s="137">
        <f t="shared" si="16"/>
        <v>2271500</v>
      </c>
      <c r="AM56" s="137">
        <f t="shared" si="17"/>
        <v>2271500</v>
      </c>
      <c r="AN56" s="137">
        <f t="shared" si="18"/>
        <v>2271500</v>
      </c>
      <c r="AO56" s="137">
        <f t="shared" si="19"/>
        <v>2171500</v>
      </c>
      <c r="AP56" s="137"/>
      <c r="AQ56" s="138" cm="1">
        <f t="array" ref="AQ56">_xlfn.IFS(I56="One Bedroom",AQ$13,I56="One Bedroom Plus",AQ$14,I56="two bedroom",AQ$15,I56="three bedroom",AQ$16)</f>
        <v>300000</v>
      </c>
      <c r="AR56" s="139">
        <f t="shared" si="20"/>
        <v>8786000</v>
      </c>
      <c r="AS56" s="139">
        <f t="shared" si="21"/>
        <v>148915.25423728814</v>
      </c>
      <c r="AT56" s="139">
        <f t="shared" si="22"/>
        <v>439300</v>
      </c>
      <c r="AU56" s="139">
        <f t="shared" si="23"/>
        <v>8347000</v>
      </c>
      <c r="AV56" s="139">
        <f t="shared" si="24"/>
        <v>141474.57627118644</v>
      </c>
      <c r="AW56" s="151">
        <v>100000</v>
      </c>
      <c r="AX56" s="151">
        <f t="shared" si="25"/>
        <v>2086750</v>
      </c>
      <c r="AY56" s="151">
        <f t="shared" si="26"/>
        <v>2086750</v>
      </c>
      <c r="AZ56" s="151">
        <f t="shared" si="27"/>
        <v>2086750</v>
      </c>
      <c r="BA56" s="151">
        <f t="shared" si="28"/>
        <v>1986750</v>
      </c>
      <c r="BD56" s="99">
        <f t="shared" si="29"/>
        <v>8347000</v>
      </c>
    </row>
    <row r="57" spans="1:56" ht="14.7" customHeight="1" x14ac:dyDescent="0.25">
      <c r="A57" s="23"/>
      <c r="B57" s="23"/>
      <c r="C57" s="101">
        <v>35</v>
      </c>
      <c r="D57" s="106" t="s">
        <v>15</v>
      </c>
      <c r="E57" s="106">
        <v>2</v>
      </c>
      <c r="F57" s="103" t="s">
        <v>120</v>
      </c>
      <c r="G57" s="92" cm="1">
        <f t="array" ref="G57">_xlfn.IFS(D57=F$4,G$4,D57=F$5,G$5,D57=F$6,G$6,D57=F$7,G$7,D57=F$8,G$8,D57=F$9,G$9,D57=F$10,G$10)</f>
        <v>2</v>
      </c>
      <c r="H57" s="104" t="s">
        <v>98</v>
      </c>
      <c r="I57" s="104" t="s">
        <v>72</v>
      </c>
      <c r="J57" s="105">
        <v>52</v>
      </c>
      <c r="K57" s="95">
        <f t="shared" si="0"/>
        <v>160000</v>
      </c>
      <c r="L57" s="95">
        <f t="shared" si="1"/>
        <v>8320000</v>
      </c>
      <c r="M57" s="95">
        <f t="shared" si="2"/>
        <v>140000</v>
      </c>
      <c r="N57" s="95" cm="1">
        <f t="array" ref="N57">_xlfn.IFS(E57=1,0,OR(E57=2,E57=3),N$10,OR(E57=4,E57=5),N$11,E57=6,N$12,E57=7,N$13)</f>
        <v>0</v>
      </c>
      <c r="O57" s="95" t="str">
        <f t="shared" si="30"/>
        <v>y</v>
      </c>
      <c r="P57" s="95">
        <f t="shared" si="3"/>
        <v>10000</v>
      </c>
      <c r="Q57" s="95">
        <f t="shared" si="31"/>
        <v>0</v>
      </c>
      <c r="R57" s="95">
        <f t="shared" si="4"/>
        <v>0</v>
      </c>
      <c r="S57" s="95">
        <f t="shared" si="32"/>
        <v>0</v>
      </c>
      <c r="T57" s="95">
        <f t="shared" si="5"/>
        <v>0</v>
      </c>
      <c r="U57" s="95">
        <f t="shared" si="33"/>
        <v>0</v>
      </c>
      <c r="V57" s="95">
        <f t="shared" si="6"/>
        <v>0</v>
      </c>
      <c r="W57" s="108"/>
      <c r="X57" s="108">
        <f t="shared" si="7"/>
        <v>0</v>
      </c>
      <c r="Y57" s="108"/>
      <c r="Z57" s="108">
        <f t="shared" si="8"/>
        <v>0</v>
      </c>
      <c r="AA57" s="108"/>
      <c r="AB57" s="108"/>
      <c r="AC57" s="95">
        <f t="shared" si="9"/>
        <v>10000</v>
      </c>
      <c r="AD57" s="95">
        <f t="shared" si="10"/>
        <v>150000</v>
      </c>
      <c r="AE57" s="95">
        <f t="shared" si="11"/>
        <v>7800000</v>
      </c>
      <c r="AF57" s="97" cm="1">
        <f t="array" ref="AF57">_xlfn.IFS(G57=1,AF$15,G57=2,AF$16,G57=3,AF$19)</f>
        <v>5000</v>
      </c>
      <c r="AG57" s="98">
        <f t="shared" si="12"/>
        <v>155000</v>
      </c>
      <c r="AH57" s="98">
        <f t="shared" si="13"/>
        <v>8060000</v>
      </c>
      <c r="AI57" s="137">
        <f t="shared" si="14"/>
        <v>155000</v>
      </c>
      <c r="AJ57" s="137">
        <f t="shared" si="15"/>
        <v>8060000</v>
      </c>
      <c r="AK57" s="137">
        <v>100000</v>
      </c>
      <c r="AL57" s="137">
        <f t="shared" si="16"/>
        <v>2015000</v>
      </c>
      <c r="AM57" s="137">
        <f t="shared" si="17"/>
        <v>2015000</v>
      </c>
      <c r="AN57" s="137">
        <f t="shared" si="18"/>
        <v>2015000</v>
      </c>
      <c r="AO57" s="137">
        <f t="shared" si="19"/>
        <v>1915000</v>
      </c>
      <c r="AP57" s="137"/>
      <c r="AQ57" s="138" cm="1">
        <f t="array" ref="AQ57">_xlfn.IFS(I57="One Bedroom",AQ$13,I57="One Bedroom Plus",AQ$14,I57="two bedroom",AQ$15,I57="three bedroom",AQ$16)</f>
        <v>300000</v>
      </c>
      <c r="AR57" s="139">
        <f t="shared" si="20"/>
        <v>7760000</v>
      </c>
      <c r="AS57" s="139">
        <f t="shared" si="21"/>
        <v>149230.76923076922</v>
      </c>
      <c r="AT57" s="139">
        <f t="shared" si="22"/>
        <v>388000</v>
      </c>
      <c r="AU57" s="139">
        <f t="shared" si="23"/>
        <v>7372000</v>
      </c>
      <c r="AV57" s="139">
        <f t="shared" si="24"/>
        <v>141769.23076923078</v>
      </c>
      <c r="AW57" s="151">
        <v>100000</v>
      </c>
      <c r="AX57" s="151">
        <f t="shared" si="25"/>
        <v>1843000</v>
      </c>
      <c r="AY57" s="151">
        <f t="shared" si="26"/>
        <v>1843000</v>
      </c>
      <c r="AZ57" s="151">
        <f t="shared" si="27"/>
        <v>1843000</v>
      </c>
      <c r="BA57" s="151">
        <f t="shared" si="28"/>
        <v>1743000</v>
      </c>
      <c r="BD57" s="99">
        <f t="shared" si="29"/>
        <v>7372000</v>
      </c>
    </row>
    <row r="58" spans="1:56" ht="14.7" customHeight="1" x14ac:dyDescent="0.25">
      <c r="A58" s="23"/>
      <c r="B58" s="23"/>
      <c r="C58" s="101">
        <v>36</v>
      </c>
      <c r="D58" s="106" t="s">
        <v>15</v>
      </c>
      <c r="E58" s="106">
        <v>2</v>
      </c>
      <c r="F58" s="103" t="s">
        <v>121</v>
      </c>
      <c r="G58" s="92" cm="1">
        <f t="array" ref="G58">_xlfn.IFS(D58=F$4,G$4,D58=F$5,G$5,D58=F$6,G$6,D58=F$7,G$7,D58=F$8,G$8,D58=F$9,G$9,D58=F$10,G$10)</f>
        <v>2</v>
      </c>
      <c r="H58" s="104" t="s">
        <v>98</v>
      </c>
      <c r="I58" s="104" t="s">
        <v>72</v>
      </c>
      <c r="J58" s="105">
        <v>52</v>
      </c>
      <c r="K58" s="95">
        <f t="shared" si="0"/>
        <v>160000</v>
      </c>
      <c r="L58" s="95">
        <f t="shared" si="1"/>
        <v>8320000</v>
      </c>
      <c r="M58" s="95">
        <f t="shared" si="2"/>
        <v>140000</v>
      </c>
      <c r="N58" s="95" cm="1">
        <f t="array" ref="N58">_xlfn.IFS(E58=1,0,OR(E58=2,E58=3),N$10,OR(E58=4,E58=5),N$11,E58=6,N$12,E58=7,N$13)</f>
        <v>0</v>
      </c>
      <c r="O58" s="95" t="str">
        <f t="shared" si="30"/>
        <v>y</v>
      </c>
      <c r="P58" s="95">
        <f t="shared" si="3"/>
        <v>10000</v>
      </c>
      <c r="Q58" s="95" t="str">
        <f>$O40</f>
        <v>y</v>
      </c>
      <c r="R58" s="95">
        <f t="shared" si="4"/>
        <v>3000</v>
      </c>
      <c r="S58" s="95" t="str">
        <f>$O40</f>
        <v>y</v>
      </c>
      <c r="T58" s="95">
        <f t="shared" si="5"/>
        <v>2000</v>
      </c>
      <c r="U58" s="95">
        <f t="shared" si="33"/>
        <v>0</v>
      </c>
      <c r="V58" s="95">
        <f t="shared" si="6"/>
        <v>0</v>
      </c>
      <c r="W58" s="108"/>
      <c r="X58" s="108">
        <f t="shared" si="7"/>
        <v>0</v>
      </c>
      <c r="Y58" s="108"/>
      <c r="Z58" s="108">
        <f t="shared" si="8"/>
        <v>0</v>
      </c>
      <c r="AA58" s="108"/>
      <c r="AB58" s="108"/>
      <c r="AC58" s="95">
        <f t="shared" si="9"/>
        <v>15000</v>
      </c>
      <c r="AD58" s="95">
        <f t="shared" si="10"/>
        <v>155000</v>
      </c>
      <c r="AE58" s="95">
        <f t="shared" si="11"/>
        <v>8060000</v>
      </c>
      <c r="AF58" s="97" cm="1">
        <f t="array" ref="AF58">_xlfn.IFS(G58=1,AF$15,G58=2,AF$16,G58=3,AF$19)</f>
        <v>5000</v>
      </c>
      <c r="AG58" s="98">
        <f t="shared" si="12"/>
        <v>160000</v>
      </c>
      <c r="AH58" s="98">
        <f t="shared" si="13"/>
        <v>8320000</v>
      </c>
      <c r="AI58" s="137">
        <f t="shared" si="14"/>
        <v>160000</v>
      </c>
      <c r="AJ58" s="137">
        <f t="shared" si="15"/>
        <v>8320000</v>
      </c>
      <c r="AK58" s="137">
        <v>100000</v>
      </c>
      <c r="AL58" s="137">
        <f t="shared" si="16"/>
        <v>2080000</v>
      </c>
      <c r="AM58" s="137">
        <f t="shared" si="17"/>
        <v>2080000</v>
      </c>
      <c r="AN58" s="137">
        <f t="shared" si="18"/>
        <v>2080000</v>
      </c>
      <c r="AO58" s="137">
        <f t="shared" si="19"/>
        <v>1980000</v>
      </c>
      <c r="AP58" s="137"/>
      <c r="AQ58" s="138" cm="1">
        <f t="array" ref="AQ58">_xlfn.IFS(I58="One Bedroom",AQ$13,I58="One Bedroom Plus",AQ$14,I58="two bedroom",AQ$15,I58="three bedroom",AQ$16)</f>
        <v>300000</v>
      </c>
      <c r="AR58" s="139">
        <f t="shared" si="20"/>
        <v>8020000</v>
      </c>
      <c r="AS58" s="139">
        <f t="shared" si="21"/>
        <v>154230.76923076922</v>
      </c>
      <c r="AT58" s="139">
        <f t="shared" si="22"/>
        <v>401000</v>
      </c>
      <c r="AU58" s="139">
        <f t="shared" si="23"/>
        <v>7619000</v>
      </c>
      <c r="AV58" s="139">
        <f t="shared" si="24"/>
        <v>146519.23076923078</v>
      </c>
      <c r="AW58" s="151">
        <v>100000</v>
      </c>
      <c r="AX58" s="151">
        <f t="shared" si="25"/>
        <v>1904750</v>
      </c>
      <c r="AY58" s="151">
        <f t="shared" si="26"/>
        <v>1904750</v>
      </c>
      <c r="AZ58" s="151">
        <f t="shared" si="27"/>
        <v>1904750</v>
      </c>
      <c r="BA58" s="151">
        <f t="shared" si="28"/>
        <v>1804750</v>
      </c>
      <c r="BD58" s="99">
        <f t="shared" si="29"/>
        <v>7619000</v>
      </c>
    </row>
    <row r="59" spans="1:56" ht="14.7" customHeight="1" x14ac:dyDescent="0.25">
      <c r="A59" s="23"/>
      <c r="B59" s="23"/>
      <c r="C59" s="101">
        <v>37</v>
      </c>
      <c r="D59" s="106" t="s">
        <v>15</v>
      </c>
      <c r="E59" s="106">
        <v>3</v>
      </c>
      <c r="F59" s="103" t="s">
        <v>122</v>
      </c>
      <c r="G59" s="92" cm="1">
        <f t="array" ref="G59">_xlfn.IFS(D59=F$4,G$4,D59=F$5,G$5,D59=F$6,G$6,D59=F$7,G$7,D59=F$8,G$8,D59=F$9,G$9,D59=F$10,G$10)</f>
        <v>2</v>
      </c>
      <c r="H59" s="104" t="s">
        <v>123</v>
      </c>
      <c r="I59" s="104" t="s">
        <v>72</v>
      </c>
      <c r="J59" s="105">
        <v>57</v>
      </c>
      <c r="K59" s="95">
        <f t="shared" si="0"/>
        <v>160000</v>
      </c>
      <c r="L59" s="95">
        <f t="shared" si="1"/>
        <v>9120000</v>
      </c>
      <c r="M59" s="95">
        <f t="shared" si="2"/>
        <v>140000</v>
      </c>
      <c r="N59" s="95" cm="1">
        <f t="array" ref="N59">_xlfn.IFS(E59=1,0,OR(E59=2,E59=3),N$10,OR(E59=4,E59=5),N$11,E59=6,N$12,E59=7,N$13)</f>
        <v>0</v>
      </c>
      <c r="O59" s="95" t="str">
        <f t="shared" si="30"/>
        <v>y</v>
      </c>
      <c r="P59" s="95">
        <f t="shared" si="3"/>
        <v>10000</v>
      </c>
      <c r="Q59" s="95">
        <f t="shared" ref="Q59:Q75" si="34">Q41</f>
        <v>0</v>
      </c>
      <c r="R59" s="95">
        <f t="shared" si="4"/>
        <v>0</v>
      </c>
      <c r="S59" s="95" t="str">
        <f t="shared" ref="S59:S75" si="35">S41</f>
        <v>y</v>
      </c>
      <c r="T59" s="95">
        <f t="shared" si="5"/>
        <v>2000</v>
      </c>
      <c r="U59" s="95">
        <f t="shared" si="33"/>
        <v>0</v>
      </c>
      <c r="V59" s="95">
        <f t="shared" si="6"/>
        <v>0</v>
      </c>
      <c r="W59" s="108"/>
      <c r="X59" s="108">
        <f t="shared" si="7"/>
        <v>0</v>
      </c>
      <c r="Y59" s="108"/>
      <c r="Z59" s="108">
        <f t="shared" si="8"/>
        <v>0</v>
      </c>
      <c r="AA59" s="108"/>
      <c r="AB59" s="108"/>
      <c r="AC59" s="95">
        <f t="shared" si="9"/>
        <v>12000</v>
      </c>
      <c r="AD59" s="95">
        <f t="shared" si="10"/>
        <v>152000</v>
      </c>
      <c r="AE59" s="95">
        <f t="shared" si="11"/>
        <v>8664000</v>
      </c>
      <c r="AF59" s="97" cm="1">
        <f t="array" ref="AF59">_xlfn.IFS(G59=1,AF$15,G59=2,AF$16,G59=3,AF$19)</f>
        <v>5000</v>
      </c>
      <c r="AG59" s="98">
        <f t="shared" si="12"/>
        <v>157000</v>
      </c>
      <c r="AH59" s="98">
        <f t="shared" si="13"/>
        <v>8949000</v>
      </c>
      <c r="AI59" s="137">
        <f t="shared" si="14"/>
        <v>157000</v>
      </c>
      <c r="AJ59" s="137">
        <f t="shared" si="15"/>
        <v>8949000</v>
      </c>
      <c r="AK59" s="137">
        <v>100000</v>
      </c>
      <c r="AL59" s="137">
        <f t="shared" si="16"/>
        <v>2237250</v>
      </c>
      <c r="AM59" s="137">
        <f t="shared" si="17"/>
        <v>2237250</v>
      </c>
      <c r="AN59" s="137">
        <f t="shared" si="18"/>
        <v>2237250</v>
      </c>
      <c r="AO59" s="137">
        <f t="shared" si="19"/>
        <v>2137250</v>
      </c>
      <c r="AP59" s="137"/>
      <c r="AQ59" s="138" cm="1">
        <f t="array" ref="AQ59">_xlfn.IFS(I59="One Bedroom",AQ$13,I59="One Bedroom Plus",AQ$14,I59="two bedroom",AQ$15,I59="three bedroom",AQ$16)</f>
        <v>300000</v>
      </c>
      <c r="AR59" s="139">
        <f t="shared" si="20"/>
        <v>8649000</v>
      </c>
      <c r="AS59" s="139">
        <f t="shared" si="21"/>
        <v>151736.84210526315</v>
      </c>
      <c r="AT59" s="139">
        <f t="shared" si="22"/>
        <v>432450</v>
      </c>
      <c r="AU59" s="139">
        <f t="shared" si="23"/>
        <v>8217000</v>
      </c>
      <c r="AV59" s="139">
        <f t="shared" si="24"/>
        <v>144157.89473684211</v>
      </c>
      <c r="AW59" s="151">
        <v>100000</v>
      </c>
      <c r="AX59" s="151">
        <f t="shared" si="25"/>
        <v>2054250</v>
      </c>
      <c r="AY59" s="151">
        <f t="shared" si="26"/>
        <v>2054250</v>
      </c>
      <c r="AZ59" s="151">
        <f t="shared" si="27"/>
        <v>2054250</v>
      </c>
      <c r="BA59" s="151">
        <f t="shared" si="28"/>
        <v>1954250</v>
      </c>
      <c r="BD59" s="99">
        <f t="shared" si="29"/>
        <v>8217000</v>
      </c>
    </row>
    <row r="60" spans="1:56" ht="14.7" customHeight="1" x14ac:dyDescent="0.25">
      <c r="A60" s="23"/>
      <c r="B60" s="23"/>
      <c r="C60" s="101">
        <v>38</v>
      </c>
      <c r="D60" s="106" t="s">
        <v>15</v>
      </c>
      <c r="E60" s="106">
        <v>3</v>
      </c>
      <c r="F60" s="103" t="s">
        <v>124</v>
      </c>
      <c r="G60" s="92" cm="1">
        <f t="array" ref="G60">_xlfn.IFS(D60=F$4,G$4,D60=F$5,G$5,D60=F$6,G$6,D60=F$7,G$7,D60=F$8,G$8,D60=F$9,G$9,D60=F$10,G$10)</f>
        <v>2</v>
      </c>
      <c r="H60" s="104" t="s">
        <v>123</v>
      </c>
      <c r="I60" s="104" t="s">
        <v>72</v>
      </c>
      <c r="J60" s="105">
        <v>57</v>
      </c>
      <c r="K60" s="95">
        <f t="shared" si="0"/>
        <v>160000</v>
      </c>
      <c r="L60" s="95">
        <f t="shared" si="1"/>
        <v>9120000</v>
      </c>
      <c r="M60" s="95">
        <f t="shared" si="2"/>
        <v>140000</v>
      </c>
      <c r="N60" s="95" cm="1">
        <f t="array" ref="N60">_xlfn.IFS(E60=1,0,OR(E60=2,E60=3),N$10,OR(E60=4,E60=5),N$11,E60=6,N$12,E60=7,N$13)</f>
        <v>0</v>
      </c>
      <c r="O60" s="95" t="str">
        <f t="shared" si="30"/>
        <v>y</v>
      </c>
      <c r="P60" s="95">
        <f t="shared" si="3"/>
        <v>10000</v>
      </c>
      <c r="Q60" s="95">
        <f t="shared" si="34"/>
        <v>0</v>
      </c>
      <c r="R60" s="95">
        <f t="shared" si="4"/>
        <v>0</v>
      </c>
      <c r="S60" s="95">
        <f t="shared" si="35"/>
        <v>0</v>
      </c>
      <c r="T60" s="95">
        <f t="shared" si="5"/>
        <v>0</v>
      </c>
      <c r="U60" s="95">
        <f t="shared" si="33"/>
        <v>0</v>
      </c>
      <c r="V60" s="95">
        <f t="shared" si="6"/>
        <v>0</v>
      </c>
      <c r="W60" s="108"/>
      <c r="X60" s="108">
        <f t="shared" si="7"/>
        <v>0</v>
      </c>
      <c r="Y60" s="108"/>
      <c r="Z60" s="108">
        <f t="shared" si="8"/>
        <v>0</v>
      </c>
      <c r="AA60" s="108"/>
      <c r="AB60" s="108"/>
      <c r="AC60" s="95">
        <f t="shared" si="9"/>
        <v>10000</v>
      </c>
      <c r="AD60" s="95">
        <f t="shared" si="10"/>
        <v>150000</v>
      </c>
      <c r="AE60" s="95">
        <f t="shared" si="11"/>
        <v>8550000</v>
      </c>
      <c r="AF60" s="97" cm="1">
        <f t="array" ref="AF60">_xlfn.IFS(G60=1,AF$15,G60=2,AF$16,G60=3,AF$19)</f>
        <v>5000</v>
      </c>
      <c r="AG60" s="98">
        <f t="shared" si="12"/>
        <v>155000</v>
      </c>
      <c r="AH60" s="98">
        <f t="shared" si="13"/>
        <v>8835000</v>
      </c>
      <c r="AI60" s="137">
        <f t="shared" si="14"/>
        <v>155000</v>
      </c>
      <c r="AJ60" s="137">
        <f t="shared" si="15"/>
        <v>8835000</v>
      </c>
      <c r="AK60" s="137">
        <v>100000</v>
      </c>
      <c r="AL60" s="137">
        <f t="shared" si="16"/>
        <v>2208750</v>
      </c>
      <c r="AM60" s="137">
        <f t="shared" si="17"/>
        <v>2208750</v>
      </c>
      <c r="AN60" s="137">
        <f t="shared" si="18"/>
        <v>2208750</v>
      </c>
      <c r="AO60" s="137">
        <f t="shared" si="19"/>
        <v>2108750</v>
      </c>
      <c r="AP60" s="137"/>
      <c r="AQ60" s="138" cm="1">
        <f t="array" ref="AQ60">_xlfn.IFS(I60="One Bedroom",AQ$13,I60="One Bedroom Plus",AQ$14,I60="two bedroom",AQ$15,I60="three bedroom",AQ$16)</f>
        <v>300000</v>
      </c>
      <c r="AR60" s="139">
        <f t="shared" si="20"/>
        <v>8535000</v>
      </c>
      <c r="AS60" s="139">
        <f t="shared" si="21"/>
        <v>149736.84210526315</v>
      </c>
      <c r="AT60" s="139">
        <f t="shared" si="22"/>
        <v>426750</v>
      </c>
      <c r="AU60" s="139">
        <f t="shared" si="23"/>
        <v>8109000</v>
      </c>
      <c r="AV60" s="139">
        <f t="shared" si="24"/>
        <v>142263.15789473685</v>
      </c>
      <c r="AW60" s="151">
        <v>100000</v>
      </c>
      <c r="AX60" s="151">
        <f t="shared" si="25"/>
        <v>2027250</v>
      </c>
      <c r="AY60" s="151">
        <f t="shared" si="26"/>
        <v>2027250</v>
      </c>
      <c r="AZ60" s="151">
        <f t="shared" si="27"/>
        <v>2027250</v>
      </c>
      <c r="BA60" s="151">
        <f t="shared" si="28"/>
        <v>1927250</v>
      </c>
      <c r="BD60" s="99">
        <f t="shared" si="29"/>
        <v>8109000</v>
      </c>
    </row>
    <row r="61" spans="1:56" ht="14.7" customHeight="1" x14ac:dyDescent="0.25">
      <c r="A61" s="23"/>
      <c r="B61" s="23"/>
      <c r="C61" s="101">
        <v>39</v>
      </c>
      <c r="D61" s="106" t="s">
        <v>15</v>
      </c>
      <c r="E61" s="106">
        <v>3</v>
      </c>
      <c r="F61" s="103" t="s">
        <v>125</v>
      </c>
      <c r="G61" s="92" cm="1">
        <f t="array" ref="G61">_xlfn.IFS(D61=F$4,G$4,D61=F$5,G$5,D61=F$6,G$6,D61=F$7,G$7,D61=F$8,G$8,D61=F$9,G$9,D61=F$10,G$10)</f>
        <v>2</v>
      </c>
      <c r="H61" s="104" t="s">
        <v>123</v>
      </c>
      <c r="I61" s="104" t="s">
        <v>72</v>
      </c>
      <c r="J61" s="105">
        <v>57</v>
      </c>
      <c r="K61" s="95">
        <f t="shared" si="0"/>
        <v>160000</v>
      </c>
      <c r="L61" s="95">
        <f t="shared" si="1"/>
        <v>9120000</v>
      </c>
      <c r="M61" s="95">
        <f t="shared" si="2"/>
        <v>140000</v>
      </c>
      <c r="N61" s="95" cm="1">
        <f t="array" ref="N61">_xlfn.IFS(E61=1,0,OR(E61=2,E61=3),N$10,OR(E61=4,E61=5),N$11,E61=6,N$12,E61=7,N$13)</f>
        <v>0</v>
      </c>
      <c r="O61" s="95" t="str">
        <f t="shared" si="30"/>
        <v>y</v>
      </c>
      <c r="P61" s="95">
        <f t="shared" si="3"/>
        <v>10000</v>
      </c>
      <c r="Q61" s="95">
        <f t="shared" si="34"/>
        <v>0</v>
      </c>
      <c r="R61" s="95">
        <f t="shared" si="4"/>
        <v>0</v>
      </c>
      <c r="S61" s="95">
        <f t="shared" si="35"/>
        <v>0</v>
      </c>
      <c r="T61" s="95">
        <f t="shared" si="5"/>
        <v>0</v>
      </c>
      <c r="U61" s="95">
        <f t="shared" si="33"/>
        <v>0</v>
      </c>
      <c r="V61" s="95">
        <f t="shared" si="6"/>
        <v>0</v>
      </c>
      <c r="W61" s="108"/>
      <c r="X61" s="108">
        <f t="shared" si="7"/>
        <v>0</v>
      </c>
      <c r="Y61" s="108"/>
      <c r="Z61" s="108">
        <f t="shared" si="8"/>
        <v>0</v>
      </c>
      <c r="AA61" s="108"/>
      <c r="AB61" s="108"/>
      <c r="AC61" s="95">
        <f t="shared" si="9"/>
        <v>10000</v>
      </c>
      <c r="AD61" s="95">
        <f t="shared" si="10"/>
        <v>150000</v>
      </c>
      <c r="AE61" s="95">
        <f t="shared" si="11"/>
        <v>8550000</v>
      </c>
      <c r="AF61" s="97" cm="1">
        <f t="array" ref="AF61">_xlfn.IFS(G61=1,AF$15,G61=2,AF$16,G61=3,AF$19)</f>
        <v>5000</v>
      </c>
      <c r="AG61" s="98">
        <f t="shared" si="12"/>
        <v>155000</v>
      </c>
      <c r="AH61" s="98">
        <f t="shared" si="13"/>
        <v>8835000</v>
      </c>
      <c r="AI61" s="137">
        <f t="shared" si="14"/>
        <v>155000</v>
      </c>
      <c r="AJ61" s="137">
        <f t="shared" si="15"/>
        <v>8835000</v>
      </c>
      <c r="AK61" s="137">
        <v>100000</v>
      </c>
      <c r="AL61" s="137">
        <f t="shared" si="16"/>
        <v>2208750</v>
      </c>
      <c r="AM61" s="137">
        <f t="shared" si="17"/>
        <v>2208750</v>
      </c>
      <c r="AN61" s="137">
        <f t="shared" si="18"/>
        <v>2208750</v>
      </c>
      <c r="AO61" s="137">
        <f t="shared" si="19"/>
        <v>2108750</v>
      </c>
      <c r="AP61" s="137"/>
      <c r="AQ61" s="138" cm="1">
        <f t="array" ref="AQ61">_xlfn.IFS(I61="One Bedroom",AQ$13,I61="One Bedroom Plus",AQ$14,I61="two bedroom",AQ$15,I61="three bedroom",AQ$16)</f>
        <v>300000</v>
      </c>
      <c r="AR61" s="139">
        <f t="shared" si="20"/>
        <v>8535000</v>
      </c>
      <c r="AS61" s="139">
        <f t="shared" si="21"/>
        <v>149736.84210526315</v>
      </c>
      <c r="AT61" s="139">
        <f t="shared" si="22"/>
        <v>426750</v>
      </c>
      <c r="AU61" s="139">
        <f t="shared" si="23"/>
        <v>8109000</v>
      </c>
      <c r="AV61" s="139">
        <f t="shared" si="24"/>
        <v>142263.15789473685</v>
      </c>
      <c r="AW61" s="151">
        <v>100000</v>
      </c>
      <c r="AX61" s="151">
        <f t="shared" si="25"/>
        <v>2027250</v>
      </c>
      <c r="AY61" s="151">
        <f t="shared" si="26"/>
        <v>2027250</v>
      </c>
      <c r="AZ61" s="151">
        <f t="shared" si="27"/>
        <v>2027250</v>
      </c>
      <c r="BA61" s="151">
        <f t="shared" si="28"/>
        <v>1927250</v>
      </c>
      <c r="BD61" s="99">
        <f t="shared" si="29"/>
        <v>8109000</v>
      </c>
    </row>
    <row r="62" spans="1:56" ht="14.7" customHeight="1" x14ac:dyDescent="0.25">
      <c r="A62" s="23"/>
      <c r="B62" s="23"/>
      <c r="C62" s="101">
        <v>40</v>
      </c>
      <c r="D62" s="106" t="s">
        <v>15</v>
      </c>
      <c r="E62" s="106">
        <v>3</v>
      </c>
      <c r="F62" s="103" t="s">
        <v>126</v>
      </c>
      <c r="G62" s="92" cm="1">
        <f t="array" ref="G62">_xlfn.IFS(D62=F$4,G$4,D62=F$5,G$5,D62=F$6,G$6,D62=F$7,G$7,D62=F$8,G$8,D62=F$9,G$9,D62=F$10,G$10)</f>
        <v>2</v>
      </c>
      <c r="H62" s="104" t="s">
        <v>127</v>
      </c>
      <c r="I62" s="104" t="s">
        <v>72</v>
      </c>
      <c r="J62" s="105">
        <v>57</v>
      </c>
      <c r="K62" s="95">
        <f t="shared" si="0"/>
        <v>160000</v>
      </c>
      <c r="L62" s="95">
        <f t="shared" si="1"/>
        <v>9120000</v>
      </c>
      <c r="M62" s="95">
        <f t="shared" si="2"/>
        <v>140000</v>
      </c>
      <c r="N62" s="95" cm="1">
        <f t="array" ref="N62">_xlfn.IFS(E62=1,0,OR(E62=2,E62=3),N$10,OR(E62=4,E62=5),N$11,E62=6,N$12,E62=7,N$13)</f>
        <v>0</v>
      </c>
      <c r="O62" s="95" t="str">
        <f t="shared" si="30"/>
        <v>y</v>
      </c>
      <c r="P62" s="95">
        <f t="shared" si="3"/>
        <v>10000</v>
      </c>
      <c r="Q62" s="95" t="str">
        <f t="shared" si="34"/>
        <v>y</v>
      </c>
      <c r="R62" s="95">
        <f t="shared" si="4"/>
        <v>3000</v>
      </c>
      <c r="S62" s="95">
        <f t="shared" si="35"/>
        <v>0</v>
      </c>
      <c r="T62" s="95">
        <f t="shared" si="5"/>
        <v>0</v>
      </c>
      <c r="U62" s="95">
        <f t="shared" si="33"/>
        <v>0</v>
      </c>
      <c r="V62" s="95">
        <f t="shared" si="6"/>
        <v>0</v>
      </c>
      <c r="W62" s="108"/>
      <c r="X62" s="108">
        <f t="shared" si="7"/>
        <v>0</v>
      </c>
      <c r="Y62" s="108"/>
      <c r="Z62" s="108">
        <f t="shared" si="8"/>
        <v>0</v>
      </c>
      <c r="AA62" s="108"/>
      <c r="AB62" s="108"/>
      <c r="AC62" s="95">
        <f t="shared" si="9"/>
        <v>13000</v>
      </c>
      <c r="AD62" s="95">
        <f t="shared" si="10"/>
        <v>153000</v>
      </c>
      <c r="AE62" s="95">
        <f t="shared" si="11"/>
        <v>8721000</v>
      </c>
      <c r="AF62" s="97" cm="1">
        <f t="array" ref="AF62">_xlfn.IFS(G62=1,AF$15,G62=2,AF$16,G62=3,AF$19)</f>
        <v>5000</v>
      </c>
      <c r="AG62" s="98">
        <f t="shared" si="12"/>
        <v>158000</v>
      </c>
      <c r="AH62" s="98">
        <f t="shared" si="13"/>
        <v>9006000</v>
      </c>
      <c r="AI62" s="137">
        <f t="shared" si="14"/>
        <v>158000</v>
      </c>
      <c r="AJ62" s="137">
        <f t="shared" si="15"/>
        <v>9006000</v>
      </c>
      <c r="AK62" s="137">
        <v>100000</v>
      </c>
      <c r="AL62" s="137">
        <f t="shared" si="16"/>
        <v>2251500</v>
      </c>
      <c r="AM62" s="137">
        <f t="shared" si="17"/>
        <v>2251500</v>
      </c>
      <c r="AN62" s="137">
        <f t="shared" si="18"/>
        <v>2251500</v>
      </c>
      <c r="AO62" s="137">
        <f t="shared" si="19"/>
        <v>2151500</v>
      </c>
      <c r="AP62" s="137"/>
      <c r="AQ62" s="138" cm="1">
        <f t="array" ref="AQ62">_xlfn.IFS(I62="One Bedroom",AQ$13,I62="One Bedroom Plus",AQ$14,I62="two bedroom",AQ$15,I62="three bedroom",AQ$16)</f>
        <v>300000</v>
      </c>
      <c r="AR62" s="139">
        <f t="shared" si="20"/>
        <v>8706000</v>
      </c>
      <c r="AS62" s="139">
        <f t="shared" si="21"/>
        <v>152736.84210526315</v>
      </c>
      <c r="AT62" s="139">
        <f t="shared" si="22"/>
        <v>435300</v>
      </c>
      <c r="AU62" s="139">
        <f t="shared" si="23"/>
        <v>8271000</v>
      </c>
      <c r="AV62" s="139">
        <f t="shared" si="24"/>
        <v>145105.26315789475</v>
      </c>
      <c r="AW62" s="151">
        <v>100000</v>
      </c>
      <c r="AX62" s="151">
        <f t="shared" si="25"/>
        <v>2067750</v>
      </c>
      <c r="AY62" s="151">
        <f t="shared" si="26"/>
        <v>2067750</v>
      </c>
      <c r="AZ62" s="151">
        <f t="shared" si="27"/>
        <v>2067750</v>
      </c>
      <c r="BA62" s="151">
        <f t="shared" si="28"/>
        <v>1967750</v>
      </c>
      <c r="BD62" s="99">
        <f t="shared" si="29"/>
        <v>8271000</v>
      </c>
    </row>
    <row r="63" spans="1:56" ht="14.7" customHeight="1" x14ac:dyDescent="0.25">
      <c r="A63" s="23"/>
      <c r="B63" s="23"/>
      <c r="C63" s="101">
        <v>41</v>
      </c>
      <c r="D63" s="106" t="s">
        <v>15</v>
      </c>
      <c r="E63" s="106">
        <v>3</v>
      </c>
      <c r="F63" s="103" t="s">
        <v>128</v>
      </c>
      <c r="G63" s="92" cm="1">
        <f t="array" ref="G63">_xlfn.IFS(D63=F$4,G$4,D63=F$5,G$5,D63=F$6,G$6,D63=F$7,G$7,D63=F$8,G$8,D63=F$9,G$9,D63=F$10,G$10)</f>
        <v>2</v>
      </c>
      <c r="H63" s="104" t="s">
        <v>129</v>
      </c>
      <c r="I63" s="104" t="s">
        <v>72</v>
      </c>
      <c r="J63" s="105">
        <v>42</v>
      </c>
      <c r="K63" s="95">
        <f t="shared" si="0"/>
        <v>160000</v>
      </c>
      <c r="L63" s="95">
        <f t="shared" si="1"/>
        <v>6720000</v>
      </c>
      <c r="M63" s="95">
        <f t="shared" si="2"/>
        <v>140000</v>
      </c>
      <c r="N63" s="95" cm="1">
        <f t="array" ref="N63">_xlfn.IFS(E63=1,0,OR(E63=2,E63=3),N$10,OR(E63=4,E63=5),N$11,E63=6,N$12,E63=7,N$13)</f>
        <v>0</v>
      </c>
      <c r="O63" s="95">
        <f t="shared" si="30"/>
        <v>0</v>
      </c>
      <c r="P63" s="95">
        <f t="shared" si="3"/>
        <v>0</v>
      </c>
      <c r="Q63" s="95" t="str">
        <f t="shared" si="34"/>
        <v>y</v>
      </c>
      <c r="R63" s="95">
        <f t="shared" si="4"/>
        <v>3000</v>
      </c>
      <c r="S63" s="95">
        <f t="shared" si="35"/>
        <v>0</v>
      </c>
      <c r="T63" s="95">
        <f t="shared" si="5"/>
        <v>0</v>
      </c>
      <c r="U63" s="95">
        <f t="shared" si="33"/>
        <v>0</v>
      </c>
      <c r="V63" s="95">
        <f t="shared" si="6"/>
        <v>0</v>
      </c>
      <c r="W63" s="108"/>
      <c r="X63" s="108">
        <f t="shared" si="7"/>
        <v>0</v>
      </c>
      <c r="Y63" s="108"/>
      <c r="Z63" s="108">
        <f t="shared" si="8"/>
        <v>0</v>
      </c>
      <c r="AA63" s="108"/>
      <c r="AB63" s="108"/>
      <c r="AC63" s="95">
        <f t="shared" si="9"/>
        <v>3000</v>
      </c>
      <c r="AD63" s="95">
        <f t="shared" si="10"/>
        <v>143000</v>
      </c>
      <c r="AE63" s="95">
        <f t="shared" si="11"/>
        <v>6006000</v>
      </c>
      <c r="AF63" s="97" cm="1">
        <f t="array" ref="AF63">_xlfn.IFS(G63=1,AF$15,G63=2,AF$16,G63=3,AF$19)</f>
        <v>5000</v>
      </c>
      <c r="AG63" s="98">
        <f t="shared" si="12"/>
        <v>148000</v>
      </c>
      <c r="AH63" s="98">
        <f t="shared" si="13"/>
        <v>6216000</v>
      </c>
      <c r="AI63" s="137">
        <f t="shared" si="14"/>
        <v>148000</v>
      </c>
      <c r="AJ63" s="137">
        <f t="shared" si="15"/>
        <v>6216000</v>
      </c>
      <c r="AK63" s="137">
        <v>100000</v>
      </c>
      <c r="AL63" s="137">
        <f t="shared" si="16"/>
        <v>1554000</v>
      </c>
      <c r="AM63" s="137">
        <f t="shared" si="17"/>
        <v>1554000</v>
      </c>
      <c r="AN63" s="137">
        <f t="shared" si="18"/>
        <v>1554000</v>
      </c>
      <c r="AO63" s="137">
        <f t="shared" si="19"/>
        <v>1454000</v>
      </c>
      <c r="AP63" s="137"/>
      <c r="AQ63" s="138" cm="1">
        <f t="array" ref="AQ63">_xlfn.IFS(I63="One Bedroom",AQ$13,I63="One Bedroom Plus",AQ$14,I63="two bedroom",AQ$15,I63="three bedroom",AQ$16)</f>
        <v>300000</v>
      </c>
      <c r="AR63" s="139">
        <f t="shared" si="20"/>
        <v>5916000</v>
      </c>
      <c r="AS63" s="139">
        <f t="shared" si="21"/>
        <v>140857.14285714287</v>
      </c>
      <c r="AT63" s="139">
        <f t="shared" si="22"/>
        <v>295800</v>
      </c>
      <c r="AU63" s="139">
        <f t="shared" si="23"/>
        <v>5621000</v>
      </c>
      <c r="AV63" s="139">
        <f t="shared" si="24"/>
        <v>133833.33333333334</v>
      </c>
      <c r="AW63" s="151">
        <v>100000</v>
      </c>
      <c r="AX63" s="151">
        <f t="shared" si="25"/>
        <v>1405250</v>
      </c>
      <c r="AY63" s="151">
        <f t="shared" si="26"/>
        <v>1405250</v>
      </c>
      <c r="AZ63" s="151">
        <f t="shared" si="27"/>
        <v>1405250</v>
      </c>
      <c r="BA63" s="151">
        <f t="shared" si="28"/>
        <v>1305250</v>
      </c>
      <c r="BD63" s="99">
        <f t="shared" si="29"/>
        <v>5621000</v>
      </c>
    </row>
    <row r="64" spans="1:56" ht="14.7" customHeight="1" x14ac:dyDescent="0.25">
      <c r="A64" s="23"/>
      <c r="B64" s="23"/>
      <c r="C64" s="101">
        <v>42</v>
      </c>
      <c r="D64" s="106" t="s">
        <v>15</v>
      </c>
      <c r="E64" s="106">
        <v>3</v>
      </c>
      <c r="F64" s="103" t="s">
        <v>130</v>
      </c>
      <c r="G64" s="92" cm="1">
        <f t="array" ref="G64">_xlfn.IFS(D64=F$4,G$4,D64=F$5,G$5,D64=F$6,G$6,D64=F$7,G$7,D64=F$8,G$8,D64=F$9,G$9,D64=F$10,G$10)</f>
        <v>2</v>
      </c>
      <c r="H64" s="104" t="s">
        <v>131</v>
      </c>
      <c r="I64" s="104" t="s">
        <v>72</v>
      </c>
      <c r="J64" s="105">
        <v>42</v>
      </c>
      <c r="K64" s="95">
        <f t="shared" si="0"/>
        <v>160000</v>
      </c>
      <c r="L64" s="95">
        <f t="shared" si="1"/>
        <v>6720000</v>
      </c>
      <c r="M64" s="95">
        <f t="shared" si="2"/>
        <v>140000</v>
      </c>
      <c r="N64" s="95" cm="1">
        <f t="array" ref="N64">_xlfn.IFS(E64=1,0,OR(E64=2,E64=3),N$10,OR(E64=4,E64=5),N$11,E64=6,N$12,E64=7,N$13)</f>
        <v>0</v>
      </c>
      <c r="O64" s="95">
        <f t="shared" si="30"/>
        <v>0</v>
      </c>
      <c r="P64" s="95">
        <f t="shared" si="3"/>
        <v>0</v>
      </c>
      <c r="Q64" s="95">
        <f t="shared" si="34"/>
        <v>0</v>
      </c>
      <c r="R64" s="95">
        <f t="shared" si="4"/>
        <v>0</v>
      </c>
      <c r="S64" s="95">
        <f t="shared" si="35"/>
        <v>0</v>
      </c>
      <c r="T64" s="95">
        <f t="shared" si="5"/>
        <v>0</v>
      </c>
      <c r="U64" s="95">
        <f t="shared" si="33"/>
        <v>0</v>
      </c>
      <c r="V64" s="95">
        <f t="shared" si="6"/>
        <v>0</v>
      </c>
      <c r="W64" s="108"/>
      <c r="X64" s="108">
        <f t="shared" si="7"/>
        <v>0</v>
      </c>
      <c r="Y64" s="108"/>
      <c r="Z64" s="108">
        <f t="shared" si="8"/>
        <v>0</v>
      </c>
      <c r="AA64" s="108"/>
      <c r="AB64" s="108"/>
      <c r="AC64" s="95">
        <f t="shared" si="9"/>
        <v>0</v>
      </c>
      <c r="AD64" s="95">
        <f t="shared" si="10"/>
        <v>140000</v>
      </c>
      <c r="AE64" s="95">
        <f t="shared" si="11"/>
        <v>5880000</v>
      </c>
      <c r="AF64" s="97" cm="1">
        <f t="array" ref="AF64">_xlfn.IFS(G64=1,AF$15,G64=2,AF$16,G64=3,AF$19)</f>
        <v>5000</v>
      </c>
      <c r="AG64" s="98">
        <f t="shared" si="12"/>
        <v>145000</v>
      </c>
      <c r="AH64" s="98">
        <f t="shared" si="13"/>
        <v>6090000</v>
      </c>
      <c r="AI64" s="137">
        <f t="shared" si="14"/>
        <v>145000</v>
      </c>
      <c r="AJ64" s="137">
        <f t="shared" si="15"/>
        <v>6090000</v>
      </c>
      <c r="AK64" s="137">
        <v>100000</v>
      </c>
      <c r="AL64" s="137">
        <f t="shared" si="16"/>
        <v>1522500</v>
      </c>
      <c r="AM64" s="137">
        <f t="shared" si="17"/>
        <v>1522500</v>
      </c>
      <c r="AN64" s="137">
        <f t="shared" si="18"/>
        <v>1522500</v>
      </c>
      <c r="AO64" s="137">
        <f t="shared" si="19"/>
        <v>1422500</v>
      </c>
      <c r="AP64" s="137"/>
      <c r="AQ64" s="138" cm="1">
        <f t="array" ref="AQ64">_xlfn.IFS(I64="One Bedroom",AQ$13,I64="One Bedroom Plus",AQ$14,I64="two bedroom",AQ$15,I64="three bedroom",AQ$16)</f>
        <v>300000</v>
      </c>
      <c r="AR64" s="139">
        <f t="shared" si="20"/>
        <v>5790000</v>
      </c>
      <c r="AS64" s="139">
        <f t="shared" si="21"/>
        <v>137857.14285714287</v>
      </c>
      <c r="AT64" s="139">
        <f t="shared" si="22"/>
        <v>289500</v>
      </c>
      <c r="AU64" s="139">
        <f t="shared" si="23"/>
        <v>5501000</v>
      </c>
      <c r="AV64" s="139">
        <f t="shared" si="24"/>
        <v>130976.19047619047</v>
      </c>
      <c r="AW64" s="151">
        <v>100000</v>
      </c>
      <c r="AX64" s="151">
        <f t="shared" si="25"/>
        <v>1375250</v>
      </c>
      <c r="AY64" s="151">
        <f t="shared" si="26"/>
        <v>1375250</v>
      </c>
      <c r="AZ64" s="151">
        <f t="shared" si="27"/>
        <v>1375250</v>
      </c>
      <c r="BA64" s="151">
        <f t="shared" si="28"/>
        <v>1275250</v>
      </c>
      <c r="BD64" s="99">
        <f t="shared" si="29"/>
        <v>5501000</v>
      </c>
    </row>
    <row r="65" spans="1:56" s="99" customFormat="1" ht="14.7" customHeight="1" x14ac:dyDescent="0.25">
      <c r="A65" s="23"/>
      <c r="B65" s="23"/>
      <c r="C65" s="101">
        <v>43</v>
      </c>
      <c r="D65" s="106" t="s">
        <v>15</v>
      </c>
      <c r="E65" s="106">
        <v>3</v>
      </c>
      <c r="F65" s="103" t="s">
        <v>132</v>
      </c>
      <c r="G65" s="92" cm="1">
        <f t="array" ref="G65">_xlfn.IFS(D65=F$4,G$4,D65=F$5,G$5,D65=F$6,G$6,D65=F$7,G$7,D65=F$8,G$8,D65=F$9,G$9,D65=F$10,G$10)</f>
        <v>2</v>
      </c>
      <c r="H65" s="104" t="s">
        <v>133</v>
      </c>
      <c r="I65" s="104" t="s">
        <v>72</v>
      </c>
      <c r="J65" s="105">
        <v>49</v>
      </c>
      <c r="K65" s="95">
        <f t="shared" si="0"/>
        <v>160000</v>
      </c>
      <c r="L65" s="95">
        <f t="shared" si="1"/>
        <v>7840000</v>
      </c>
      <c r="M65" s="95">
        <f t="shared" si="2"/>
        <v>140000</v>
      </c>
      <c r="N65" s="95" cm="1">
        <f t="array" ref="N65">_xlfn.IFS(E65=1,0,OR(E65=2,E65=3),N$10,OR(E65=4,E65=5),N$11,E65=6,N$12,E65=7,N$13)</f>
        <v>0</v>
      </c>
      <c r="O65" s="95">
        <f t="shared" si="30"/>
        <v>0</v>
      </c>
      <c r="P65" s="95">
        <f t="shared" si="3"/>
        <v>0</v>
      </c>
      <c r="Q65" s="95">
        <f t="shared" si="34"/>
        <v>0</v>
      </c>
      <c r="R65" s="95">
        <f t="shared" si="4"/>
        <v>0</v>
      </c>
      <c r="S65" s="95">
        <f t="shared" si="35"/>
        <v>0</v>
      </c>
      <c r="T65" s="95">
        <f t="shared" si="5"/>
        <v>0</v>
      </c>
      <c r="U65" s="95">
        <f t="shared" si="33"/>
        <v>0</v>
      </c>
      <c r="V65" s="95">
        <f t="shared" si="6"/>
        <v>0</v>
      </c>
      <c r="W65" s="108"/>
      <c r="X65" s="108">
        <f t="shared" si="7"/>
        <v>0</v>
      </c>
      <c r="Y65" s="108"/>
      <c r="Z65" s="108">
        <f t="shared" si="8"/>
        <v>0</v>
      </c>
      <c r="AA65" s="108"/>
      <c r="AB65" s="108"/>
      <c r="AC65" s="95">
        <f t="shared" si="9"/>
        <v>0</v>
      </c>
      <c r="AD65" s="95">
        <f t="shared" si="10"/>
        <v>140000</v>
      </c>
      <c r="AE65" s="95">
        <f t="shared" si="11"/>
        <v>6860000</v>
      </c>
      <c r="AF65" s="97" cm="1">
        <f t="array" ref="AF65">_xlfn.IFS(G65=1,AF$15,G65=2,AF$16,G65=3,AF$19)</f>
        <v>5000</v>
      </c>
      <c r="AG65" s="98">
        <f t="shared" si="12"/>
        <v>145000</v>
      </c>
      <c r="AH65" s="98">
        <f t="shared" si="13"/>
        <v>7105000</v>
      </c>
      <c r="AI65" s="137">
        <f t="shared" si="14"/>
        <v>145000</v>
      </c>
      <c r="AJ65" s="137">
        <f t="shared" si="15"/>
        <v>7105000</v>
      </c>
      <c r="AK65" s="137">
        <v>100000</v>
      </c>
      <c r="AL65" s="137">
        <f t="shared" si="16"/>
        <v>1776250</v>
      </c>
      <c r="AM65" s="137">
        <f t="shared" si="17"/>
        <v>1776250</v>
      </c>
      <c r="AN65" s="137">
        <f t="shared" si="18"/>
        <v>1776250</v>
      </c>
      <c r="AO65" s="137">
        <f t="shared" si="19"/>
        <v>1676250</v>
      </c>
      <c r="AP65" s="137"/>
      <c r="AQ65" s="138" cm="1">
        <f t="array" ref="AQ65">_xlfn.IFS(I65="One Bedroom",AQ$13,I65="One Bedroom Plus",AQ$14,I65="two bedroom",AQ$15,I65="three bedroom",AQ$16)</f>
        <v>300000</v>
      </c>
      <c r="AR65" s="139">
        <f t="shared" si="20"/>
        <v>6805000</v>
      </c>
      <c r="AS65" s="139">
        <f t="shared" si="21"/>
        <v>138877.55102040817</v>
      </c>
      <c r="AT65" s="139">
        <f t="shared" si="22"/>
        <v>340250</v>
      </c>
      <c r="AU65" s="139">
        <f t="shared" si="23"/>
        <v>6465000</v>
      </c>
      <c r="AV65" s="139">
        <f t="shared" si="24"/>
        <v>131938.77551020408</v>
      </c>
      <c r="AW65" s="151">
        <v>100000</v>
      </c>
      <c r="AX65" s="151">
        <f t="shared" si="25"/>
        <v>1616250</v>
      </c>
      <c r="AY65" s="151">
        <f t="shared" si="26"/>
        <v>1616250</v>
      </c>
      <c r="AZ65" s="151">
        <f t="shared" si="27"/>
        <v>1616250</v>
      </c>
      <c r="BA65" s="151">
        <f t="shared" si="28"/>
        <v>1516250</v>
      </c>
      <c r="BD65" s="99">
        <f t="shared" si="29"/>
        <v>6465000</v>
      </c>
    </row>
    <row r="66" spans="1:56" s="99" customFormat="1" ht="14.7" customHeight="1" x14ac:dyDescent="0.25">
      <c r="A66" s="23"/>
      <c r="B66" s="23"/>
      <c r="C66" s="101">
        <v>44</v>
      </c>
      <c r="D66" s="106" t="s">
        <v>15</v>
      </c>
      <c r="E66" s="106">
        <v>3</v>
      </c>
      <c r="F66" s="103" t="s">
        <v>134</v>
      </c>
      <c r="G66" s="92" cm="1">
        <f t="array" ref="G66">_xlfn.IFS(D66=F$4,G$4,D66=F$5,G$5,D66=F$6,G$6,D66=F$7,G$7,D66=F$8,G$8,D66=F$9,G$9,D66=F$10,G$10)</f>
        <v>2</v>
      </c>
      <c r="H66" s="104" t="s">
        <v>131</v>
      </c>
      <c r="I66" s="104" t="s">
        <v>72</v>
      </c>
      <c r="J66" s="105">
        <v>42</v>
      </c>
      <c r="K66" s="95">
        <f t="shared" si="0"/>
        <v>160000</v>
      </c>
      <c r="L66" s="95">
        <f t="shared" si="1"/>
        <v>6720000</v>
      </c>
      <c r="M66" s="95">
        <f t="shared" si="2"/>
        <v>140000</v>
      </c>
      <c r="N66" s="95" cm="1">
        <f t="array" ref="N66">_xlfn.IFS(E66=1,0,OR(E66=2,E66=3),N$10,OR(E66=4,E66=5),N$11,E66=6,N$12,E66=7,N$13)</f>
        <v>0</v>
      </c>
      <c r="O66" s="95">
        <f t="shared" si="30"/>
        <v>0</v>
      </c>
      <c r="P66" s="95">
        <f t="shared" si="3"/>
        <v>0</v>
      </c>
      <c r="Q66" s="95">
        <f t="shared" si="34"/>
        <v>0</v>
      </c>
      <c r="R66" s="95">
        <f t="shared" si="4"/>
        <v>0</v>
      </c>
      <c r="S66" s="95">
        <f t="shared" si="35"/>
        <v>0</v>
      </c>
      <c r="T66" s="95">
        <f t="shared" si="5"/>
        <v>0</v>
      </c>
      <c r="U66" s="95">
        <f t="shared" si="33"/>
        <v>0</v>
      </c>
      <c r="V66" s="95">
        <f t="shared" si="6"/>
        <v>0</v>
      </c>
      <c r="W66" s="108"/>
      <c r="X66" s="108">
        <f t="shared" si="7"/>
        <v>0</v>
      </c>
      <c r="Y66" s="108"/>
      <c r="Z66" s="108">
        <f t="shared" si="8"/>
        <v>0</v>
      </c>
      <c r="AA66" s="108"/>
      <c r="AB66" s="108"/>
      <c r="AC66" s="95">
        <f t="shared" si="9"/>
        <v>0</v>
      </c>
      <c r="AD66" s="95">
        <f t="shared" si="10"/>
        <v>140000</v>
      </c>
      <c r="AE66" s="95">
        <f t="shared" si="11"/>
        <v>5880000</v>
      </c>
      <c r="AF66" s="97" cm="1">
        <f t="array" ref="AF66">_xlfn.IFS(G66=1,AF$15,G66=2,AF$16,G66=3,AF$19)</f>
        <v>5000</v>
      </c>
      <c r="AG66" s="98">
        <f t="shared" si="12"/>
        <v>145000</v>
      </c>
      <c r="AH66" s="98">
        <f t="shared" si="13"/>
        <v>6090000</v>
      </c>
      <c r="AI66" s="137">
        <f t="shared" si="14"/>
        <v>145000</v>
      </c>
      <c r="AJ66" s="137">
        <f t="shared" si="15"/>
        <v>6090000</v>
      </c>
      <c r="AK66" s="137">
        <v>100000</v>
      </c>
      <c r="AL66" s="137">
        <f t="shared" si="16"/>
        <v>1522500</v>
      </c>
      <c r="AM66" s="137">
        <f t="shared" si="17"/>
        <v>1522500</v>
      </c>
      <c r="AN66" s="137">
        <f t="shared" si="18"/>
        <v>1522500</v>
      </c>
      <c r="AO66" s="137">
        <f t="shared" si="19"/>
        <v>1422500</v>
      </c>
      <c r="AP66" s="137"/>
      <c r="AQ66" s="138" cm="1">
        <f t="array" ref="AQ66">_xlfn.IFS(I66="One Bedroom",AQ$13,I66="One Bedroom Plus",AQ$14,I66="two bedroom",AQ$15,I66="three bedroom",AQ$16)</f>
        <v>300000</v>
      </c>
      <c r="AR66" s="139">
        <f t="shared" si="20"/>
        <v>5790000</v>
      </c>
      <c r="AS66" s="139">
        <f t="shared" si="21"/>
        <v>137857.14285714287</v>
      </c>
      <c r="AT66" s="139">
        <f t="shared" si="22"/>
        <v>289500</v>
      </c>
      <c r="AU66" s="139">
        <f t="shared" si="23"/>
        <v>5501000</v>
      </c>
      <c r="AV66" s="139">
        <f t="shared" si="24"/>
        <v>130976.19047619047</v>
      </c>
      <c r="AW66" s="151">
        <v>100000</v>
      </c>
      <c r="AX66" s="151">
        <f t="shared" si="25"/>
        <v>1375250</v>
      </c>
      <c r="AY66" s="151">
        <f t="shared" si="26"/>
        <v>1375250</v>
      </c>
      <c r="AZ66" s="151">
        <f t="shared" si="27"/>
        <v>1375250</v>
      </c>
      <c r="BA66" s="151">
        <f t="shared" si="28"/>
        <v>1275250</v>
      </c>
      <c r="BD66" s="99">
        <f t="shared" si="29"/>
        <v>5501000</v>
      </c>
    </row>
    <row r="67" spans="1:56" s="99" customFormat="1" ht="14.7" customHeight="1" x14ac:dyDescent="0.25">
      <c r="A67" s="23"/>
      <c r="B67" s="23"/>
      <c r="C67" s="101">
        <v>45</v>
      </c>
      <c r="D67" s="106" t="s">
        <v>15</v>
      </c>
      <c r="E67" s="106">
        <v>3</v>
      </c>
      <c r="F67" s="103" t="s">
        <v>135</v>
      </c>
      <c r="G67" s="92" cm="1">
        <f t="array" ref="G67">_xlfn.IFS(D67=F$4,G$4,D67=F$5,G$5,D67=F$6,G$6,D67=F$7,G$7,D67=F$8,G$8,D67=F$9,G$9,D67=F$10,G$10)</f>
        <v>2</v>
      </c>
      <c r="H67" s="104" t="s">
        <v>131</v>
      </c>
      <c r="I67" s="104" t="s">
        <v>72</v>
      </c>
      <c r="J67" s="105">
        <v>42</v>
      </c>
      <c r="K67" s="95">
        <f t="shared" si="0"/>
        <v>160000</v>
      </c>
      <c r="L67" s="95">
        <f t="shared" si="1"/>
        <v>6720000</v>
      </c>
      <c r="M67" s="95">
        <f t="shared" si="2"/>
        <v>140000</v>
      </c>
      <c r="N67" s="95" cm="1">
        <f t="array" ref="N67">_xlfn.IFS(E67=1,0,OR(E67=2,E67=3),N$10,OR(E67=4,E67=5),N$11,E67=6,N$12,E67=7,N$13)</f>
        <v>0</v>
      </c>
      <c r="O67" s="95">
        <f t="shared" si="30"/>
        <v>0</v>
      </c>
      <c r="P67" s="95">
        <f t="shared" si="3"/>
        <v>0</v>
      </c>
      <c r="Q67" s="95">
        <f t="shared" si="34"/>
        <v>0</v>
      </c>
      <c r="R67" s="95">
        <f t="shared" si="4"/>
        <v>0</v>
      </c>
      <c r="S67" s="95">
        <f t="shared" si="35"/>
        <v>0</v>
      </c>
      <c r="T67" s="95">
        <f t="shared" si="5"/>
        <v>0</v>
      </c>
      <c r="U67" s="95">
        <f t="shared" si="33"/>
        <v>0</v>
      </c>
      <c r="V67" s="95">
        <f t="shared" si="6"/>
        <v>0</v>
      </c>
      <c r="W67" s="108"/>
      <c r="X67" s="108">
        <f t="shared" si="7"/>
        <v>0</v>
      </c>
      <c r="Y67" s="108"/>
      <c r="Z67" s="108">
        <f t="shared" si="8"/>
        <v>0</v>
      </c>
      <c r="AA67" s="108"/>
      <c r="AB67" s="108"/>
      <c r="AC67" s="95">
        <f t="shared" si="9"/>
        <v>0</v>
      </c>
      <c r="AD67" s="95">
        <f t="shared" si="10"/>
        <v>140000</v>
      </c>
      <c r="AE67" s="95">
        <f t="shared" si="11"/>
        <v>5880000</v>
      </c>
      <c r="AF67" s="97" cm="1">
        <f t="array" ref="AF67">_xlfn.IFS(G67=1,AF$15,G67=2,AF$16,G67=3,AF$19)</f>
        <v>5000</v>
      </c>
      <c r="AG67" s="98">
        <f t="shared" si="12"/>
        <v>145000</v>
      </c>
      <c r="AH67" s="98">
        <f t="shared" si="13"/>
        <v>6090000</v>
      </c>
      <c r="AI67" s="137">
        <f t="shared" si="14"/>
        <v>145000</v>
      </c>
      <c r="AJ67" s="137">
        <f t="shared" si="15"/>
        <v>6090000</v>
      </c>
      <c r="AK67" s="137">
        <v>100000</v>
      </c>
      <c r="AL67" s="137">
        <f t="shared" si="16"/>
        <v>1522500</v>
      </c>
      <c r="AM67" s="137">
        <f t="shared" si="17"/>
        <v>1522500</v>
      </c>
      <c r="AN67" s="137">
        <f t="shared" si="18"/>
        <v>1522500</v>
      </c>
      <c r="AO67" s="137">
        <f t="shared" si="19"/>
        <v>1422500</v>
      </c>
      <c r="AP67" s="137"/>
      <c r="AQ67" s="138" cm="1">
        <f t="array" ref="AQ67">_xlfn.IFS(I67="One Bedroom",AQ$13,I67="One Bedroom Plus",AQ$14,I67="two bedroom",AQ$15,I67="three bedroom",AQ$16)</f>
        <v>300000</v>
      </c>
      <c r="AR67" s="139">
        <f t="shared" si="20"/>
        <v>5790000</v>
      </c>
      <c r="AS67" s="139">
        <f t="shared" si="21"/>
        <v>137857.14285714287</v>
      </c>
      <c r="AT67" s="139">
        <f t="shared" si="22"/>
        <v>289500</v>
      </c>
      <c r="AU67" s="139">
        <f t="shared" si="23"/>
        <v>5501000</v>
      </c>
      <c r="AV67" s="139">
        <f t="shared" si="24"/>
        <v>130976.19047619047</v>
      </c>
      <c r="AW67" s="151">
        <v>100000</v>
      </c>
      <c r="AX67" s="151">
        <f t="shared" si="25"/>
        <v>1375250</v>
      </c>
      <c r="AY67" s="151">
        <f t="shared" si="26"/>
        <v>1375250</v>
      </c>
      <c r="AZ67" s="151">
        <f t="shared" si="27"/>
        <v>1375250</v>
      </c>
      <c r="BA67" s="151">
        <f t="shared" si="28"/>
        <v>1275250</v>
      </c>
      <c r="BD67" s="99">
        <f t="shared" si="29"/>
        <v>5501000</v>
      </c>
    </row>
    <row r="68" spans="1:56" s="99" customFormat="1" ht="14.7" customHeight="1" x14ac:dyDescent="0.25">
      <c r="A68" s="23"/>
      <c r="B68" s="23"/>
      <c r="C68" s="101">
        <v>46</v>
      </c>
      <c r="D68" s="106" t="s">
        <v>15</v>
      </c>
      <c r="E68" s="106">
        <v>3</v>
      </c>
      <c r="F68" s="103" t="s">
        <v>136</v>
      </c>
      <c r="G68" s="92" cm="1">
        <f t="array" ref="G68">_xlfn.IFS(D68=F$4,G$4,D68=F$5,G$5,D68=F$6,G$6,D68=F$7,G$7,D68=F$8,G$8,D68=F$9,G$9,D68=F$10,G$10)</f>
        <v>2</v>
      </c>
      <c r="H68" s="104" t="s">
        <v>131</v>
      </c>
      <c r="I68" s="104" t="s">
        <v>72</v>
      </c>
      <c r="J68" s="105">
        <v>42</v>
      </c>
      <c r="K68" s="95">
        <f t="shared" si="0"/>
        <v>160000</v>
      </c>
      <c r="L68" s="95">
        <f t="shared" si="1"/>
        <v>6720000</v>
      </c>
      <c r="M68" s="95">
        <f t="shared" si="2"/>
        <v>140000</v>
      </c>
      <c r="N68" s="95" cm="1">
        <f t="array" ref="N68">_xlfn.IFS(E68=1,0,OR(E68=2,E68=3),N$10,OR(E68=4,E68=5),N$11,E68=6,N$12,E68=7,N$13)</f>
        <v>0</v>
      </c>
      <c r="O68" s="95">
        <f t="shared" si="30"/>
        <v>0</v>
      </c>
      <c r="P68" s="95">
        <f t="shared" si="3"/>
        <v>0</v>
      </c>
      <c r="Q68" s="95">
        <f t="shared" si="34"/>
        <v>0</v>
      </c>
      <c r="R68" s="95">
        <f t="shared" si="4"/>
        <v>0</v>
      </c>
      <c r="S68" s="95">
        <f t="shared" si="35"/>
        <v>0</v>
      </c>
      <c r="T68" s="95">
        <f t="shared" si="5"/>
        <v>0</v>
      </c>
      <c r="U68" s="95">
        <f t="shared" si="33"/>
        <v>0</v>
      </c>
      <c r="V68" s="95">
        <f t="shared" si="6"/>
        <v>0</v>
      </c>
      <c r="W68" s="108"/>
      <c r="X68" s="108">
        <f t="shared" si="7"/>
        <v>0</v>
      </c>
      <c r="Y68" s="108"/>
      <c r="Z68" s="108">
        <f t="shared" si="8"/>
        <v>0</v>
      </c>
      <c r="AA68" s="108"/>
      <c r="AB68" s="108"/>
      <c r="AC68" s="95">
        <f t="shared" si="9"/>
        <v>0</v>
      </c>
      <c r="AD68" s="95">
        <f t="shared" si="10"/>
        <v>140000</v>
      </c>
      <c r="AE68" s="95">
        <f t="shared" si="11"/>
        <v>5880000</v>
      </c>
      <c r="AF68" s="97" cm="1">
        <f t="array" ref="AF68">_xlfn.IFS(G68=1,AF$15,G68=2,AF$16,G68=3,AF$19)</f>
        <v>5000</v>
      </c>
      <c r="AG68" s="98">
        <f t="shared" si="12"/>
        <v>145000</v>
      </c>
      <c r="AH68" s="98">
        <f t="shared" si="13"/>
        <v>6090000</v>
      </c>
      <c r="AI68" s="137">
        <f t="shared" si="14"/>
        <v>145000</v>
      </c>
      <c r="AJ68" s="137">
        <f t="shared" si="15"/>
        <v>6090000</v>
      </c>
      <c r="AK68" s="137">
        <v>100000</v>
      </c>
      <c r="AL68" s="137">
        <f t="shared" si="16"/>
        <v>1522500</v>
      </c>
      <c r="AM68" s="137">
        <f t="shared" si="17"/>
        <v>1522500</v>
      </c>
      <c r="AN68" s="137">
        <f t="shared" si="18"/>
        <v>1522500</v>
      </c>
      <c r="AO68" s="137">
        <f t="shared" si="19"/>
        <v>1422500</v>
      </c>
      <c r="AP68" s="137"/>
      <c r="AQ68" s="138" cm="1">
        <f t="array" ref="AQ68">_xlfn.IFS(I68="One Bedroom",AQ$13,I68="One Bedroom Plus",AQ$14,I68="two bedroom",AQ$15,I68="three bedroom",AQ$16)</f>
        <v>300000</v>
      </c>
      <c r="AR68" s="139">
        <f t="shared" si="20"/>
        <v>5790000</v>
      </c>
      <c r="AS68" s="139">
        <f t="shared" si="21"/>
        <v>137857.14285714287</v>
      </c>
      <c r="AT68" s="139">
        <f t="shared" si="22"/>
        <v>289500</v>
      </c>
      <c r="AU68" s="139">
        <f t="shared" si="23"/>
        <v>5501000</v>
      </c>
      <c r="AV68" s="139">
        <f t="shared" si="24"/>
        <v>130976.19047619047</v>
      </c>
      <c r="AW68" s="151">
        <v>100000</v>
      </c>
      <c r="AX68" s="151">
        <f t="shared" si="25"/>
        <v>1375250</v>
      </c>
      <c r="AY68" s="151">
        <f t="shared" si="26"/>
        <v>1375250</v>
      </c>
      <c r="AZ68" s="151">
        <f t="shared" si="27"/>
        <v>1375250</v>
      </c>
      <c r="BA68" s="151">
        <f t="shared" si="28"/>
        <v>1275250</v>
      </c>
      <c r="BD68" s="99">
        <f t="shared" si="29"/>
        <v>5501000</v>
      </c>
    </row>
    <row r="69" spans="1:56" s="99" customFormat="1" ht="14.7" customHeight="1" x14ac:dyDescent="0.25">
      <c r="A69" s="23"/>
      <c r="B69" s="23"/>
      <c r="C69" s="101">
        <v>47</v>
      </c>
      <c r="D69" s="106" t="s">
        <v>15</v>
      </c>
      <c r="E69" s="106">
        <v>3</v>
      </c>
      <c r="F69" s="103" t="s">
        <v>137</v>
      </c>
      <c r="G69" s="92" cm="1">
        <f t="array" ref="G69">_xlfn.IFS(D69=F$4,G$4,D69=F$5,G$5,D69=F$6,G$6,D69=F$7,G$7,D69=F$8,G$8,D69=F$9,G$9,D69=F$10,G$10)</f>
        <v>2</v>
      </c>
      <c r="H69" s="104" t="s">
        <v>129</v>
      </c>
      <c r="I69" s="104" t="s">
        <v>72</v>
      </c>
      <c r="J69" s="105">
        <v>42</v>
      </c>
      <c r="K69" s="95">
        <f t="shared" si="0"/>
        <v>160000</v>
      </c>
      <c r="L69" s="95">
        <f t="shared" si="1"/>
        <v>6720000</v>
      </c>
      <c r="M69" s="95">
        <f t="shared" si="2"/>
        <v>140000</v>
      </c>
      <c r="N69" s="95" cm="1">
        <f t="array" ref="N69">_xlfn.IFS(E69=1,0,OR(E69=2,E69=3),N$10,OR(E69=4,E69=5),N$11,E69=6,N$12,E69=7,N$13)</f>
        <v>0</v>
      </c>
      <c r="O69" s="95">
        <f t="shared" si="30"/>
        <v>0</v>
      </c>
      <c r="P69" s="95">
        <f t="shared" si="3"/>
        <v>0</v>
      </c>
      <c r="Q69" s="95" t="str">
        <f t="shared" si="34"/>
        <v>y</v>
      </c>
      <c r="R69" s="95">
        <f t="shared" si="4"/>
        <v>3000</v>
      </c>
      <c r="S69" s="95">
        <f t="shared" si="35"/>
        <v>0</v>
      </c>
      <c r="T69" s="95">
        <f t="shared" si="5"/>
        <v>0</v>
      </c>
      <c r="U69" s="95">
        <f t="shared" si="33"/>
        <v>0</v>
      </c>
      <c r="V69" s="95">
        <f t="shared" si="6"/>
        <v>0</v>
      </c>
      <c r="W69" s="108"/>
      <c r="X69" s="108">
        <f t="shared" si="7"/>
        <v>0</v>
      </c>
      <c r="Y69" s="108"/>
      <c r="Z69" s="108">
        <f t="shared" si="8"/>
        <v>0</v>
      </c>
      <c r="AA69" s="108"/>
      <c r="AB69" s="108"/>
      <c r="AC69" s="95">
        <f t="shared" si="9"/>
        <v>3000</v>
      </c>
      <c r="AD69" s="95">
        <f t="shared" si="10"/>
        <v>143000</v>
      </c>
      <c r="AE69" s="95">
        <f t="shared" si="11"/>
        <v>6006000</v>
      </c>
      <c r="AF69" s="97" cm="1">
        <f t="array" ref="AF69">_xlfn.IFS(G69=1,AF$15,G69=2,AF$16,G69=3,AF$19)</f>
        <v>5000</v>
      </c>
      <c r="AG69" s="98">
        <f t="shared" si="12"/>
        <v>148000</v>
      </c>
      <c r="AH69" s="98">
        <f t="shared" si="13"/>
        <v>6216000</v>
      </c>
      <c r="AI69" s="137">
        <f t="shared" si="14"/>
        <v>148000</v>
      </c>
      <c r="AJ69" s="137">
        <f t="shared" si="15"/>
        <v>6216000</v>
      </c>
      <c r="AK69" s="137">
        <v>100000</v>
      </c>
      <c r="AL69" s="137">
        <f t="shared" si="16"/>
        <v>1554000</v>
      </c>
      <c r="AM69" s="137">
        <f t="shared" si="17"/>
        <v>1554000</v>
      </c>
      <c r="AN69" s="137">
        <f t="shared" si="18"/>
        <v>1554000</v>
      </c>
      <c r="AO69" s="137">
        <f t="shared" si="19"/>
        <v>1454000</v>
      </c>
      <c r="AP69" s="137"/>
      <c r="AQ69" s="138" cm="1">
        <f t="array" ref="AQ69">_xlfn.IFS(I69="One Bedroom",AQ$13,I69="One Bedroom Plus",AQ$14,I69="two bedroom",AQ$15,I69="three bedroom",AQ$16)</f>
        <v>300000</v>
      </c>
      <c r="AR69" s="139">
        <f t="shared" si="20"/>
        <v>5916000</v>
      </c>
      <c r="AS69" s="139">
        <f t="shared" si="21"/>
        <v>140857.14285714287</v>
      </c>
      <c r="AT69" s="139">
        <f t="shared" si="22"/>
        <v>295800</v>
      </c>
      <c r="AU69" s="139">
        <f t="shared" si="23"/>
        <v>5621000</v>
      </c>
      <c r="AV69" s="139">
        <f t="shared" si="24"/>
        <v>133833.33333333334</v>
      </c>
      <c r="AW69" s="151">
        <v>100000</v>
      </c>
      <c r="AX69" s="151">
        <f t="shared" si="25"/>
        <v>1405250</v>
      </c>
      <c r="AY69" s="151">
        <f t="shared" si="26"/>
        <v>1405250</v>
      </c>
      <c r="AZ69" s="151">
        <f t="shared" si="27"/>
        <v>1405250</v>
      </c>
      <c r="BA69" s="151">
        <f t="shared" si="28"/>
        <v>1305250</v>
      </c>
      <c r="BD69" s="99">
        <f t="shared" si="29"/>
        <v>5621000</v>
      </c>
    </row>
    <row r="70" spans="1:56" s="99" customFormat="1" ht="14.7" customHeight="1" x14ac:dyDescent="0.25">
      <c r="A70" s="23"/>
      <c r="B70" s="23"/>
      <c r="C70" s="101">
        <v>48</v>
      </c>
      <c r="D70" s="106" t="s">
        <v>15</v>
      </c>
      <c r="E70" s="106">
        <v>3</v>
      </c>
      <c r="F70" s="103" t="s">
        <v>138</v>
      </c>
      <c r="G70" s="92" cm="1">
        <f t="array" ref="G70">_xlfn.IFS(D70=F$4,G$4,D70=F$5,G$5,D70=F$6,G$6,D70=F$7,G$7,D70=F$8,G$8,D70=F$9,G$9,D70=F$10,G$10)</f>
        <v>2</v>
      </c>
      <c r="H70" s="104" t="s">
        <v>139</v>
      </c>
      <c r="I70" s="104" t="s">
        <v>72</v>
      </c>
      <c r="J70" s="105">
        <v>42</v>
      </c>
      <c r="K70" s="95">
        <f t="shared" si="0"/>
        <v>160000</v>
      </c>
      <c r="L70" s="95">
        <f t="shared" si="1"/>
        <v>6720000</v>
      </c>
      <c r="M70" s="95">
        <f t="shared" si="2"/>
        <v>140000</v>
      </c>
      <c r="N70" s="95" cm="1">
        <f t="array" ref="N70">_xlfn.IFS(E70=1,0,OR(E70=2,E70=3),N$10,OR(E70=4,E70=5),N$11,E70=6,N$12,E70=7,N$13)</f>
        <v>0</v>
      </c>
      <c r="O70" s="95">
        <f t="shared" si="30"/>
        <v>0</v>
      </c>
      <c r="P70" s="95">
        <f t="shared" si="3"/>
        <v>0</v>
      </c>
      <c r="Q70" s="95" t="str">
        <f t="shared" si="34"/>
        <v>y</v>
      </c>
      <c r="R70" s="95">
        <f t="shared" si="4"/>
        <v>3000</v>
      </c>
      <c r="S70" s="95">
        <f t="shared" si="35"/>
        <v>0</v>
      </c>
      <c r="T70" s="95">
        <f t="shared" si="5"/>
        <v>0</v>
      </c>
      <c r="U70" s="95">
        <f t="shared" si="33"/>
        <v>0</v>
      </c>
      <c r="V70" s="95">
        <f t="shared" si="6"/>
        <v>0</v>
      </c>
      <c r="W70" s="108"/>
      <c r="X70" s="108">
        <f t="shared" si="7"/>
        <v>0</v>
      </c>
      <c r="Y70" s="108"/>
      <c r="Z70" s="108">
        <f t="shared" si="8"/>
        <v>0</v>
      </c>
      <c r="AA70" s="108"/>
      <c r="AB70" s="108"/>
      <c r="AC70" s="95">
        <f t="shared" si="9"/>
        <v>3000</v>
      </c>
      <c r="AD70" s="95">
        <f t="shared" si="10"/>
        <v>143000</v>
      </c>
      <c r="AE70" s="95">
        <f t="shared" si="11"/>
        <v>6006000</v>
      </c>
      <c r="AF70" s="97" cm="1">
        <f t="array" ref="AF70">_xlfn.IFS(G70=1,AF$15,G70=2,AF$16,G70=3,AF$19)</f>
        <v>5000</v>
      </c>
      <c r="AG70" s="98">
        <f t="shared" si="12"/>
        <v>148000</v>
      </c>
      <c r="AH70" s="98">
        <f t="shared" si="13"/>
        <v>6216000</v>
      </c>
      <c r="AI70" s="137">
        <f t="shared" si="14"/>
        <v>148000</v>
      </c>
      <c r="AJ70" s="137">
        <f t="shared" si="15"/>
        <v>6216000</v>
      </c>
      <c r="AK70" s="137">
        <v>100000</v>
      </c>
      <c r="AL70" s="137">
        <f t="shared" si="16"/>
        <v>1554000</v>
      </c>
      <c r="AM70" s="137">
        <f t="shared" si="17"/>
        <v>1554000</v>
      </c>
      <c r="AN70" s="137">
        <f t="shared" si="18"/>
        <v>1554000</v>
      </c>
      <c r="AO70" s="137">
        <f t="shared" si="19"/>
        <v>1454000</v>
      </c>
      <c r="AP70" s="137"/>
      <c r="AQ70" s="138" cm="1">
        <f t="array" ref="AQ70">_xlfn.IFS(I70="One Bedroom",AQ$13,I70="One Bedroom Plus",AQ$14,I70="two bedroom",AQ$15,I70="three bedroom",AQ$16)</f>
        <v>300000</v>
      </c>
      <c r="AR70" s="139">
        <f t="shared" si="20"/>
        <v>5916000</v>
      </c>
      <c r="AS70" s="139">
        <f t="shared" si="21"/>
        <v>140857.14285714287</v>
      </c>
      <c r="AT70" s="139">
        <f t="shared" si="22"/>
        <v>295800</v>
      </c>
      <c r="AU70" s="139">
        <f t="shared" si="23"/>
        <v>5621000</v>
      </c>
      <c r="AV70" s="139">
        <f t="shared" si="24"/>
        <v>133833.33333333334</v>
      </c>
      <c r="AW70" s="151">
        <v>100000</v>
      </c>
      <c r="AX70" s="151">
        <f t="shared" si="25"/>
        <v>1405250</v>
      </c>
      <c r="AY70" s="151">
        <f t="shared" si="26"/>
        <v>1405250</v>
      </c>
      <c r="AZ70" s="151">
        <f t="shared" si="27"/>
        <v>1405250</v>
      </c>
      <c r="BA70" s="151">
        <f t="shared" si="28"/>
        <v>1305250</v>
      </c>
      <c r="BD70" s="99">
        <f t="shared" si="29"/>
        <v>5621000</v>
      </c>
    </row>
    <row r="71" spans="1:56" s="99" customFormat="1" ht="14.7" customHeight="1" x14ac:dyDescent="0.25">
      <c r="A71" s="23"/>
      <c r="B71" s="23"/>
      <c r="C71" s="101">
        <v>49</v>
      </c>
      <c r="D71" s="106" t="s">
        <v>15</v>
      </c>
      <c r="E71" s="106">
        <v>3</v>
      </c>
      <c r="F71" s="103" t="s">
        <v>140</v>
      </c>
      <c r="G71" s="92" cm="1">
        <f t="array" ref="G71">_xlfn.IFS(D71=F$4,G$4,D71=F$5,G$5,D71=F$6,G$6,D71=F$7,G$7,D71=F$8,G$8,D71=F$9,G$9,D71=F$10,G$10)</f>
        <v>2</v>
      </c>
      <c r="H71" s="104" t="s">
        <v>131</v>
      </c>
      <c r="I71" s="104" t="s">
        <v>72</v>
      </c>
      <c r="J71" s="105">
        <v>42</v>
      </c>
      <c r="K71" s="95">
        <f t="shared" si="0"/>
        <v>160000</v>
      </c>
      <c r="L71" s="95">
        <f t="shared" si="1"/>
        <v>6720000</v>
      </c>
      <c r="M71" s="95">
        <f t="shared" si="2"/>
        <v>140000</v>
      </c>
      <c r="N71" s="95" cm="1">
        <f t="array" ref="N71">_xlfn.IFS(E71=1,0,OR(E71=2,E71=3),N$10,OR(E71=4,E71=5),N$11,E71=6,N$12,E71=7,N$13)</f>
        <v>0</v>
      </c>
      <c r="O71" s="95">
        <f t="shared" si="30"/>
        <v>0</v>
      </c>
      <c r="P71" s="95">
        <f t="shared" si="3"/>
        <v>0</v>
      </c>
      <c r="Q71" s="95">
        <f t="shared" si="34"/>
        <v>0</v>
      </c>
      <c r="R71" s="95">
        <f t="shared" si="4"/>
        <v>0</v>
      </c>
      <c r="S71" s="95">
        <f t="shared" si="35"/>
        <v>0</v>
      </c>
      <c r="T71" s="95">
        <f t="shared" si="5"/>
        <v>0</v>
      </c>
      <c r="U71" s="95">
        <f t="shared" si="33"/>
        <v>0</v>
      </c>
      <c r="V71" s="95">
        <f t="shared" si="6"/>
        <v>0</v>
      </c>
      <c r="W71" s="108"/>
      <c r="X71" s="108">
        <f t="shared" si="7"/>
        <v>0</v>
      </c>
      <c r="Y71" s="108"/>
      <c r="Z71" s="108">
        <f t="shared" si="8"/>
        <v>0</v>
      </c>
      <c r="AA71" s="108"/>
      <c r="AB71" s="108"/>
      <c r="AC71" s="95">
        <f t="shared" si="9"/>
        <v>0</v>
      </c>
      <c r="AD71" s="95">
        <f t="shared" si="10"/>
        <v>140000</v>
      </c>
      <c r="AE71" s="95">
        <f t="shared" si="11"/>
        <v>5880000</v>
      </c>
      <c r="AF71" s="97" cm="1">
        <f t="array" ref="AF71">_xlfn.IFS(G71=1,AF$15,G71=2,AF$16,G71=3,AF$19)</f>
        <v>5000</v>
      </c>
      <c r="AG71" s="98">
        <f t="shared" si="12"/>
        <v>145000</v>
      </c>
      <c r="AH71" s="98">
        <f t="shared" si="13"/>
        <v>6090000</v>
      </c>
      <c r="AI71" s="137">
        <f t="shared" si="14"/>
        <v>145000</v>
      </c>
      <c r="AJ71" s="137">
        <f t="shared" si="15"/>
        <v>6090000</v>
      </c>
      <c r="AK71" s="137">
        <v>100000</v>
      </c>
      <c r="AL71" s="137">
        <f t="shared" si="16"/>
        <v>1522500</v>
      </c>
      <c r="AM71" s="137">
        <f t="shared" si="17"/>
        <v>1522500</v>
      </c>
      <c r="AN71" s="137">
        <f t="shared" si="18"/>
        <v>1522500</v>
      </c>
      <c r="AO71" s="137">
        <f t="shared" si="19"/>
        <v>1422500</v>
      </c>
      <c r="AP71" s="137"/>
      <c r="AQ71" s="138" cm="1">
        <f t="array" ref="AQ71">_xlfn.IFS(I71="One Bedroom",AQ$13,I71="One Bedroom Plus",AQ$14,I71="two bedroom",AQ$15,I71="three bedroom",AQ$16)</f>
        <v>300000</v>
      </c>
      <c r="AR71" s="139">
        <f t="shared" si="20"/>
        <v>5790000</v>
      </c>
      <c r="AS71" s="139">
        <f t="shared" si="21"/>
        <v>137857.14285714287</v>
      </c>
      <c r="AT71" s="139">
        <f t="shared" si="22"/>
        <v>289500</v>
      </c>
      <c r="AU71" s="139">
        <f t="shared" si="23"/>
        <v>5501000</v>
      </c>
      <c r="AV71" s="139">
        <f t="shared" si="24"/>
        <v>130976.19047619047</v>
      </c>
      <c r="AW71" s="151">
        <v>100000</v>
      </c>
      <c r="AX71" s="151">
        <f t="shared" si="25"/>
        <v>1375250</v>
      </c>
      <c r="AY71" s="151">
        <f t="shared" si="26"/>
        <v>1375250</v>
      </c>
      <c r="AZ71" s="151">
        <f t="shared" si="27"/>
        <v>1375250</v>
      </c>
      <c r="BA71" s="151">
        <f t="shared" si="28"/>
        <v>1275250</v>
      </c>
      <c r="BD71" s="99">
        <f t="shared" si="29"/>
        <v>5501000</v>
      </c>
    </row>
    <row r="72" spans="1:56" s="99" customFormat="1" ht="14.7" customHeight="1" x14ac:dyDescent="0.25">
      <c r="A72" s="23"/>
      <c r="B72" s="23"/>
      <c r="C72" s="101">
        <v>50</v>
      </c>
      <c r="D72" s="106" t="s">
        <v>15</v>
      </c>
      <c r="E72" s="106">
        <v>3</v>
      </c>
      <c r="F72" s="103" t="s">
        <v>141</v>
      </c>
      <c r="G72" s="92" cm="1">
        <f t="array" ref="G72">_xlfn.IFS(D72=F$4,G$4,D72=F$5,G$5,D72=F$6,G$6,D72=F$7,G$7,D72=F$8,G$8,D72=F$9,G$9,D72=F$10,G$10)</f>
        <v>2</v>
      </c>
      <c r="H72" s="104" t="s">
        <v>131</v>
      </c>
      <c r="I72" s="104" t="s">
        <v>72</v>
      </c>
      <c r="J72" s="105">
        <v>42</v>
      </c>
      <c r="K72" s="95">
        <f t="shared" si="0"/>
        <v>160000</v>
      </c>
      <c r="L72" s="95">
        <f t="shared" si="1"/>
        <v>6720000</v>
      </c>
      <c r="M72" s="95">
        <f t="shared" si="2"/>
        <v>140000</v>
      </c>
      <c r="N72" s="95" cm="1">
        <f t="array" ref="N72">_xlfn.IFS(E72=1,0,OR(E72=2,E72=3),N$10,OR(E72=4,E72=5),N$11,E72=6,N$12,E72=7,N$13)</f>
        <v>0</v>
      </c>
      <c r="O72" s="95">
        <f t="shared" si="30"/>
        <v>0</v>
      </c>
      <c r="P72" s="95">
        <f t="shared" si="3"/>
        <v>0</v>
      </c>
      <c r="Q72" s="95">
        <f t="shared" si="34"/>
        <v>0</v>
      </c>
      <c r="R72" s="95">
        <f t="shared" si="4"/>
        <v>0</v>
      </c>
      <c r="S72" s="95">
        <f t="shared" si="35"/>
        <v>0</v>
      </c>
      <c r="T72" s="95">
        <f t="shared" si="5"/>
        <v>0</v>
      </c>
      <c r="U72" s="95">
        <f t="shared" si="33"/>
        <v>0</v>
      </c>
      <c r="V72" s="95">
        <f t="shared" si="6"/>
        <v>0</v>
      </c>
      <c r="W72" s="108"/>
      <c r="X72" s="108">
        <f t="shared" si="7"/>
        <v>0</v>
      </c>
      <c r="Y72" s="108"/>
      <c r="Z72" s="108">
        <f t="shared" si="8"/>
        <v>0</v>
      </c>
      <c r="AA72" s="108"/>
      <c r="AB72" s="108"/>
      <c r="AC72" s="95">
        <f t="shared" si="9"/>
        <v>0</v>
      </c>
      <c r="AD72" s="95">
        <f t="shared" si="10"/>
        <v>140000</v>
      </c>
      <c r="AE72" s="95">
        <f t="shared" si="11"/>
        <v>5880000</v>
      </c>
      <c r="AF72" s="97" cm="1">
        <f t="array" ref="AF72">_xlfn.IFS(G72=1,AF$15,G72=2,AF$16,G72=3,AF$19)</f>
        <v>5000</v>
      </c>
      <c r="AG72" s="98">
        <f t="shared" si="12"/>
        <v>145000</v>
      </c>
      <c r="AH72" s="98">
        <f t="shared" si="13"/>
        <v>6090000</v>
      </c>
      <c r="AI72" s="137">
        <f t="shared" si="14"/>
        <v>145000</v>
      </c>
      <c r="AJ72" s="137">
        <f t="shared" si="15"/>
        <v>6090000</v>
      </c>
      <c r="AK72" s="137">
        <v>100000</v>
      </c>
      <c r="AL72" s="137">
        <f t="shared" si="16"/>
        <v>1522500</v>
      </c>
      <c r="AM72" s="137">
        <f t="shared" si="17"/>
        <v>1522500</v>
      </c>
      <c r="AN72" s="137">
        <f t="shared" si="18"/>
        <v>1522500</v>
      </c>
      <c r="AO72" s="137">
        <f t="shared" si="19"/>
        <v>1422500</v>
      </c>
      <c r="AP72" s="137"/>
      <c r="AQ72" s="138" cm="1">
        <f t="array" ref="AQ72">_xlfn.IFS(I72="One Bedroom",AQ$13,I72="One Bedroom Plus",AQ$14,I72="two bedroom",AQ$15,I72="three bedroom",AQ$16)</f>
        <v>300000</v>
      </c>
      <c r="AR72" s="139">
        <f t="shared" si="20"/>
        <v>5790000</v>
      </c>
      <c r="AS72" s="139">
        <f t="shared" si="21"/>
        <v>137857.14285714287</v>
      </c>
      <c r="AT72" s="139">
        <f t="shared" si="22"/>
        <v>289500</v>
      </c>
      <c r="AU72" s="139">
        <f t="shared" si="23"/>
        <v>5501000</v>
      </c>
      <c r="AV72" s="139">
        <f t="shared" si="24"/>
        <v>130976.19047619047</v>
      </c>
      <c r="AW72" s="151">
        <v>100000</v>
      </c>
      <c r="AX72" s="151">
        <f t="shared" si="25"/>
        <v>1375250</v>
      </c>
      <c r="AY72" s="151">
        <f t="shared" si="26"/>
        <v>1375250</v>
      </c>
      <c r="AZ72" s="151">
        <f t="shared" si="27"/>
        <v>1375250</v>
      </c>
      <c r="BA72" s="151">
        <f t="shared" si="28"/>
        <v>1275250</v>
      </c>
      <c r="BD72" s="99">
        <f t="shared" si="29"/>
        <v>5501000</v>
      </c>
    </row>
    <row r="73" spans="1:56" s="99" customFormat="1" ht="14.7" customHeight="1" x14ac:dyDescent="0.25">
      <c r="A73" s="23"/>
      <c r="B73" s="23"/>
      <c r="C73" s="101">
        <v>51</v>
      </c>
      <c r="D73" s="106" t="s">
        <v>15</v>
      </c>
      <c r="E73" s="106">
        <v>3</v>
      </c>
      <c r="F73" s="103" t="s">
        <v>142</v>
      </c>
      <c r="G73" s="92" cm="1">
        <f t="array" ref="G73">_xlfn.IFS(D73=F$4,G$4,D73=F$5,G$5,D73=F$6,G$6,D73=F$7,G$7,D73=F$8,G$8,D73=F$9,G$9,D73=F$10,G$10)</f>
        <v>2</v>
      </c>
      <c r="H73" s="104" t="s">
        <v>131</v>
      </c>
      <c r="I73" s="104" t="s">
        <v>72</v>
      </c>
      <c r="J73" s="105">
        <v>42</v>
      </c>
      <c r="K73" s="95">
        <f t="shared" si="0"/>
        <v>160000</v>
      </c>
      <c r="L73" s="95">
        <f t="shared" si="1"/>
        <v>6720000</v>
      </c>
      <c r="M73" s="95">
        <f t="shared" si="2"/>
        <v>140000</v>
      </c>
      <c r="N73" s="95" cm="1">
        <f t="array" ref="N73">_xlfn.IFS(E73=1,0,OR(E73=2,E73=3),N$10,OR(E73=4,E73=5),N$11,E73=6,N$12,E73=7,N$13)</f>
        <v>0</v>
      </c>
      <c r="O73" s="95">
        <f t="shared" si="30"/>
        <v>0</v>
      </c>
      <c r="P73" s="95">
        <f t="shared" si="3"/>
        <v>0</v>
      </c>
      <c r="Q73" s="95" t="str">
        <f t="shared" si="34"/>
        <v>y</v>
      </c>
      <c r="R73" s="95">
        <f t="shared" si="4"/>
        <v>3000</v>
      </c>
      <c r="S73" s="95">
        <f t="shared" si="35"/>
        <v>0</v>
      </c>
      <c r="T73" s="95">
        <f t="shared" si="5"/>
        <v>0</v>
      </c>
      <c r="U73" s="95" t="str">
        <f t="shared" ref="U73:U104" si="36">U55</f>
        <v>y</v>
      </c>
      <c r="V73" s="95">
        <f t="shared" si="6"/>
        <v>-4000</v>
      </c>
      <c r="W73" s="108"/>
      <c r="X73" s="108">
        <f t="shared" si="7"/>
        <v>0</v>
      </c>
      <c r="Y73" s="108"/>
      <c r="Z73" s="108">
        <f t="shared" si="8"/>
        <v>0</v>
      </c>
      <c r="AA73" s="108"/>
      <c r="AB73" s="108"/>
      <c r="AC73" s="95">
        <f t="shared" si="9"/>
        <v>-1000</v>
      </c>
      <c r="AD73" s="95">
        <f t="shared" si="10"/>
        <v>139000</v>
      </c>
      <c r="AE73" s="95">
        <f t="shared" si="11"/>
        <v>5838000</v>
      </c>
      <c r="AF73" s="97" cm="1">
        <f t="array" ref="AF73">_xlfn.IFS(G73=1,AF$15,G73=2,AF$16,G73=3,AF$19)</f>
        <v>5000</v>
      </c>
      <c r="AG73" s="98">
        <f t="shared" si="12"/>
        <v>144000</v>
      </c>
      <c r="AH73" s="98">
        <f t="shared" si="13"/>
        <v>6048000</v>
      </c>
      <c r="AI73" s="137">
        <f t="shared" si="14"/>
        <v>144000</v>
      </c>
      <c r="AJ73" s="137">
        <f t="shared" si="15"/>
        <v>6048000</v>
      </c>
      <c r="AK73" s="137">
        <v>100000</v>
      </c>
      <c r="AL73" s="137">
        <f t="shared" si="16"/>
        <v>1512000</v>
      </c>
      <c r="AM73" s="137">
        <f t="shared" si="17"/>
        <v>1512000</v>
      </c>
      <c r="AN73" s="137">
        <f t="shared" si="18"/>
        <v>1512000</v>
      </c>
      <c r="AO73" s="137">
        <f t="shared" si="19"/>
        <v>1412000</v>
      </c>
      <c r="AP73" s="137"/>
      <c r="AQ73" s="138" cm="1">
        <f t="array" ref="AQ73">_xlfn.IFS(I73="One Bedroom",AQ$13,I73="One Bedroom Plus",AQ$14,I73="two bedroom",AQ$15,I73="three bedroom",AQ$16)</f>
        <v>300000</v>
      </c>
      <c r="AR73" s="139">
        <f t="shared" si="20"/>
        <v>5748000</v>
      </c>
      <c r="AS73" s="139">
        <f t="shared" si="21"/>
        <v>136857.14285714287</v>
      </c>
      <c r="AT73" s="139">
        <f t="shared" si="22"/>
        <v>287400</v>
      </c>
      <c r="AU73" s="139">
        <f t="shared" si="23"/>
        <v>5461000</v>
      </c>
      <c r="AV73" s="139">
        <f t="shared" si="24"/>
        <v>130023.80952380953</v>
      </c>
      <c r="AW73" s="151">
        <v>100000</v>
      </c>
      <c r="AX73" s="151">
        <f t="shared" si="25"/>
        <v>1365250</v>
      </c>
      <c r="AY73" s="151">
        <f t="shared" si="26"/>
        <v>1365250</v>
      </c>
      <c r="AZ73" s="151">
        <f t="shared" si="27"/>
        <v>1365250</v>
      </c>
      <c r="BA73" s="151">
        <f t="shared" si="28"/>
        <v>1265250</v>
      </c>
      <c r="BD73" s="99">
        <f t="shared" si="29"/>
        <v>5461000</v>
      </c>
    </row>
    <row r="74" spans="1:56" s="99" customFormat="1" ht="14.7" customHeight="1" x14ac:dyDescent="0.25">
      <c r="A74" s="23"/>
      <c r="B74" s="23"/>
      <c r="C74" s="101">
        <v>52</v>
      </c>
      <c r="D74" s="106" t="s">
        <v>15</v>
      </c>
      <c r="E74" s="106">
        <v>3</v>
      </c>
      <c r="F74" s="103" t="s">
        <v>143</v>
      </c>
      <c r="G74" s="92" cm="1">
        <f t="array" ref="G74">_xlfn.IFS(D74=F$4,G$4,D74=F$5,G$5,D74=F$6,G$6,D74=F$7,G$7,D74=F$8,G$8,D74=F$9,G$9,D74=F$10,G$10)</f>
        <v>2</v>
      </c>
      <c r="H74" s="104" t="s">
        <v>144</v>
      </c>
      <c r="I74" s="104" t="s">
        <v>94</v>
      </c>
      <c r="J74" s="105">
        <v>64</v>
      </c>
      <c r="K74" s="95">
        <f t="shared" si="0"/>
        <v>160000</v>
      </c>
      <c r="L74" s="95">
        <f t="shared" si="1"/>
        <v>10240000</v>
      </c>
      <c r="M74" s="95">
        <f t="shared" si="2"/>
        <v>140000</v>
      </c>
      <c r="N74" s="95" cm="1">
        <f t="array" ref="N74">_xlfn.IFS(E74=1,0,OR(E74=2,E74=3),N$10,OR(E74=4,E74=5),N$11,E74=6,N$12,E74=7,N$13)</f>
        <v>0</v>
      </c>
      <c r="O74" s="95" t="str">
        <f t="shared" si="30"/>
        <v>y</v>
      </c>
      <c r="P74" s="95">
        <f t="shared" si="3"/>
        <v>10000</v>
      </c>
      <c r="Q74" s="95" t="str">
        <f t="shared" si="34"/>
        <v>y</v>
      </c>
      <c r="R74" s="95">
        <f t="shared" si="4"/>
        <v>3000</v>
      </c>
      <c r="S74" s="95">
        <f t="shared" si="35"/>
        <v>0</v>
      </c>
      <c r="T74" s="95">
        <f t="shared" si="5"/>
        <v>0</v>
      </c>
      <c r="U74" s="95" t="str">
        <f t="shared" si="36"/>
        <v>y</v>
      </c>
      <c r="V74" s="95">
        <f t="shared" si="6"/>
        <v>-4000</v>
      </c>
      <c r="W74" s="108"/>
      <c r="X74" s="108">
        <f t="shared" si="7"/>
        <v>0</v>
      </c>
      <c r="Y74" s="108"/>
      <c r="Z74" s="108">
        <f t="shared" si="8"/>
        <v>0</v>
      </c>
      <c r="AA74" s="108"/>
      <c r="AB74" s="108"/>
      <c r="AC74" s="95">
        <f t="shared" si="9"/>
        <v>9000</v>
      </c>
      <c r="AD74" s="95">
        <f t="shared" si="10"/>
        <v>149000</v>
      </c>
      <c r="AE74" s="95">
        <f t="shared" si="11"/>
        <v>9536000</v>
      </c>
      <c r="AF74" s="97" cm="1">
        <f t="array" ref="AF74">_xlfn.IFS(G74=1,AF$15,G74=2,AF$16,G74=3,AF$19)</f>
        <v>5000</v>
      </c>
      <c r="AG74" s="98">
        <f t="shared" si="12"/>
        <v>154000</v>
      </c>
      <c r="AH74" s="98">
        <f t="shared" si="13"/>
        <v>9856000</v>
      </c>
      <c r="AI74" s="137">
        <f t="shared" si="14"/>
        <v>154000</v>
      </c>
      <c r="AJ74" s="137">
        <f t="shared" si="15"/>
        <v>9856000</v>
      </c>
      <c r="AK74" s="137">
        <v>100000</v>
      </c>
      <c r="AL74" s="137">
        <f t="shared" si="16"/>
        <v>2464000</v>
      </c>
      <c r="AM74" s="137">
        <f t="shared" si="17"/>
        <v>2464000</v>
      </c>
      <c r="AN74" s="137">
        <f t="shared" si="18"/>
        <v>2464000</v>
      </c>
      <c r="AO74" s="137">
        <f t="shared" si="19"/>
        <v>2364000</v>
      </c>
      <c r="AP74" s="137"/>
      <c r="AQ74" s="138" cm="1">
        <f t="array" ref="AQ74">_xlfn.IFS(I74="One Bedroom",AQ$13,I74="One Bedroom Plus",AQ$14,I74="two bedroom",AQ$15,I74="three bedroom",AQ$16)</f>
        <v>300000</v>
      </c>
      <c r="AR74" s="139">
        <f t="shared" si="20"/>
        <v>9556000</v>
      </c>
      <c r="AS74" s="139">
        <f t="shared" si="21"/>
        <v>149312.5</v>
      </c>
      <c r="AT74" s="139">
        <f t="shared" si="22"/>
        <v>477800</v>
      </c>
      <c r="AU74" s="139">
        <f t="shared" si="23"/>
        <v>9079000</v>
      </c>
      <c r="AV74" s="139">
        <f t="shared" si="24"/>
        <v>141859.375</v>
      </c>
      <c r="AW74" s="151">
        <v>100000</v>
      </c>
      <c r="AX74" s="151">
        <f t="shared" si="25"/>
        <v>2269750</v>
      </c>
      <c r="AY74" s="151">
        <f t="shared" si="26"/>
        <v>2269750</v>
      </c>
      <c r="AZ74" s="151">
        <f t="shared" si="27"/>
        <v>2269750</v>
      </c>
      <c r="BA74" s="151">
        <f t="shared" si="28"/>
        <v>2169750</v>
      </c>
      <c r="BD74" s="99">
        <f t="shared" si="29"/>
        <v>9079000</v>
      </c>
    </row>
    <row r="75" spans="1:56" s="99" customFormat="1" ht="14.7" customHeight="1" x14ac:dyDescent="0.25">
      <c r="A75" s="23"/>
      <c r="B75" s="23"/>
      <c r="C75" s="101">
        <v>53</v>
      </c>
      <c r="D75" s="106" t="s">
        <v>15</v>
      </c>
      <c r="E75" s="106">
        <v>3</v>
      </c>
      <c r="F75" s="103" t="s">
        <v>145</v>
      </c>
      <c r="G75" s="92" cm="1">
        <f t="array" ref="G75">_xlfn.IFS(D75=F$4,G$4,D75=F$5,G$5,D75=F$6,G$6,D75=F$7,G$7,D75=F$8,G$8,D75=F$9,G$9,D75=F$10,G$10)</f>
        <v>2</v>
      </c>
      <c r="H75" s="104" t="s">
        <v>123</v>
      </c>
      <c r="I75" s="104" t="s">
        <v>72</v>
      </c>
      <c r="J75" s="105">
        <v>57</v>
      </c>
      <c r="K75" s="95">
        <f t="shared" si="0"/>
        <v>160000</v>
      </c>
      <c r="L75" s="95">
        <f t="shared" si="1"/>
        <v>9120000</v>
      </c>
      <c r="M75" s="95">
        <f t="shared" si="2"/>
        <v>140000</v>
      </c>
      <c r="N75" s="95" cm="1">
        <f t="array" ref="N75">_xlfn.IFS(E75=1,0,OR(E75=2,E75=3),N$10,OR(E75=4,E75=5),N$11,E75=6,N$12,E75=7,N$13)</f>
        <v>0</v>
      </c>
      <c r="O75" s="95" t="str">
        <f t="shared" si="30"/>
        <v>y</v>
      </c>
      <c r="P75" s="95">
        <f t="shared" si="3"/>
        <v>10000</v>
      </c>
      <c r="Q75" s="95">
        <f t="shared" si="34"/>
        <v>0</v>
      </c>
      <c r="R75" s="95">
        <f t="shared" si="4"/>
        <v>0</v>
      </c>
      <c r="S75" s="95">
        <f t="shared" si="35"/>
        <v>0</v>
      </c>
      <c r="T75" s="95">
        <f t="shared" si="5"/>
        <v>0</v>
      </c>
      <c r="U75" s="95">
        <f t="shared" si="36"/>
        <v>0</v>
      </c>
      <c r="V75" s="95">
        <f t="shared" si="6"/>
        <v>0</v>
      </c>
      <c r="W75" s="108"/>
      <c r="X75" s="108">
        <f t="shared" si="7"/>
        <v>0</v>
      </c>
      <c r="Y75" s="108"/>
      <c r="Z75" s="108">
        <f t="shared" si="8"/>
        <v>0</v>
      </c>
      <c r="AA75" s="108"/>
      <c r="AB75" s="108"/>
      <c r="AC75" s="95">
        <f t="shared" si="9"/>
        <v>10000</v>
      </c>
      <c r="AD75" s="95">
        <f t="shared" si="10"/>
        <v>150000</v>
      </c>
      <c r="AE75" s="95">
        <f t="shared" si="11"/>
        <v>8550000</v>
      </c>
      <c r="AF75" s="97" cm="1">
        <f t="array" ref="AF75">_xlfn.IFS(G75=1,AF$15,G75=2,AF$16,G75=3,AF$19)</f>
        <v>5000</v>
      </c>
      <c r="AG75" s="98">
        <f t="shared" si="12"/>
        <v>155000</v>
      </c>
      <c r="AH75" s="98">
        <f t="shared" si="13"/>
        <v>8835000</v>
      </c>
      <c r="AI75" s="137">
        <f t="shared" si="14"/>
        <v>155000</v>
      </c>
      <c r="AJ75" s="137">
        <f t="shared" si="15"/>
        <v>8835000</v>
      </c>
      <c r="AK75" s="137">
        <v>100000</v>
      </c>
      <c r="AL75" s="137">
        <f t="shared" si="16"/>
        <v>2208750</v>
      </c>
      <c r="AM75" s="137">
        <f t="shared" si="17"/>
        <v>2208750</v>
      </c>
      <c r="AN75" s="137">
        <f t="shared" si="18"/>
        <v>2208750</v>
      </c>
      <c r="AO75" s="137">
        <f t="shared" si="19"/>
        <v>2108750</v>
      </c>
      <c r="AP75" s="137"/>
      <c r="AQ75" s="138" cm="1">
        <f t="array" ref="AQ75">_xlfn.IFS(I75="One Bedroom",AQ$13,I75="One Bedroom Plus",AQ$14,I75="two bedroom",AQ$15,I75="three bedroom",AQ$16)</f>
        <v>300000</v>
      </c>
      <c r="AR75" s="139">
        <f t="shared" si="20"/>
        <v>8535000</v>
      </c>
      <c r="AS75" s="139">
        <f t="shared" si="21"/>
        <v>149736.84210526315</v>
      </c>
      <c r="AT75" s="139">
        <f t="shared" si="22"/>
        <v>426750</v>
      </c>
      <c r="AU75" s="139">
        <f t="shared" si="23"/>
        <v>8109000</v>
      </c>
      <c r="AV75" s="139">
        <f t="shared" si="24"/>
        <v>142263.15789473685</v>
      </c>
      <c r="AW75" s="151">
        <v>100000</v>
      </c>
      <c r="AX75" s="151">
        <f t="shared" si="25"/>
        <v>2027250</v>
      </c>
      <c r="AY75" s="151">
        <f t="shared" si="26"/>
        <v>2027250</v>
      </c>
      <c r="AZ75" s="151">
        <f t="shared" si="27"/>
        <v>2027250</v>
      </c>
      <c r="BA75" s="151">
        <f t="shared" si="28"/>
        <v>1927250</v>
      </c>
      <c r="BD75" s="99">
        <f t="shared" si="29"/>
        <v>8109000</v>
      </c>
    </row>
    <row r="76" spans="1:56" s="99" customFormat="1" ht="14.7" customHeight="1" x14ac:dyDescent="0.25">
      <c r="A76" s="23"/>
      <c r="B76" s="23"/>
      <c r="C76" s="101">
        <v>54</v>
      </c>
      <c r="D76" s="106" t="s">
        <v>15</v>
      </c>
      <c r="E76" s="106">
        <v>3</v>
      </c>
      <c r="F76" s="103" t="s">
        <v>146</v>
      </c>
      <c r="G76" s="92" cm="1">
        <f t="array" ref="G76">_xlfn.IFS(D76=F$4,G$4,D76=F$5,G$5,D76=F$6,G$6,D76=F$7,G$7,D76=F$8,G$8,D76=F$9,G$9,D76=F$10,G$10)</f>
        <v>2</v>
      </c>
      <c r="H76" s="104" t="s">
        <v>123</v>
      </c>
      <c r="I76" s="104" t="s">
        <v>72</v>
      </c>
      <c r="J76" s="105">
        <v>57</v>
      </c>
      <c r="K76" s="95">
        <f t="shared" si="0"/>
        <v>160000</v>
      </c>
      <c r="L76" s="95">
        <f t="shared" si="1"/>
        <v>9120000</v>
      </c>
      <c r="M76" s="95">
        <f t="shared" si="2"/>
        <v>140000</v>
      </c>
      <c r="N76" s="95" cm="1">
        <f t="array" ref="N76">_xlfn.IFS(E76=1,0,OR(E76=2,E76=3),N$10,OR(E76=4,E76=5),N$11,E76=6,N$12,E76=7,N$13)</f>
        <v>0</v>
      </c>
      <c r="O76" s="95" t="str">
        <f>$O58</f>
        <v>y</v>
      </c>
      <c r="P76" s="95">
        <f t="shared" si="3"/>
        <v>10000</v>
      </c>
      <c r="Q76" s="95" t="str">
        <f>$O58</f>
        <v>y</v>
      </c>
      <c r="R76" s="95">
        <f t="shared" si="4"/>
        <v>3000</v>
      </c>
      <c r="S76" s="95" t="str">
        <f>$O58</f>
        <v>y</v>
      </c>
      <c r="T76" s="95">
        <f t="shared" si="5"/>
        <v>2000</v>
      </c>
      <c r="U76" s="95">
        <f t="shared" si="36"/>
        <v>0</v>
      </c>
      <c r="V76" s="95">
        <f t="shared" si="6"/>
        <v>0</v>
      </c>
      <c r="W76" s="108"/>
      <c r="X76" s="108">
        <f t="shared" si="7"/>
        <v>0</v>
      </c>
      <c r="Y76" s="108"/>
      <c r="Z76" s="108">
        <f t="shared" si="8"/>
        <v>0</v>
      </c>
      <c r="AA76" s="108"/>
      <c r="AB76" s="108"/>
      <c r="AC76" s="95">
        <f t="shared" si="9"/>
        <v>15000</v>
      </c>
      <c r="AD76" s="95">
        <f t="shared" si="10"/>
        <v>155000</v>
      </c>
      <c r="AE76" s="95">
        <f t="shared" si="11"/>
        <v>8835000</v>
      </c>
      <c r="AF76" s="97" cm="1">
        <f t="array" ref="AF76">_xlfn.IFS(G76=1,AF$15,G76=2,AF$16,G76=3,AF$19)</f>
        <v>5000</v>
      </c>
      <c r="AG76" s="98">
        <f t="shared" si="12"/>
        <v>160000</v>
      </c>
      <c r="AH76" s="98">
        <f t="shared" si="13"/>
        <v>9120000</v>
      </c>
      <c r="AI76" s="137">
        <f t="shared" si="14"/>
        <v>160000</v>
      </c>
      <c r="AJ76" s="137">
        <f t="shared" si="15"/>
        <v>9120000</v>
      </c>
      <c r="AK76" s="137">
        <v>100000</v>
      </c>
      <c r="AL76" s="137">
        <f t="shared" si="16"/>
        <v>2280000</v>
      </c>
      <c r="AM76" s="137">
        <f t="shared" si="17"/>
        <v>2280000</v>
      </c>
      <c r="AN76" s="137">
        <f t="shared" si="18"/>
        <v>2280000</v>
      </c>
      <c r="AO76" s="137">
        <f t="shared" si="19"/>
        <v>2180000</v>
      </c>
      <c r="AP76" s="137"/>
      <c r="AQ76" s="138" cm="1">
        <f t="array" ref="AQ76">_xlfn.IFS(I76="One Bedroom",AQ$13,I76="One Bedroom Plus",AQ$14,I76="two bedroom",AQ$15,I76="three bedroom",AQ$16)</f>
        <v>300000</v>
      </c>
      <c r="AR76" s="139">
        <f t="shared" si="20"/>
        <v>8820000</v>
      </c>
      <c r="AS76" s="139">
        <f t="shared" si="21"/>
        <v>154736.84210526315</v>
      </c>
      <c r="AT76" s="139">
        <f t="shared" si="22"/>
        <v>441000</v>
      </c>
      <c r="AU76" s="139">
        <f t="shared" si="23"/>
        <v>8379000</v>
      </c>
      <c r="AV76" s="139">
        <f t="shared" si="24"/>
        <v>147000</v>
      </c>
      <c r="AW76" s="151">
        <v>100000</v>
      </c>
      <c r="AX76" s="151">
        <f t="shared" si="25"/>
        <v>2094750</v>
      </c>
      <c r="AY76" s="151">
        <f t="shared" si="26"/>
        <v>2094750</v>
      </c>
      <c r="AZ76" s="151">
        <f t="shared" si="27"/>
        <v>2094750</v>
      </c>
      <c r="BA76" s="151">
        <f t="shared" si="28"/>
        <v>1994750</v>
      </c>
      <c r="BD76" s="99">
        <f t="shared" si="29"/>
        <v>8379000</v>
      </c>
    </row>
    <row r="77" spans="1:56" s="99" customFormat="1" ht="14.7" customHeight="1" x14ac:dyDescent="0.25">
      <c r="A77" s="23"/>
      <c r="B77" s="23"/>
      <c r="C77" s="101">
        <v>55</v>
      </c>
      <c r="D77" s="106" t="s">
        <v>15</v>
      </c>
      <c r="E77" s="102">
        <v>4</v>
      </c>
      <c r="F77" s="103" t="s">
        <v>147</v>
      </c>
      <c r="G77" s="92" cm="1">
        <f t="array" ref="G77">_xlfn.IFS(D77=F$4,G$4,D77=F$5,G$5,D77=F$6,G$6,D77=F$7,G$7,D77=F$8,G$8,D77=F$9,G$9,D77=F$10,G$10)</f>
        <v>2</v>
      </c>
      <c r="H77" s="104" t="s">
        <v>148</v>
      </c>
      <c r="I77" s="104" t="s">
        <v>72</v>
      </c>
      <c r="J77" s="105">
        <v>49</v>
      </c>
      <c r="K77" s="95">
        <f t="shared" si="0"/>
        <v>160000</v>
      </c>
      <c r="L77" s="95">
        <f t="shared" si="1"/>
        <v>7840000</v>
      </c>
      <c r="M77" s="95">
        <f t="shared" si="2"/>
        <v>140000</v>
      </c>
      <c r="N77" s="95" cm="1">
        <f t="array" ref="N77">_xlfn.IFS(E77=1,0,OR(E77=2,E77=3),N$10,OR(E77=4,E77=5),N$11,E77=6,N$12,E77=7,N$13)</f>
        <v>3000</v>
      </c>
      <c r="O77" s="95" t="str">
        <f t="shared" ref="O77:O93" si="37">O59</f>
        <v>y</v>
      </c>
      <c r="P77" s="95">
        <f t="shared" si="3"/>
        <v>10000</v>
      </c>
      <c r="Q77" s="95">
        <f t="shared" ref="Q77:Q93" si="38">Q59</f>
        <v>0</v>
      </c>
      <c r="R77" s="95">
        <f t="shared" si="4"/>
        <v>0</v>
      </c>
      <c r="S77" s="95" t="str">
        <f t="shared" ref="S77:S93" si="39">S59</f>
        <v>y</v>
      </c>
      <c r="T77" s="95">
        <f t="shared" si="5"/>
        <v>2000</v>
      </c>
      <c r="U77" s="95">
        <f t="shared" si="36"/>
        <v>0</v>
      </c>
      <c r="V77" s="95">
        <f t="shared" si="6"/>
        <v>0</v>
      </c>
      <c r="W77" s="108"/>
      <c r="X77" s="108">
        <f t="shared" si="7"/>
        <v>0</v>
      </c>
      <c r="Y77" s="108"/>
      <c r="Z77" s="108">
        <f t="shared" si="8"/>
        <v>0</v>
      </c>
      <c r="AA77" s="108"/>
      <c r="AB77" s="108"/>
      <c r="AC77" s="95">
        <f t="shared" si="9"/>
        <v>12000</v>
      </c>
      <c r="AD77" s="95">
        <f t="shared" si="10"/>
        <v>155000</v>
      </c>
      <c r="AE77" s="95">
        <f t="shared" si="11"/>
        <v>7595000</v>
      </c>
      <c r="AF77" s="97" cm="1">
        <f t="array" ref="AF77">_xlfn.IFS(G77=1,AF$15,G77=2,AF$16,G77=3,AF$19)</f>
        <v>5000</v>
      </c>
      <c r="AG77" s="98">
        <f t="shared" si="12"/>
        <v>160000</v>
      </c>
      <c r="AH77" s="98">
        <f t="shared" si="13"/>
        <v>7840000</v>
      </c>
      <c r="AI77" s="137">
        <f t="shared" si="14"/>
        <v>160000</v>
      </c>
      <c r="AJ77" s="137">
        <f t="shared" si="15"/>
        <v>7840000</v>
      </c>
      <c r="AK77" s="137">
        <v>100000</v>
      </c>
      <c r="AL77" s="137">
        <f t="shared" si="16"/>
        <v>1960000</v>
      </c>
      <c r="AM77" s="137">
        <f t="shared" si="17"/>
        <v>1960000</v>
      </c>
      <c r="AN77" s="137">
        <f t="shared" si="18"/>
        <v>1960000</v>
      </c>
      <c r="AO77" s="137">
        <f t="shared" si="19"/>
        <v>1860000</v>
      </c>
      <c r="AP77" s="137"/>
      <c r="AQ77" s="138" cm="1">
        <f t="array" ref="AQ77">_xlfn.IFS(I77="One Bedroom",AQ$13,I77="One Bedroom Plus",AQ$14,I77="two bedroom",AQ$15,I77="three bedroom",AQ$16)</f>
        <v>300000</v>
      </c>
      <c r="AR77" s="139">
        <f t="shared" si="20"/>
        <v>7540000</v>
      </c>
      <c r="AS77" s="139">
        <f t="shared" si="21"/>
        <v>153877.55102040817</v>
      </c>
      <c r="AT77" s="139">
        <f t="shared" si="22"/>
        <v>377000</v>
      </c>
      <c r="AU77" s="139">
        <f t="shared" si="23"/>
        <v>7163000</v>
      </c>
      <c r="AV77" s="139">
        <f t="shared" si="24"/>
        <v>146183.67346938775</v>
      </c>
      <c r="AW77" s="151">
        <v>100000</v>
      </c>
      <c r="AX77" s="151">
        <f t="shared" si="25"/>
        <v>1790750</v>
      </c>
      <c r="AY77" s="151">
        <f t="shared" si="26"/>
        <v>1790750</v>
      </c>
      <c r="AZ77" s="151">
        <f t="shared" si="27"/>
        <v>1790750</v>
      </c>
      <c r="BA77" s="151">
        <f t="shared" si="28"/>
        <v>1690750</v>
      </c>
      <c r="BD77" s="99">
        <f t="shared" si="29"/>
        <v>7163000</v>
      </c>
    </row>
    <row r="78" spans="1:56" s="99" customFormat="1" ht="14.7" customHeight="1" x14ac:dyDescent="0.25">
      <c r="A78" s="23"/>
      <c r="B78" s="23"/>
      <c r="C78" s="101">
        <v>56</v>
      </c>
      <c r="D78" s="106" t="s">
        <v>15</v>
      </c>
      <c r="E78" s="102">
        <v>4</v>
      </c>
      <c r="F78" s="103" t="s">
        <v>149</v>
      </c>
      <c r="G78" s="92" cm="1">
        <f t="array" ref="G78">_xlfn.IFS(D78=F$4,G$4,D78=F$5,G$5,D78=F$6,G$6,D78=F$7,G$7,D78=F$8,G$8,D78=F$9,G$9,D78=F$10,G$10)</f>
        <v>2</v>
      </c>
      <c r="H78" s="104" t="s">
        <v>148</v>
      </c>
      <c r="I78" s="104" t="s">
        <v>72</v>
      </c>
      <c r="J78" s="105">
        <v>49</v>
      </c>
      <c r="K78" s="95">
        <f t="shared" si="0"/>
        <v>160000</v>
      </c>
      <c r="L78" s="95">
        <f t="shared" si="1"/>
        <v>7840000</v>
      </c>
      <c r="M78" s="95">
        <f t="shared" si="2"/>
        <v>140000</v>
      </c>
      <c r="N78" s="95" cm="1">
        <f t="array" ref="N78">_xlfn.IFS(E78=1,0,OR(E78=2,E78=3),N$10,OR(E78=4,E78=5),N$11,E78=6,N$12,E78=7,N$13)</f>
        <v>3000</v>
      </c>
      <c r="O78" s="95" t="str">
        <f t="shared" si="37"/>
        <v>y</v>
      </c>
      <c r="P78" s="95">
        <f t="shared" si="3"/>
        <v>10000</v>
      </c>
      <c r="Q78" s="95">
        <f t="shared" si="38"/>
        <v>0</v>
      </c>
      <c r="R78" s="95">
        <f t="shared" si="4"/>
        <v>0</v>
      </c>
      <c r="S78" s="95">
        <f t="shared" si="39"/>
        <v>0</v>
      </c>
      <c r="T78" s="95">
        <f t="shared" si="5"/>
        <v>0</v>
      </c>
      <c r="U78" s="95">
        <f t="shared" si="36"/>
        <v>0</v>
      </c>
      <c r="V78" s="95">
        <f t="shared" si="6"/>
        <v>0</v>
      </c>
      <c r="W78" s="108"/>
      <c r="X78" s="108">
        <f t="shared" si="7"/>
        <v>0</v>
      </c>
      <c r="Y78" s="108"/>
      <c r="Z78" s="108">
        <f t="shared" si="8"/>
        <v>0</v>
      </c>
      <c r="AA78" s="108"/>
      <c r="AB78" s="108"/>
      <c r="AC78" s="95">
        <f t="shared" si="9"/>
        <v>10000</v>
      </c>
      <c r="AD78" s="95">
        <f t="shared" si="10"/>
        <v>153000</v>
      </c>
      <c r="AE78" s="95">
        <f t="shared" si="11"/>
        <v>7497000</v>
      </c>
      <c r="AF78" s="97" cm="1">
        <f t="array" ref="AF78">_xlfn.IFS(G78=1,AF$15,G78=2,AF$16,G78=3,AF$19)</f>
        <v>5000</v>
      </c>
      <c r="AG78" s="98">
        <f t="shared" si="12"/>
        <v>158000</v>
      </c>
      <c r="AH78" s="98">
        <f t="shared" si="13"/>
        <v>7742000</v>
      </c>
      <c r="AI78" s="137">
        <f t="shared" si="14"/>
        <v>158000</v>
      </c>
      <c r="AJ78" s="137">
        <f t="shared" si="15"/>
        <v>7742000</v>
      </c>
      <c r="AK78" s="137">
        <v>100000</v>
      </c>
      <c r="AL78" s="137">
        <f t="shared" si="16"/>
        <v>1935500</v>
      </c>
      <c r="AM78" s="137">
        <f t="shared" si="17"/>
        <v>1935500</v>
      </c>
      <c r="AN78" s="137">
        <f t="shared" si="18"/>
        <v>1935500</v>
      </c>
      <c r="AO78" s="137">
        <f t="shared" si="19"/>
        <v>1835500</v>
      </c>
      <c r="AP78" s="137"/>
      <c r="AQ78" s="138" cm="1">
        <f t="array" ref="AQ78">_xlfn.IFS(I78="One Bedroom",AQ$13,I78="One Bedroom Plus",AQ$14,I78="two bedroom",AQ$15,I78="three bedroom",AQ$16)</f>
        <v>300000</v>
      </c>
      <c r="AR78" s="139">
        <f t="shared" si="20"/>
        <v>7442000</v>
      </c>
      <c r="AS78" s="139">
        <f t="shared" si="21"/>
        <v>151877.55102040817</v>
      </c>
      <c r="AT78" s="139">
        <f t="shared" si="22"/>
        <v>372100</v>
      </c>
      <c r="AU78" s="139">
        <f t="shared" si="23"/>
        <v>7070000</v>
      </c>
      <c r="AV78" s="139">
        <f t="shared" si="24"/>
        <v>144285.71428571429</v>
      </c>
      <c r="AW78" s="151">
        <v>100000</v>
      </c>
      <c r="AX78" s="151">
        <f t="shared" si="25"/>
        <v>1767500</v>
      </c>
      <c r="AY78" s="151">
        <f t="shared" si="26"/>
        <v>1767500</v>
      </c>
      <c r="AZ78" s="151">
        <f t="shared" si="27"/>
        <v>1767500</v>
      </c>
      <c r="BA78" s="151">
        <f t="shared" si="28"/>
        <v>1667500</v>
      </c>
      <c r="BD78" s="99">
        <f t="shared" si="29"/>
        <v>7070000</v>
      </c>
    </row>
    <row r="79" spans="1:56" s="99" customFormat="1" ht="14.7" customHeight="1" x14ac:dyDescent="0.25">
      <c r="A79" s="23"/>
      <c r="B79" s="23"/>
      <c r="C79" s="101">
        <v>57</v>
      </c>
      <c r="D79" s="106" t="s">
        <v>15</v>
      </c>
      <c r="E79" s="102">
        <v>4</v>
      </c>
      <c r="F79" s="103" t="s">
        <v>150</v>
      </c>
      <c r="G79" s="92" cm="1">
        <f t="array" ref="G79">_xlfn.IFS(D79=F$4,G$4,D79=F$5,G$5,D79=F$6,G$6,D79=F$7,G$7,D79=F$8,G$8,D79=F$9,G$9,D79=F$10,G$10)</f>
        <v>2</v>
      </c>
      <c r="H79" s="104" t="s">
        <v>148</v>
      </c>
      <c r="I79" s="104" t="s">
        <v>72</v>
      </c>
      <c r="J79" s="105">
        <v>49</v>
      </c>
      <c r="K79" s="95">
        <f t="shared" si="0"/>
        <v>160000</v>
      </c>
      <c r="L79" s="95">
        <f t="shared" si="1"/>
        <v>7840000</v>
      </c>
      <c r="M79" s="95">
        <f t="shared" si="2"/>
        <v>140000</v>
      </c>
      <c r="N79" s="95" cm="1">
        <f t="array" ref="N79">_xlfn.IFS(E79=1,0,OR(E79=2,E79=3),N$10,OR(E79=4,E79=5),N$11,E79=6,N$12,E79=7,N$13)</f>
        <v>3000</v>
      </c>
      <c r="O79" s="95" t="str">
        <f t="shared" si="37"/>
        <v>y</v>
      </c>
      <c r="P79" s="95">
        <f t="shared" si="3"/>
        <v>10000</v>
      </c>
      <c r="Q79" s="95">
        <f t="shared" si="38"/>
        <v>0</v>
      </c>
      <c r="R79" s="95">
        <f t="shared" si="4"/>
        <v>0</v>
      </c>
      <c r="S79" s="95">
        <f t="shared" si="39"/>
        <v>0</v>
      </c>
      <c r="T79" s="95">
        <f t="shared" si="5"/>
        <v>0</v>
      </c>
      <c r="U79" s="95">
        <f t="shared" si="36"/>
        <v>0</v>
      </c>
      <c r="V79" s="95">
        <f t="shared" si="6"/>
        <v>0</v>
      </c>
      <c r="W79" s="108"/>
      <c r="X79" s="108">
        <f t="shared" si="7"/>
        <v>0</v>
      </c>
      <c r="Y79" s="108"/>
      <c r="Z79" s="108">
        <f t="shared" si="8"/>
        <v>0</v>
      </c>
      <c r="AA79" s="108"/>
      <c r="AB79" s="108"/>
      <c r="AC79" s="95">
        <f t="shared" si="9"/>
        <v>10000</v>
      </c>
      <c r="AD79" s="95">
        <f t="shared" si="10"/>
        <v>153000</v>
      </c>
      <c r="AE79" s="95">
        <f t="shared" si="11"/>
        <v>7497000</v>
      </c>
      <c r="AF79" s="97" cm="1">
        <f t="array" ref="AF79">_xlfn.IFS(G79=1,AF$15,G79=2,AF$16,G79=3,AF$19)</f>
        <v>5000</v>
      </c>
      <c r="AG79" s="98">
        <f t="shared" si="12"/>
        <v>158000</v>
      </c>
      <c r="AH79" s="98">
        <f t="shared" si="13"/>
        <v>7742000</v>
      </c>
      <c r="AI79" s="137">
        <f t="shared" si="14"/>
        <v>158000</v>
      </c>
      <c r="AJ79" s="137">
        <f t="shared" si="15"/>
        <v>7742000</v>
      </c>
      <c r="AK79" s="137">
        <v>100000</v>
      </c>
      <c r="AL79" s="137">
        <f t="shared" si="16"/>
        <v>1935500</v>
      </c>
      <c r="AM79" s="137">
        <f t="shared" si="17"/>
        <v>1935500</v>
      </c>
      <c r="AN79" s="137">
        <f t="shared" si="18"/>
        <v>1935500</v>
      </c>
      <c r="AO79" s="137">
        <f t="shared" si="19"/>
        <v>1835500</v>
      </c>
      <c r="AP79" s="137"/>
      <c r="AQ79" s="138" cm="1">
        <f t="array" ref="AQ79">_xlfn.IFS(I79="One Bedroom",AQ$13,I79="One Bedroom Plus",AQ$14,I79="two bedroom",AQ$15,I79="three bedroom",AQ$16)</f>
        <v>300000</v>
      </c>
      <c r="AR79" s="139">
        <f t="shared" si="20"/>
        <v>7442000</v>
      </c>
      <c r="AS79" s="139">
        <f t="shared" si="21"/>
        <v>151877.55102040817</v>
      </c>
      <c r="AT79" s="139">
        <f t="shared" si="22"/>
        <v>372100</v>
      </c>
      <c r="AU79" s="139">
        <f t="shared" si="23"/>
        <v>7070000</v>
      </c>
      <c r="AV79" s="139">
        <f t="shared" si="24"/>
        <v>144285.71428571429</v>
      </c>
      <c r="AW79" s="151">
        <v>100000</v>
      </c>
      <c r="AX79" s="151">
        <f t="shared" si="25"/>
        <v>1767500</v>
      </c>
      <c r="AY79" s="151">
        <f t="shared" si="26"/>
        <v>1767500</v>
      </c>
      <c r="AZ79" s="151">
        <f t="shared" si="27"/>
        <v>1767500</v>
      </c>
      <c r="BA79" s="151">
        <f t="shared" si="28"/>
        <v>1667500</v>
      </c>
      <c r="BD79" s="99">
        <f t="shared" si="29"/>
        <v>7070000</v>
      </c>
    </row>
    <row r="80" spans="1:56" s="99" customFormat="1" ht="14.7" customHeight="1" x14ac:dyDescent="0.25">
      <c r="A80" s="23"/>
      <c r="B80" s="23"/>
      <c r="C80" s="101">
        <v>58</v>
      </c>
      <c r="D80" s="106" t="s">
        <v>15</v>
      </c>
      <c r="E80" s="102">
        <v>4</v>
      </c>
      <c r="F80" s="103" t="s">
        <v>151</v>
      </c>
      <c r="G80" s="92" cm="1">
        <f t="array" ref="G80">_xlfn.IFS(D80=F$4,G$4,D80=F$5,G$5,D80=F$6,G$6,D80=F$7,G$7,D80=F$8,G$8,D80=F$9,G$9,D80=F$10,G$10)</f>
        <v>2</v>
      </c>
      <c r="H80" s="104" t="s">
        <v>152</v>
      </c>
      <c r="I80" s="104" t="s">
        <v>72</v>
      </c>
      <c r="J80" s="105">
        <v>49</v>
      </c>
      <c r="K80" s="95">
        <f t="shared" si="0"/>
        <v>160000</v>
      </c>
      <c r="L80" s="95">
        <f t="shared" si="1"/>
        <v>7840000</v>
      </c>
      <c r="M80" s="95">
        <f t="shared" si="2"/>
        <v>140000</v>
      </c>
      <c r="N80" s="95" cm="1">
        <f t="array" ref="N80">_xlfn.IFS(E80=1,0,OR(E80=2,E80=3),N$10,OR(E80=4,E80=5),N$11,E80=6,N$12,E80=7,N$13)</f>
        <v>3000</v>
      </c>
      <c r="O80" s="95" t="str">
        <f t="shared" si="37"/>
        <v>y</v>
      </c>
      <c r="P80" s="95">
        <f t="shared" si="3"/>
        <v>10000</v>
      </c>
      <c r="Q80" s="95" t="str">
        <f t="shared" si="38"/>
        <v>y</v>
      </c>
      <c r="R80" s="95">
        <f t="shared" si="4"/>
        <v>3000</v>
      </c>
      <c r="S80" s="95">
        <f t="shared" si="39"/>
        <v>0</v>
      </c>
      <c r="T80" s="95">
        <f t="shared" si="5"/>
        <v>0</v>
      </c>
      <c r="U80" s="95">
        <f t="shared" si="36"/>
        <v>0</v>
      </c>
      <c r="V80" s="95">
        <f t="shared" si="6"/>
        <v>0</v>
      </c>
      <c r="W80" s="108"/>
      <c r="X80" s="108">
        <f t="shared" si="7"/>
        <v>0</v>
      </c>
      <c r="Y80" s="108"/>
      <c r="Z80" s="108">
        <f t="shared" si="8"/>
        <v>0</v>
      </c>
      <c r="AA80" s="108"/>
      <c r="AB80" s="108"/>
      <c r="AC80" s="95">
        <f t="shared" si="9"/>
        <v>13000</v>
      </c>
      <c r="AD80" s="95">
        <f t="shared" si="10"/>
        <v>156000</v>
      </c>
      <c r="AE80" s="95">
        <f t="shared" si="11"/>
        <v>7644000</v>
      </c>
      <c r="AF80" s="97" cm="1">
        <f t="array" ref="AF80">_xlfn.IFS(G80=1,AF$15,G80=2,AF$16,G80=3,AF$19)</f>
        <v>5000</v>
      </c>
      <c r="AG80" s="98">
        <f t="shared" si="12"/>
        <v>161000</v>
      </c>
      <c r="AH80" s="98">
        <f t="shared" si="13"/>
        <v>7889000</v>
      </c>
      <c r="AI80" s="137">
        <f t="shared" si="14"/>
        <v>161000</v>
      </c>
      <c r="AJ80" s="137">
        <f t="shared" si="15"/>
        <v>7889000</v>
      </c>
      <c r="AK80" s="137">
        <v>100000</v>
      </c>
      <c r="AL80" s="137">
        <f t="shared" si="16"/>
        <v>1972250</v>
      </c>
      <c r="AM80" s="137">
        <f t="shared" si="17"/>
        <v>1972250</v>
      </c>
      <c r="AN80" s="137">
        <f t="shared" si="18"/>
        <v>1972250</v>
      </c>
      <c r="AO80" s="137">
        <f t="shared" si="19"/>
        <v>1872250</v>
      </c>
      <c r="AP80" s="137"/>
      <c r="AQ80" s="138" cm="1">
        <f t="array" ref="AQ80">_xlfn.IFS(I80="One Bedroom",AQ$13,I80="One Bedroom Plus",AQ$14,I80="two bedroom",AQ$15,I80="three bedroom",AQ$16)</f>
        <v>300000</v>
      </c>
      <c r="AR80" s="139">
        <f t="shared" si="20"/>
        <v>7589000</v>
      </c>
      <c r="AS80" s="139">
        <f t="shared" si="21"/>
        <v>154877.55102040817</v>
      </c>
      <c r="AT80" s="139">
        <f t="shared" si="22"/>
        <v>379450</v>
      </c>
      <c r="AU80" s="139">
        <f t="shared" si="23"/>
        <v>7210000</v>
      </c>
      <c r="AV80" s="139">
        <f t="shared" si="24"/>
        <v>147142.85714285713</v>
      </c>
      <c r="AW80" s="151">
        <v>100000</v>
      </c>
      <c r="AX80" s="151">
        <f t="shared" si="25"/>
        <v>1802500</v>
      </c>
      <c r="AY80" s="151">
        <f t="shared" si="26"/>
        <v>1802500</v>
      </c>
      <c r="AZ80" s="151">
        <f t="shared" si="27"/>
        <v>1802500</v>
      </c>
      <c r="BA80" s="151">
        <f t="shared" si="28"/>
        <v>1702500</v>
      </c>
      <c r="BD80" s="99">
        <f t="shared" si="29"/>
        <v>7210000</v>
      </c>
    </row>
    <row r="81" spans="1:56" s="99" customFormat="1" ht="14.7" customHeight="1" x14ac:dyDescent="0.25">
      <c r="A81" s="23"/>
      <c r="B81" s="23"/>
      <c r="C81" s="101">
        <v>59</v>
      </c>
      <c r="D81" s="106" t="s">
        <v>15</v>
      </c>
      <c r="E81" s="102">
        <v>4</v>
      </c>
      <c r="F81" s="103" t="s">
        <v>153</v>
      </c>
      <c r="G81" s="92" cm="1">
        <f t="array" ref="G81">_xlfn.IFS(D81=F$4,G$4,D81=F$5,G$5,D81=F$6,G$6,D81=F$7,G$7,D81=F$8,G$8,D81=F$9,G$9,D81=F$10,G$10)</f>
        <v>2</v>
      </c>
      <c r="H81" s="104" t="s">
        <v>154</v>
      </c>
      <c r="I81" s="104" t="s">
        <v>72</v>
      </c>
      <c r="J81" s="105">
        <v>36</v>
      </c>
      <c r="K81" s="95">
        <f t="shared" si="0"/>
        <v>160000</v>
      </c>
      <c r="L81" s="95">
        <f t="shared" si="1"/>
        <v>5760000</v>
      </c>
      <c r="M81" s="95">
        <f t="shared" si="2"/>
        <v>140000</v>
      </c>
      <c r="N81" s="95" cm="1">
        <f t="array" ref="N81">_xlfn.IFS(E81=1,0,OR(E81=2,E81=3),N$10,OR(E81=4,E81=5),N$11,E81=6,N$12,E81=7,N$13)</f>
        <v>3000</v>
      </c>
      <c r="O81" s="95">
        <f t="shared" si="37"/>
        <v>0</v>
      </c>
      <c r="P81" s="95">
        <f t="shared" si="3"/>
        <v>0</v>
      </c>
      <c r="Q81" s="95" t="str">
        <f t="shared" si="38"/>
        <v>y</v>
      </c>
      <c r="R81" s="95">
        <f t="shared" si="4"/>
        <v>3000</v>
      </c>
      <c r="S81" s="95">
        <f t="shared" si="39"/>
        <v>0</v>
      </c>
      <c r="T81" s="95">
        <f t="shared" si="5"/>
        <v>0</v>
      </c>
      <c r="U81" s="95">
        <f t="shared" si="36"/>
        <v>0</v>
      </c>
      <c r="V81" s="95">
        <f t="shared" si="6"/>
        <v>0</v>
      </c>
      <c r="W81" s="108"/>
      <c r="X81" s="108">
        <f t="shared" si="7"/>
        <v>0</v>
      </c>
      <c r="Y81" s="108"/>
      <c r="Z81" s="108">
        <f t="shared" si="8"/>
        <v>0</v>
      </c>
      <c r="AA81" s="108"/>
      <c r="AB81" s="108"/>
      <c r="AC81" s="95">
        <f t="shared" si="9"/>
        <v>3000</v>
      </c>
      <c r="AD81" s="95">
        <f t="shared" si="10"/>
        <v>146000</v>
      </c>
      <c r="AE81" s="95">
        <f t="shared" si="11"/>
        <v>5256000</v>
      </c>
      <c r="AF81" s="97" cm="1">
        <f t="array" ref="AF81">_xlfn.IFS(G81=1,AF$15,G81=2,AF$16,G81=3,AF$19)</f>
        <v>5000</v>
      </c>
      <c r="AG81" s="98">
        <f t="shared" si="12"/>
        <v>151000</v>
      </c>
      <c r="AH81" s="98">
        <f t="shared" si="13"/>
        <v>5436000</v>
      </c>
      <c r="AI81" s="137">
        <f t="shared" si="14"/>
        <v>151000</v>
      </c>
      <c r="AJ81" s="137">
        <f t="shared" si="15"/>
        <v>5436000</v>
      </c>
      <c r="AK81" s="137">
        <v>100000</v>
      </c>
      <c r="AL81" s="137">
        <f t="shared" si="16"/>
        <v>1359000</v>
      </c>
      <c r="AM81" s="137">
        <f t="shared" si="17"/>
        <v>1359000</v>
      </c>
      <c r="AN81" s="137">
        <f t="shared" si="18"/>
        <v>1359000</v>
      </c>
      <c r="AO81" s="137">
        <f t="shared" si="19"/>
        <v>1259000</v>
      </c>
      <c r="AP81" s="137"/>
      <c r="AQ81" s="138" cm="1">
        <f t="array" ref="AQ81">_xlfn.IFS(I81="One Bedroom",AQ$13,I81="One Bedroom Plus",AQ$14,I81="two bedroom",AQ$15,I81="three bedroom",AQ$16)</f>
        <v>300000</v>
      </c>
      <c r="AR81" s="139">
        <f t="shared" si="20"/>
        <v>5136000</v>
      </c>
      <c r="AS81" s="139">
        <f t="shared" si="21"/>
        <v>142666.66666666666</v>
      </c>
      <c r="AT81" s="139">
        <f t="shared" si="22"/>
        <v>256800</v>
      </c>
      <c r="AU81" s="139">
        <f t="shared" si="23"/>
        <v>4880000</v>
      </c>
      <c r="AV81" s="139">
        <f t="shared" si="24"/>
        <v>135555.55555555556</v>
      </c>
      <c r="AW81" s="151">
        <v>100000</v>
      </c>
      <c r="AX81" s="151">
        <f t="shared" si="25"/>
        <v>1220000</v>
      </c>
      <c r="AY81" s="151">
        <f t="shared" si="26"/>
        <v>1220000</v>
      </c>
      <c r="AZ81" s="151">
        <f t="shared" si="27"/>
        <v>1220000</v>
      </c>
      <c r="BA81" s="151">
        <f t="shared" si="28"/>
        <v>1120000</v>
      </c>
      <c r="BD81" s="99">
        <f t="shared" si="29"/>
        <v>4880000</v>
      </c>
    </row>
    <row r="82" spans="1:56" s="99" customFormat="1" ht="14.7" customHeight="1" x14ac:dyDescent="0.25">
      <c r="A82" s="23"/>
      <c r="B82" s="23"/>
      <c r="C82" s="101">
        <v>60</v>
      </c>
      <c r="D82" s="106" t="s">
        <v>15</v>
      </c>
      <c r="E82" s="102">
        <v>4</v>
      </c>
      <c r="F82" s="103" t="s">
        <v>155</v>
      </c>
      <c r="G82" s="92" cm="1">
        <f t="array" ref="G82">_xlfn.IFS(D82=F$4,G$4,D82=F$5,G$5,D82=F$6,G$6,D82=F$7,G$7,D82=F$8,G$8,D82=F$9,G$9,D82=F$10,G$10)</f>
        <v>2</v>
      </c>
      <c r="H82" s="104" t="s">
        <v>156</v>
      </c>
      <c r="I82" s="104" t="s">
        <v>72</v>
      </c>
      <c r="J82" s="105">
        <v>36</v>
      </c>
      <c r="K82" s="95">
        <f t="shared" si="0"/>
        <v>160000</v>
      </c>
      <c r="L82" s="95">
        <f t="shared" si="1"/>
        <v>5760000</v>
      </c>
      <c r="M82" s="95">
        <f t="shared" si="2"/>
        <v>140000</v>
      </c>
      <c r="N82" s="95" cm="1">
        <f t="array" ref="N82">_xlfn.IFS(E82=1,0,OR(E82=2,E82=3),N$10,OR(E82=4,E82=5),N$11,E82=6,N$12,E82=7,N$13)</f>
        <v>3000</v>
      </c>
      <c r="O82" s="95">
        <f t="shared" si="37"/>
        <v>0</v>
      </c>
      <c r="P82" s="95">
        <f t="shared" si="3"/>
        <v>0</v>
      </c>
      <c r="Q82" s="95">
        <f t="shared" si="38"/>
        <v>0</v>
      </c>
      <c r="R82" s="95">
        <f t="shared" si="4"/>
        <v>0</v>
      </c>
      <c r="S82" s="95">
        <f t="shared" si="39"/>
        <v>0</v>
      </c>
      <c r="T82" s="95">
        <f t="shared" si="5"/>
        <v>0</v>
      </c>
      <c r="U82" s="95">
        <f t="shared" si="36"/>
        <v>0</v>
      </c>
      <c r="V82" s="95">
        <f t="shared" si="6"/>
        <v>0</v>
      </c>
      <c r="W82" s="108"/>
      <c r="X82" s="108">
        <f t="shared" si="7"/>
        <v>0</v>
      </c>
      <c r="Y82" s="108"/>
      <c r="Z82" s="108">
        <f t="shared" si="8"/>
        <v>0</v>
      </c>
      <c r="AA82" s="108"/>
      <c r="AB82" s="108"/>
      <c r="AC82" s="95">
        <f t="shared" si="9"/>
        <v>0</v>
      </c>
      <c r="AD82" s="95">
        <f t="shared" si="10"/>
        <v>143000</v>
      </c>
      <c r="AE82" s="95">
        <f t="shared" si="11"/>
        <v>5148000</v>
      </c>
      <c r="AF82" s="97" cm="1">
        <f t="array" ref="AF82">_xlfn.IFS(G82=1,AF$15,G82=2,AF$16,G82=3,AF$19)</f>
        <v>5000</v>
      </c>
      <c r="AG82" s="98">
        <f t="shared" si="12"/>
        <v>148000</v>
      </c>
      <c r="AH82" s="98">
        <f t="shared" si="13"/>
        <v>5328000</v>
      </c>
      <c r="AI82" s="137">
        <f t="shared" si="14"/>
        <v>148000</v>
      </c>
      <c r="AJ82" s="137">
        <f t="shared" si="15"/>
        <v>5328000</v>
      </c>
      <c r="AK82" s="137">
        <v>100000</v>
      </c>
      <c r="AL82" s="137">
        <f t="shared" si="16"/>
        <v>1332000</v>
      </c>
      <c r="AM82" s="137">
        <f t="shared" si="17"/>
        <v>1332000</v>
      </c>
      <c r="AN82" s="137">
        <f t="shared" si="18"/>
        <v>1332000</v>
      </c>
      <c r="AO82" s="137">
        <f t="shared" si="19"/>
        <v>1232000</v>
      </c>
      <c r="AP82" s="137"/>
      <c r="AQ82" s="138" cm="1">
        <f t="array" ref="AQ82">_xlfn.IFS(I82="One Bedroom",AQ$13,I82="One Bedroom Plus",AQ$14,I82="two bedroom",AQ$15,I82="three bedroom",AQ$16)</f>
        <v>300000</v>
      </c>
      <c r="AR82" s="139">
        <f t="shared" si="20"/>
        <v>5028000</v>
      </c>
      <c r="AS82" s="139">
        <f t="shared" si="21"/>
        <v>139666.66666666666</v>
      </c>
      <c r="AT82" s="139">
        <f t="shared" si="22"/>
        <v>251400</v>
      </c>
      <c r="AU82" s="139">
        <f t="shared" si="23"/>
        <v>4777000</v>
      </c>
      <c r="AV82" s="139">
        <f t="shared" si="24"/>
        <v>132694.44444444444</v>
      </c>
      <c r="AW82" s="151">
        <v>100000</v>
      </c>
      <c r="AX82" s="151">
        <f t="shared" si="25"/>
        <v>1194250</v>
      </c>
      <c r="AY82" s="151">
        <f t="shared" si="26"/>
        <v>1194250</v>
      </c>
      <c r="AZ82" s="151">
        <f t="shared" si="27"/>
        <v>1194250</v>
      </c>
      <c r="BA82" s="151">
        <f t="shared" si="28"/>
        <v>1094250</v>
      </c>
      <c r="BD82" s="99">
        <f t="shared" si="29"/>
        <v>4777000</v>
      </c>
    </row>
    <row r="83" spans="1:56" s="99" customFormat="1" ht="14.7" customHeight="1" x14ac:dyDescent="0.25">
      <c r="A83" s="23"/>
      <c r="B83" s="23"/>
      <c r="C83" s="101">
        <v>61</v>
      </c>
      <c r="D83" s="106" t="s">
        <v>15</v>
      </c>
      <c r="E83" s="102">
        <v>4</v>
      </c>
      <c r="F83" s="103" t="s">
        <v>157</v>
      </c>
      <c r="G83" s="92" cm="1">
        <f t="array" ref="G83">_xlfn.IFS(D83=F$4,G$4,D83=F$5,G$5,D83=F$6,G$6,D83=F$7,G$7,D83=F$8,G$8,D83=F$9,G$9,D83=F$10,G$10)</f>
        <v>2</v>
      </c>
      <c r="H83" s="104" t="s">
        <v>158</v>
      </c>
      <c r="I83" s="104" t="s">
        <v>72</v>
      </c>
      <c r="J83" s="105">
        <v>42</v>
      </c>
      <c r="K83" s="95">
        <f t="shared" si="0"/>
        <v>160000</v>
      </c>
      <c r="L83" s="95">
        <f t="shared" si="1"/>
        <v>6720000</v>
      </c>
      <c r="M83" s="95">
        <f t="shared" si="2"/>
        <v>140000</v>
      </c>
      <c r="N83" s="95" cm="1">
        <f t="array" ref="N83">_xlfn.IFS(E83=1,0,OR(E83=2,E83=3),N$10,OR(E83=4,E83=5),N$11,E83=6,N$12,E83=7,N$13)</f>
        <v>3000</v>
      </c>
      <c r="O83" s="95">
        <f t="shared" si="37"/>
        <v>0</v>
      </c>
      <c r="P83" s="95">
        <f t="shared" si="3"/>
        <v>0</v>
      </c>
      <c r="Q83" s="95">
        <f t="shared" si="38"/>
        <v>0</v>
      </c>
      <c r="R83" s="95">
        <f t="shared" si="4"/>
        <v>0</v>
      </c>
      <c r="S83" s="95">
        <f t="shared" si="39"/>
        <v>0</v>
      </c>
      <c r="T83" s="95">
        <f t="shared" si="5"/>
        <v>0</v>
      </c>
      <c r="U83" s="95">
        <f t="shared" si="36"/>
        <v>0</v>
      </c>
      <c r="V83" s="95">
        <f t="shared" si="6"/>
        <v>0</v>
      </c>
      <c r="W83" s="108"/>
      <c r="X83" s="108">
        <f t="shared" si="7"/>
        <v>0</v>
      </c>
      <c r="Y83" s="108"/>
      <c r="Z83" s="108">
        <f t="shared" si="8"/>
        <v>0</v>
      </c>
      <c r="AA83" s="108"/>
      <c r="AB83" s="108"/>
      <c r="AC83" s="95">
        <f t="shared" si="9"/>
        <v>0</v>
      </c>
      <c r="AD83" s="95">
        <f t="shared" si="10"/>
        <v>143000</v>
      </c>
      <c r="AE83" s="95">
        <f t="shared" si="11"/>
        <v>6006000</v>
      </c>
      <c r="AF83" s="97" cm="1">
        <f t="array" ref="AF83">_xlfn.IFS(G83=1,AF$15,G83=2,AF$16,G83=3,AF$19)</f>
        <v>5000</v>
      </c>
      <c r="AG83" s="98">
        <f t="shared" si="12"/>
        <v>148000</v>
      </c>
      <c r="AH83" s="98">
        <f t="shared" si="13"/>
        <v>6216000</v>
      </c>
      <c r="AI83" s="137">
        <f t="shared" si="14"/>
        <v>148000</v>
      </c>
      <c r="AJ83" s="137">
        <f t="shared" si="15"/>
        <v>6216000</v>
      </c>
      <c r="AK83" s="137">
        <v>100000</v>
      </c>
      <c r="AL83" s="137">
        <f t="shared" si="16"/>
        <v>1554000</v>
      </c>
      <c r="AM83" s="137">
        <f t="shared" si="17"/>
        <v>1554000</v>
      </c>
      <c r="AN83" s="137">
        <f t="shared" si="18"/>
        <v>1554000</v>
      </c>
      <c r="AO83" s="137">
        <f t="shared" si="19"/>
        <v>1454000</v>
      </c>
      <c r="AP83" s="137"/>
      <c r="AQ83" s="138" cm="1">
        <f t="array" ref="AQ83">_xlfn.IFS(I83="One Bedroom",AQ$13,I83="One Bedroom Plus",AQ$14,I83="two bedroom",AQ$15,I83="three bedroom",AQ$16)</f>
        <v>300000</v>
      </c>
      <c r="AR83" s="139">
        <f t="shared" si="20"/>
        <v>5916000</v>
      </c>
      <c r="AS83" s="139">
        <f t="shared" si="21"/>
        <v>140857.14285714287</v>
      </c>
      <c r="AT83" s="139">
        <f t="shared" si="22"/>
        <v>295800</v>
      </c>
      <c r="AU83" s="139">
        <f t="shared" si="23"/>
        <v>5621000</v>
      </c>
      <c r="AV83" s="139">
        <f t="shared" si="24"/>
        <v>133833.33333333334</v>
      </c>
      <c r="AW83" s="151">
        <v>100000</v>
      </c>
      <c r="AX83" s="151">
        <f t="shared" si="25"/>
        <v>1405250</v>
      </c>
      <c r="AY83" s="151">
        <f t="shared" si="26"/>
        <v>1405250</v>
      </c>
      <c r="AZ83" s="151">
        <f t="shared" si="27"/>
        <v>1405250</v>
      </c>
      <c r="BA83" s="151">
        <f t="shared" si="28"/>
        <v>1305250</v>
      </c>
      <c r="BD83" s="99">
        <f t="shared" si="29"/>
        <v>5621000</v>
      </c>
    </row>
    <row r="84" spans="1:56" s="99" customFormat="1" ht="14.7" customHeight="1" x14ac:dyDescent="0.25">
      <c r="A84" s="23"/>
      <c r="B84" s="23"/>
      <c r="C84" s="101">
        <v>62</v>
      </c>
      <c r="D84" s="106" t="s">
        <v>15</v>
      </c>
      <c r="E84" s="102">
        <v>4</v>
      </c>
      <c r="F84" s="103" t="s">
        <v>159</v>
      </c>
      <c r="G84" s="92" cm="1">
        <f t="array" ref="G84">_xlfn.IFS(D84=F$4,G$4,D84=F$5,G$5,D84=F$6,G$6,D84=F$7,G$7,D84=F$8,G$8,D84=F$9,G$9,D84=F$10,G$10)</f>
        <v>2</v>
      </c>
      <c r="H84" s="104" t="s">
        <v>156</v>
      </c>
      <c r="I84" s="104" t="s">
        <v>72</v>
      </c>
      <c r="J84" s="105">
        <v>36</v>
      </c>
      <c r="K84" s="95">
        <f t="shared" si="0"/>
        <v>160000</v>
      </c>
      <c r="L84" s="95">
        <f t="shared" si="1"/>
        <v>5760000</v>
      </c>
      <c r="M84" s="95">
        <f t="shared" si="2"/>
        <v>140000</v>
      </c>
      <c r="N84" s="95" cm="1">
        <f t="array" ref="N84">_xlfn.IFS(E84=1,0,OR(E84=2,E84=3),N$10,OR(E84=4,E84=5),N$11,E84=6,N$12,E84=7,N$13)</f>
        <v>3000</v>
      </c>
      <c r="O84" s="95">
        <f t="shared" si="37"/>
        <v>0</v>
      </c>
      <c r="P84" s="95">
        <f t="shared" si="3"/>
        <v>0</v>
      </c>
      <c r="Q84" s="95">
        <f t="shared" si="38"/>
        <v>0</v>
      </c>
      <c r="R84" s="95">
        <f t="shared" si="4"/>
        <v>0</v>
      </c>
      <c r="S84" s="95">
        <f t="shared" si="39"/>
        <v>0</v>
      </c>
      <c r="T84" s="95">
        <f t="shared" si="5"/>
        <v>0</v>
      </c>
      <c r="U84" s="95">
        <f t="shared" si="36"/>
        <v>0</v>
      </c>
      <c r="V84" s="95">
        <f t="shared" si="6"/>
        <v>0</v>
      </c>
      <c r="W84" s="108"/>
      <c r="X84" s="108">
        <f t="shared" si="7"/>
        <v>0</v>
      </c>
      <c r="Y84" s="108"/>
      <c r="Z84" s="108">
        <f t="shared" si="8"/>
        <v>0</v>
      </c>
      <c r="AA84" s="108"/>
      <c r="AB84" s="108"/>
      <c r="AC84" s="95">
        <f t="shared" si="9"/>
        <v>0</v>
      </c>
      <c r="AD84" s="95">
        <f t="shared" si="10"/>
        <v>143000</v>
      </c>
      <c r="AE84" s="95">
        <f t="shared" si="11"/>
        <v>5148000</v>
      </c>
      <c r="AF84" s="97" cm="1">
        <f t="array" ref="AF84">_xlfn.IFS(G84=1,AF$15,G84=2,AF$16,G84=3,AF$19)</f>
        <v>5000</v>
      </c>
      <c r="AG84" s="98">
        <f t="shared" si="12"/>
        <v>148000</v>
      </c>
      <c r="AH84" s="98">
        <f t="shared" si="13"/>
        <v>5328000</v>
      </c>
      <c r="AI84" s="137">
        <f t="shared" si="14"/>
        <v>148000</v>
      </c>
      <c r="AJ84" s="137">
        <f t="shared" si="15"/>
        <v>5328000</v>
      </c>
      <c r="AK84" s="137">
        <v>100000</v>
      </c>
      <c r="AL84" s="137">
        <f t="shared" si="16"/>
        <v>1332000</v>
      </c>
      <c r="AM84" s="137">
        <f t="shared" si="17"/>
        <v>1332000</v>
      </c>
      <c r="AN84" s="137">
        <f t="shared" si="18"/>
        <v>1332000</v>
      </c>
      <c r="AO84" s="137">
        <f t="shared" si="19"/>
        <v>1232000</v>
      </c>
      <c r="AP84" s="137"/>
      <c r="AQ84" s="138" cm="1">
        <f t="array" ref="AQ84">_xlfn.IFS(I84="One Bedroom",AQ$13,I84="One Bedroom Plus",AQ$14,I84="two bedroom",AQ$15,I84="three bedroom",AQ$16)</f>
        <v>300000</v>
      </c>
      <c r="AR84" s="139">
        <f t="shared" si="20"/>
        <v>5028000</v>
      </c>
      <c r="AS84" s="139">
        <f t="shared" si="21"/>
        <v>139666.66666666666</v>
      </c>
      <c r="AT84" s="139">
        <f t="shared" si="22"/>
        <v>251400</v>
      </c>
      <c r="AU84" s="139">
        <f t="shared" si="23"/>
        <v>4777000</v>
      </c>
      <c r="AV84" s="139">
        <f t="shared" si="24"/>
        <v>132694.44444444444</v>
      </c>
      <c r="AW84" s="151">
        <v>100000</v>
      </c>
      <c r="AX84" s="151">
        <f t="shared" si="25"/>
        <v>1194250</v>
      </c>
      <c r="AY84" s="151">
        <f t="shared" si="26"/>
        <v>1194250</v>
      </c>
      <c r="AZ84" s="151">
        <f t="shared" si="27"/>
        <v>1194250</v>
      </c>
      <c r="BA84" s="151">
        <f t="shared" si="28"/>
        <v>1094250</v>
      </c>
      <c r="BD84" s="99">
        <f t="shared" si="29"/>
        <v>4777000</v>
      </c>
    </row>
    <row r="85" spans="1:56" s="99" customFormat="1" ht="14.7" customHeight="1" x14ac:dyDescent="0.25">
      <c r="A85" s="23"/>
      <c r="B85" s="23"/>
      <c r="C85" s="101">
        <v>63</v>
      </c>
      <c r="D85" s="106" t="s">
        <v>15</v>
      </c>
      <c r="E85" s="102">
        <v>4</v>
      </c>
      <c r="F85" s="103" t="s">
        <v>160</v>
      </c>
      <c r="G85" s="92" cm="1">
        <f t="array" ref="G85">_xlfn.IFS(D85=F$4,G$4,D85=F$5,G$5,D85=F$6,G$6,D85=F$7,G$7,D85=F$8,G$8,D85=F$9,G$9,D85=F$10,G$10)</f>
        <v>2</v>
      </c>
      <c r="H85" s="104" t="s">
        <v>156</v>
      </c>
      <c r="I85" s="104" t="s">
        <v>72</v>
      </c>
      <c r="J85" s="105">
        <v>36</v>
      </c>
      <c r="K85" s="95">
        <f t="shared" si="0"/>
        <v>160000</v>
      </c>
      <c r="L85" s="95">
        <f t="shared" si="1"/>
        <v>5760000</v>
      </c>
      <c r="M85" s="95">
        <f t="shared" si="2"/>
        <v>140000</v>
      </c>
      <c r="N85" s="95" cm="1">
        <f t="array" ref="N85">_xlfn.IFS(E85=1,0,OR(E85=2,E85=3),N$10,OR(E85=4,E85=5),N$11,E85=6,N$12,E85=7,N$13)</f>
        <v>3000</v>
      </c>
      <c r="O85" s="95">
        <f t="shared" si="37"/>
        <v>0</v>
      </c>
      <c r="P85" s="95">
        <f t="shared" si="3"/>
        <v>0</v>
      </c>
      <c r="Q85" s="95">
        <f t="shared" si="38"/>
        <v>0</v>
      </c>
      <c r="R85" s="95">
        <f t="shared" si="4"/>
        <v>0</v>
      </c>
      <c r="S85" s="95">
        <f t="shared" si="39"/>
        <v>0</v>
      </c>
      <c r="T85" s="95">
        <f t="shared" si="5"/>
        <v>0</v>
      </c>
      <c r="U85" s="95">
        <f t="shared" si="36"/>
        <v>0</v>
      </c>
      <c r="V85" s="95">
        <f t="shared" si="6"/>
        <v>0</v>
      </c>
      <c r="W85" s="108"/>
      <c r="X85" s="108">
        <f t="shared" si="7"/>
        <v>0</v>
      </c>
      <c r="Y85" s="108"/>
      <c r="Z85" s="108">
        <f t="shared" si="8"/>
        <v>0</v>
      </c>
      <c r="AA85" s="108"/>
      <c r="AB85" s="108"/>
      <c r="AC85" s="95">
        <f t="shared" si="9"/>
        <v>0</v>
      </c>
      <c r="AD85" s="95">
        <f t="shared" si="10"/>
        <v>143000</v>
      </c>
      <c r="AE85" s="95">
        <f t="shared" si="11"/>
        <v>5148000</v>
      </c>
      <c r="AF85" s="97" cm="1">
        <f t="array" ref="AF85">_xlfn.IFS(G85=1,AF$15,G85=2,AF$16,G85=3,AF$19)</f>
        <v>5000</v>
      </c>
      <c r="AG85" s="98">
        <f t="shared" si="12"/>
        <v>148000</v>
      </c>
      <c r="AH85" s="98">
        <f t="shared" si="13"/>
        <v>5328000</v>
      </c>
      <c r="AI85" s="137">
        <f t="shared" si="14"/>
        <v>148000</v>
      </c>
      <c r="AJ85" s="137">
        <f t="shared" si="15"/>
        <v>5328000</v>
      </c>
      <c r="AK85" s="137">
        <v>100000</v>
      </c>
      <c r="AL85" s="137">
        <f t="shared" si="16"/>
        <v>1332000</v>
      </c>
      <c r="AM85" s="137">
        <f t="shared" si="17"/>
        <v>1332000</v>
      </c>
      <c r="AN85" s="137">
        <f t="shared" si="18"/>
        <v>1332000</v>
      </c>
      <c r="AO85" s="137">
        <f t="shared" si="19"/>
        <v>1232000</v>
      </c>
      <c r="AP85" s="137"/>
      <c r="AQ85" s="138" cm="1">
        <f t="array" ref="AQ85">_xlfn.IFS(I85="One Bedroom",AQ$13,I85="One Bedroom Plus",AQ$14,I85="two bedroom",AQ$15,I85="three bedroom",AQ$16)</f>
        <v>300000</v>
      </c>
      <c r="AR85" s="139">
        <f t="shared" si="20"/>
        <v>5028000</v>
      </c>
      <c r="AS85" s="139">
        <f t="shared" si="21"/>
        <v>139666.66666666666</v>
      </c>
      <c r="AT85" s="139">
        <f t="shared" si="22"/>
        <v>251400</v>
      </c>
      <c r="AU85" s="139">
        <f t="shared" si="23"/>
        <v>4777000</v>
      </c>
      <c r="AV85" s="139">
        <f t="shared" si="24"/>
        <v>132694.44444444444</v>
      </c>
      <c r="AW85" s="151">
        <v>100000</v>
      </c>
      <c r="AX85" s="151">
        <f t="shared" si="25"/>
        <v>1194250</v>
      </c>
      <c r="AY85" s="151">
        <f t="shared" si="26"/>
        <v>1194250</v>
      </c>
      <c r="AZ85" s="151">
        <f t="shared" si="27"/>
        <v>1194250</v>
      </c>
      <c r="BA85" s="151">
        <f t="shared" si="28"/>
        <v>1094250</v>
      </c>
      <c r="BD85" s="99">
        <f t="shared" si="29"/>
        <v>4777000</v>
      </c>
    </row>
    <row r="86" spans="1:56" s="99" customFormat="1" ht="14.7" customHeight="1" x14ac:dyDescent="0.25">
      <c r="A86" s="23"/>
      <c r="B86" s="23"/>
      <c r="C86" s="101">
        <v>64</v>
      </c>
      <c r="D86" s="106" t="s">
        <v>15</v>
      </c>
      <c r="E86" s="102">
        <v>4</v>
      </c>
      <c r="F86" s="103" t="s">
        <v>161</v>
      </c>
      <c r="G86" s="92" cm="1">
        <f t="array" ref="G86">_xlfn.IFS(D86=F$4,G$4,D86=F$5,G$5,D86=F$6,G$6,D86=F$7,G$7,D86=F$8,G$8,D86=F$9,G$9,D86=F$10,G$10)</f>
        <v>2</v>
      </c>
      <c r="H86" s="104" t="s">
        <v>156</v>
      </c>
      <c r="I86" s="104" t="s">
        <v>72</v>
      </c>
      <c r="J86" s="105">
        <v>36</v>
      </c>
      <c r="K86" s="95">
        <f t="shared" si="0"/>
        <v>160000</v>
      </c>
      <c r="L86" s="95">
        <f t="shared" si="1"/>
        <v>5760000</v>
      </c>
      <c r="M86" s="95">
        <f t="shared" si="2"/>
        <v>140000</v>
      </c>
      <c r="N86" s="95" cm="1">
        <f t="array" ref="N86">_xlfn.IFS(E86=1,0,OR(E86=2,E86=3),N$10,OR(E86=4,E86=5),N$11,E86=6,N$12,E86=7,N$13)</f>
        <v>3000</v>
      </c>
      <c r="O86" s="95">
        <f t="shared" si="37"/>
        <v>0</v>
      </c>
      <c r="P86" s="95">
        <f t="shared" si="3"/>
        <v>0</v>
      </c>
      <c r="Q86" s="95">
        <f t="shared" si="38"/>
        <v>0</v>
      </c>
      <c r="R86" s="95">
        <f t="shared" si="4"/>
        <v>0</v>
      </c>
      <c r="S86" s="95">
        <f t="shared" si="39"/>
        <v>0</v>
      </c>
      <c r="T86" s="95">
        <f t="shared" si="5"/>
        <v>0</v>
      </c>
      <c r="U86" s="95">
        <f t="shared" si="36"/>
        <v>0</v>
      </c>
      <c r="V86" s="95">
        <f t="shared" si="6"/>
        <v>0</v>
      </c>
      <c r="W86" s="108"/>
      <c r="X86" s="108">
        <f t="shared" si="7"/>
        <v>0</v>
      </c>
      <c r="Y86" s="108"/>
      <c r="Z86" s="108">
        <f t="shared" si="8"/>
        <v>0</v>
      </c>
      <c r="AA86" s="108"/>
      <c r="AB86" s="108"/>
      <c r="AC86" s="95">
        <f t="shared" si="9"/>
        <v>0</v>
      </c>
      <c r="AD86" s="95">
        <f t="shared" si="10"/>
        <v>143000</v>
      </c>
      <c r="AE86" s="95">
        <f t="shared" si="11"/>
        <v>5148000</v>
      </c>
      <c r="AF86" s="97" cm="1">
        <f t="array" ref="AF86">_xlfn.IFS(G86=1,AF$15,G86=2,AF$16,G86=3,AF$19)</f>
        <v>5000</v>
      </c>
      <c r="AG86" s="98">
        <f t="shared" si="12"/>
        <v>148000</v>
      </c>
      <c r="AH86" s="98">
        <f t="shared" si="13"/>
        <v>5328000</v>
      </c>
      <c r="AI86" s="137">
        <f t="shared" si="14"/>
        <v>148000</v>
      </c>
      <c r="AJ86" s="137">
        <f t="shared" si="15"/>
        <v>5328000</v>
      </c>
      <c r="AK86" s="137">
        <v>100000</v>
      </c>
      <c r="AL86" s="137">
        <f t="shared" si="16"/>
        <v>1332000</v>
      </c>
      <c r="AM86" s="137">
        <f t="shared" si="17"/>
        <v>1332000</v>
      </c>
      <c r="AN86" s="137">
        <f t="shared" si="18"/>
        <v>1332000</v>
      </c>
      <c r="AO86" s="137">
        <f t="shared" si="19"/>
        <v>1232000</v>
      </c>
      <c r="AP86" s="137"/>
      <c r="AQ86" s="138" cm="1">
        <f t="array" ref="AQ86">_xlfn.IFS(I86="One Bedroom",AQ$13,I86="One Bedroom Plus",AQ$14,I86="two bedroom",AQ$15,I86="three bedroom",AQ$16)</f>
        <v>300000</v>
      </c>
      <c r="AR86" s="139">
        <f t="shared" si="20"/>
        <v>5028000</v>
      </c>
      <c r="AS86" s="139">
        <f t="shared" si="21"/>
        <v>139666.66666666666</v>
      </c>
      <c r="AT86" s="139">
        <f t="shared" si="22"/>
        <v>251400</v>
      </c>
      <c r="AU86" s="139">
        <f t="shared" si="23"/>
        <v>4777000</v>
      </c>
      <c r="AV86" s="139">
        <f t="shared" si="24"/>
        <v>132694.44444444444</v>
      </c>
      <c r="AW86" s="151">
        <v>100000</v>
      </c>
      <c r="AX86" s="151">
        <f t="shared" si="25"/>
        <v>1194250</v>
      </c>
      <c r="AY86" s="151">
        <f t="shared" si="26"/>
        <v>1194250</v>
      </c>
      <c r="AZ86" s="151">
        <f t="shared" si="27"/>
        <v>1194250</v>
      </c>
      <c r="BA86" s="151">
        <f t="shared" si="28"/>
        <v>1094250</v>
      </c>
      <c r="BD86" s="99">
        <f t="shared" si="29"/>
        <v>4777000</v>
      </c>
    </row>
    <row r="87" spans="1:56" s="99" customFormat="1" ht="14.7" customHeight="1" x14ac:dyDescent="0.25">
      <c r="A87" s="23"/>
      <c r="B87" s="23"/>
      <c r="C87" s="101">
        <v>65</v>
      </c>
      <c r="D87" s="106" t="s">
        <v>15</v>
      </c>
      <c r="E87" s="102">
        <v>4</v>
      </c>
      <c r="F87" s="103" t="s">
        <v>162</v>
      </c>
      <c r="G87" s="92" cm="1">
        <f t="array" ref="G87">_xlfn.IFS(D87=F$4,G$4,D87=F$5,G$5,D87=F$6,G$6,D87=F$7,G$7,D87=F$8,G$8,D87=F$9,G$9,D87=F$10,G$10)</f>
        <v>2</v>
      </c>
      <c r="H87" s="104" t="s">
        <v>154</v>
      </c>
      <c r="I87" s="104" t="s">
        <v>72</v>
      </c>
      <c r="J87" s="105">
        <v>36</v>
      </c>
      <c r="K87" s="95">
        <f t="shared" ref="K87:K150" si="40">$K$4</f>
        <v>160000</v>
      </c>
      <c r="L87" s="95">
        <f t="shared" ref="L87:L150" si="41">K87*J87</f>
        <v>5760000</v>
      </c>
      <c r="M87" s="95">
        <f t="shared" ref="M87:M150" si="42">J$13</f>
        <v>140000</v>
      </c>
      <c r="N87" s="95" cm="1">
        <f t="array" ref="N87">_xlfn.IFS(E87=1,0,OR(E87=2,E87=3),N$10,OR(E87=4,E87=5),N$11,E87=6,N$12,E87=7,N$13)</f>
        <v>3000</v>
      </c>
      <c r="O87" s="95">
        <f t="shared" si="37"/>
        <v>0</v>
      </c>
      <c r="P87" s="95">
        <f t="shared" ref="P87:P150" si="43">IF(O87="Y",P$20,0)</f>
        <v>0</v>
      </c>
      <c r="Q87" s="95" t="str">
        <f t="shared" si="38"/>
        <v>y</v>
      </c>
      <c r="R87" s="95">
        <f t="shared" ref="R87:R150" si="44">IF(Q87="Y",R$20,0)</f>
        <v>3000</v>
      </c>
      <c r="S87" s="95">
        <f t="shared" si="39"/>
        <v>0</v>
      </c>
      <c r="T87" s="95">
        <f t="shared" ref="T87:T150" si="45">IF(S87="Y",T$20,0)</f>
        <v>0</v>
      </c>
      <c r="U87" s="95">
        <f t="shared" si="36"/>
        <v>0</v>
      </c>
      <c r="V87" s="95">
        <f t="shared" ref="V87:V150" si="46">IF(U87="Y",V$20,0)</f>
        <v>0</v>
      </c>
      <c r="W87" s="108"/>
      <c r="X87" s="108">
        <f t="shared" ref="X87:X150" si="47">IF(W87="Y",X$20,0)</f>
        <v>0</v>
      </c>
      <c r="Y87" s="108"/>
      <c r="Z87" s="108">
        <f t="shared" ref="Z87:Z150" si="48">IF(Y87="Y",Z$20,0)</f>
        <v>0</v>
      </c>
      <c r="AA87" s="108"/>
      <c r="AB87" s="108"/>
      <c r="AC87" s="95">
        <f t="shared" ref="AC87:AC150" si="49">P87+R87+X87+Z87+T87+V87+AB87</f>
        <v>3000</v>
      </c>
      <c r="AD87" s="95">
        <f t="shared" ref="AD87:AD150" si="50">M87+N87+AC87</f>
        <v>146000</v>
      </c>
      <c r="AE87" s="95">
        <f t="shared" ref="AE87:AE150" si="51">AD87*J87</f>
        <v>5256000</v>
      </c>
      <c r="AF87" s="97" cm="1">
        <f t="array" ref="AF87">_xlfn.IFS(G87=1,AF$15,G87=2,AF$16,G87=3,AF$19)</f>
        <v>5000</v>
      </c>
      <c r="AG87" s="98">
        <f t="shared" ref="AG87:AG150" si="52">AD87+AF87</f>
        <v>151000</v>
      </c>
      <c r="AH87" s="98">
        <f t="shared" ref="AH87:AH150" si="53">AG87*J87</f>
        <v>5436000</v>
      </c>
      <c r="AI87" s="137">
        <f t="shared" ref="AI87:AI150" si="54">ROUNDUP(AG87*$AI$19,-3)</f>
        <v>151000</v>
      </c>
      <c r="AJ87" s="137">
        <f t="shared" ref="AJ87:AJ150" si="55">AI87*J87</f>
        <v>5436000</v>
      </c>
      <c r="AK87" s="137">
        <v>100000</v>
      </c>
      <c r="AL87" s="137">
        <f t="shared" ref="AL87:AL150" si="56">AJ87*25%</f>
        <v>1359000</v>
      </c>
      <c r="AM87" s="137">
        <f t="shared" ref="AM87:AM150" si="57">AJ87*25%</f>
        <v>1359000</v>
      </c>
      <c r="AN87" s="137">
        <f t="shared" ref="AN87:AN150" si="58">AJ87*25%</f>
        <v>1359000</v>
      </c>
      <c r="AO87" s="137">
        <f t="shared" ref="AO87:AO150" si="59">AJ87*25%-AK87</f>
        <v>1259000</v>
      </c>
      <c r="AP87" s="137"/>
      <c r="AQ87" s="138" cm="1">
        <f t="array" ref="AQ87">_xlfn.IFS(I87="One Bedroom",AQ$13,I87="One Bedroom Plus",AQ$14,I87="two bedroom",AQ$15,I87="three bedroom",AQ$16)</f>
        <v>300000</v>
      </c>
      <c r="AR87" s="139">
        <f t="shared" ref="AR87:AR150" si="60">AJ87-AQ87</f>
        <v>5136000</v>
      </c>
      <c r="AS87" s="139">
        <f t="shared" ref="AS87:AS150" si="61">AR87/J87</f>
        <v>142666.66666666666</v>
      </c>
      <c r="AT87" s="139">
        <f t="shared" ref="AT87:AT150" si="62">AR87*5%</f>
        <v>256800</v>
      </c>
      <c r="AU87" s="139">
        <f t="shared" ref="AU87:AU150" si="63">ROUNDUP(AR87-AT87,-3)</f>
        <v>4880000</v>
      </c>
      <c r="AV87" s="139">
        <f t="shared" ref="AV87:AV150" si="64">AU87/J87</f>
        <v>135555.55555555556</v>
      </c>
      <c r="AW87" s="151">
        <v>100000</v>
      </c>
      <c r="AX87" s="151">
        <f t="shared" si="25"/>
        <v>1220000</v>
      </c>
      <c r="AY87" s="151">
        <f t="shared" si="26"/>
        <v>1220000</v>
      </c>
      <c r="AZ87" s="151">
        <f t="shared" si="27"/>
        <v>1220000</v>
      </c>
      <c r="BA87" s="151">
        <f t="shared" si="28"/>
        <v>1120000</v>
      </c>
      <c r="BD87" s="99">
        <f t="shared" si="29"/>
        <v>4880000</v>
      </c>
    </row>
    <row r="88" spans="1:56" s="99" customFormat="1" ht="14.7" customHeight="1" x14ac:dyDescent="0.25">
      <c r="A88" s="23"/>
      <c r="B88" s="23"/>
      <c r="C88" s="101">
        <v>66</v>
      </c>
      <c r="D88" s="106" t="s">
        <v>15</v>
      </c>
      <c r="E88" s="102">
        <v>4</v>
      </c>
      <c r="F88" s="103" t="s">
        <v>163</v>
      </c>
      <c r="G88" s="92" cm="1">
        <f t="array" ref="G88">_xlfn.IFS(D88=F$4,G$4,D88=F$5,G$5,D88=F$6,G$6,D88=F$7,G$7,D88=F$8,G$8,D88=F$9,G$9,D88=F$10,G$10)</f>
        <v>2</v>
      </c>
      <c r="H88" s="104" t="s">
        <v>164</v>
      </c>
      <c r="I88" s="104" t="s">
        <v>72</v>
      </c>
      <c r="J88" s="105">
        <v>36</v>
      </c>
      <c r="K88" s="95">
        <f t="shared" si="40"/>
        <v>160000</v>
      </c>
      <c r="L88" s="95">
        <f t="shared" si="41"/>
        <v>5760000</v>
      </c>
      <c r="M88" s="95">
        <f t="shared" si="42"/>
        <v>140000</v>
      </c>
      <c r="N88" s="95" cm="1">
        <f t="array" ref="N88">_xlfn.IFS(E88=1,0,OR(E88=2,E88=3),N$10,OR(E88=4,E88=5),N$11,E88=6,N$12,E88=7,N$13)</f>
        <v>3000</v>
      </c>
      <c r="O88" s="95">
        <f t="shared" si="37"/>
        <v>0</v>
      </c>
      <c r="P88" s="95">
        <f t="shared" si="43"/>
        <v>0</v>
      </c>
      <c r="Q88" s="95" t="str">
        <f t="shared" si="38"/>
        <v>y</v>
      </c>
      <c r="R88" s="95">
        <f t="shared" si="44"/>
        <v>3000</v>
      </c>
      <c r="S88" s="95">
        <f t="shared" si="39"/>
        <v>0</v>
      </c>
      <c r="T88" s="95">
        <f t="shared" si="45"/>
        <v>0</v>
      </c>
      <c r="U88" s="95">
        <f t="shared" si="36"/>
        <v>0</v>
      </c>
      <c r="V88" s="95">
        <f t="shared" si="46"/>
        <v>0</v>
      </c>
      <c r="W88" s="108"/>
      <c r="X88" s="108">
        <f t="shared" si="47"/>
        <v>0</v>
      </c>
      <c r="Y88" s="108"/>
      <c r="Z88" s="108">
        <f t="shared" si="48"/>
        <v>0</v>
      </c>
      <c r="AA88" s="108"/>
      <c r="AB88" s="108"/>
      <c r="AC88" s="95">
        <f t="shared" si="49"/>
        <v>3000</v>
      </c>
      <c r="AD88" s="95">
        <f t="shared" si="50"/>
        <v>146000</v>
      </c>
      <c r="AE88" s="95">
        <f t="shared" si="51"/>
        <v>5256000</v>
      </c>
      <c r="AF88" s="97" cm="1">
        <f t="array" ref="AF88">_xlfn.IFS(G88=1,AF$15,G88=2,AF$16,G88=3,AF$19)</f>
        <v>5000</v>
      </c>
      <c r="AG88" s="98">
        <f t="shared" si="52"/>
        <v>151000</v>
      </c>
      <c r="AH88" s="98">
        <f t="shared" si="53"/>
        <v>5436000</v>
      </c>
      <c r="AI88" s="137">
        <f t="shared" si="54"/>
        <v>151000</v>
      </c>
      <c r="AJ88" s="137">
        <f t="shared" si="55"/>
        <v>5436000</v>
      </c>
      <c r="AK88" s="137">
        <v>100000</v>
      </c>
      <c r="AL88" s="137">
        <f t="shared" si="56"/>
        <v>1359000</v>
      </c>
      <c r="AM88" s="137">
        <f t="shared" si="57"/>
        <v>1359000</v>
      </c>
      <c r="AN88" s="137">
        <f t="shared" si="58"/>
        <v>1359000</v>
      </c>
      <c r="AO88" s="137">
        <f t="shared" si="59"/>
        <v>1259000</v>
      </c>
      <c r="AP88" s="137"/>
      <c r="AQ88" s="138" cm="1">
        <f t="array" ref="AQ88">_xlfn.IFS(I88="One Bedroom",AQ$13,I88="One Bedroom Plus",AQ$14,I88="two bedroom",AQ$15,I88="three bedroom",AQ$16)</f>
        <v>300000</v>
      </c>
      <c r="AR88" s="139">
        <f t="shared" si="60"/>
        <v>5136000</v>
      </c>
      <c r="AS88" s="139">
        <f t="shared" si="61"/>
        <v>142666.66666666666</v>
      </c>
      <c r="AT88" s="139">
        <f t="shared" si="62"/>
        <v>256800</v>
      </c>
      <c r="AU88" s="139">
        <f t="shared" si="63"/>
        <v>4880000</v>
      </c>
      <c r="AV88" s="139">
        <f t="shared" si="64"/>
        <v>135555.55555555556</v>
      </c>
      <c r="AW88" s="151">
        <v>100000</v>
      </c>
      <c r="AX88" s="151">
        <f t="shared" ref="AX88:AX151" si="65">AU88*25%</f>
        <v>1220000</v>
      </c>
      <c r="AY88" s="151">
        <f t="shared" ref="AY88:AY151" si="66">AU88*25%</f>
        <v>1220000</v>
      </c>
      <c r="AZ88" s="151">
        <f t="shared" ref="AZ88:AZ151" si="67">AU88*25%</f>
        <v>1220000</v>
      </c>
      <c r="BA88" s="151">
        <f t="shared" ref="BA88:BA151" si="68">AU88*25%-AW88</f>
        <v>1120000</v>
      </c>
      <c r="BD88" s="99">
        <f t="shared" ref="BD88:BD151" si="69">SUM(AW88:BA88)</f>
        <v>4880000</v>
      </c>
    </row>
    <row r="89" spans="1:56" s="99" customFormat="1" ht="14.7" customHeight="1" x14ac:dyDescent="0.25">
      <c r="A89" s="100"/>
      <c r="B89" s="100"/>
      <c r="C89" s="101">
        <v>67</v>
      </c>
      <c r="D89" s="106" t="s">
        <v>15</v>
      </c>
      <c r="E89" s="102">
        <v>4</v>
      </c>
      <c r="F89" s="103" t="s">
        <v>165</v>
      </c>
      <c r="G89" s="92" cm="1">
        <f t="array" ref="G89">_xlfn.IFS(D89=F$4,G$4,D89=F$5,G$5,D89=F$6,G$6,D89=F$7,G$7,D89=F$8,G$8,D89=F$9,G$9,D89=F$10,G$10)</f>
        <v>2</v>
      </c>
      <c r="H89" s="109" t="s">
        <v>156</v>
      </c>
      <c r="I89" s="104" t="s">
        <v>72</v>
      </c>
      <c r="J89" s="105">
        <v>36</v>
      </c>
      <c r="K89" s="95">
        <f t="shared" si="40"/>
        <v>160000</v>
      </c>
      <c r="L89" s="95">
        <f t="shared" si="41"/>
        <v>5760000</v>
      </c>
      <c r="M89" s="95">
        <f t="shared" si="42"/>
        <v>140000</v>
      </c>
      <c r="N89" s="95" cm="1">
        <f t="array" ref="N89">_xlfn.IFS(E89=1,0,OR(E89=2,E89=3),N$10,OR(E89=4,E89=5),N$11,E89=6,N$12,E89=7,N$13)</f>
        <v>3000</v>
      </c>
      <c r="O89" s="95">
        <f t="shared" si="37"/>
        <v>0</v>
      </c>
      <c r="P89" s="95">
        <f t="shared" si="43"/>
        <v>0</v>
      </c>
      <c r="Q89" s="95">
        <f t="shared" si="38"/>
        <v>0</v>
      </c>
      <c r="R89" s="95">
        <f t="shared" si="44"/>
        <v>0</v>
      </c>
      <c r="S89" s="95">
        <f t="shared" si="39"/>
        <v>0</v>
      </c>
      <c r="T89" s="95">
        <f t="shared" si="45"/>
        <v>0</v>
      </c>
      <c r="U89" s="95">
        <f t="shared" si="36"/>
        <v>0</v>
      </c>
      <c r="V89" s="95">
        <f t="shared" si="46"/>
        <v>0</v>
      </c>
      <c r="W89" s="108"/>
      <c r="X89" s="108">
        <f t="shared" si="47"/>
        <v>0</v>
      </c>
      <c r="Y89" s="108"/>
      <c r="Z89" s="108">
        <f t="shared" si="48"/>
        <v>0</v>
      </c>
      <c r="AA89" s="108"/>
      <c r="AB89" s="108"/>
      <c r="AC89" s="95">
        <f t="shared" si="49"/>
        <v>0</v>
      </c>
      <c r="AD89" s="95">
        <f t="shared" si="50"/>
        <v>143000</v>
      </c>
      <c r="AE89" s="95">
        <f t="shared" si="51"/>
        <v>5148000</v>
      </c>
      <c r="AF89" s="97" cm="1">
        <f t="array" ref="AF89">_xlfn.IFS(G89=1,AF$15,G89=2,AF$16,G89=3,AF$19)</f>
        <v>5000</v>
      </c>
      <c r="AG89" s="98">
        <f t="shared" si="52"/>
        <v>148000</v>
      </c>
      <c r="AH89" s="98">
        <f t="shared" si="53"/>
        <v>5328000</v>
      </c>
      <c r="AI89" s="137">
        <f t="shared" si="54"/>
        <v>148000</v>
      </c>
      <c r="AJ89" s="137">
        <f t="shared" si="55"/>
        <v>5328000</v>
      </c>
      <c r="AK89" s="137">
        <v>100000</v>
      </c>
      <c r="AL89" s="137">
        <f t="shared" si="56"/>
        <v>1332000</v>
      </c>
      <c r="AM89" s="137">
        <f t="shared" si="57"/>
        <v>1332000</v>
      </c>
      <c r="AN89" s="137">
        <f t="shared" si="58"/>
        <v>1332000</v>
      </c>
      <c r="AO89" s="137">
        <f t="shared" si="59"/>
        <v>1232000</v>
      </c>
      <c r="AP89" s="137"/>
      <c r="AQ89" s="138" cm="1">
        <f t="array" ref="AQ89">_xlfn.IFS(I89="One Bedroom",AQ$13,I89="One Bedroom Plus",AQ$14,I89="two bedroom",AQ$15,I89="three bedroom",AQ$16)</f>
        <v>300000</v>
      </c>
      <c r="AR89" s="139">
        <f t="shared" si="60"/>
        <v>5028000</v>
      </c>
      <c r="AS89" s="139">
        <f t="shared" si="61"/>
        <v>139666.66666666666</v>
      </c>
      <c r="AT89" s="139">
        <f t="shared" si="62"/>
        <v>251400</v>
      </c>
      <c r="AU89" s="139">
        <f t="shared" si="63"/>
        <v>4777000</v>
      </c>
      <c r="AV89" s="139">
        <f t="shared" si="64"/>
        <v>132694.44444444444</v>
      </c>
      <c r="AW89" s="151">
        <v>100000</v>
      </c>
      <c r="AX89" s="151">
        <f t="shared" si="65"/>
        <v>1194250</v>
      </c>
      <c r="AY89" s="151">
        <f t="shared" si="66"/>
        <v>1194250</v>
      </c>
      <c r="AZ89" s="151">
        <f t="shared" si="67"/>
        <v>1194250</v>
      </c>
      <c r="BA89" s="151">
        <f t="shared" si="68"/>
        <v>1094250</v>
      </c>
      <c r="BD89" s="99">
        <f t="shared" si="69"/>
        <v>4777000</v>
      </c>
    </row>
    <row r="90" spans="1:56" s="99" customFormat="1" ht="14.7" customHeight="1" x14ac:dyDescent="0.25">
      <c r="A90" s="100"/>
      <c r="B90" s="100"/>
      <c r="C90" s="101">
        <v>68</v>
      </c>
      <c r="D90" s="106" t="s">
        <v>15</v>
      </c>
      <c r="E90" s="102">
        <v>4</v>
      </c>
      <c r="F90" s="103" t="s">
        <v>166</v>
      </c>
      <c r="G90" s="92" cm="1">
        <f t="array" ref="G90">_xlfn.IFS(D90=F$4,G$4,D90=F$5,G$5,D90=F$6,G$6,D90=F$7,G$7,D90=F$8,G$8,D90=F$9,G$9,D90=F$10,G$10)</f>
        <v>2</v>
      </c>
      <c r="H90" s="109" t="s">
        <v>156</v>
      </c>
      <c r="I90" s="104" t="s">
        <v>72</v>
      </c>
      <c r="J90" s="105">
        <v>36</v>
      </c>
      <c r="K90" s="95">
        <f t="shared" si="40"/>
        <v>160000</v>
      </c>
      <c r="L90" s="95">
        <f t="shared" si="41"/>
        <v>5760000</v>
      </c>
      <c r="M90" s="95">
        <f t="shared" si="42"/>
        <v>140000</v>
      </c>
      <c r="N90" s="95" cm="1">
        <f t="array" ref="N90">_xlfn.IFS(E90=1,0,OR(E90=2,E90=3),N$10,OR(E90=4,E90=5),N$11,E90=6,N$12,E90=7,N$13)</f>
        <v>3000</v>
      </c>
      <c r="O90" s="95">
        <f t="shared" si="37"/>
        <v>0</v>
      </c>
      <c r="P90" s="95">
        <f t="shared" si="43"/>
        <v>0</v>
      </c>
      <c r="Q90" s="95">
        <f t="shared" si="38"/>
        <v>0</v>
      </c>
      <c r="R90" s="95">
        <f t="shared" si="44"/>
        <v>0</v>
      </c>
      <c r="S90" s="95">
        <f t="shared" si="39"/>
        <v>0</v>
      </c>
      <c r="T90" s="95">
        <f t="shared" si="45"/>
        <v>0</v>
      </c>
      <c r="U90" s="95">
        <f t="shared" si="36"/>
        <v>0</v>
      </c>
      <c r="V90" s="95">
        <f t="shared" si="46"/>
        <v>0</v>
      </c>
      <c r="W90" s="108"/>
      <c r="X90" s="108">
        <f t="shared" si="47"/>
        <v>0</v>
      </c>
      <c r="Y90" s="108"/>
      <c r="Z90" s="108">
        <f t="shared" si="48"/>
        <v>0</v>
      </c>
      <c r="AA90" s="108"/>
      <c r="AB90" s="108"/>
      <c r="AC90" s="95">
        <f t="shared" si="49"/>
        <v>0</v>
      </c>
      <c r="AD90" s="95">
        <f t="shared" si="50"/>
        <v>143000</v>
      </c>
      <c r="AE90" s="95">
        <f t="shared" si="51"/>
        <v>5148000</v>
      </c>
      <c r="AF90" s="97" cm="1">
        <f t="array" ref="AF90">_xlfn.IFS(G90=1,AF$15,G90=2,AF$16,G90=3,AF$19)</f>
        <v>5000</v>
      </c>
      <c r="AG90" s="98">
        <f t="shared" si="52"/>
        <v>148000</v>
      </c>
      <c r="AH90" s="98">
        <f t="shared" si="53"/>
        <v>5328000</v>
      </c>
      <c r="AI90" s="137">
        <f t="shared" si="54"/>
        <v>148000</v>
      </c>
      <c r="AJ90" s="137">
        <f t="shared" si="55"/>
        <v>5328000</v>
      </c>
      <c r="AK90" s="137">
        <v>100000</v>
      </c>
      <c r="AL90" s="137">
        <f t="shared" si="56"/>
        <v>1332000</v>
      </c>
      <c r="AM90" s="137">
        <f t="shared" si="57"/>
        <v>1332000</v>
      </c>
      <c r="AN90" s="137">
        <f t="shared" si="58"/>
        <v>1332000</v>
      </c>
      <c r="AO90" s="137">
        <f t="shared" si="59"/>
        <v>1232000</v>
      </c>
      <c r="AP90" s="137"/>
      <c r="AQ90" s="138" cm="1">
        <f t="array" ref="AQ90">_xlfn.IFS(I90="One Bedroom",AQ$13,I90="One Bedroom Plus",AQ$14,I90="two bedroom",AQ$15,I90="three bedroom",AQ$16)</f>
        <v>300000</v>
      </c>
      <c r="AR90" s="139">
        <f t="shared" si="60"/>
        <v>5028000</v>
      </c>
      <c r="AS90" s="139">
        <f t="shared" si="61"/>
        <v>139666.66666666666</v>
      </c>
      <c r="AT90" s="139">
        <f t="shared" si="62"/>
        <v>251400</v>
      </c>
      <c r="AU90" s="139">
        <f t="shared" si="63"/>
        <v>4777000</v>
      </c>
      <c r="AV90" s="139">
        <f t="shared" si="64"/>
        <v>132694.44444444444</v>
      </c>
      <c r="AW90" s="151">
        <v>100000</v>
      </c>
      <c r="AX90" s="151">
        <f t="shared" si="65"/>
        <v>1194250</v>
      </c>
      <c r="AY90" s="151">
        <f t="shared" si="66"/>
        <v>1194250</v>
      </c>
      <c r="AZ90" s="151">
        <f t="shared" si="67"/>
        <v>1194250</v>
      </c>
      <c r="BA90" s="151">
        <f t="shared" si="68"/>
        <v>1094250</v>
      </c>
      <c r="BD90" s="99">
        <f t="shared" si="69"/>
        <v>4777000</v>
      </c>
    </row>
    <row r="91" spans="1:56" s="99" customFormat="1" ht="14.7" customHeight="1" x14ac:dyDescent="0.25">
      <c r="A91" s="100"/>
      <c r="B91" s="100"/>
      <c r="C91" s="101">
        <v>69</v>
      </c>
      <c r="D91" s="106" t="s">
        <v>15</v>
      </c>
      <c r="E91" s="102">
        <v>4</v>
      </c>
      <c r="F91" s="103" t="s">
        <v>167</v>
      </c>
      <c r="G91" s="92" cm="1">
        <f t="array" ref="G91">_xlfn.IFS(D91=F$4,G$4,D91=F$5,G$5,D91=F$6,G$6,D91=F$7,G$7,D91=F$8,G$8,D91=F$9,G$9,D91=F$10,G$10)</f>
        <v>2</v>
      </c>
      <c r="H91" s="109" t="s">
        <v>156</v>
      </c>
      <c r="I91" s="104" t="s">
        <v>72</v>
      </c>
      <c r="J91" s="105">
        <v>36</v>
      </c>
      <c r="K91" s="95">
        <f t="shared" si="40"/>
        <v>160000</v>
      </c>
      <c r="L91" s="95">
        <f t="shared" si="41"/>
        <v>5760000</v>
      </c>
      <c r="M91" s="95">
        <f t="shared" si="42"/>
        <v>140000</v>
      </c>
      <c r="N91" s="95" cm="1">
        <f t="array" ref="N91">_xlfn.IFS(E91=1,0,OR(E91=2,E91=3),N$10,OR(E91=4,E91=5),N$11,E91=6,N$12,E91=7,N$13)</f>
        <v>3000</v>
      </c>
      <c r="O91" s="95">
        <f t="shared" si="37"/>
        <v>0</v>
      </c>
      <c r="P91" s="95">
        <f t="shared" si="43"/>
        <v>0</v>
      </c>
      <c r="Q91" s="95" t="str">
        <f t="shared" si="38"/>
        <v>y</v>
      </c>
      <c r="R91" s="95">
        <f t="shared" si="44"/>
        <v>3000</v>
      </c>
      <c r="S91" s="95">
        <f t="shared" si="39"/>
        <v>0</v>
      </c>
      <c r="T91" s="95">
        <f t="shared" si="45"/>
        <v>0</v>
      </c>
      <c r="U91" s="95" t="str">
        <f t="shared" si="36"/>
        <v>y</v>
      </c>
      <c r="V91" s="95">
        <f t="shared" si="46"/>
        <v>-4000</v>
      </c>
      <c r="W91" s="108"/>
      <c r="X91" s="108">
        <f t="shared" si="47"/>
        <v>0</v>
      </c>
      <c r="Y91" s="108"/>
      <c r="Z91" s="108">
        <f t="shared" si="48"/>
        <v>0</v>
      </c>
      <c r="AA91" s="108"/>
      <c r="AB91" s="108"/>
      <c r="AC91" s="95">
        <f t="shared" si="49"/>
        <v>-1000</v>
      </c>
      <c r="AD91" s="95">
        <f t="shared" si="50"/>
        <v>142000</v>
      </c>
      <c r="AE91" s="95">
        <f t="shared" si="51"/>
        <v>5112000</v>
      </c>
      <c r="AF91" s="97" cm="1">
        <f t="array" ref="AF91">_xlfn.IFS(G91=1,AF$15,G91=2,AF$16,G91=3,AF$19)</f>
        <v>5000</v>
      </c>
      <c r="AG91" s="98">
        <f t="shared" si="52"/>
        <v>147000</v>
      </c>
      <c r="AH91" s="98">
        <f t="shared" si="53"/>
        <v>5292000</v>
      </c>
      <c r="AI91" s="137">
        <f t="shared" si="54"/>
        <v>147000</v>
      </c>
      <c r="AJ91" s="137">
        <f t="shared" si="55"/>
        <v>5292000</v>
      </c>
      <c r="AK91" s="137">
        <v>100000</v>
      </c>
      <c r="AL91" s="137">
        <f t="shared" si="56"/>
        <v>1323000</v>
      </c>
      <c r="AM91" s="137">
        <f t="shared" si="57"/>
        <v>1323000</v>
      </c>
      <c r="AN91" s="137">
        <f t="shared" si="58"/>
        <v>1323000</v>
      </c>
      <c r="AO91" s="137">
        <f t="shared" si="59"/>
        <v>1223000</v>
      </c>
      <c r="AP91" s="137"/>
      <c r="AQ91" s="138" cm="1">
        <f t="array" ref="AQ91">_xlfn.IFS(I91="One Bedroom",AQ$13,I91="One Bedroom Plus",AQ$14,I91="two bedroom",AQ$15,I91="three bedroom",AQ$16)</f>
        <v>300000</v>
      </c>
      <c r="AR91" s="139">
        <f t="shared" si="60"/>
        <v>4992000</v>
      </c>
      <c r="AS91" s="139">
        <f t="shared" si="61"/>
        <v>138666.66666666666</v>
      </c>
      <c r="AT91" s="139">
        <f t="shared" si="62"/>
        <v>249600</v>
      </c>
      <c r="AU91" s="139">
        <f t="shared" si="63"/>
        <v>4743000</v>
      </c>
      <c r="AV91" s="139">
        <f t="shared" si="64"/>
        <v>131750</v>
      </c>
      <c r="AW91" s="151">
        <v>100000</v>
      </c>
      <c r="AX91" s="151">
        <f t="shared" si="65"/>
        <v>1185750</v>
      </c>
      <c r="AY91" s="151">
        <f t="shared" si="66"/>
        <v>1185750</v>
      </c>
      <c r="AZ91" s="151">
        <f t="shared" si="67"/>
        <v>1185750</v>
      </c>
      <c r="BA91" s="151">
        <f t="shared" si="68"/>
        <v>1085750</v>
      </c>
      <c r="BD91" s="99">
        <f t="shared" si="69"/>
        <v>4743000</v>
      </c>
    </row>
    <row r="92" spans="1:56" s="99" customFormat="1" ht="14.7" customHeight="1" x14ac:dyDescent="0.25">
      <c r="A92" s="100"/>
      <c r="B92" s="100"/>
      <c r="C92" s="101">
        <v>70</v>
      </c>
      <c r="D92" s="106" t="s">
        <v>15</v>
      </c>
      <c r="E92" s="102">
        <v>4</v>
      </c>
      <c r="F92" s="103" t="s">
        <v>168</v>
      </c>
      <c r="G92" s="92" cm="1">
        <f t="array" ref="G92">_xlfn.IFS(D92=F$4,G$4,D92=F$5,G$5,D92=F$6,G$6,D92=F$7,G$7,D92=F$8,G$8,D92=F$9,G$9,D92=F$10,G$10)</f>
        <v>2</v>
      </c>
      <c r="H92" s="109" t="s">
        <v>169</v>
      </c>
      <c r="I92" s="104" t="s">
        <v>94</v>
      </c>
      <c r="J92" s="109">
        <v>56</v>
      </c>
      <c r="K92" s="95">
        <f t="shared" si="40"/>
        <v>160000</v>
      </c>
      <c r="L92" s="95">
        <f t="shared" si="41"/>
        <v>8960000</v>
      </c>
      <c r="M92" s="95">
        <f t="shared" si="42"/>
        <v>140000</v>
      </c>
      <c r="N92" s="95" cm="1">
        <f t="array" ref="N92">_xlfn.IFS(E92=1,0,OR(E92=2,E92=3),N$10,OR(E92=4,E92=5),N$11,E92=6,N$12,E92=7,N$13)</f>
        <v>3000</v>
      </c>
      <c r="O92" s="95" t="str">
        <f t="shared" si="37"/>
        <v>y</v>
      </c>
      <c r="P92" s="95">
        <f t="shared" si="43"/>
        <v>10000</v>
      </c>
      <c r="Q92" s="95" t="str">
        <f t="shared" si="38"/>
        <v>y</v>
      </c>
      <c r="R92" s="95">
        <f t="shared" si="44"/>
        <v>3000</v>
      </c>
      <c r="S92" s="95">
        <f t="shared" si="39"/>
        <v>0</v>
      </c>
      <c r="T92" s="95">
        <f t="shared" si="45"/>
        <v>0</v>
      </c>
      <c r="U92" s="95" t="str">
        <f t="shared" si="36"/>
        <v>y</v>
      </c>
      <c r="V92" s="95">
        <f t="shared" si="46"/>
        <v>-4000</v>
      </c>
      <c r="W92" s="108"/>
      <c r="X92" s="108">
        <f t="shared" si="47"/>
        <v>0</v>
      </c>
      <c r="Y92" s="108"/>
      <c r="Z92" s="108">
        <f t="shared" si="48"/>
        <v>0</v>
      </c>
      <c r="AA92" s="108"/>
      <c r="AB92" s="108"/>
      <c r="AC92" s="95">
        <f t="shared" si="49"/>
        <v>9000</v>
      </c>
      <c r="AD92" s="95">
        <f t="shared" si="50"/>
        <v>152000</v>
      </c>
      <c r="AE92" s="95">
        <f t="shared" si="51"/>
        <v>8512000</v>
      </c>
      <c r="AF92" s="97" cm="1">
        <f t="array" ref="AF92">_xlfn.IFS(G92=1,AF$15,G92=2,AF$16,G92=3,AF$19)</f>
        <v>5000</v>
      </c>
      <c r="AG92" s="98">
        <f t="shared" si="52"/>
        <v>157000</v>
      </c>
      <c r="AH92" s="98">
        <f t="shared" si="53"/>
        <v>8792000</v>
      </c>
      <c r="AI92" s="137">
        <f t="shared" si="54"/>
        <v>157000</v>
      </c>
      <c r="AJ92" s="137">
        <f t="shared" si="55"/>
        <v>8792000</v>
      </c>
      <c r="AK92" s="137">
        <v>100000</v>
      </c>
      <c r="AL92" s="137">
        <f t="shared" si="56"/>
        <v>2198000</v>
      </c>
      <c r="AM92" s="137">
        <f t="shared" si="57"/>
        <v>2198000</v>
      </c>
      <c r="AN92" s="137">
        <f t="shared" si="58"/>
        <v>2198000</v>
      </c>
      <c r="AO92" s="137">
        <f t="shared" si="59"/>
        <v>2098000</v>
      </c>
      <c r="AP92" s="137"/>
      <c r="AQ92" s="138" cm="1">
        <f t="array" ref="AQ92">_xlfn.IFS(I92="One Bedroom",AQ$13,I92="One Bedroom Plus",AQ$14,I92="two bedroom",AQ$15,I92="three bedroom",AQ$16)</f>
        <v>300000</v>
      </c>
      <c r="AR92" s="139">
        <f t="shared" si="60"/>
        <v>8492000</v>
      </c>
      <c r="AS92" s="139">
        <f t="shared" si="61"/>
        <v>151642.85714285713</v>
      </c>
      <c r="AT92" s="139">
        <f t="shared" si="62"/>
        <v>424600</v>
      </c>
      <c r="AU92" s="139">
        <f t="shared" si="63"/>
        <v>8068000</v>
      </c>
      <c r="AV92" s="139">
        <f t="shared" si="64"/>
        <v>144071.42857142858</v>
      </c>
      <c r="AW92" s="151">
        <v>100000</v>
      </c>
      <c r="AX92" s="151">
        <f t="shared" si="65"/>
        <v>2017000</v>
      </c>
      <c r="AY92" s="151">
        <f t="shared" si="66"/>
        <v>2017000</v>
      </c>
      <c r="AZ92" s="151">
        <f t="shared" si="67"/>
        <v>2017000</v>
      </c>
      <c r="BA92" s="151">
        <f t="shared" si="68"/>
        <v>1917000</v>
      </c>
      <c r="BD92" s="99">
        <f t="shared" si="69"/>
        <v>8068000</v>
      </c>
    </row>
    <row r="93" spans="1:56" s="99" customFormat="1" ht="14.7" customHeight="1" x14ac:dyDescent="0.25">
      <c r="A93" s="100"/>
      <c r="B93" s="100"/>
      <c r="C93" s="101">
        <v>71</v>
      </c>
      <c r="D93" s="106" t="s">
        <v>15</v>
      </c>
      <c r="E93" s="102">
        <v>4</v>
      </c>
      <c r="F93" s="103" t="s">
        <v>170</v>
      </c>
      <c r="G93" s="92" cm="1">
        <f t="array" ref="G93">_xlfn.IFS(D93=F$4,G$4,D93=F$5,G$5,D93=F$6,G$6,D93=F$7,G$7,D93=F$8,G$8,D93=F$9,G$9,D93=F$10,G$10)</f>
        <v>2</v>
      </c>
      <c r="H93" s="109" t="s">
        <v>148</v>
      </c>
      <c r="I93" s="104" t="s">
        <v>72</v>
      </c>
      <c r="J93" s="105">
        <v>49</v>
      </c>
      <c r="K93" s="95">
        <f t="shared" si="40"/>
        <v>160000</v>
      </c>
      <c r="L93" s="95">
        <f t="shared" si="41"/>
        <v>7840000</v>
      </c>
      <c r="M93" s="95">
        <f t="shared" si="42"/>
        <v>140000</v>
      </c>
      <c r="N93" s="95" cm="1">
        <f t="array" ref="N93">_xlfn.IFS(E93=1,0,OR(E93=2,E93=3),N$10,OR(E93=4,E93=5),N$11,E93=6,N$12,E93=7,N$13)</f>
        <v>3000</v>
      </c>
      <c r="O93" s="95" t="str">
        <f t="shared" si="37"/>
        <v>y</v>
      </c>
      <c r="P93" s="95">
        <f t="shared" si="43"/>
        <v>10000</v>
      </c>
      <c r="Q93" s="95">
        <f t="shared" si="38"/>
        <v>0</v>
      </c>
      <c r="R93" s="95">
        <f t="shared" si="44"/>
        <v>0</v>
      </c>
      <c r="S93" s="95">
        <f t="shared" si="39"/>
        <v>0</v>
      </c>
      <c r="T93" s="95">
        <f t="shared" si="45"/>
        <v>0</v>
      </c>
      <c r="U93" s="95">
        <f t="shared" si="36"/>
        <v>0</v>
      </c>
      <c r="V93" s="95">
        <f t="shared" si="46"/>
        <v>0</v>
      </c>
      <c r="W93" s="108"/>
      <c r="X93" s="108">
        <f t="shared" si="47"/>
        <v>0</v>
      </c>
      <c r="Y93" s="108"/>
      <c r="Z93" s="108">
        <f t="shared" si="48"/>
        <v>0</v>
      </c>
      <c r="AA93" s="108"/>
      <c r="AB93" s="108"/>
      <c r="AC93" s="95">
        <f t="shared" si="49"/>
        <v>10000</v>
      </c>
      <c r="AD93" s="95">
        <f t="shared" si="50"/>
        <v>153000</v>
      </c>
      <c r="AE93" s="95">
        <f t="shared" si="51"/>
        <v>7497000</v>
      </c>
      <c r="AF93" s="97" cm="1">
        <f t="array" ref="AF93">_xlfn.IFS(G93=1,AF$15,G93=2,AF$16,G93=3,AF$19)</f>
        <v>5000</v>
      </c>
      <c r="AG93" s="98">
        <f t="shared" si="52"/>
        <v>158000</v>
      </c>
      <c r="AH93" s="98">
        <f t="shared" si="53"/>
        <v>7742000</v>
      </c>
      <c r="AI93" s="137">
        <f t="shared" si="54"/>
        <v>158000</v>
      </c>
      <c r="AJ93" s="137">
        <f t="shared" si="55"/>
        <v>7742000</v>
      </c>
      <c r="AK93" s="137">
        <v>100000</v>
      </c>
      <c r="AL93" s="137">
        <f t="shared" si="56"/>
        <v>1935500</v>
      </c>
      <c r="AM93" s="137">
        <f t="shared" si="57"/>
        <v>1935500</v>
      </c>
      <c r="AN93" s="137">
        <f t="shared" si="58"/>
        <v>1935500</v>
      </c>
      <c r="AO93" s="137">
        <f t="shared" si="59"/>
        <v>1835500</v>
      </c>
      <c r="AP93" s="137"/>
      <c r="AQ93" s="138" cm="1">
        <f t="array" ref="AQ93">_xlfn.IFS(I93="One Bedroom",AQ$13,I93="One Bedroom Plus",AQ$14,I93="two bedroom",AQ$15,I93="three bedroom",AQ$16)</f>
        <v>300000</v>
      </c>
      <c r="AR93" s="139">
        <f t="shared" si="60"/>
        <v>7442000</v>
      </c>
      <c r="AS93" s="139">
        <f t="shared" si="61"/>
        <v>151877.55102040817</v>
      </c>
      <c r="AT93" s="139">
        <f t="shared" si="62"/>
        <v>372100</v>
      </c>
      <c r="AU93" s="139">
        <f t="shared" si="63"/>
        <v>7070000</v>
      </c>
      <c r="AV93" s="139">
        <f t="shared" si="64"/>
        <v>144285.71428571429</v>
      </c>
      <c r="AW93" s="151">
        <v>100000</v>
      </c>
      <c r="AX93" s="151">
        <f t="shared" si="65"/>
        <v>1767500</v>
      </c>
      <c r="AY93" s="151">
        <f t="shared" si="66"/>
        <v>1767500</v>
      </c>
      <c r="AZ93" s="151">
        <f t="shared" si="67"/>
        <v>1767500</v>
      </c>
      <c r="BA93" s="151">
        <f t="shared" si="68"/>
        <v>1667500</v>
      </c>
      <c r="BD93" s="99">
        <f t="shared" si="69"/>
        <v>7070000</v>
      </c>
    </row>
    <row r="94" spans="1:56" s="99" customFormat="1" ht="14.7" customHeight="1" x14ac:dyDescent="0.25">
      <c r="A94" s="100"/>
      <c r="B94" s="100"/>
      <c r="C94" s="101">
        <v>72</v>
      </c>
      <c r="D94" s="106" t="s">
        <v>15</v>
      </c>
      <c r="E94" s="102">
        <v>4</v>
      </c>
      <c r="F94" s="103" t="s">
        <v>171</v>
      </c>
      <c r="G94" s="92" cm="1">
        <f t="array" ref="G94">_xlfn.IFS(D94=F$4,G$4,D94=F$5,G$5,D94=F$6,G$6,D94=F$7,G$7,D94=F$8,G$8,D94=F$9,G$9,D94=F$10,G$10)</f>
        <v>2</v>
      </c>
      <c r="H94" s="109" t="s">
        <v>148</v>
      </c>
      <c r="I94" s="104" t="s">
        <v>72</v>
      </c>
      <c r="J94" s="105">
        <v>49</v>
      </c>
      <c r="K94" s="95">
        <f t="shared" si="40"/>
        <v>160000</v>
      </c>
      <c r="L94" s="95">
        <f t="shared" si="41"/>
        <v>7840000</v>
      </c>
      <c r="M94" s="95">
        <f t="shared" si="42"/>
        <v>140000</v>
      </c>
      <c r="N94" s="95" cm="1">
        <f t="array" ref="N94">_xlfn.IFS(E94=1,0,OR(E94=2,E94=3),N$10,OR(E94=4,E94=5),N$11,E94=6,N$12,E94=7,N$13)</f>
        <v>3000</v>
      </c>
      <c r="O94" s="95" t="str">
        <f>$O76</f>
        <v>y</v>
      </c>
      <c r="P94" s="95">
        <f t="shared" si="43"/>
        <v>10000</v>
      </c>
      <c r="Q94" s="95" t="str">
        <f>$O76</f>
        <v>y</v>
      </c>
      <c r="R94" s="95">
        <f t="shared" si="44"/>
        <v>3000</v>
      </c>
      <c r="S94" s="95" t="str">
        <f>$O76</f>
        <v>y</v>
      </c>
      <c r="T94" s="95">
        <f t="shared" si="45"/>
        <v>2000</v>
      </c>
      <c r="U94" s="95">
        <f t="shared" si="36"/>
        <v>0</v>
      </c>
      <c r="V94" s="95">
        <f t="shared" si="46"/>
        <v>0</v>
      </c>
      <c r="W94" s="108"/>
      <c r="X94" s="108">
        <f t="shared" si="47"/>
        <v>0</v>
      </c>
      <c r="Y94" s="108"/>
      <c r="Z94" s="108">
        <f t="shared" si="48"/>
        <v>0</v>
      </c>
      <c r="AA94" s="108"/>
      <c r="AB94" s="108"/>
      <c r="AC94" s="95">
        <f t="shared" si="49"/>
        <v>15000</v>
      </c>
      <c r="AD94" s="95">
        <f t="shared" si="50"/>
        <v>158000</v>
      </c>
      <c r="AE94" s="95">
        <f t="shared" si="51"/>
        <v>7742000</v>
      </c>
      <c r="AF94" s="97" cm="1">
        <f t="array" ref="AF94">_xlfn.IFS(G94=1,AF$15,G94=2,AF$16,G94=3,AF$19)</f>
        <v>5000</v>
      </c>
      <c r="AG94" s="98">
        <f t="shared" si="52"/>
        <v>163000</v>
      </c>
      <c r="AH94" s="98">
        <f t="shared" si="53"/>
        <v>7987000</v>
      </c>
      <c r="AI94" s="137">
        <f t="shared" si="54"/>
        <v>163000</v>
      </c>
      <c r="AJ94" s="137">
        <f t="shared" si="55"/>
        <v>7987000</v>
      </c>
      <c r="AK94" s="137">
        <v>100000</v>
      </c>
      <c r="AL94" s="137">
        <f t="shared" si="56"/>
        <v>1996750</v>
      </c>
      <c r="AM94" s="137">
        <f t="shared" si="57"/>
        <v>1996750</v>
      </c>
      <c r="AN94" s="137">
        <f t="shared" si="58"/>
        <v>1996750</v>
      </c>
      <c r="AO94" s="137">
        <f t="shared" si="59"/>
        <v>1896750</v>
      </c>
      <c r="AP94" s="137"/>
      <c r="AQ94" s="138" cm="1">
        <f t="array" ref="AQ94">_xlfn.IFS(I94="One Bedroom",AQ$13,I94="One Bedroom Plus",AQ$14,I94="two bedroom",AQ$15,I94="three bedroom",AQ$16)</f>
        <v>300000</v>
      </c>
      <c r="AR94" s="139">
        <f t="shared" si="60"/>
        <v>7687000</v>
      </c>
      <c r="AS94" s="139">
        <f t="shared" si="61"/>
        <v>156877.55102040817</v>
      </c>
      <c r="AT94" s="139">
        <f t="shared" si="62"/>
        <v>384350</v>
      </c>
      <c r="AU94" s="139">
        <f t="shared" si="63"/>
        <v>7303000</v>
      </c>
      <c r="AV94" s="139">
        <f t="shared" si="64"/>
        <v>149040.81632653062</v>
      </c>
      <c r="AW94" s="151">
        <v>100000</v>
      </c>
      <c r="AX94" s="151">
        <f t="shared" si="65"/>
        <v>1825750</v>
      </c>
      <c r="AY94" s="151">
        <f t="shared" si="66"/>
        <v>1825750</v>
      </c>
      <c r="AZ94" s="151">
        <f t="shared" si="67"/>
        <v>1825750</v>
      </c>
      <c r="BA94" s="151">
        <f t="shared" si="68"/>
        <v>1725750</v>
      </c>
      <c r="BD94" s="99">
        <f t="shared" si="69"/>
        <v>7303000</v>
      </c>
    </row>
    <row r="95" spans="1:56" s="99" customFormat="1" ht="14.7" customHeight="1" x14ac:dyDescent="0.25">
      <c r="A95" s="100"/>
      <c r="B95" s="100"/>
      <c r="C95" s="101">
        <v>73</v>
      </c>
      <c r="D95" s="106" t="s">
        <v>15</v>
      </c>
      <c r="E95" s="106">
        <v>5</v>
      </c>
      <c r="F95" s="110" t="s">
        <v>172</v>
      </c>
      <c r="G95" s="92" cm="1">
        <f t="array" ref="G95">_xlfn.IFS(D95=F$4,G$4,D95=F$5,G$5,D95=F$6,G$6,D95=F$7,G$7,D95=F$8,G$8,D95=F$9,G$9,D95=F$10,G$10)</f>
        <v>2</v>
      </c>
      <c r="H95" s="104" t="s">
        <v>148</v>
      </c>
      <c r="I95" s="104" t="s">
        <v>72</v>
      </c>
      <c r="J95" s="105">
        <v>49</v>
      </c>
      <c r="K95" s="95">
        <f t="shared" si="40"/>
        <v>160000</v>
      </c>
      <c r="L95" s="95">
        <f t="shared" si="41"/>
        <v>7840000</v>
      </c>
      <c r="M95" s="95">
        <f t="shared" si="42"/>
        <v>140000</v>
      </c>
      <c r="N95" s="95" cm="1">
        <f t="array" ref="N95">_xlfn.IFS(E95=1,0,OR(E95=2,E95=3),N$10,OR(E95=4,E95=5),N$11,E95=6,N$12,E95=7,N$13)</f>
        <v>3000</v>
      </c>
      <c r="O95" s="95" t="str">
        <f t="shared" ref="O95:O111" si="70">O77</f>
        <v>y</v>
      </c>
      <c r="P95" s="95">
        <f t="shared" si="43"/>
        <v>10000</v>
      </c>
      <c r="Q95" s="95">
        <f t="shared" ref="Q95:Q111" si="71">Q77</f>
        <v>0</v>
      </c>
      <c r="R95" s="95">
        <f t="shared" si="44"/>
        <v>0</v>
      </c>
      <c r="S95" s="95" t="str">
        <f t="shared" ref="S95:S111" si="72">S77</f>
        <v>y</v>
      </c>
      <c r="T95" s="95">
        <f t="shared" si="45"/>
        <v>2000</v>
      </c>
      <c r="U95" s="95">
        <f t="shared" si="36"/>
        <v>0</v>
      </c>
      <c r="V95" s="95">
        <f t="shared" si="46"/>
        <v>0</v>
      </c>
      <c r="W95" s="108"/>
      <c r="X95" s="108">
        <f t="shared" si="47"/>
        <v>0</v>
      </c>
      <c r="Y95" s="108"/>
      <c r="Z95" s="108">
        <f t="shared" si="48"/>
        <v>0</v>
      </c>
      <c r="AA95" s="108"/>
      <c r="AB95" s="108"/>
      <c r="AC95" s="95">
        <f t="shared" si="49"/>
        <v>12000</v>
      </c>
      <c r="AD95" s="95">
        <f t="shared" si="50"/>
        <v>155000</v>
      </c>
      <c r="AE95" s="95">
        <f t="shared" si="51"/>
        <v>7595000</v>
      </c>
      <c r="AF95" s="97" cm="1">
        <f t="array" ref="AF95">_xlfn.IFS(G95=1,AF$15,G95=2,AF$16,G95=3,AF$19)</f>
        <v>5000</v>
      </c>
      <c r="AG95" s="98">
        <f t="shared" si="52"/>
        <v>160000</v>
      </c>
      <c r="AH95" s="98">
        <f t="shared" si="53"/>
        <v>7840000</v>
      </c>
      <c r="AI95" s="137">
        <f t="shared" si="54"/>
        <v>160000</v>
      </c>
      <c r="AJ95" s="137">
        <f t="shared" si="55"/>
        <v>7840000</v>
      </c>
      <c r="AK95" s="137">
        <v>100000</v>
      </c>
      <c r="AL95" s="137">
        <f t="shared" si="56"/>
        <v>1960000</v>
      </c>
      <c r="AM95" s="137">
        <f t="shared" si="57"/>
        <v>1960000</v>
      </c>
      <c r="AN95" s="137">
        <f t="shared" si="58"/>
        <v>1960000</v>
      </c>
      <c r="AO95" s="137">
        <f t="shared" si="59"/>
        <v>1860000</v>
      </c>
      <c r="AP95" s="137"/>
      <c r="AQ95" s="138" cm="1">
        <f t="array" ref="AQ95">_xlfn.IFS(I95="One Bedroom",AQ$13,I95="One Bedroom Plus",AQ$14,I95="two bedroom",AQ$15,I95="three bedroom",AQ$16)</f>
        <v>300000</v>
      </c>
      <c r="AR95" s="139">
        <f t="shared" si="60"/>
        <v>7540000</v>
      </c>
      <c r="AS95" s="139">
        <f t="shared" si="61"/>
        <v>153877.55102040817</v>
      </c>
      <c r="AT95" s="139">
        <f t="shared" si="62"/>
        <v>377000</v>
      </c>
      <c r="AU95" s="139">
        <f t="shared" si="63"/>
        <v>7163000</v>
      </c>
      <c r="AV95" s="139">
        <f t="shared" si="64"/>
        <v>146183.67346938775</v>
      </c>
      <c r="AW95" s="151">
        <v>100000</v>
      </c>
      <c r="AX95" s="151">
        <f t="shared" si="65"/>
        <v>1790750</v>
      </c>
      <c r="AY95" s="151">
        <f t="shared" si="66"/>
        <v>1790750</v>
      </c>
      <c r="AZ95" s="151">
        <f t="shared" si="67"/>
        <v>1790750</v>
      </c>
      <c r="BA95" s="151">
        <f t="shared" si="68"/>
        <v>1690750</v>
      </c>
      <c r="BD95" s="99">
        <f t="shared" si="69"/>
        <v>7163000</v>
      </c>
    </row>
    <row r="96" spans="1:56" s="99" customFormat="1" ht="14.7" customHeight="1" x14ac:dyDescent="0.25">
      <c r="A96" s="100"/>
      <c r="B96" s="100"/>
      <c r="C96" s="101">
        <v>74</v>
      </c>
      <c r="D96" s="106" t="s">
        <v>15</v>
      </c>
      <c r="E96" s="106">
        <v>5</v>
      </c>
      <c r="F96" s="110" t="s">
        <v>173</v>
      </c>
      <c r="G96" s="92" cm="1">
        <f t="array" ref="G96">_xlfn.IFS(D96=F$4,G$4,D96=F$5,G$5,D96=F$6,G$6,D96=F$7,G$7,D96=F$8,G$8,D96=F$9,G$9,D96=F$10,G$10)</f>
        <v>2</v>
      </c>
      <c r="H96" s="104" t="s">
        <v>148</v>
      </c>
      <c r="I96" s="104" t="s">
        <v>72</v>
      </c>
      <c r="J96" s="105">
        <v>49</v>
      </c>
      <c r="K96" s="95">
        <f t="shared" si="40"/>
        <v>160000</v>
      </c>
      <c r="L96" s="95">
        <f t="shared" si="41"/>
        <v>7840000</v>
      </c>
      <c r="M96" s="95">
        <f t="shared" si="42"/>
        <v>140000</v>
      </c>
      <c r="N96" s="95" cm="1">
        <f t="array" ref="N96">_xlfn.IFS(E96=1,0,OR(E96=2,E96=3),N$10,OR(E96=4,E96=5),N$11,E96=6,N$12,E96=7,N$13)</f>
        <v>3000</v>
      </c>
      <c r="O96" s="95" t="str">
        <f t="shared" si="70"/>
        <v>y</v>
      </c>
      <c r="P96" s="95">
        <f t="shared" si="43"/>
        <v>10000</v>
      </c>
      <c r="Q96" s="95">
        <f t="shared" si="71"/>
        <v>0</v>
      </c>
      <c r="R96" s="95">
        <f t="shared" si="44"/>
        <v>0</v>
      </c>
      <c r="S96" s="95">
        <f t="shared" si="72"/>
        <v>0</v>
      </c>
      <c r="T96" s="95">
        <f t="shared" si="45"/>
        <v>0</v>
      </c>
      <c r="U96" s="95">
        <f t="shared" si="36"/>
        <v>0</v>
      </c>
      <c r="V96" s="95">
        <f t="shared" si="46"/>
        <v>0</v>
      </c>
      <c r="W96" s="108"/>
      <c r="X96" s="108">
        <f t="shared" si="47"/>
        <v>0</v>
      </c>
      <c r="Y96" s="108"/>
      <c r="Z96" s="108">
        <f t="shared" si="48"/>
        <v>0</v>
      </c>
      <c r="AA96" s="108"/>
      <c r="AB96" s="108"/>
      <c r="AC96" s="95">
        <f t="shared" si="49"/>
        <v>10000</v>
      </c>
      <c r="AD96" s="95">
        <f t="shared" si="50"/>
        <v>153000</v>
      </c>
      <c r="AE96" s="95">
        <f t="shared" si="51"/>
        <v>7497000</v>
      </c>
      <c r="AF96" s="97" cm="1">
        <f t="array" ref="AF96">_xlfn.IFS(G96=1,AF$15,G96=2,AF$16,G96=3,AF$19)</f>
        <v>5000</v>
      </c>
      <c r="AG96" s="98">
        <f t="shared" si="52"/>
        <v>158000</v>
      </c>
      <c r="AH96" s="98">
        <f t="shared" si="53"/>
        <v>7742000</v>
      </c>
      <c r="AI96" s="137">
        <f t="shared" si="54"/>
        <v>158000</v>
      </c>
      <c r="AJ96" s="137">
        <f t="shared" si="55"/>
        <v>7742000</v>
      </c>
      <c r="AK96" s="137">
        <v>100000</v>
      </c>
      <c r="AL96" s="137">
        <f t="shared" si="56"/>
        <v>1935500</v>
      </c>
      <c r="AM96" s="137">
        <f t="shared" si="57"/>
        <v>1935500</v>
      </c>
      <c r="AN96" s="137">
        <f t="shared" si="58"/>
        <v>1935500</v>
      </c>
      <c r="AO96" s="137">
        <f t="shared" si="59"/>
        <v>1835500</v>
      </c>
      <c r="AP96" s="137"/>
      <c r="AQ96" s="138" cm="1">
        <f t="array" ref="AQ96">_xlfn.IFS(I96="One Bedroom",AQ$13,I96="One Bedroom Plus",AQ$14,I96="two bedroom",AQ$15,I96="three bedroom",AQ$16)</f>
        <v>300000</v>
      </c>
      <c r="AR96" s="139">
        <f t="shared" si="60"/>
        <v>7442000</v>
      </c>
      <c r="AS96" s="139">
        <f t="shared" si="61"/>
        <v>151877.55102040817</v>
      </c>
      <c r="AT96" s="139">
        <f t="shared" si="62"/>
        <v>372100</v>
      </c>
      <c r="AU96" s="139">
        <f t="shared" si="63"/>
        <v>7070000</v>
      </c>
      <c r="AV96" s="139">
        <f t="shared" si="64"/>
        <v>144285.71428571429</v>
      </c>
      <c r="AW96" s="151">
        <v>100000</v>
      </c>
      <c r="AX96" s="151">
        <f t="shared" si="65"/>
        <v>1767500</v>
      </c>
      <c r="AY96" s="151">
        <f t="shared" si="66"/>
        <v>1767500</v>
      </c>
      <c r="AZ96" s="151">
        <f t="shared" si="67"/>
        <v>1767500</v>
      </c>
      <c r="BA96" s="151">
        <f t="shared" si="68"/>
        <v>1667500</v>
      </c>
      <c r="BD96" s="99">
        <f t="shared" si="69"/>
        <v>7070000</v>
      </c>
    </row>
    <row r="97" spans="1:56" s="99" customFormat="1" ht="14.7" customHeight="1" x14ac:dyDescent="0.25">
      <c r="A97" s="100"/>
      <c r="B97" s="100"/>
      <c r="C97" s="101">
        <v>75</v>
      </c>
      <c r="D97" s="106" t="s">
        <v>15</v>
      </c>
      <c r="E97" s="106">
        <v>5</v>
      </c>
      <c r="F97" s="110" t="s">
        <v>174</v>
      </c>
      <c r="G97" s="92" cm="1">
        <f t="array" ref="G97">_xlfn.IFS(D97=F$4,G$4,D97=F$5,G$5,D97=F$6,G$6,D97=F$7,G$7,D97=F$8,G$8,D97=F$9,G$9,D97=F$10,G$10)</f>
        <v>2</v>
      </c>
      <c r="H97" s="104" t="s">
        <v>148</v>
      </c>
      <c r="I97" s="104" t="s">
        <v>72</v>
      </c>
      <c r="J97" s="105">
        <v>49</v>
      </c>
      <c r="K97" s="95">
        <f t="shared" si="40"/>
        <v>160000</v>
      </c>
      <c r="L97" s="95">
        <f t="shared" si="41"/>
        <v>7840000</v>
      </c>
      <c r="M97" s="95">
        <f t="shared" si="42"/>
        <v>140000</v>
      </c>
      <c r="N97" s="95" cm="1">
        <f t="array" ref="N97">_xlfn.IFS(E97=1,0,OR(E97=2,E97=3),N$10,OR(E97=4,E97=5),N$11,E97=6,N$12,E97=7,N$13)</f>
        <v>3000</v>
      </c>
      <c r="O97" s="95" t="str">
        <f t="shared" si="70"/>
        <v>y</v>
      </c>
      <c r="P97" s="95">
        <f t="shared" si="43"/>
        <v>10000</v>
      </c>
      <c r="Q97" s="95">
        <f t="shared" si="71"/>
        <v>0</v>
      </c>
      <c r="R97" s="95">
        <f t="shared" si="44"/>
        <v>0</v>
      </c>
      <c r="S97" s="95">
        <f t="shared" si="72"/>
        <v>0</v>
      </c>
      <c r="T97" s="95">
        <f t="shared" si="45"/>
        <v>0</v>
      </c>
      <c r="U97" s="95">
        <f t="shared" si="36"/>
        <v>0</v>
      </c>
      <c r="V97" s="95">
        <f t="shared" si="46"/>
        <v>0</v>
      </c>
      <c r="W97" s="108"/>
      <c r="X97" s="108">
        <f t="shared" si="47"/>
        <v>0</v>
      </c>
      <c r="Y97" s="108"/>
      <c r="Z97" s="108">
        <f t="shared" si="48"/>
        <v>0</v>
      </c>
      <c r="AA97" s="108"/>
      <c r="AB97" s="108"/>
      <c r="AC97" s="95">
        <f t="shared" si="49"/>
        <v>10000</v>
      </c>
      <c r="AD97" s="95">
        <f t="shared" si="50"/>
        <v>153000</v>
      </c>
      <c r="AE97" s="95">
        <f t="shared" si="51"/>
        <v>7497000</v>
      </c>
      <c r="AF97" s="97" cm="1">
        <f t="array" ref="AF97">_xlfn.IFS(G97=1,AF$15,G97=2,AF$16,G97=3,AF$19)</f>
        <v>5000</v>
      </c>
      <c r="AG97" s="98">
        <f t="shared" si="52"/>
        <v>158000</v>
      </c>
      <c r="AH97" s="98">
        <f t="shared" si="53"/>
        <v>7742000</v>
      </c>
      <c r="AI97" s="137">
        <f t="shared" si="54"/>
        <v>158000</v>
      </c>
      <c r="AJ97" s="137">
        <f t="shared" si="55"/>
        <v>7742000</v>
      </c>
      <c r="AK97" s="137">
        <v>100000</v>
      </c>
      <c r="AL97" s="137">
        <f t="shared" si="56"/>
        <v>1935500</v>
      </c>
      <c r="AM97" s="137">
        <f t="shared" si="57"/>
        <v>1935500</v>
      </c>
      <c r="AN97" s="137">
        <f t="shared" si="58"/>
        <v>1935500</v>
      </c>
      <c r="AO97" s="137">
        <f t="shared" si="59"/>
        <v>1835500</v>
      </c>
      <c r="AP97" s="137"/>
      <c r="AQ97" s="138" cm="1">
        <f t="array" ref="AQ97">_xlfn.IFS(I97="One Bedroom",AQ$13,I97="One Bedroom Plus",AQ$14,I97="two bedroom",AQ$15,I97="three bedroom",AQ$16)</f>
        <v>300000</v>
      </c>
      <c r="AR97" s="139">
        <f t="shared" si="60"/>
        <v>7442000</v>
      </c>
      <c r="AS97" s="139">
        <f t="shared" si="61"/>
        <v>151877.55102040817</v>
      </c>
      <c r="AT97" s="139">
        <f t="shared" si="62"/>
        <v>372100</v>
      </c>
      <c r="AU97" s="139">
        <f t="shared" si="63"/>
        <v>7070000</v>
      </c>
      <c r="AV97" s="139">
        <f t="shared" si="64"/>
        <v>144285.71428571429</v>
      </c>
      <c r="AW97" s="151">
        <v>100000</v>
      </c>
      <c r="AX97" s="151">
        <f t="shared" si="65"/>
        <v>1767500</v>
      </c>
      <c r="AY97" s="151">
        <f t="shared" si="66"/>
        <v>1767500</v>
      </c>
      <c r="AZ97" s="151">
        <f t="shared" si="67"/>
        <v>1767500</v>
      </c>
      <c r="BA97" s="151">
        <f t="shared" si="68"/>
        <v>1667500</v>
      </c>
      <c r="BD97" s="99">
        <f t="shared" si="69"/>
        <v>7070000</v>
      </c>
    </row>
    <row r="98" spans="1:56" s="99" customFormat="1" ht="14.7" customHeight="1" x14ac:dyDescent="0.25">
      <c r="A98" s="100"/>
      <c r="B98" s="100"/>
      <c r="C98" s="101">
        <v>76</v>
      </c>
      <c r="D98" s="106" t="s">
        <v>15</v>
      </c>
      <c r="E98" s="106">
        <v>5</v>
      </c>
      <c r="F98" s="110" t="s">
        <v>175</v>
      </c>
      <c r="G98" s="92" cm="1">
        <f t="array" ref="G98">_xlfn.IFS(D98=F$4,G$4,D98=F$5,G$5,D98=F$6,G$6,D98=F$7,G$7,D98=F$8,G$8,D98=F$9,G$9,D98=F$10,G$10)</f>
        <v>2</v>
      </c>
      <c r="H98" s="104" t="s">
        <v>152</v>
      </c>
      <c r="I98" s="104" t="s">
        <v>72</v>
      </c>
      <c r="J98" s="105">
        <v>49</v>
      </c>
      <c r="K98" s="95">
        <f t="shared" si="40"/>
        <v>160000</v>
      </c>
      <c r="L98" s="95">
        <f t="shared" si="41"/>
        <v>7840000</v>
      </c>
      <c r="M98" s="95">
        <f t="shared" si="42"/>
        <v>140000</v>
      </c>
      <c r="N98" s="95" cm="1">
        <f t="array" ref="N98">_xlfn.IFS(E98=1,0,OR(E98=2,E98=3),N$10,OR(E98=4,E98=5),N$11,E98=6,N$12,E98=7,N$13)</f>
        <v>3000</v>
      </c>
      <c r="O98" s="95" t="str">
        <f t="shared" si="70"/>
        <v>y</v>
      </c>
      <c r="P98" s="95">
        <f t="shared" si="43"/>
        <v>10000</v>
      </c>
      <c r="Q98" s="95" t="str">
        <f t="shared" si="71"/>
        <v>y</v>
      </c>
      <c r="R98" s="95">
        <f t="shared" si="44"/>
        <v>3000</v>
      </c>
      <c r="S98" s="95">
        <f t="shared" si="72"/>
        <v>0</v>
      </c>
      <c r="T98" s="95">
        <f t="shared" si="45"/>
        <v>0</v>
      </c>
      <c r="U98" s="95">
        <f t="shared" si="36"/>
        <v>0</v>
      </c>
      <c r="V98" s="95">
        <f t="shared" si="46"/>
        <v>0</v>
      </c>
      <c r="W98" s="108"/>
      <c r="X98" s="108">
        <f t="shared" si="47"/>
        <v>0</v>
      </c>
      <c r="Y98" s="108"/>
      <c r="Z98" s="108">
        <f t="shared" si="48"/>
        <v>0</v>
      </c>
      <c r="AA98" s="108"/>
      <c r="AB98" s="108"/>
      <c r="AC98" s="95">
        <f t="shared" si="49"/>
        <v>13000</v>
      </c>
      <c r="AD98" s="95">
        <f t="shared" si="50"/>
        <v>156000</v>
      </c>
      <c r="AE98" s="95">
        <f t="shared" si="51"/>
        <v>7644000</v>
      </c>
      <c r="AF98" s="97" cm="1">
        <f t="array" ref="AF98">_xlfn.IFS(G98=1,AF$15,G98=2,AF$16,G98=3,AF$19)</f>
        <v>5000</v>
      </c>
      <c r="AG98" s="98">
        <f t="shared" si="52"/>
        <v>161000</v>
      </c>
      <c r="AH98" s="98">
        <f t="shared" si="53"/>
        <v>7889000</v>
      </c>
      <c r="AI98" s="137">
        <f t="shared" si="54"/>
        <v>161000</v>
      </c>
      <c r="AJ98" s="137">
        <f t="shared" si="55"/>
        <v>7889000</v>
      </c>
      <c r="AK98" s="137">
        <v>100000</v>
      </c>
      <c r="AL98" s="137">
        <f t="shared" si="56"/>
        <v>1972250</v>
      </c>
      <c r="AM98" s="137">
        <f t="shared" si="57"/>
        <v>1972250</v>
      </c>
      <c r="AN98" s="137">
        <f t="shared" si="58"/>
        <v>1972250</v>
      </c>
      <c r="AO98" s="137">
        <f t="shared" si="59"/>
        <v>1872250</v>
      </c>
      <c r="AP98" s="137"/>
      <c r="AQ98" s="138" cm="1">
        <f t="array" ref="AQ98">_xlfn.IFS(I98="One Bedroom",AQ$13,I98="One Bedroom Plus",AQ$14,I98="two bedroom",AQ$15,I98="three bedroom",AQ$16)</f>
        <v>300000</v>
      </c>
      <c r="AR98" s="139">
        <f t="shared" si="60"/>
        <v>7589000</v>
      </c>
      <c r="AS98" s="139">
        <f t="shared" si="61"/>
        <v>154877.55102040817</v>
      </c>
      <c r="AT98" s="139">
        <f t="shared" si="62"/>
        <v>379450</v>
      </c>
      <c r="AU98" s="139">
        <f t="shared" si="63"/>
        <v>7210000</v>
      </c>
      <c r="AV98" s="139">
        <f t="shared" si="64"/>
        <v>147142.85714285713</v>
      </c>
      <c r="AW98" s="151">
        <v>100000</v>
      </c>
      <c r="AX98" s="151">
        <f t="shared" si="65"/>
        <v>1802500</v>
      </c>
      <c r="AY98" s="151">
        <f t="shared" si="66"/>
        <v>1802500</v>
      </c>
      <c r="AZ98" s="151">
        <f t="shared" si="67"/>
        <v>1802500</v>
      </c>
      <c r="BA98" s="151">
        <f t="shared" si="68"/>
        <v>1702500</v>
      </c>
      <c r="BD98" s="99">
        <f t="shared" si="69"/>
        <v>7210000</v>
      </c>
    </row>
    <row r="99" spans="1:56" s="99" customFormat="1" ht="14.7" customHeight="1" x14ac:dyDescent="0.25">
      <c r="A99" s="100"/>
      <c r="B99" s="100"/>
      <c r="C99" s="101">
        <v>77</v>
      </c>
      <c r="D99" s="106" t="s">
        <v>15</v>
      </c>
      <c r="E99" s="106">
        <v>5</v>
      </c>
      <c r="F99" s="110" t="s">
        <v>176</v>
      </c>
      <c r="G99" s="92" cm="1">
        <f t="array" ref="G99">_xlfn.IFS(D99=F$4,G$4,D99=F$5,G$5,D99=F$6,G$6,D99=F$7,G$7,D99=F$8,G$8,D99=F$9,G$9,D99=F$10,G$10)</f>
        <v>2</v>
      </c>
      <c r="H99" s="104" t="s">
        <v>154</v>
      </c>
      <c r="I99" s="104" t="s">
        <v>72</v>
      </c>
      <c r="J99" s="105">
        <v>36</v>
      </c>
      <c r="K99" s="95">
        <f t="shared" si="40"/>
        <v>160000</v>
      </c>
      <c r="L99" s="95">
        <f t="shared" si="41"/>
        <v>5760000</v>
      </c>
      <c r="M99" s="95">
        <f t="shared" si="42"/>
        <v>140000</v>
      </c>
      <c r="N99" s="95" cm="1">
        <f t="array" ref="N99">_xlfn.IFS(E99=1,0,OR(E99=2,E99=3),N$10,OR(E99=4,E99=5),N$11,E99=6,N$12,E99=7,N$13)</f>
        <v>3000</v>
      </c>
      <c r="O99" s="95">
        <f t="shared" si="70"/>
        <v>0</v>
      </c>
      <c r="P99" s="95">
        <f t="shared" si="43"/>
        <v>0</v>
      </c>
      <c r="Q99" s="95" t="str">
        <f t="shared" si="71"/>
        <v>y</v>
      </c>
      <c r="R99" s="95">
        <f t="shared" si="44"/>
        <v>3000</v>
      </c>
      <c r="S99" s="95">
        <f t="shared" si="72"/>
        <v>0</v>
      </c>
      <c r="T99" s="95">
        <f t="shared" si="45"/>
        <v>0</v>
      </c>
      <c r="U99" s="95">
        <f t="shared" si="36"/>
        <v>0</v>
      </c>
      <c r="V99" s="95">
        <f t="shared" si="46"/>
        <v>0</v>
      </c>
      <c r="W99" s="108"/>
      <c r="X99" s="108">
        <f t="shared" si="47"/>
        <v>0</v>
      </c>
      <c r="Y99" s="108"/>
      <c r="Z99" s="108">
        <f t="shared" si="48"/>
        <v>0</v>
      </c>
      <c r="AA99" s="108"/>
      <c r="AB99" s="108"/>
      <c r="AC99" s="95">
        <f t="shared" si="49"/>
        <v>3000</v>
      </c>
      <c r="AD99" s="95">
        <f t="shared" si="50"/>
        <v>146000</v>
      </c>
      <c r="AE99" s="95">
        <f t="shared" si="51"/>
        <v>5256000</v>
      </c>
      <c r="AF99" s="97" cm="1">
        <f t="array" ref="AF99">_xlfn.IFS(G99=1,AF$15,G99=2,AF$16,G99=3,AF$19)</f>
        <v>5000</v>
      </c>
      <c r="AG99" s="98">
        <f t="shared" si="52"/>
        <v>151000</v>
      </c>
      <c r="AH99" s="98">
        <f t="shared" si="53"/>
        <v>5436000</v>
      </c>
      <c r="AI99" s="137">
        <f t="shared" si="54"/>
        <v>151000</v>
      </c>
      <c r="AJ99" s="137">
        <f t="shared" si="55"/>
        <v>5436000</v>
      </c>
      <c r="AK99" s="137">
        <v>100000</v>
      </c>
      <c r="AL99" s="137">
        <f t="shared" si="56"/>
        <v>1359000</v>
      </c>
      <c r="AM99" s="137">
        <f t="shared" si="57"/>
        <v>1359000</v>
      </c>
      <c r="AN99" s="137">
        <f t="shared" si="58"/>
        <v>1359000</v>
      </c>
      <c r="AO99" s="137">
        <f t="shared" si="59"/>
        <v>1259000</v>
      </c>
      <c r="AP99" s="137"/>
      <c r="AQ99" s="138" cm="1">
        <f t="array" ref="AQ99">_xlfn.IFS(I99="One Bedroom",AQ$13,I99="One Bedroom Plus",AQ$14,I99="two bedroom",AQ$15,I99="three bedroom",AQ$16)</f>
        <v>300000</v>
      </c>
      <c r="AR99" s="139">
        <f t="shared" si="60"/>
        <v>5136000</v>
      </c>
      <c r="AS99" s="139">
        <f t="shared" si="61"/>
        <v>142666.66666666666</v>
      </c>
      <c r="AT99" s="139">
        <f t="shared" si="62"/>
        <v>256800</v>
      </c>
      <c r="AU99" s="139">
        <f t="shared" si="63"/>
        <v>4880000</v>
      </c>
      <c r="AV99" s="139">
        <f t="shared" si="64"/>
        <v>135555.55555555556</v>
      </c>
      <c r="AW99" s="151">
        <v>100000</v>
      </c>
      <c r="AX99" s="151">
        <f t="shared" si="65"/>
        <v>1220000</v>
      </c>
      <c r="AY99" s="151">
        <f t="shared" si="66"/>
        <v>1220000</v>
      </c>
      <c r="AZ99" s="151">
        <f t="shared" si="67"/>
        <v>1220000</v>
      </c>
      <c r="BA99" s="151">
        <f t="shared" si="68"/>
        <v>1120000</v>
      </c>
      <c r="BD99" s="99">
        <f t="shared" si="69"/>
        <v>4880000</v>
      </c>
    </row>
    <row r="100" spans="1:56" s="99" customFormat="1" ht="14.7" customHeight="1" x14ac:dyDescent="0.25">
      <c r="A100" s="100"/>
      <c r="B100" s="100"/>
      <c r="C100" s="101">
        <v>78</v>
      </c>
      <c r="D100" s="106" t="s">
        <v>15</v>
      </c>
      <c r="E100" s="106">
        <v>5</v>
      </c>
      <c r="F100" s="110" t="s">
        <v>177</v>
      </c>
      <c r="G100" s="92" cm="1">
        <f t="array" ref="G100">_xlfn.IFS(D100=F$4,G$4,D100=F$5,G$5,D100=F$6,G$6,D100=F$7,G$7,D100=F$8,G$8,D100=F$9,G$9,D100=F$10,G$10)</f>
        <v>2</v>
      </c>
      <c r="H100" s="104" t="s">
        <v>156</v>
      </c>
      <c r="I100" s="104" t="s">
        <v>72</v>
      </c>
      <c r="J100" s="105">
        <v>36</v>
      </c>
      <c r="K100" s="95">
        <f t="shared" si="40"/>
        <v>160000</v>
      </c>
      <c r="L100" s="95">
        <f t="shared" si="41"/>
        <v>5760000</v>
      </c>
      <c r="M100" s="95">
        <f t="shared" si="42"/>
        <v>140000</v>
      </c>
      <c r="N100" s="95" cm="1">
        <f t="array" ref="N100">_xlfn.IFS(E100=1,0,OR(E100=2,E100=3),N$10,OR(E100=4,E100=5),N$11,E100=6,N$12,E100=7,N$13)</f>
        <v>3000</v>
      </c>
      <c r="O100" s="95">
        <f t="shared" si="70"/>
        <v>0</v>
      </c>
      <c r="P100" s="95">
        <f t="shared" si="43"/>
        <v>0</v>
      </c>
      <c r="Q100" s="95">
        <f t="shared" si="71"/>
        <v>0</v>
      </c>
      <c r="R100" s="95">
        <f t="shared" si="44"/>
        <v>0</v>
      </c>
      <c r="S100" s="95">
        <f t="shared" si="72"/>
        <v>0</v>
      </c>
      <c r="T100" s="95">
        <f t="shared" si="45"/>
        <v>0</v>
      </c>
      <c r="U100" s="95">
        <f t="shared" si="36"/>
        <v>0</v>
      </c>
      <c r="V100" s="95">
        <f t="shared" si="46"/>
        <v>0</v>
      </c>
      <c r="W100" s="108"/>
      <c r="X100" s="108">
        <f t="shared" si="47"/>
        <v>0</v>
      </c>
      <c r="Y100" s="108"/>
      <c r="Z100" s="108">
        <f t="shared" si="48"/>
        <v>0</v>
      </c>
      <c r="AA100" s="108"/>
      <c r="AB100" s="108"/>
      <c r="AC100" s="95">
        <f t="shared" si="49"/>
        <v>0</v>
      </c>
      <c r="AD100" s="95">
        <f t="shared" si="50"/>
        <v>143000</v>
      </c>
      <c r="AE100" s="95">
        <f t="shared" si="51"/>
        <v>5148000</v>
      </c>
      <c r="AF100" s="97" cm="1">
        <f t="array" ref="AF100">_xlfn.IFS(G100=1,AF$15,G100=2,AF$16,G100=3,AF$19)</f>
        <v>5000</v>
      </c>
      <c r="AG100" s="98">
        <f t="shared" si="52"/>
        <v>148000</v>
      </c>
      <c r="AH100" s="98">
        <f t="shared" si="53"/>
        <v>5328000</v>
      </c>
      <c r="AI100" s="137">
        <f t="shared" si="54"/>
        <v>148000</v>
      </c>
      <c r="AJ100" s="137">
        <f t="shared" si="55"/>
        <v>5328000</v>
      </c>
      <c r="AK100" s="137">
        <v>100000</v>
      </c>
      <c r="AL100" s="137">
        <f t="shared" si="56"/>
        <v>1332000</v>
      </c>
      <c r="AM100" s="137">
        <f t="shared" si="57"/>
        <v>1332000</v>
      </c>
      <c r="AN100" s="137">
        <f t="shared" si="58"/>
        <v>1332000</v>
      </c>
      <c r="AO100" s="137">
        <f t="shared" si="59"/>
        <v>1232000</v>
      </c>
      <c r="AP100" s="137"/>
      <c r="AQ100" s="138" cm="1">
        <f t="array" ref="AQ100">_xlfn.IFS(I100="One Bedroom",AQ$13,I100="One Bedroom Plus",AQ$14,I100="two bedroom",AQ$15,I100="three bedroom",AQ$16)</f>
        <v>300000</v>
      </c>
      <c r="AR100" s="139">
        <f t="shared" si="60"/>
        <v>5028000</v>
      </c>
      <c r="AS100" s="139">
        <f t="shared" si="61"/>
        <v>139666.66666666666</v>
      </c>
      <c r="AT100" s="139">
        <f t="shared" si="62"/>
        <v>251400</v>
      </c>
      <c r="AU100" s="139">
        <f t="shared" si="63"/>
        <v>4777000</v>
      </c>
      <c r="AV100" s="139">
        <f t="shared" si="64"/>
        <v>132694.44444444444</v>
      </c>
      <c r="AW100" s="151">
        <v>100000</v>
      </c>
      <c r="AX100" s="151">
        <f t="shared" si="65"/>
        <v>1194250</v>
      </c>
      <c r="AY100" s="151">
        <f t="shared" si="66"/>
        <v>1194250</v>
      </c>
      <c r="AZ100" s="151">
        <f t="shared" si="67"/>
        <v>1194250</v>
      </c>
      <c r="BA100" s="151">
        <f t="shared" si="68"/>
        <v>1094250</v>
      </c>
      <c r="BD100" s="99">
        <f t="shared" si="69"/>
        <v>4777000</v>
      </c>
    </row>
    <row r="101" spans="1:56" s="99" customFormat="1" ht="14.7" customHeight="1" x14ac:dyDescent="0.25">
      <c r="A101" s="100"/>
      <c r="B101" s="100"/>
      <c r="C101" s="101">
        <v>79</v>
      </c>
      <c r="D101" s="106" t="s">
        <v>15</v>
      </c>
      <c r="E101" s="106">
        <v>5</v>
      </c>
      <c r="F101" s="110" t="s">
        <v>178</v>
      </c>
      <c r="G101" s="92" cm="1">
        <f t="array" ref="G101">_xlfn.IFS(D101=F$4,G$4,D101=F$5,G$5,D101=F$6,G$6,D101=F$7,G$7,D101=F$8,G$8,D101=F$9,G$9,D101=F$10,G$10)</f>
        <v>2</v>
      </c>
      <c r="H101" s="104" t="s">
        <v>158</v>
      </c>
      <c r="I101" s="104" t="s">
        <v>72</v>
      </c>
      <c r="J101" s="105">
        <v>42</v>
      </c>
      <c r="K101" s="95">
        <f t="shared" si="40"/>
        <v>160000</v>
      </c>
      <c r="L101" s="95">
        <f t="shared" si="41"/>
        <v>6720000</v>
      </c>
      <c r="M101" s="95">
        <f t="shared" si="42"/>
        <v>140000</v>
      </c>
      <c r="N101" s="95" cm="1">
        <f t="array" ref="N101">_xlfn.IFS(E101=1,0,OR(E101=2,E101=3),N$10,OR(E101=4,E101=5),N$11,E101=6,N$12,E101=7,N$13)</f>
        <v>3000</v>
      </c>
      <c r="O101" s="95">
        <f t="shared" si="70"/>
        <v>0</v>
      </c>
      <c r="P101" s="95">
        <f t="shared" si="43"/>
        <v>0</v>
      </c>
      <c r="Q101" s="95">
        <f t="shared" si="71"/>
        <v>0</v>
      </c>
      <c r="R101" s="95">
        <f t="shared" si="44"/>
        <v>0</v>
      </c>
      <c r="S101" s="95">
        <f t="shared" si="72"/>
        <v>0</v>
      </c>
      <c r="T101" s="95">
        <f t="shared" si="45"/>
        <v>0</v>
      </c>
      <c r="U101" s="95">
        <f t="shared" si="36"/>
        <v>0</v>
      </c>
      <c r="V101" s="95">
        <f t="shared" si="46"/>
        <v>0</v>
      </c>
      <c r="W101" s="108"/>
      <c r="X101" s="108">
        <f t="shared" si="47"/>
        <v>0</v>
      </c>
      <c r="Y101" s="108"/>
      <c r="Z101" s="108">
        <f t="shared" si="48"/>
        <v>0</v>
      </c>
      <c r="AA101" s="108"/>
      <c r="AB101" s="108"/>
      <c r="AC101" s="95">
        <f t="shared" si="49"/>
        <v>0</v>
      </c>
      <c r="AD101" s="95">
        <f t="shared" si="50"/>
        <v>143000</v>
      </c>
      <c r="AE101" s="95">
        <f t="shared" si="51"/>
        <v>6006000</v>
      </c>
      <c r="AF101" s="97" cm="1">
        <f t="array" ref="AF101">_xlfn.IFS(G101=1,AF$15,G101=2,AF$16,G101=3,AF$19)</f>
        <v>5000</v>
      </c>
      <c r="AG101" s="98">
        <f t="shared" si="52"/>
        <v>148000</v>
      </c>
      <c r="AH101" s="98">
        <f t="shared" si="53"/>
        <v>6216000</v>
      </c>
      <c r="AI101" s="137">
        <f t="shared" si="54"/>
        <v>148000</v>
      </c>
      <c r="AJ101" s="137">
        <f t="shared" si="55"/>
        <v>6216000</v>
      </c>
      <c r="AK101" s="137">
        <v>100000</v>
      </c>
      <c r="AL101" s="137">
        <f t="shared" si="56"/>
        <v>1554000</v>
      </c>
      <c r="AM101" s="137">
        <f t="shared" si="57"/>
        <v>1554000</v>
      </c>
      <c r="AN101" s="137">
        <f t="shared" si="58"/>
        <v>1554000</v>
      </c>
      <c r="AO101" s="137">
        <f t="shared" si="59"/>
        <v>1454000</v>
      </c>
      <c r="AP101" s="137"/>
      <c r="AQ101" s="138" cm="1">
        <f t="array" ref="AQ101">_xlfn.IFS(I101="One Bedroom",AQ$13,I101="One Bedroom Plus",AQ$14,I101="two bedroom",AQ$15,I101="three bedroom",AQ$16)</f>
        <v>300000</v>
      </c>
      <c r="AR101" s="139">
        <f t="shared" si="60"/>
        <v>5916000</v>
      </c>
      <c r="AS101" s="139">
        <f t="shared" si="61"/>
        <v>140857.14285714287</v>
      </c>
      <c r="AT101" s="139">
        <f t="shared" si="62"/>
        <v>295800</v>
      </c>
      <c r="AU101" s="139">
        <f t="shared" si="63"/>
        <v>5621000</v>
      </c>
      <c r="AV101" s="139">
        <f t="shared" si="64"/>
        <v>133833.33333333334</v>
      </c>
      <c r="AW101" s="151">
        <v>100000</v>
      </c>
      <c r="AX101" s="151">
        <f t="shared" si="65"/>
        <v>1405250</v>
      </c>
      <c r="AY101" s="151">
        <f t="shared" si="66"/>
        <v>1405250</v>
      </c>
      <c r="AZ101" s="151">
        <f t="shared" si="67"/>
        <v>1405250</v>
      </c>
      <c r="BA101" s="151">
        <f t="shared" si="68"/>
        <v>1305250</v>
      </c>
      <c r="BD101" s="99">
        <f t="shared" si="69"/>
        <v>5621000</v>
      </c>
    </row>
    <row r="102" spans="1:56" s="99" customFormat="1" ht="14.7" customHeight="1" x14ac:dyDescent="0.25">
      <c r="A102" s="100"/>
      <c r="B102" s="100"/>
      <c r="C102" s="101">
        <v>80</v>
      </c>
      <c r="D102" s="106" t="s">
        <v>15</v>
      </c>
      <c r="E102" s="106">
        <v>5</v>
      </c>
      <c r="F102" s="110" t="s">
        <v>179</v>
      </c>
      <c r="G102" s="92" cm="1">
        <f t="array" ref="G102">_xlfn.IFS(D102=F$4,G$4,D102=F$5,G$5,D102=F$6,G$6,D102=F$7,G$7,D102=F$8,G$8,D102=F$9,G$9,D102=F$10,G$10)</f>
        <v>2</v>
      </c>
      <c r="H102" s="104" t="s">
        <v>156</v>
      </c>
      <c r="I102" s="104" t="s">
        <v>72</v>
      </c>
      <c r="J102" s="105">
        <v>36</v>
      </c>
      <c r="K102" s="95">
        <f t="shared" si="40"/>
        <v>160000</v>
      </c>
      <c r="L102" s="95">
        <f t="shared" si="41"/>
        <v>5760000</v>
      </c>
      <c r="M102" s="95">
        <f t="shared" si="42"/>
        <v>140000</v>
      </c>
      <c r="N102" s="95" cm="1">
        <f t="array" ref="N102">_xlfn.IFS(E102=1,0,OR(E102=2,E102=3),N$10,OR(E102=4,E102=5),N$11,E102=6,N$12,E102=7,N$13)</f>
        <v>3000</v>
      </c>
      <c r="O102" s="95">
        <f t="shared" si="70"/>
        <v>0</v>
      </c>
      <c r="P102" s="95">
        <f t="shared" si="43"/>
        <v>0</v>
      </c>
      <c r="Q102" s="95">
        <f t="shared" si="71"/>
        <v>0</v>
      </c>
      <c r="R102" s="95">
        <f t="shared" si="44"/>
        <v>0</v>
      </c>
      <c r="S102" s="95">
        <f t="shared" si="72"/>
        <v>0</v>
      </c>
      <c r="T102" s="95">
        <f t="shared" si="45"/>
        <v>0</v>
      </c>
      <c r="U102" s="95">
        <f t="shared" si="36"/>
        <v>0</v>
      </c>
      <c r="V102" s="95">
        <f t="shared" si="46"/>
        <v>0</v>
      </c>
      <c r="W102" s="108"/>
      <c r="X102" s="108">
        <f t="shared" si="47"/>
        <v>0</v>
      </c>
      <c r="Y102" s="108"/>
      <c r="Z102" s="108">
        <f t="shared" si="48"/>
        <v>0</v>
      </c>
      <c r="AA102" s="108"/>
      <c r="AB102" s="108"/>
      <c r="AC102" s="95">
        <f t="shared" si="49"/>
        <v>0</v>
      </c>
      <c r="AD102" s="95">
        <f t="shared" si="50"/>
        <v>143000</v>
      </c>
      <c r="AE102" s="95">
        <f t="shared" si="51"/>
        <v>5148000</v>
      </c>
      <c r="AF102" s="97" cm="1">
        <f t="array" ref="AF102">_xlfn.IFS(G102=1,AF$15,G102=2,AF$16,G102=3,AF$19)</f>
        <v>5000</v>
      </c>
      <c r="AG102" s="98">
        <f t="shared" si="52"/>
        <v>148000</v>
      </c>
      <c r="AH102" s="98">
        <f t="shared" si="53"/>
        <v>5328000</v>
      </c>
      <c r="AI102" s="137">
        <f t="shared" si="54"/>
        <v>148000</v>
      </c>
      <c r="AJ102" s="137">
        <f t="shared" si="55"/>
        <v>5328000</v>
      </c>
      <c r="AK102" s="137">
        <v>100000</v>
      </c>
      <c r="AL102" s="137">
        <f t="shared" si="56"/>
        <v>1332000</v>
      </c>
      <c r="AM102" s="137">
        <f t="shared" si="57"/>
        <v>1332000</v>
      </c>
      <c r="AN102" s="137">
        <f t="shared" si="58"/>
        <v>1332000</v>
      </c>
      <c r="AO102" s="137">
        <f t="shared" si="59"/>
        <v>1232000</v>
      </c>
      <c r="AP102" s="137"/>
      <c r="AQ102" s="138" cm="1">
        <f t="array" ref="AQ102">_xlfn.IFS(I102="One Bedroom",AQ$13,I102="One Bedroom Plus",AQ$14,I102="two bedroom",AQ$15,I102="three bedroom",AQ$16)</f>
        <v>300000</v>
      </c>
      <c r="AR102" s="139">
        <f t="shared" si="60"/>
        <v>5028000</v>
      </c>
      <c r="AS102" s="139">
        <f t="shared" si="61"/>
        <v>139666.66666666666</v>
      </c>
      <c r="AT102" s="139">
        <f t="shared" si="62"/>
        <v>251400</v>
      </c>
      <c r="AU102" s="139">
        <f t="shared" si="63"/>
        <v>4777000</v>
      </c>
      <c r="AV102" s="139">
        <f t="shared" si="64"/>
        <v>132694.44444444444</v>
      </c>
      <c r="AW102" s="151">
        <v>100000</v>
      </c>
      <c r="AX102" s="151">
        <f t="shared" si="65"/>
        <v>1194250</v>
      </c>
      <c r="AY102" s="151">
        <f t="shared" si="66"/>
        <v>1194250</v>
      </c>
      <c r="AZ102" s="151">
        <f t="shared" si="67"/>
        <v>1194250</v>
      </c>
      <c r="BA102" s="151">
        <f t="shared" si="68"/>
        <v>1094250</v>
      </c>
      <c r="BD102" s="99">
        <f t="shared" si="69"/>
        <v>4777000</v>
      </c>
    </row>
    <row r="103" spans="1:56" s="99" customFormat="1" ht="14.7" customHeight="1" x14ac:dyDescent="0.25">
      <c r="A103" s="100"/>
      <c r="B103" s="100"/>
      <c r="C103" s="101">
        <v>81</v>
      </c>
      <c r="D103" s="106" t="s">
        <v>15</v>
      </c>
      <c r="E103" s="106">
        <v>5</v>
      </c>
      <c r="F103" s="110" t="s">
        <v>180</v>
      </c>
      <c r="G103" s="92" cm="1">
        <f t="array" ref="G103">_xlfn.IFS(D103=F$4,G$4,D103=F$5,G$5,D103=F$6,G$6,D103=F$7,G$7,D103=F$8,G$8,D103=F$9,G$9,D103=F$10,G$10)</f>
        <v>2</v>
      </c>
      <c r="H103" s="104" t="s">
        <v>156</v>
      </c>
      <c r="I103" s="104" t="s">
        <v>72</v>
      </c>
      <c r="J103" s="105">
        <v>36</v>
      </c>
      <c r="K103" s="95">
        <f t="shared" si="40"/>
        <v>160000</v>
      </c>
      <c r="L103" s="95">
        <f t="shared" si="41"/>
        <v>5760000</v>
      </c>
      <c r="M103" s="95">
        <f t="shared" si="42"/>
        <v>140000</v>
      </c>
      <c r="N103" s="95" cm="1">
        <f t="array" ref="N103">_xlfn.IFS(E103=1,0,OR(E103=2,E103=3),N$10,OR(E103=4,E103=5),N$11,E103=6,N$12,E103=7,N$13)</f>
        <v>3000</v>
      </c>
      <c r="O103" s="95">
        <f t="shared" si="70"/>
        <v>0</v>
      </c>
      <c r="P103" s="95">
        <f t="shared" si="43"/>
        <v>0</v>
      </c>
      <c r="Q103" s="95">
        <f t="shared" si="71"/>
        <v>0</v>
      </c>
      <c r="R103" s="95">
        <f t="shared" si="44"/>
        <v>0</v>
      </c>
      <c r="S103" s="95">
        <f t="shared" si="72"/>
        <v>0</v>
      </c>
      <c r="T103" s="95">
        <f t="shared" si="45"/>
        <v>0</v>
      </c>
      <c r="U103" s="95">
        <f t="shared" si="36"/>
        <v>0</v>
      </c>
      <c r="V103" s="95">
        <f t="shared" si="46"/>
        <v>0</v>
      </c>
      <c r="W103" s="108"/>
      <c r="X103" s="108">
        <f t="shared" si="47"/>
        <v>0</v>
      </c>
      <c r="Y103" s="108"/>
      <c r="Z103" s="108">
        <f t="shared" si="48"/>
        <v>0</v>
      </c>
      <c r="AA103" s="108"/>
      <c r="AB103" s="108"/>
      <c r="AC103" s="95">
        <f t="shared" si="49"/>
        <v>0</v>
      </c>
      <c r="AD103" s="95">
        <f t="shared" si="50"/>
        <v>143000</v>
      </c>
      <c r="AE103" s="95">
        <f t="shared" si="51"/>
        <v>5148000</v>
      </c>
      <c r="AF103" s="97" cm="1">
        <f t="array" ref="AF103">_xlfn.IFS(G103=1,AF$15,G103=2,AF$16,G103=3,AF$19)</f>
        <v>5000</v>
      </c>
      <c r="AG103" s="98">
        <f t="shared" si="52"/>
        <v>148000</v>
      </c>
      <c r="AH103" s="98">
        <f t="shared" si="53"/>
        <v>5328000</v>
      </c>
      <c r="AI103" s="137">
        <f t="shared" si="54"/>
        <v>148000</v>
      </c>
      <c r="AJ103" s="137">
        <f t="shared" si="55"/>
        <v>5328000</v>
      </c>
      <c r="AK103" s="137">
        <v>100000</v>
      </c>
      <c r="AL103" s="137">
        <f t="shared" si="56"/>
        <v>1332000</v>
      </c>
      <c r="AM103" s="137">
        <f t="shared" si="57"/>
        <v>1332000</v>
      </c>
      <c r="AN103" s="137">
        <f t="shared" si="58"/>
        <v>1332000</v>
      </c>
      <c r="AO103" s="137">
        <f t="shared" si="59"/>
        <v>1232000</v>
      </c>
      <c r="AP103" s="137"/>
      <c r="AQ103" s="138" cm="1">
        <f t="array" ref="AQ103">_xlfn.IFS(I103="One Bedroom",AQ$13,I103="One Bedroom Plus",AQ$14,I103="two bedroom",AQ$15,I103="three bedroom",AQ$16)</f>
        <v>300000</v>
      </c>
      <c r="AR103" s="139">
        <f t="shared" si="60"/>
        <v>5028000</v>
      </c>
      <c r="AS103" s="139">
        <f t="shared" si="61"/>
        <v>139666.66666666666</v>
      </c>
      <c r="AT103" s="139">
        <f t="shared" si="62"/>
        <v>251400</v>
      </c>
      <c r="AU103" s="139">
        <f t="shared" si="63"/>
        <v>4777000</v>
      </c>
      <c r="AV103" s="139">
        <f t="shared" si="64"/>
        <v>132694.44444444444</v>
      </c>
      <c r="AW103" s="151">
        <v>100000</v>
      </c>
      <c r="AX103" s="151">
        <f t="shared" si="65"/>
        <v>1194250</v>
      </c>
      <c r="AY103" s="151">
        <f t="shared" si="66"/>
        <v>1194250</v>
      </c>
      <c r="AZ103" s="151">
        <f t="shared" si="67"/>
        <v>1194250</v>
      </c>
      <c r="BA103" s="151">
        <f t="shared" si="68"/>
        <v>1094250</v>
      </c>
      <c r="BD103" s="99">
        <f t="shared" si="69"/>
        <v>4777000</v>
      </c>
    </row>
    <row r="104" spans="1:56" s="107" customFormat="1" ht="14.7" customHeight="1" x14ac:dyDescent="0.25">
      <c r="A104" s="100"/>
      <c r="B104" s="100"/>
      <c r="C104" s="101">
        <v>82</v>
      </c>
      <c r="D104" s="106" t="s">
        <v>15</v>
      </c>
      <c r="E104" s="106">
        <v>5</v>
      </c>
      <c r="F104" s="110" t="s">
        <v>181</v>
      </c>
      <c r="G104" s="92" cm="1">
        <f t="array" ref="G104">_xlfn.IFS(D104=F$4,G$4,D104=F$5,G$5,D104=F$6,G$6,D104=F$7,G$7,D104=F$8,G$8,D104=F$9,G$9,D104=F$10,G$10)</f>
        <v>2</v>
      </c>
      <c r="H104" s="104" t="s">
        <v>156</v>
      </c>
      <c r="I104" s="104" t="s">
        <v>72</v>
      </c>
      <c r="J104" s="105">
        <v>36</v>
      </c>
      <c r="K104" s="95">
        <f t="shared" si="40"/>
        <v>160000</v>
      </c>
      <c r="L104" s="95">
        <f t="shared" si="41"/>
        <v>5760000</v>
      </c>
      <c r="M104" s="95">
        <f t="shared" si="42"/>
        <v>140000</v>
      </c>
      <c r="N104" s="95" cm="1">
        <f t="array" ref="N104">_xlfn.IFS(E104=1,0,OR(E104=2,E104=3),N$10,OR(E104=4,E104=5),N$11,E104=6,N$12,E104=7,N$13)</f>
        <v>3000</v>
      </c>
      <c r="O104" s="95">
        <f t="shared" si="70"/>
        <v>0</v>
      </c>
      <c r="P104" s="95">
        <f t="shared" si="43"/>
        <v>0</v>
      </c>
      <c r="Q104" s="95">
        <f t="shared" si="71"/>
        <v>0</v>
      </c>
      <c r="R104" s="95">
        <f t="shared" si="44"/>
        <v>0</v>
      </c>
      <c r="S104" s="95">
        <f t="shared" si="72"/>
        <v>0</v>
      </c>
      <c r="T104" s="95">
        <f t="shared" si="45"/>
        <v>0</v>
      </c>
      <c r="U104" s="95">
        <f t="shared" si="36"/>
        <v>0</v>
      </c>
      <c r="V104" s="95">
        <f t="shared" si="46"/>
        <v>0</v>
      </c>
      <c r="W104" s="108"/>
      <c r="X104" s="108">
        <f t="shared" si="47"/>
        <v>0</v>
      </c>
      <c r="Y104" s="108"/>
      <c r="Z104" s="108">
        <f t="shared" si="48"/>
        <v>0</v>
      </c>
      <c r="AA104" s="108"/>
      <c r="AB104" s="108"/>
      <c r="AC104" s="95">
        <f t="shared" si="49"/>
        <v>0</v>
      </c>
      <c r="AD104" s="95">
        <f t="shared" si="50"/>
        <v>143000</v>
      </c>
      <c r="AE104" s="95">
        <f t="shared" si="51"/>
        <v>5148000</v>
      </c>
      <c r="AF104" s="97" cm="1">
        <f t="array" ref="AF104">_xlfn.IFS(G104=1,AF$15,G104=2,AF$16,G104=3,AF$19)</f>
        <v>5000</v>
      </c>
      <c r="AG104" s="98">
        <f t="shared" si="52"/>
        <v>148000</v>
      </c>
      <c r="AH104" s="98">
        <f t="shared" si="53"/>
        <v>5328000</v>
      </c>
      <c r="AI104" s="137">
        <f t="shared" si="54"/>
        <v>148000</v>
      </c>
      <c r="AJ104" s="137">
        <f t="shared" si="55"/>
        <v>5328000</v>
      </c>
      <c r="AK104" s="137">
        <v>100000</v>
      </c>
      <c r="AL104" s="137">
        <f t="shared" si="56"/>
        <v>1332000</v>
      </c>
      <c r="AM104" s="137">
        <f t="shared" si="57"/>
        <v>1332000</v>
      </c>
      <c r="AN104" s="137">
        <f t="shared" si="58"/>
        <v>1332000</v>
      </c>
      <c r="AO104" s="137">
        <f t="shared" si="59"/>
        <v>1232000</v>
      </c>
      <c r="AP104" s="137"/>
      <c r="AQ104" s="138" cm="1">
        <f t="array" ref="AQ104">_xlfn.IFS(I104="One Bedroom",AQ$13,I104="One Bedroom Plus",AQ$14,I104="two bedroom",AQ$15,I104="three bedroom",AQ$16)</f>
        <v>300000</v>
      </c>
      <c r="AR104" s="139">
        <f t="shared" si="60"/>
        <v>5028000</v>
      </c>
      <c r="AS104" s="139">
        <f t="shared" si="61"/>
        <v>139666.66666666666</v>
      </c>
      <c r="AT104" s="139">
        <f t="shared" si="62"/>
        <v>251400</v>
      </c>
      <c r="AU104" s="139">
        <f t="shared" si="63"/>
        <v>4777000</v>
      </c>
      <c r="AV104" s="139">
        <f t="shared" si="64"/>
        <v>132694.44444444444</v>
      </c>
      <c r="AW104" s="151">
        <v>100000</v>
      </c>
      <c r="AX104" s="151">
        <f t="shared" si="65"/>
        <v>1194250</v>
      </c>
      <c r="AY104" s="151">
        <f t="shared" si="66"/>
        <v>1194250</v>
      </c>
      <c r="AZ104" s="151">
        <f t="shared" si="67"/>
        <v>1194250</v>
      </c>
      <c r="BA104" s="151">
        <f t="shared" si="68"/>
        <v>1094250</v>
      </c>
      <c r="BD104" s="99">
        <f t="shared" si="69"/>
        <v>4777000</v>
      </c>
    </row>
    <row r="105" spans="1:56" s="107" customFormat="1" ht="14.7" customHeight="1" x14ac:dyDescent="0.25">
      <c r="A105" s="100"/>
      <c r="B105" s="100"/>
      <c r="C105" s="101">
        <v>83</v>
      </c>
      <c r="D105" s="106" t="s">
        <v>15</v>
      </c>
      <c r="E105" s="106">
        <v>5</v>
      </c>
      <c r="F105" s="110" t="s">
        <v>182</v>
      </c>
      <c r="G105" s="92" cm="1">
        <f t="array" ref="G105">_xlfn.IFS(D105=F$4,G$4,D105=F$5,G$5,D105=F$6,G$6,D105=F$7,G$7,D105=F$8,G$8,D105=F$9,G$9,D105=F$10,G$10)</f>
        <v>2</v>
      </c>
      <c r="H105" s="104" t="s">
        <v>154</v>
      </c>
      <c r="I105" s="104" t="s">
        <v>72</v>
      </c>
      <c r="J105" s="105">
        <v>36</v>
      </c>
      <c r="K105" s="95">
        <f t="shared" si="40"/>
        <v>160000</v>
      </c>
      <c r="L105" s="95">
        <f t="shared" si="41"/>
        <v>5760000</v>
      </c>
      <c r="M105" s="95">
        <f t="shared" si="42"/>
        <v>140000</v>
      </c>
      <c r="N105" s="95" cm="1">
        <f t="array" ref="N105">_xlfn.IFS(E105=1,0,OR(E105=2,E105=3),N$10,OR(E105=4,E105=5),N$11,E105=6,N$12,E105=7,N$13)</f>
        <v>3000</v>
      </c>
      <c r="O105" s="95">
        <f t="shared" si="70"/>
        <v>0</v>
      </c>
      <c r="P105" s="95">
        <f t="shared" si="43"/>
        <v>0</v>
      </c>
      <c r="Q105" s="95" t="str">
        <f t="shared" si="71"/>
        <v>y</v>
      </c>
      <c r="R105" s="95">
        <f t="shared" si="44"/>
        <v>3000</v>
      </c>
      <c r="S105" s="95">
        <f t="shared" si="72"/>
        <v>0</v>
      </c>
      <c r="T105" s="95">
        <f t="shared" si="45"/>
        <v>0</v>
      </c>
      <c r="U105" s="95">
        <f t="shared" ref="U105:U136" si="73">U87</f>
        <v>0</v>
      </c>
      <c r="V105" s="95">
        <f t="shared" si="46"/>
        <v>0</v>
      </c>
      <c r="W105" s="108"/>
      <c r="X105" s="108">
        <f t="shared" si="47"/>
        <v>0</v>
      </c>
      <c r="Y105" s="108"/>
      <c r="Z105" s="108">
        <f t="shared" si="48"/>
        <v>0</v>
      </c>
      <c r="AA105" s="108"/>
      <c r="AB105" s="108"/>
      <c r="AC105" s="95">
        <f t="shared" si="49"/>
        <v>3000</v>
      </c>
      <c r="AD105" s="95">
        <f t="shared" si="50"/>
        <v>146000</v>
      </c>
      <c r="AE105" s="95">
        <f t="shared" si="51"/>
        <v>5256000</v>
      </c>
      <c r="AF105" s="97" cm="1">
        <f t="array" ref="AF105">_xlfn.IFS(G105=1,AF$15,G105=2,AF$16,G105=3,AF$19)</f>
        <v>5000</v>
      </c>
      <c r="AG105" s="98">
        <f t="shared" si="52"/>
        <v>151000</v>
      </c>
      <c r="AH105" s="98">
        <f t="shared" si="53"/>
        <v>5436000</v>
      </c>
      <c r="AI105" s="137">
        <f t="shared" si="54"/>
        <v>151000</v>
      </c>
      <c r="AJ105" s="137">
        <f t="shared" si="55"/>
        <v>5436000</v>
      </c>
      <c r="AK105" s="137">
        <v>100000</v>
      </c>
      <c r="AL105" s="137">
        <f t="shared" si="56"/>
        <v>1359000</v>
      </c>
      <c r="AM105" s="137">
        <f t="shared" si="57"/>
        <v>1359000</v>
      </c>
      <c r="AN105" s="137">
        <f t="shared" si="58"/>
        <v>1359000</v>
      </c>
      <c r="AO105" s="137">
        <f t="shared" si="59"/>
        <v>1259000</v>
      </c>
      <c r="AP105" s="137"/>
      <c r="AQ105" s="138" cm="1">
        <f t="array" ref="AQ105">_xlfn.IFS(I105="One Bedroom",AQ$13,I105="One Bedroom Plus",AQ$14,I105="two bedroom",AQ$15,I105="three bedroom",AQ$16)</f>
        <v>300000</v>
      </c>
      <c r="AR105" s="139">
        <f t="shared" si="60"/>
        <v>5136000</v>
      </c>
      <c r="AS105" s="139">
        <f t="shared" si="61"/>
        <v>142666.66666666666</v>
      </c>
      <c r="AT105" s="139">
        <f t="shared" si="62"/>
        <v>256800</v>
      </c>
      <c r="AU105" s="139">
        <f t="shared" si="63"/>
        <v>4880000</v>
      </c>
      <c r="AV105" s="139">
        <f t="shared" si="64"/>
        <v>135555.55555555556</v>
      </c>
      <c r="AW105" s="151">
        <v>100000</v>
      </c>
      <c r="AX105" s="151">
        <f t="shared" si="65"/>
        <v>1220000</v>
      </c>
      <c r="AY105" s="151">
        <f t="shared" si="66"/>
        <v>1220000</v>
      </c>
      <c r="AZ105" s="151">
        <f t="shared" si="67"/>
        <v>1220000</v>
      </c>
      <c r="BA105" s="151">
        <f t="shared" si="68"/>
        <v>1120000</v>
      </c>
      <c r="BD105" s="99">
        <f t="shared" si="69"/>
        <v>4880000</v>
      </c>
    </row>
    <row r="106" spans="1:56" s="107" customFormat="1" ht="14.7" customHeight="1" x14ac:dyDescent="0.25">
      <c r="A106" s="100"/>
      <c r="B106" s="100"/>
      <c r="C106" s="101">
        <v>84</v>
      </c>
      <c r="D106" s="106" t="s">
        <v>15</v>
      </c>
      <c r="E106" s="106">
        <v>5</v>
      </c>
      <c r="F106" s="110" t="s">
        <v>183</v>
      </c>
      <c r="G106" s="92" cm="1">
        <f t="array" ref="G106">_xlfn.IFS(D106=F$4,G$4,D106=F$5,G$5,D106=F$6,G$6,D106=F$7,G$7,D106=F$8,G$8,D106=F$9,G$9,D106=F$10,G$10)</f>
        <v>2</v>
      </c>
      <c r="H106" s="104" t="s">
        <v>164</v>
      </c>
      <c r="I106" s="104" t="s">
        <v>72</v>
      </c>
      <c r="J106" s="105">
        <v>36</v>
      </c>
      <c r="K106" s="95">
        <f t="shared" si="40"/>
        <v>160000</v>
      </c>
      <c r="L106" s="95">
        <f t="shared" si="41"/>
        <v>5760000</v>
      </c>
      <c r="M106" s="95">
        <f t="shared" si="42"/>
        <v>140000</v>
      </c>
      <c r="N106" s="95" cm="1">
        <f t="array" ref="N106">_xlfn.IFS(E106=1,0,OR(E106=2,E106=3),N$10,OR(E106=4,E106=5),N$11,E106=6,N$12,E106=7,N$13)</f>
        <v>3000</v>
      </c>
      <c r="O106" s="95">
        <f t="shared" si="70"/>
        <v>0</v>
      </c>
      <c r="P106" s="95">
        <f t="shared" si="43"/>
        <v>0</v>
      </c>
      <c r="Q106" s="95" t="str">
        <f t="shared" si="71"/>
        <v>y</v>
      </c>
      <c r="R106" s="95">
        <f t="shared" si="44"/>
        <v>3000</v>
      </c>
      <c r="S106" s="95">
        <f t="shared" si="72"/>
        <v>0</v>
      </c>
      <c r="T106" s="95">
        <f t="shared" si="45"/>
        <v>0</v>
      </c>
      <c r="U106" s="95">
        <f t="shared" si="73"/>
        <v>0</v>
      </c>
      <c r="V106" s="95">
        <f t="shared" si="46"/>
        <v>0</v>
      </c>
      <c r="W106" s="108"/>
      <c r="X106" s="108">
        <f t="shared" si="47"/>
        <v>0</v>
      </c>
      <c r="Y106" s="108"/>
      <c r="Z106" s="108">
        <f t="shared" si="48"/>
        <v>0</v>
      </c>
      <c r="AA106" s="108"/>
      <c r="AB106" s="108"/>
      <c r="AC106" s="95">
        <f t="shared" si="49"/>
        <v>3000</v>
      </c>
      <c r="AD106" s="95">
        <f t="shared" si="50"/>
        <v>146000</v>
      </c>
      <c r="AE106" s="95">
        <f t="shared" si="51"/>
        <v>5256000</v>
      </c>
      <c r="AF106" s="97" cm="1">
        <f t="array" ref="AF106">_xlfn.IFS(G106=1,AF$15,G106=2,AF$16,G106=3,AF$19)</f>
        <v>5000</v>
      </c>
      <c r="AG106" s="98">
        <f t="shared" si="52"/>
        <v>151000</v>
      </c>
      <c r="AH106" s="98">
        <f t="shared" si="53"/>
        <v>5436000</v>
      </c>
      <c r="AI106" s="137">
        <f t="shared" si="54"/>
        <v>151000</v>
      </c>
      <c r="AJ106" s="137">
        <f t="shared" si="55"/>
        <v>5436000</v>
      </c>
      <c r="AK106" s="137">
        <v>100000</v>
      </c>
      <c r="AL106" s="137">
        <f t="shared" si="56"/>
        <v>1359000</v>
      </c>
      <c r="AM106" s="137">
        <f t="shared" si="57"/>
        <v>1359000</v>
      </c>
      <c r="AN106" s="137">
        <f t="shared" si="58"/>
        <v>1359000</v>
      </c>
      <c r="AO106" s="137">
        <f t="shared" si="59"/>
        <v>1259000</v>
      </c>
      <c r="AP106" s="137"/>
      <c r="AQ106" s="138" cm="1">
        <f t="array" ref="AQ106">_xlfn.IFS(I106="One Bedroom",AQ$13,I106="One Bedroom Plus",AQ$14,I106="two bedroom",AQ$15,I106="three bedroom",AQ$16)</f>
        <v>300000</v>
      </c>
      <c r="AR106" s="139">
        <f t="shared" si="60"/>
        <v>5136000</v>
      </c>
      <c r="AS106" s="139">
        <f t="shared" si="61"/>
        <v>142666.66666666666</v>
      </c>
      <c r="AT106" s="139">
        <f t="shared" si="62"/>
        <v>256800</v>
      </c>
      <c r="AU106" s="139">
        <f t="shared" si="63"/>
        <v>4880000</v>
      </c>
      <c r="AV106" s="139">
        <f t="shared" si="64"/>
        <v>135555.55555555556</v>
      </c>
      <c r="AW106" s="151">
        <v>100000</v>
      </c>
      <c r="AX106" s="151">
        <f t="shared" si="65"/>
        <v>1220000</v>
      </c>
      <c r="AY106" s="151">
        <f t="shared" si="66"/>
        <v>1220000</v>
      </c>
      <c r="AZ106" s="151">
        <f t="shared" si="67"/>
        <v>1220000</v>
      </c>
      <c r="BA106" s="151">
        <f t="shared" si="68"/>
        <v>1120000</v>
      </c>
      <c r="BD106" s="99">
        <f t="shared" si="69"/>
        <v>4880000</v>
      </c>
    </row>
    <row r="107" spans="1:56" s="107" customFormat="1" ht="14.7" customHeight="1" x14ac:dyDescent="0.25">
      <c r="A107" s="100"/>
      <c r="B107" s="100"/>
      <c r="C107" s="101">
        <v>85</v>
      </c>
      <c r="D107" s="106" t="s">
        <v>15</v>
      </c>
      <c r="E107" s="106">
        <v>5</v>
      </c>
      <c r="F107" s="110" t="s">
        <v>184</v>
      </c>
      <c r="G107" s="92" cm="1">
        <f t="array" ref="G107">_xlfn.IFS(D107=F$4,G$4,D107=F$5,G$5,D107=F$6,G$6,D107=F$7,G$7,D107=F$8,G$8,D107=F$9,G$9,D107=F$10,G$10)</f>
        <v>2</v>
      </c>
      <c r="H107" s="109" t="s">
        <v>156</v>
      </c>
      <c r="I107" s="104" t="s">
        <v>72</v>
      </c>
      <c r="J107" s="105">
        <v>36</v>
      </c>
      <c r="K107" s="95">
        <f t="shared" si="40"/>
        <v>160000</v>
      </c>
      <c r="L107" s="95">
        <f t="shared" si="41"/>
        <v>5760000</v>
      </c>
      <c r="M107" s="95">
        <f t="shared" si="42"/>
        <v>140000</v>
      </c>
      <c r="N107" s="95" cm="1">
        <f t="array" ref="N107">_xlfn.IFS(E107=1,0,OR(E107=2,E107=3),N$10,OR(E107=4,E107=5),N$11,E107=6,N$12,E107=7,N$13)</f>
        <v>3000</v>
      </c>
      <c r="O107" s="95">
        <f t="shared" si="70"/>
        <v>0</v>
      </c>
      <c r="P107" s="95">
        <f t="shared" si="43"/>
        <v>0</v>
      </c>
      <c r="Q107" s="95">
        <f t="shared" si="71"/>
        <v>0</v>
      </c>
      <c r="R107" s="95">
        <f t="shared" si="44"/>
        <v>0</v>
      </c>
      <c r="S107" s="95">
        <f t="shared" si="72"/>
        <v>0</v>
      </c>
      <c r="T107" s="95">
        <f t="shared" si="45"/>
        <v>0</v>
      </c>
      <c r="U107" s="95">
        <f t="shared" si="73"/>
        <v>0</v>
      </c>
      <c r="V107" s="95">
        <f t="shared" si="46"/>
        <v>0</v>
      </c>
      <c r="W107" s="108"/>
      <c r="X107" s="108">
        <f t="shared" si="47"/>
        <v>0</v>
      </c>
      <c r="Y107" s="108"/>
      <c r="Z107" s="108">
        <f t="shared" si="48"/>
        <v>0</v>
      </c>
      <c r="AA107" s="108"/>
      <c r="AB107" s="108"/>
      <c r="AC107" s="95">
        <f t="shared" si="49"/>
        <v>0</v>
      </c>
      <c r="AD107" s="95">
        <f t="shared" si="50"/>
        <v>143000</v>
      </c>
      <c r="AE107" s="95">
        <f t="shared" si="51"/>
        <v>5148000</v>
      </c>
      <c r="AF107" s="97" cm="1">
        <f t="array" ref="AF107">_xlfn.IFS(G107=1,AF$15,G107=2,AF$16,G107=3,AF$19)</f>
        <v>5000</v>
      </c>
      <c r="AG107" s="98">
        <f t="shared" si="52"/>
        <v>148000</v>
      </c>
      <c r="AH107" s="98">
        <f t="shared" si="53"/>
        <v>5328000</v>
      </c>
      <c r="AI107" s="137">
        <f t="shared" si="54"/>
        <v>148000</v>
      </c>
      <c r="AJ107" s="137">
        <f t="shared" si="55"/>
        <v>5328000</v>
      </c>
      <c r="AK107" s="137">
        <v>100000</v>
      </c>
      <c r="AL107" s="137">
        <f t="shared" si="56"/>
        <v>1332000</v>
      </c>
      <c r="AM107" s="137">
        <f t="shared" si="57"/>
        <v>1332000</v>
      </c>
      <c r="AN107" s="137">
        <f t="shared" si="58"/>
        <v>1332000</v>
      </c>
      <c r="AO107" s="137">
        <f t="shared" si="59"/>
        <v>1232000</v>
      </c>
      <c r="AP107" s="137"/>
      <c r="AQ107" s="138" cm="1">
        <f t="array" ref="AQ107">_xlfn.IFS(I107="One Bedroom",AQ$13,I107="One Bedroom Plus",AQ$14,I107="two bedroom",AQ$15,I107="three bedroom",AQ$16)</f>
        <v>300000</v>
      </c>
      <c r="AR107" s="139">
        <f t="shared" si="60"/>
        <v>5028000</v>
      </c>
      <c r="AS107" s="139">
        <f t="shared" si="61"/>
        <v>139666.66666666666</v>
      </c>
      <c r="AT107" s="139">
        <f t="shared" si="62"/>
        <v>251400</v>
      </c>
      <c r="AU107" s="139">
        <f t="shared" si="63"/>
        <v>4777000</v>
      </c>
      <c r="AV107" s="139">
        <f t="shared" si="64"/>
        <v>132694.44444444444</v>
      </c>
      <c r="AW107" s="151">
        <v>100000</v>
      </c>
      <c r="AX107" s="151">
        <f t="shared" si="65"/>
        <v>1194250</v>
      </c>
      <c r="AY107" s="151">
        <f t="shared" si="66"/>
        <v>1194250</v>
      </c>
      <c r="AZ107" s="151">
        <f t="shared" si="67"/>
        <v>1194250</v>
      </c>
      <c r="BA107" s="151">
        <f t="shared" si="68"/>
        <v>1094250</v>
      </c>
      <c r="BD107" s="99">
        <f t="shared" si="69"/>
        <v>4777000</v>
      </c>
    </row>
    <row r="108" spans="1:56" s="107" customFormat="1" ht="14.7" customHeight="1" x14ac:dyDescent="0.25">
      <c r="A108" s="100"/>
      <c r="B108" s="100"/>
      <c r="C108" s="101">
        <v>86</v>
      </c>
      <c r="D108" s="106" t="s">
        <v>15</v>
      </c>
      <c r="E108" s="106">
        <v>5</v>
      </c>
      <c r="F108" s="110" t="s">
        <v>185</v>
      </c>
      <c r="G108" s="92" cm="1">
        <f t="array" ref="G108">_xlfn.IFS(D108=F$4,G$4,D108=F$5,G$5,D108=F$6,G$6,D108=F$7,G$7,D108=F$8,G$8,D108=F$9,G$9,D108=F$10,G$10)</f>
        <v>2</v>
      </c>
      <c r="H108" s="109" t="s">
        <v>156</v>
      </c>
      <c r="I108" s="104" t="s">
        <v>72</v>
      </c>
      <c r="J108" s="105">
        <v>36</v>
      </c>
      <c r="K108" s="95">
        <f t="shared" si="40"/>
        <v>160000</v>
      </c>
      <c r="L108" s="95">
        <f t="shared" si="41"/>
        <v>5760000</v>
      </c>
      <c r="M108" s="95">
        <f t="shared" si="42"/>
        <v>140000</v>
      </c>
      <c r="N108" s="95" cm="1">
        <f t="array" ref="N108">_xlfn.IFS(E108=1,0,OR(E108=2,E108=3),N$10,OR(E108=4,E108=5),N$11,E108=6,N$12,E108=7,N$13)</f>
        <v>3000</v>
      </c>
      <c r="O108" s="95">
        <f t="shared" si="70"/>
        <v>0</v>
      </c>
      <c r="P108" s="95">
        <f t="shared" si="43"/>
        <v>0</v>
      </c>
      <c r="Q108" s="95">
        <f t="shared" si="71"/>
        <v>0</v>
      </c>
      <c r="R108" s="95">
        <f t="shared" si="44"/>
        <v>0</v>
      </c>
      <c r="S108" s="95">
        <f t="shared" si="72"/>
        <v>0</v>
      </c>
      <c r="T108" s="95">
        <f t="shared" si="45"/>
        <v>0</v>
      </c>
      <c r="U108" s="95">
        <f t="shared" si="73"/>
        <v>0</v>
      </c>
      <c r="V108" s="95">
        <f t="shared" si="46"/>
        <v>0</v>
      </c>
      <c r="W108" s="108"/>
      <c r="X108" s="108">
        <f t="shared" si="47"/>
        <v>0</v>
      </c>
      <c r="Y108" s="108"/>
      <c r="Z108" s="108">
        <f t="shared" si="48"/>
        <v>0</v>
      </c>
      <c r="AA108" s="108"/>
      <c r="AB108" s="108"/>
      <c r="AC108" s="95">
        <f t="shared" si="49"/>
        <v>0</v>
      </c>
      <c r="AD108" s="95">
        <f t="shared" si="50"/>
        <v>143000</v>
      </c>
      <c r="AE108" s="95">
        <f t="shared" si="51"/>
        <v>5148000</v>
      </c>
      <c r="AF108" s="97" cm="1">
        <f t="array" ref="AF108">_xlfn.IFS(G108=1,AF$15,G108=2,AF$16,G108=3,AF$19)</f>
        <v>5000</v>
      </c>
      <c r="AG108" s="98">
        <f t="shared" si="52"/>
        <v>148000</v>
      </c>
      <c r="AH108" s="98">
        <f t="shared" si="53"/>
        <v>5328000</v>
      </c>
      <c r="AI108" s="137">
        <f t="shared" si="54"/>
        <v>148000</v>
      </c>
      <c r="AJ108" s="137">
        <f t="shared" si="55"/>
        <v>5328000</v>
      </c>
      <c r="AK108" s="137">
        <v>100000</v>
      </c>
      <c r="AL108" s="137">
        <f t="shared" si="56"/>
        <v>1332000</v>
      </c>
      <c r="AM108" s="137">
        <f t="shared" si="57"/>
        <v>1332000</v>
      </c>
      <c r="AN108" s="137">
        <f t="shared" si="58"/>
        <v>1332000</v>
      </c>
      <c r="AO108" s="137">
        <f t="shared" si="59"/>
        <v>1232000</v>
      </c>
      <c r="AP108" s="137"/>
      <c r="AQ108" s="138" cm="1">
        <f t="array" ref="AQ108">_xlfn.IFS(I108="One Bedroom",AQ$13,I108="One Bedroom Plus",AQ$14,I108="two bedroom",AQ$15,I108="three bedroom",AQ$16)</f>
        <v>300000</v>
      </c>
      <c r="AR108" s="139">
        <f t="shared" si="60"/>
        <v>5028000</v>
      </c>
      <c r="AS108" s="139">
        <f t="shared" si="61"/>
        <v>139666.66666666666</v>
      </c>
      <c r="AT108" s="139">
        <f t="shared" si="62"/>
        <v>251400</v>
      </c>
      <c r="AU108" s="139">
        <f t="shared" si="63"/>
        <v>4777000</v>
      </c>
      <c r="AV108" s="139">
        <f t="shared" si="64"/>
        <v>132694.44444444444</v>
      </c>
      <c r="AW108" s="151">
        <v>100000</v>
      </c>
      <c r="AX108" s="151">
        <f t="shared" si="65"/>
        <v>1194250</v>
      </c>
      <c r="AY108" s="151">
        <f t="shared" si="66"/>
        <v>1194250</v>
      </c>
      <c r="AZ108" s="151">
        <f t="shared" si="67"/>
        <v>1194250</v>
      </c>
      <c r="BA108" s="151">
        <f t="shared" si="68"/>
        <v>1094250</v>
      </c>
      <c r="BD108" s="99">
        <f t="shared" si="69"/>
        <v>4777000</v>
      </c>
    </row>
    <row r="109" spans="1:56" s="107" customFormat="1" ht="14.7" customHeight="1" x14ac:dyDescent="0.25">
      <c r="A109" s="100"/>
      <c r="B109" s="100"/>
      <c r="C109" s="101">
        <v>87</v>
      </c>
      <c r="D109" s="106" t="s">
        <v>15</v>
      </c>
      <c r="E109" s="106">
        <v>5</v>
      </c>
      <c r="F109" s="110" t="s">
        <v>186</v>
      </c>
      <c r="G109" s="92" cm="1">
        <f t="array" ref="G109">_xlfn.IFS(D109=F$4,G$4,D109=F$5,G$5,D109=F$6,G$6,D109=F$7,G$7,D109=F$8,G$8,D109=F$9,G$9,D109=F$10,G$10)</f>
        <v>2</v>
      </c>
      <c r="H109" s="109" t="s">
        <v>156</v>
      </c>
      <c r="I109" s="104" t="s">
        <v>72</v>
      </c>
      <c r="J109" s="105">
        <v>36</v>
      </c>
      <c r="K109" s="95">
        <f t="shared" si="40"/>
        <v>160000</v>
      </c>
      <c r="L109" s="95">
        <f t="shared" si="41"/>
        <v>5760000</v>
      </c>
      <c r="M109" s="95">
        <f t="shared" si="42"/>
        <v>140000</v>
      </c>
      <c r="N109" s="95" cm="1">
        <f t="array" ref="N109">_xlfn.IFS(E109=1,0,OR(E109=2,E109=3),N$10,OR(E109=4,E109=5),N$11,E109=6,N$12,E109=7,N$13)</f>
        <v>3000</v>
      </c>
      <c r="O109" s="95">
        <f t="shared" si="70"/>
        <v>0</v>
      </c>
      <c r="P109" s="95">
        <f t="shared" si="43"/>
        <v>0</v>
      </c>
      <c r="Q109" s="95" t="str">
        <f t="shared" si="71"/>
        <v>y</v>
      </c>
      <c r="R109" s="95">
        <f t="shared" si="44"/>
        <v>3000</v>
      </c>
      <c r="S109" s="95">
        <f t="shared" si="72"/>
        <v>0</v>
      </c>
      <c r="T109" s="95">
        <f t="shared" si="45"/>
        <v>0</v>
      </c>
      <c r="U109" s="95" t="str">
        <f t="shared" si="73"/>
        <v>y</v>
      </c>
      <c r="V109" s="95">
        <f t="shared" si="46"/>
        <v>-4000</v>
      </c>
      <c r="W109" s="108"/>
      <c r="X109" s="108">
        <f t="shared" si="47"/>
        <v>0</v>
      </c>
      <c r="Y109" s="108"/>
      <c r="Z109" s="108">
        <f t="shared" si="48"/>
        <v>0</v>
      </c>
      <c r="AA109" s="108"/>
      <c r="AB109" s="108"/>
      <c r="AC109" s="95">
        <f t="shared" si="49"/>
        <v>-1000</v>
      </c>
      <c r="AD109" s="95">
        <f t="shared" si="50"/>
        <v>142000</v>
      </c>
      <c r="AE109" s="95">
        <f t="shared" si="51"/>
        <v>5112000</v>
      </c>
      <c r="AF109" s="97" cm="1">
        <f t="array" ref="AF109">_xlfn.IFS(G109=1,AF$15,G109=2,AF$16,G109=3,AF$19)</f>
        <v>5000</v>
      </c>
      <c r="AG109" s="98">
        <f t="shared" si="52"/>
        <v>147000</v>
      </c>
      <c r="AH109" s="98">
        <f t="shared" si="53"/>
        <v>5292000</v>
      </c>
      <c r="AI109" s="137">
        <f t="shared" si="54"/>
        <v>147000</v>
      </c>
      <c r="AJ109" s="137">
        <f t="shared" si="55"/>
        <v>5292000</v>
      </c>
      <c r="AK109" s="137">
        <v>100000</v>
      </c>
      <c r="AL109" s="137">
        <f t="shared" si="56"/>
        <v>1323000</v>
      </c>
      <c r="AM109" s="137">
        <f t="shared" si="57"/>
        <v>1323000</v>
      </c>
      <c r="AN109" s="137">
        <f t="shared" si="58"/>
        <v>1323000</v>
      </c>
      <c r="AO109" s="137">
        <f t="shared" si="59"/>
        <v>1223000</v>
      </c>
      <c r="AP109" s="137"/>
      <c r="AQ109" s="138" cm="1">
        <f t="array" ref="AQ109">_xlfn.IFS(I109="One Bedroom",AQ$13,I109="One Bedroom Plus",AQ$14,I109="two bedroom",AQ$15,I109="three bedroom",AQ$16)</f>
        <v>300000</v>
      </c>
      <c r="AR109" s="139">
        <f t="shared" si="60"/>
        <v>4992000</v>
      </c>
      <c r="AS109" s="139">
        <f t="shared" si="61"/>
        <v>138666.66666666666</v>
      </c>
      <c r="AT109" s="139">
        <f t="shared" si="62"/>
        <v>249600</v>
      </c>
      <c r="AU109" s="139">
        <f t="shared" si="63"/>
        <v>4743000</v>
      </c>
      <c r="AV109" s="139">
        <f t="shared" si="64"/>
        <v>131750</v>
      </c>
      <c r="AW109" s="151">
        <v>100000</v>
      </c>
      <c r="AX109" s="151">
        <f t="shared" si="65"/>
        <v>1185750</v>
      </c>
      <c r="AY109" s="151">
        <f t="shared" si="66"/>
        <v>1185750</v>
      </c>
      <c r="AZ109" s="151">
        <f t="shared" si="67"/>
        <v>1185750</v>
      </c>
      <c r="BA109" s="151">
        <f t="shared" si="68"/>
        <v>1085750</v>
      </c>
      <c r="BD109" s="99">
        <f t="shared" si="69"/>
        <v>4743000</v>
      </c>
    </row>
    <row r="110" spans="1:56" s="107" customFormat="1" ht="14.7" customHeight="1" x14ac:dyDescent="0.25">
      <c r="A110" s="100"/>
      <c r="B110" s="100"/>
      <c r="C110" s="101">
        <v>88</v>
      </c>
      <c r="D110" s="106" t="s">
        <v>15</v>
      </c>
      <c r="E110" s="106">
        <v>5</v>
      </c>
      <c r="F110" s="110" t="s">
        <v>187</v>
      </c>
      <c r="G110" s="92" cm="1">
        <f t="array" ref="G110">_xlfn.IFS(D110=F$4,G$4,D110=F$5,G$5,D110=F$6,G$6,D110=F$7,G$7,D110=F$8,G$8,D110=F$9,G$9,D110=F$10,G$10)</f>
        <v>2</v>
      </c>
      <c r="H110" s="109" t="s">
        <v>169</v>
      </c>
      <c r="I110" s="104" t="s">
        <v>94</v>
      </c>
      <c r="J110" s="109">
        <v>56</v>
      </c>
      <c r="K110" s="95">
        <f t="shared" si="40"/>
        <v>160000</v>
      </c>
      <c r="L110" s="95">
        <f t="shared" si="41"/>
        <v>8960000</v>
      </c>
      <c r="M110" s="95">
        <f t="shared" si="42"/>
        <v>140000</v>
      </c>
      <c r="N110" s="95" cm="1">
        <f t="array" ref="N110">_xlfn.IFS(E110=1,0,OR(E110=2,E110=3),N$10,OR(E110=4,E110=5),N$11,E110=6,N$12,E110=7,N$13)</f>
        <v>3000</v>
      </c>
      <c r="O110" s="95" t="str">
        <f t="shared" si="70"/>
        <v>y</v>
      </c>
      <c r="P110" s="95">
        <f t="shared" si="43"/>
        <v>10000</v>
      </c>
      <c r="Q110" s="95" t="str">
        <f t="shared" si="71"/>
        <v>y</v>
      </c>
      <c r="R110" s="95">
        <f t="shared" si="44"/>
        <v>3000</v>
      </c>
      <c r="S110" s="95">
        <f t="shared" si="72"/>
        <v>0</v>
      </c>
      <c r="T110" s="95">
        <f t="shared" si="45"/>
        <v>0</v>
      </c>
      <c r="U110" s="95" t="str">
        <f t="shared" si="73"/>
        <v>y</v>
      </c>
      <c r="V110" s="95">
        <f t="shared" si="46"/>
        <v>-4000</v>
      </c>
      <c r="W110" s="108"/>
      <c r="X110" s="108">
        <f t="shared" si="47"/>
        <v>0</v>
      </c>
      <c r="Y110" s="108"/>
      <c r="Z110" s="108">
        <f t="shared" si="48"/>
        <v>0</v>
      </c>
      <c r="AA110" s="108"/>
      <c r="AB110" s="108"/>
      <c r="AC110" s="95">
        <f t="shared" si="49"/>
        <v>9000</v>
      </c>
      <c r="AD110" s="95">
        <f t="shared" si="50"/>
        <v>152000</v>
      </c>
      <c r="AE110" s="95">
        <f t="shared" si="51"/>
        <v>8512000</v>
      </c>
      <c r="AF110" s="97" cm="1">
        <f t="array" ref="AF110">_xlfn.IFS(G110=1,AF$15,G110=2,AF$16,G110=3,AF$19)</f>
        <v>5000</v>
      </c>
      <c r="AG110" s="98">
        <f t="shared" si="52"/>
        <v>157000</v>
      </c>
      <c r="AH110" s="98">
        <f t="shared" si="53"/>
        <v>8792000</v>
      </c>
      <c r="AI110" s="137">
        <f t="shared" si="54"/>
        <v>157000</v>
      </c>
      <c r="AJ110" s="137">
        <f t="shared" si="55"/>
        <v>8792000</v>
      </c>
      <c r="AK110" s="137">
        <v>100000</v>
      </c>
      <c r="AL110" s="137">
        <f t="shared" si="56"/>
        <v>2198000</v>
      </c>
      <c r="AM110" s="137">
        <f t="shared" si="57"/>
        <v>2198000</v>
      </c>
      <c r="AN110" s="137">
        <f t="shared" si="58"/>
        <v>2198000</v>
      </c>
      <c r="AO110" s="137">
        <f t="shared" si="59"/>
        <v>2098000</v>
      </c>
      <c r="AP110" s="137"/>
      <c r="AQ110" s="138" cm="1">
        <f t="array" ref="AQ110">_xlfn.IFS(I110="One Bedroom",AQ$13,I110="One Bedroom Plus",AQ$14,I110="two bedroom",AQ$15,I110="three bedroom",AQ$16)</f>
        <v>300000</v>
      </c>
      <c r="AR110" s="139">
        <f t="shared" si="60"/>
        <v>8492000</v>
      </c>
      <c r="AS110" s="139">
        <f t="shared" si="61"/>
        <v>151642.85714285713</v>
      </c>
      <c r="AT110" s="139">
        <f t="shared" si="62"/>
        <v>424600</v>
      </c>
      <c r="AU110" s="139">
        <f t="shared" si="63"/>
        <v>8068000</v>
      </c>
      <c r="AV110" s="139">
        <f t="shared" si="64"/>
        <v>144071.42857142858</v>
      </c>
      <c r="AW110" s="151">
        <v>100000</v>
      </c>
      <c r="AX110" s="151">
        <f t="shared" si="65"/>
        <v>2017000</v>
      </c>
      <c r="AY110" s="151">
        <f t="shared" si="66"/>
        <v>2017000</v>
      </c>
      <c r="AZ110" s="151">
        <f t="shared" si="67"/>
        <v>2017000</v>
      </c>
      <c r="BA110" s="151">
        <f t="shared" si="68"/>
        <v>1917000</v>
      </c>
      <c r="BD110" s="99">
        <f t="shared" si="69"/>
        <v>8068000</v>
      </c>
    </row>
    <row r="111" spans="1:56" s="107" customFormat="1" ht="14.7" customHeight="1" x14ac:dyDescent="0.25">
      <c r="A111" s="100"/>
      <c r="B111" s="100"/>
      <c r="C111" s="101">
        <v>89</v>
      </c>
      <c r="D111" s="106" t="s">
        <v>15</v>
      </c>
      <c r="E111" s="106">
        <v>5</v>
      </c>
      <c r="F111" s="110" t="s">
        <v>188</v>
      </c>
      <c r="G111" s="92" cm="1">
        <f t="array" ref="G111">_xlfn.IFS(D111=F$4,G$4,D111=F$5,G$5,D111=F$6,G$6,D111=F$7,G$7,D111=F$8,G$8,D111=F$9,G$9,D111=F$10,G$10)</f>
        <v>2</v>
      </c>
      <c r="H111" s="109" t="s">
        <v>148</v>
      </c>
      <c r="I111" s="104" t="s">
        <v>72</v>
      </c>
      <c r="J111" s="105">
        <v>49</v>
      </c>
      <c r="K111" s="95">
        <f t="shared" si="40"/>
        <v>160000</v>
      </c>
      <c r="L111" s="95">
        <f t="shared" si="41"/>
        <v>7840000</v>
      </c>
      <c r="M111" s="95">
        <f t="shared" si="42"/>
        <v>140000</v>
      </c>
      <c r="N111" s="95" cm="1">
        <f t="array" ref="N111">_xlfn.IFS(E111=1,0,OR(E111=2,E111=3),N$10,OR(E111=4,E111=5),N$11,E111=6,N$12,E111=7,N$13)</f>
        <v>3000</v>
      </c>
      <c r="O111" s="95" t="str">
        <f t="shared" si="70"/>
        <v>y</v>
      </c>
      <c r="P111" s="95">
        <f t="shared" si="43"/>
        <v>10000</v>
      </c>
      <c r="Q111" s="95">
        <f t="shared" si="71"/>
        <v>0</v>
      </c>
      <c r="R111" s="95">
        <f t="shared" si="44"/>
        <v>0</v>
      </c>
      <c r="S111" s="95">
        <f t="shared" si="72"/>
        <v>0</v>
      </c>
      <c r="T111" s="95">
        <f t="shared" si="45"/>
        <v>0</v>
      </c>
      <c r="U111" s="95">
        <f t="shared" si="73"/>
        <v>0</v>
      </c>
      <c r="V111" s="95">
        <f t="shared" si="46"/>
        <v>0</v>
      </c>
      <c r="W111" s="108"/>
      <c r="X111" s="108">
        <f t="shared" si="47"/>
        <v>0</v>
      </c>
      <c r="Y111" s="108"/>
      <c r="Z111" s="108">
        <f t="shared" si="48"/>
        <v>0</v>
      </c>
      <c r="AA111" s="108"/>
      <c r="AB111" s="108"/>
      <c r="AC111" s="95">
        <f t="shared" si="49"/>
        <v>10000</v>
      </c>
      <c r="AD111" s="95">
        <f t="shared" si="50"/>
        <v>153000</v>
      </c>
      <c r="AE111" s="95">
        <f t="shared" si="51"/>
        <v>7497000</v>
      </c>
      <c r="AF111" s="97" cm="1">
        <f t="array" ref="AF111">_xlfn.IFS(G111=1,AF$15,G111=2,AF$16,G111=3,AF$19)</f>
        <v>5000</v>
      </c>
      <c r="AG111" s="98">
        <f t="shared" si="52"/>
        <v>158000</v>
      </c>
      <c r="AH111" s="98">
        <f t="shared" si="53"/>
        <v>7742000</v>
      </c>
      <c r="AI111" s="137">
        <f t="shared" si="54"/>
        <v>158000</v>
      </c>
      <c r="AJ111" s="137">
        <f t="shared" si="55"/>
        <v>7742000</v>
      </c>
      <c r="AK111" s="137">
        <v>100000</v>
      </c>
      <c r="AL111" s="137">
        <f t="shared" si="56"/>
        <v>1935500</v>
      </c>
      <c r="AM111" s="137">
        <f t="shared" si="57"/>
        <v>1935500</v>
      </c>
      <c r="AN111" s="137">
        <f t="shared" si="58"/>
        <v>1935500</v>
      </c>
      <c r="AO111" s="137">
        <f t="shared" si="59"/>
        <v>1835500</v>
      </c>
      <c r="AP111" s="137"/>
      <c r="AQ111" s="138" cm="1">
        <f t="array" ref="AQ111">_xlfn.IFS(I111="One Bedroom",AQ$13,I111="One Bedroom Plus",AQ$14,I111="two bedroom",AQ$15,I111="three bedroom",AQ$16)</f>
        <v>300000</v>
      </c>
      <c r="AR111" s="139">
        <f t="shared" si="60"/>
        <v>7442000</v>
      </c>
      <c r="AS111" s="139">
        <f t="shared" si="61"/>
        <v>151877.55102040817</v>
      </c>
      <c r="AT111" s="139">
        <f t="shared" si="62"/>
        <v>372100</v>
      </c>
      <c r="AU111" s="139">
        <f t="shared" si="63"/>
        <v>7070000</v>
      </c>
      <c r="AV111" s="139">
        <f t="shared" si="64"/>
        <v>144285.71428571429</v>
      </c>
      <c r="AW111" s="151">
        <v>100000</v>
      </c>
      <c r="AX111" s="151">
        <f t="shared" si="65"/>
        <v>1767500</v>
      </c>
      <c r="AY111" s="151">
        <f t="shared" si="66"/>
        <v>1767500</v>
      </c>
      <c r="AZ111" s="151">
        <f t="shared" si="67"/>
        <v>1767500</v>
      </c>
      <c r="BA111" s="151">
        <f t="shared" si="68"/>
        <v>1667500</v>
      </c>
      <c r="BD111" s="99">
        <f t="shared" si="69"/>
        <v>7070000</v>
      </c>
    </row>
    <row r="112" spans="1:56" s="107" customFormat="1" ht="14.7" customHeight="1" x14ac:dyDescent="0.25">
      <c r="A112" s="23"/>
      <c r="B112" s="23"/>
      <c r="C112" s="101">
        <v>90</v>
      </c>
      <c r="D112" s="106" t="s">
        <v>15</v>
      </c>
      <c r="E112" s="106">
        <v>5</v>
      </c>
      <c r="F112" s="110" t="s">
        <v>189</v>
      </c>
      <c r="G112" s="92" cm="1">
        <f t="array" ref="G112">_xlfn.IFS(D112=F$4,G$4,D112=F$5,G$5,D112=F$6,G$6,D112=F$7,G$7,D112=F$8,G$8,D112=F$9,G$9,D112=F$10,G$10)</f>
        <v>2</v>
      </c>
      <c r="H112" s="109" t="s">
        <v>148</v>
      </c>
      <c r="I112" s="104" t="s">
        <v>72</v>
      </c>
      <c r="J112" s="105">
        <v>49</v>
      </c>
      <c r="K112" s="95">
        <f t="shared" si="40"/>
        <v>160000</v>
      </c>
      <c r="L112" s="95">
        <f t="shared" si="41"/>
        <v>7840000</v>
      </c>
      <c r="M112" s="95">
        <f t="shared" si="42"/>
        <v>140000</v>
      </c>
      <c r="N112" s="95" cm="1">
        <f t="array" ref="N112">_xlfn.IFS(E112=1,0,OR(E112=2,E112=3),N$10,OR(E112=4,E112=5),N$11,E112=6,N$12,E112=7,N$13)</f>
        <v>3000</v>
      </c>
      <c r="O112" s="95" t="str">
        <f>$O94</f>
        <v>y</v>
      </c>
      <c r="P112" s="95">
        <f t="shared" si="43"/>
        <v>10000</v>
      </c>
      <c r="Q112" s="95" t="str">
        <f>$O94</f>
        <v>y</v>
      </c>
      <c r="R112" s="95">
        <f t="shared" si="44"/>
        <v>3000</v>
      </c>
      <c r="S112" s="95" t="str">
        <f>$O94</f>
        <v>y</v>
      </c>
      <c r="T112" s="95">
        <f t="shared" si="45"/>
        <v>2000</v>
      </c>
      <c r="U112" s="95">
        <f t="shared" si="73"/>
        <v>0</v>
      </c>
      <c r="V112" s="95">
        <f t="shared" si="46"/>
        <v>0</v>
      </c>
      <c r="W112" s="108"/>
      <c r="X112" s="108">
        <f t="shared" si="47"/>
        <v>0</v>
      </c>
      <c r="Y112" s="108"/>
      <c r="Z112" s="108">
        <f t="shared" si="48"/>
        <v>0</v>
      </c>
      <c r="AA112" s="108"/>
      <c r="AB112" s="108"/>
      <c r="AC112" s="95">
        <f t="shared" si="49"/>
        <v>15000</v>
      </c>
      <c r="AD112" s="95">
        <f t="shared" si="50"/>
        <v>158000</v>
      </c>
      <c r="AE112" s="95">
        <f t="shared" si="51"/>
        <v>7742000</v>
      </c>
      <c r="AF112" s="97" cm="1">
        <f t="array" ref="AF112">_xlfn.IFS(G112=1,AF$15,G112=2,AF$16,G112=3,AF$19)</f>
        <v>5000</v>
      </c>
      <c r="AG112" s="98">
        <f t="shared" si="52"/>
        <v>163000</v>
      </c>
      <c r="AH112" s="98">
        <f t="shared" si="53"/>
        <v>7987000</v>
      </c>
      <c r="AI112" s="137">
        <f t="shared" si="54"/>
        <v>163000</v>
      </c>
      <c r="AJ112" s="137">
        <f t="shared" si="55"/>
        <v>7987000</v>
      </c>
      <c r="AK112" s="137">
        <v>100000</v>
      </c>
      <c r="AL112" s="137">
        <f t="shared" si="56"/>
        <v>1996750</v>
      </c>
      <c r="AM112" s="137">
        <f t="shared" si="57"/>
        <v>1996750</v>
      </c>
      <c r="AN112" s="137">
        <f t="shared" si="58"/>
        <v>1996750</v>
      </c>
      <c r="AO112" s="137">
        <f t="shared" si="59"/>
        <v>1896750</v>
      </c>
      <c r="AP112" s="137"/>
      <c r="AQ112" s="138" cm="1">
        <f t="array" ref="AQ112">_xlfn.IFS(I112="One Bedroom",AQ$13,I112="One Bedroom Plus",AQ$14,I112="two bedroom",AQ$15,I112="three bedroom",AQ$16)</f>
        <v>300000</v>
      </c>
      <c r="AR112" s="139">
        <f t="shared" si="60"/>
        <v>7687000</v>
      </c>
      <c r="AS112" s="139">
        <f t="shared" si="61"/>
        <v>156877.55102040817</v>
      </c>
      <c r="AT112" s="139">
        <f t="shared" si="62"/>
        <v>384350</v>
      </c>
      <c r="AU112" s="139">
        <f t="shared" si="63"/>
        <v>7303000</v>
      </c>
      <c r="AV112" s="139">
        <f t="shared" si="64"/>
        <v>149040.81632653062</v>
      </c>
      <c r="AW112" s="151">
        <v>100000</v>
      </c>
      <c r="AX112" s="151">
        <f t="shared" si="65"/>
        <v>1825750</v>
      </c>
      <c r="AY112" s="151">
        <f t="shared" si="66"/>
        <v>1825750</v>
      </c>
      <c r="AZ112" s="151">
        <f t="shared" si="67"/>
        <v>1825750</v>
      </c>
      <c r="BA112" s="151">
        <f t="shared" si="68"/>
        <v>1725750</v>
      </c>
      <c r="BD112" s="99">
        <f t="shared" si="69"/>
        <v>7303000</v>
      </c>
    </row>
    <row r="113" spans="1:56" s="107" customFormat="1" ht="14.7" customHeight="1" x14ac:dyDescent="0.25">
      <c r="A113" s="23"/>
      <c r="B113" s="23"/>
      <c r="C113" s="101">
        <v>91</v>
      </c>
      <c r="D113" s="106" t="s">
        <v>15</v>
      </c>
      <c r="E113" s="106">
        <v>6</v>
      </c>
      <c r="F113" s="110" t="s">
        <v>190</v>
      </c>
      <c r="G113" s="92" cm="1">
        <f t="array" ref="G113">_xlfn.IFS(D113=F$4,G$4,D113=F$5,G$5,D113=F$6,G$6,D113=F$7,G$7,D113=F$8,G$8,D113=F$9,G$9,D113=F$10,G$10)</f>
        <v>2</v>
      </c>
      <c r="H113" s="104" t="s">
        <v>148</v>
      </c>
      <c r="I113" s="104" t="s">
        <v>72</v>
      </c>
      <c r="J113" s="105">
        <v>49</v>
      </c>
      <c r="K113" s="95">
        <f t="shared" si="40"/>
        <v>160000</v>
      </c>
      <c r="L113" s="95">
        <f t="shared" si="41"/>
        <v>7840000</v>
      </c>
      <c r="M113" s="95">
        <f t="shared" si="42"/>
        <v>140000</v>
      </c>
      <c r="N113" s="95" cm="1">
        <f t="array" ref="N113">_xlfn.IFS(E113=1,0,OR(E113=2,E113=3),N$10,OR(E113=4,E113=5),N$11,E113=6,N$12,E113=7,N$13)</f>
        <v>6000</v>
      </c>
      <c r="O113" s="95" t="str">
        <f t="shared" ref="O113:O129" si="74">O95</f>
        <v>y</v>
      </c>
      <c r="P113" s="95">
        <f t="shared" si="43"/>
        <v>10000</v>
      </c>
      <c r="Q113" s="95">
        <f t="shared" ref="Q113:Q129" si="75">Q95</f>
        <v>0</v>
      </c>
      <c r="R113" s="95">
        <f t="shared" si="44"/>
        <v>0</v>
      </c>
      <c r="S113" s="95" t="str">
        <f t="shared" ref="S113:S129" si="76">S95</f>
        <v>y</v>
      </c>
      <c r="T113" s="95">
        <f t="shared" si="45"/>
        <v>2000</v>
      </c>
      <c r="U113" s="95">
        <f t="shared" si="73"/>
        <v>0</v>
      </c>
      <c r="V113" s="95">
        <f t="shared" si="46"/>
        <v>0</v>
      </c>
      <c r="W113" s="108"/>
      <c r="X113" s="108">
        <f t="shared" si="47"/>
        <v>0</v>
      </c>
      <c r="Y113" s="108"/>
      <c r="Z113" s="108">
        <f t="shared" si="48"/>
        <v>0</v>
      </c>
      <c r="AA113" s="108"/>
      <c r="AB113" s="108"/>
      <c r="AC113" s="95">
        <f t="shared" si="49"/>
        <v>12000</v>
      </c>
      <c r="AD113" s="95">
        <f t="shared" si="50"/>
        <v>158000</v>
      </c>
      <c r="AE113" s="95">
        <f t="shared" si="51"/>
        <v>7742000</v>
      </c>
      <c r="AF113" s="97" cm="1">
        <f t="array" ref="AF113">_xlfn.IFS(G113=1,AF$15,G113=2,AF$16,G113=3,AF$19)</f>
        <v>5000</v>
      </c>
      <c r="AG113" s="98">
        <f t="shared" si="52"/>
        <v>163000</v>
      </c>
      <c r="AH113" s="98">
        <f t="shared" si="53"/>
        <v>7987000</v>
      </c>
      <c r="AI113" s="137">
        <f t="shared" si="54"/>
        <v>163000</v>
      </c>
      <c r="AJ113" s="137">
        <f t="shared" si="55"/>
        <v>7987000</v>
      </c>
      <c r="AK113" s="137">
        <v>100000</v>
      </c>
      <c r="AL113" s="137">
        <f t="shared" si="56"/>
        <v>1996750</v>
      </c>
      <c r="AM113" s="137">
        <f t="shared" si="57"/>
        <v>1996750</v>
      </c>
      <c r="AN113" s="137">
        <f t="shared" si="58"/>
        <v>1996750</v>
      </c>
      <c r="AO113" s="137">
        <f t="shared" si="59"/>
        <v>1896750</v>
      </c>
      <c r="AP113" s="137"/>
      <c r="AQ113" s="138" cm="1">
        <f t="array" ref="AQ113">_xlfn.IFS(I113="One Bedroom",AQ$13,I113="One Bedroom Plus",AQ$14,I113="two bedroom",AQ$15,I113="three bedroom",AQ$16)</f>
        <v>300000</v>
      </c>
      <c r="AR113" s="139">
        <f t="shared" si="60"/>
        <v>7687000</v>
      </c>
      <c r="AS113" s="139">
        <f t="shared" si="61"/>
        <v>156877.55102040817</v>
      </c>
      <c r="AT113" s="139">
        <f t="shared" si="62"/>
        <v>384350</v>
      </c>
      <c r="AU113" s="139">
        <f t="shared" si="63"/>
        <v>7303000</v>
      </c>
      <c r="AV113" s="139">
        <f t="shared" si="64"/>
        <v>149040.81632653062</v>
      </c>
      <c r="AW113" s="151">
        <v>100000</v>
      </c>
      <c r="AX113" s="151">
        <f t="shared" si="65"/>
        <v>1825750</v>
      </c>
      <c r="AY113" s="151">
        <f t="shared" si="66"/>
        <v>1825750</v>
      </c>
      <c r="AZ113" s="151">
        <f t="shared" si="67"/>
        <v>1825750</v>
      </c>
      <c r="BA113" s="151">
        <f t="shared" si="68"/>
        <v>1725750</v>
      </c>
      <c r="BD113" s="99">
        <f t="shared" si="69"/>
        <v>7303000</v>
      </c>
    </row>
    <row r="114" spans="1:56" s="107" customFormat="1" ht="12.75" customHeight="1" x14ac:dyDescent="0.25">
      <c r="A114" s="23"/>
      <c r="B114" s="23"/>
      <c r="C114" s="101">
        <v>92</v>
      </c>
      <c r="D114" s="106" t="s">
        <v>15</v>
      </c>
      <c r="E114" s="106">
        <v>6</v>
      </c>
      <c r="F114" s="110" t="s">
        <v>191</v>
      </c>
      <c r="G114" s="92" cm="1">
        <f t="array" ref="G114">_xlfn.IFS(D114=F$4,G$4,D114=F$5,G$5,D114=F$6,G$6,D114=F$7,G$7,D114=F$8,G$8,D114=F$9,G$9,D114=F$10,G$10)</f>
        <v>2</v>
      </c>
      <c r="H114" s="104" t="s">
        <v>148</v>
      </c>
      <c r="I114" s="104" t="s">
        <v>72</v>
      </c>
      <c r="J114" s="105">
        <v>49</v>
      </c>
      <c r="K114" s="95">
        <f t="shared" si="40"/>
        <v>160000</v>
      </c>
      <c r="L114" s="95">
        <f t="shared" si="41"/>
        <v>7840000</v>
      </c>
      <c r="M114" s="95">
        <f t="shared" si="42"/>
        <v>140000</v>
      </c>
      <c r="N114" s="95" cm="1">
        <f t="array" ref="N114">_xlfn.IFS(E114=1,0,OR(E114=2,E114=3),N$10,OR(E114=4,E114=5),N$11,E114=6,N$12,E114=7,N$13)</f>
        <v>6000</v>
      </c>
      <c r="O114" s="95" t="str">
        <f t="shared" si="74"/>
        <v>y</v>
      </c>
      <c r="P114" s="95">
        <f t="shared" si="43"/>
        <v>10000</v>
      </c>
      <c r="Q114" s="95">
        <f t="shared" si="75"/>
        <v>0</v>
      </c>
      <c r="R114" s="95">
        <f t="shared" si="44"/>
        <v>0</v>
      </c>
      <c r="S114" s="95">
        <f t="shared" si="76"/>
        <v>0</v>
      </c>
      <c r="T114" s="95">
        <f t="shared" si="45"/>
        <v>0</v>
      </c>
      <c r="U114" s="95">
        <f t="shared" si="73"/>
        <v>0</v>
      </c>
      <c r="V114" s="95">
        <f t="shared" si="46"/>
        <v>0</v>
      </c>
      <c r="W114" s="108"/>
      <c r="X114" s="108">
        <f t="shared" si="47"/>
        <v>0</v>
      </c>
      <c r="Y114" s="108"/>
      <c r="Z114" s="108">
        <f t="shared" si="48"/>
        <v>0</v>
      </c>
      <c r="AA114" s="108"/>
      <c r="AB114" s="108"/>
      <c r="AC114" s="95">
        <f t="shared" si="49"/>
        <v>10000</v>
      </c>
      <c r="AD114" s="95">
        <f t="shared" si="50"/>
        <v>156000</v>
      </c>
      <c r="AE114" s="95">
        <f t="shared" si="51"/>
        <v>7644000</v>
      </c>
      <c r="AF114" s="97" cm="1">
        <f t="array" ref="AF114">_xlfn.IFS(G114=1,AF$15,G114=2,AF$16,G114=3,AF$19)</f>
        <v>5000</v>
      </c>
      <c r="AG114" s="98">
        <f t="shared" si="52"/>
        <v>161000</v>
      </c>
      <c r="AH114" s="98">
        <f t="shared" si="53"/>
        <v>7889000</v>
      </c>
      <c r="AI114" s="137">
        <f t="shared" si="54"/>
        <v>161000</v>
      </c>
      <c r="AJ114" s="137">
        <f t="shared" si="55"/>
        <v>7889000</v>
      </c>
      <c r="AK114" s="137">
        <v>100000</v>
      </c>
      <c r="AL114" s="137">
        <f t="shared" si="56"/>
        <v>1972250</v>
      </c>
      <c r="AM114" s="137">
        <f t="shared" si="57"/>
        <v>1972250</v>
      </c>
      <c r="AN114" s="137">
        <f t="shared" si="58"/>
        <v>1972250</v>
      </c>
      <c r="AO114" s="137">
        <f t="shared" si="59"/>
        <v>1872250</v>
      </c>
      <c r="AP114" s="137"/>
      <c r="AQ114" s="138" cm="1">
        <f t="array" ref="AQ114">_xlfn.IFS(I114="One Bedroom",AQ$13,I114="One Bedroom Plus",AQ$14,I114="two bedroom",AQ$15,I114="three bedroom",AQ$16)</f>
        <v>300000</v>
      </c>
      <c r="AR114" s="139">
        <f t="shared" si="60"/>
        <v>7589000</v>
      </c>
      <c r="AS114" s="139">
        <f t="shared" si="61"/>
        <v>154877.55102040817</v>
      </c>
      <c r="AT114" s="139">
        <f t="shared" si="62"/>
        <v>379450</v>
      </c>
      <c r="AU114" s="139">
        <f t="shared" si="63"/>
        <v>7210000</v>
      </c>
      <c r="AV114" s="139">
        <f t="shared" si="64"/>
        <v>147142.85714285713</v>
      </c>
      <c r="AW114" s="151">
        <v>100000</v>
      </c>
      <c r="AX114" s="151">
        <f t="shared" si="65"/>
        <v>1802500</v>
      </c>
      <c r="AY114" s="151">
        <f t="shared" si="66"/>
        <v>1802500</v>
      </c>
      <c r="AZ114" s="151">
        <f t="shared" si="67"/>
        <v>1802500</v>
      </c>
      <c r="BA114" s="151">
        <f t="shared" si="68"/>
        <v>1702500</v>
      </c>
      <c r="BD114" s="99">
        <f t="shared" si="69"/>
        <v>7210000</v>
      </c>
    </row>
    <row r="115" spans="1:56" s="107" customFormat="1" ht="12.75" customHeight="1" x14ac:dyDescent="0.25">
      <c r="A115" s="23"/>
      <c r="B115" s="23"/>
      <c r="C115" s="101">
        <v>93</v>
      </c>
      <c r="D115" s="106" t="s">
        <v>15</v>
      </c>
      <c r="E115" s="106">
        <v>6</v>
      </c>
      <c r="F115" s="110" t="s">
        <v>192</v>
      </c>
      <c r="G115" s="92" cm="1">
        <f t="array" ref="G115">_xlfn.IFS(D115=F$4,G$4,D115=F$5,G$5,D115=F$6,G$6,D115=F$7,G$7,D115=F$8,G$8,D115=F$9,G$9,D115=F$10,G$10)</f>
        <v>2</v>
      </c>
      <c r="H115" s="104" t="s">
        <v>148</v>
      </c>
      <c r="I115" s="104" t="s">
        <v>72</v>
      </c>
      <c r="J115" s="105">
        <v>49</v>
      </c>
      <c r="K115" s="95">
        <f t="shared" si="40"/>
        <v>160000</v>
      </c>
      <c r="L115" s="95">
        <f t="shared" si="41"/>
        <v>7840000</v>
      </c>
      <c r="M115" s="95">
        <f t="shared" si="42"/>
        <v>140000</v>
      </c>
      <c r="N115" s="95" cm="1">
        <f t="array" ref="N115">_xlfn.IFS(E115=1,0,OR(E115=2,E115=3),N$10,OR(E115=4,E115=5),N$11,E115=6,N$12,E115=7,N$13)</f>
        <v>6000</v>
      </c>
      <c r="O115" s="95" t="str">
        <f t="shared" si="74"/>
        <v>y</v>
      </c>
      <c r="P115" s="95">
        <f t="shared" si="43"/>
        <v>10000</v>
      </c>
      <c r="Q115" s="95">
        <f t="shared" si="75"/>
        <v>0</v>
      </c>
      <c r="R115" s="95">
        <f t="shared" si="44"/>
        <v>0</v>
      </c>
      <c r="S115" s="95">
        <f t="shared" si="76"/>
        <v>0</v>
      </c>
      <c r="T115" s="95">
        <f t="shared" si="45"/>
        <v>0</v>
      </c>
      <c r="U115" s="95">
        <f t="shared" si="73"/>
        <v>0</v>
      </c>
      <c r="V115" s="95">
        <f t="shared" si="46"/>
        <v>0</v>
      </c>
      <c r="W115" s="108"/>
      <c r="X115" s="108">
        <f t="shared" si="47"/>
        <v>0</v>
      </c>
      <c r="Y115" s="108"/>
      <c r="Z115" s="108">
        <f t="shared" si="48"/>
        <v>0</v>
      </c>
      <c r="AA115" s="108"/>
      <c r="AB115" s="108"/>
      <c r="AC115" s="95">
        <f t="shared" si="49"/>
        <v>10000</v>
      </c>
      <c r="AD115" s="95">
        <f t="shared" si="50"/>
        <v>156000</v>
      </c>
      <c r="AE115" s="95">
        <f t="shared" si="51"/>
        <v>7644000</v>
      </c>
      <c r="AF115" s="97" cm="1">
        <f t="array" ref="AF115">_xlfn.IFS(G115=1,AF$15,G115=2,AF$16,G115=3,AF$19)</f>
        <v>5000</v>
      </c>
      <c r="AG115" s="98">
        <f t="shared" si="52"/>
        <v>161000</v>
      </c>
      <c r="AH115" s="98">
        <f t="shared" si="53"/>
        <v>7889000</v>
      </c>
      <c r="AI115" s="137">
        <f t="shared" si="54"/>
        <v>161000</v>
      </c>
      <c r="AJ115" s="137">
        <f t="shared" si="55"/>
        <v>7889000</v>
      </c>
      <c r="AK115" s="137">
        <v>100000</v>
      </c>
      <c r="AL115" s="137">
        <f t="shared" si="56"/>
        <v>1972250</v>
      </c>
      <c r="AM115" s="137">
        <f t="shared" si="57"/>
        <v>1972250</v>
      </c>
      <c r="AN115" s="137">
        <f t="shared" si="58"/>
        <v>1972250</v>
      </c>
      <c r="AO115" s="137">
        <f t="shared" si="59"/>
        <v>1872250</v>
      </c>
      <c r="AP115" s="137"/>
      <c r="AQ115" s="138" cm="1">
        <f t="array" ref="AQ115">_xlfn.IFS(I115="One Bedroom",AQ$13,I115="One Bedroom Plus",AQ$14,I115="two bedroom",AQ$15,I115="three bedroom",AQ$16)</f>
        <v>300000</v>
      </c>
      <c r="AR115" s="139">
        <f t="shared" si="60"/>
        <v>7589000</v>
      </c>
      <c r="AS115" s="139">
        <f t="shared" si="61"/>
        <v>154877.55102040817</v>
      </c>
      <c r="AT115" s="139">
        <f t="shared" si="62"/>
        <v>379450</v>
      </c>
      <c r="AU115" s="139">
        <f t="shared" si="63"/>
        <v>7210000</v>
      </c>
      <c r="AV115" s="139">
        <f t="shared" si="64"/>
        <v>147142.85714285713</v>
      </c>
      <c r="AW115" s="151">
        <v>100000</v>
      </c>
      <c r="AX115" s="151">
        <f t="shared" si="65"/>
        <v>1802500</v>
      </c>
      <c r="AY115" s="151">
        <f t="shared" si="66"/>
        <v>1802500</v>
      </c>
      <c r="AZ115" s="151">
        <f t="shared" si="67"/>
        <v>1802500</v>
      </c>
      <c r="BA115" s="151">
        <f t="shared" si="68"/>
        <v>1702500</v>
      </c>
      <c r="BD115" s="99">
        <f t="shared" si="69"/>
        <v>7210000</v>
      </c>
    </row>
    <row r="116" spans="1:56" s="107" customFormat="1" ht="12.75" customHeight="1" x14ac:dyDescent="0.25">
      <c r="A116" s="23"/>
      <c r="B116" s="23"/>
      <c r="C116" s="101">
        <v>94</v>
      </c>
      <c r="D116" s="106" t="s">
        <v>15</v>
      </c>
      <c r="E116" s="106">
        <v>6</v>
      </c>
      <c r="F116" s="110" t="s">
        <v>193</v>
      </c>
      <c r="G116" s="92" cm="1">
        <f t="array" ref="G116">_xlfn.IFS(D116=F$4,G$4,D116=F$5,G$5,D116=F$6,G$6,D116=F$7,G$7,D116=F$8,G$8,D116=F$9,G$9,D116=F$10,G$10)</f>
        <v>2</v>
      </c>
      <c r="H116" s="104" t="s">
        <v>152</v>
      </c>
      <c r="I116" s="104" t="s">
        <v>72</v>
      </c>
      <c r="J116" s="105">
        <v>49</v>
      </c>
      <c r="K116" s="95">
        <f t="shared" si="40"/>
        <v>160000</v>
      </c>
      <c r="L116" s="95">
        <f t="shared" si="41"/>
        <v>7840000</v>
      </c>
      <c r="M116" s="95">
        <f t="shared" si="42"/>
        <v>140000</v>
      </c>
      <c r="N116" s="95" cm="1">
        <f t="array" ref="N116">_xlfn.IFS(E116=1,0,OR(E116=2,E116=3),N$10,OR(E116=4,E116=5),N$11,E116=6,N$12,E116=7,N$13)</f>
        <v>6000</v>
      </c>
      <c r="O116" s="95" t="str">
        <f t="shared" si="74"/>
        <v>y</v>
      </c>
      <c r="P116" s="95">
        <f t="shared" si="43"/>
        <v>10000</v>
      </c>
      <c r="Q116" s="95" t="str">
        <f t="shared" si="75"/>
        <v>y</v>
      </c>
      <c r="R116" s="95">
        <f t="shared" si="44"/>
        <v>3000</v>
      </c>
      <c r="S116" s="95">
        <f t="shared" si="76"/>
        <v>0</v>
      </c>
      <c r="T116" s="95">
        <f t="shared" si="45"/>
        <v>0</v>
      </c>
      <c r="U116" s="95">
        <f t="shared" si="73"/>
        <v>0</v>
      </c>
      <c r="V116" s="95">
        <f t="shared" si="46"/>
        <v>0</v>
      </c>
      <c r="W116" s="108"/>
      <c r="X116" s="108">
        <f t="shared" si="47"/>
        <v>0</v>
      </c>
      <c r="Y116" s="108"/>
      <c r="Z116" s="108">
        <f t="shared" si="48"/>
        <v>0</v>
      </c>
      <c r="AA116" s="108"/>
      <c r="AB116" s="108"/>
      <c r="AC116" s="95">
        <f t="shared" si="49"/>
        <v>13000</v>
      </c>
      <c r="AD116" s="95">
        <f t="shared" si="50"/>
        <v>159000</v>
      </c>
      <c r="AE116" s="95">
        <f t="shared" si="51"/>
        <v>7791000</v>
      </c>
      <c r="AF116" s="97" cm="1">
        <f t="array" ref="AF116">_xlfn.IFS(G116=1,AF$15,G116=2,AF$16,G116=3,AF$19)</f>
        <v>5000</v>
      </c>
      <c r="AG116" s="98">
        <f t="shared" si="52"/>
        <v>164000</v>
      </c>
      <c r="AH116" s="98">
        <f t="shared" si="53"/>
        <v>8036000</v>
      </c>
      <c r="AI116" s="137">
        <f t="shared" si="54"/>
        <v>164000</v>
      </c>
      <c r="AJ116" s="137">
        <f t="shared" si="55"/>
        <v>8036000</v>
      </c>
      <c r="AK116" s="137">
        <v>100000</v>
      </c>
      <c r="AL116" s="137">
        <f t="shared" si="56"/>
        <v>2009000</v>
      </c>
      <c r="AM116" s="137">
        <f t="shared" si="57"/>
        <v>2009000</v>
      </c>
      <c r="AN116" s="137">
        <f t="shared" si="58"/>
        <v>2009000</v>
      </c>
      <c r="AO116" s="137">
        <f t="shared" si="59"/>
        <v>1909000</v>
      </c>
      <c r="AP116" s="137"/>
      <c r="AQ116" s="138" cm="1">
        <f t="array" ref="AQ116">_xlfn.IFS(I116="One Bedroom",AQ$13,I116="One Bedroom Plus",AQ$14,I116="two bedroom",AQ$15,I116="three bedroom",AQ$16)</f>
        <v>300000</v>
      </c>
      <c r="AR116" s="139">
        <f t="shared" si="60"/>
        <v>7736000</v>
      </c>
      <c r="AS116" s="139">
        <f t="shared" si="61"/>
        <v>157877.55102040817</v>
      </c>
      <c r="AT116" s="139">
        <f t="shared" si="62"/>
        <v>386800</v>
      </c>
      <c r="AU116" s="139">
        <f t="shared" si="63"/>
        <v>7350000</v>
      </c>
      <c r="AV116" s="139">
        <f t="shared" si="64"/>
        <v>150000</v>
      </c>
      <c r="AW116" s="151">
        <v>100000</v>
      </c>
      <c r="AX116" s="151">
        <f t="shared" si="65"/>
        <v>1837500</v>
      </c>
      <c r="AY116" s="151">
        <f t="shared" si="66"/>
        <v>1837500</v>
      </c>
      <c r="AZ116" s="151">
        <f t="shared" si="67"/>
        <v>1837500</v>
      </c>
      <c r="BA116" s="151">
        <f t="shared" si="68"/>
        <v>1737500</v>
      </c>
      <c r="BD116" s="99">
        <f t="shared" si="69"/>
        <v>7350000</v>
      </c>
    </row>
    <row r="117" spans="1:56" s="107" customFormat="1" ht="12.75" customHeight="1" x14ac:dyDescent="0.25">
      <c r="A117" s="23"/>
      <c r="B117" s="23"/>
      <c r="C117" s="101">
        <v>95</v>
      </c>
      <c r="D117" s="106" t="s">
        <v>15</v>
      </c>
      <c r="E117" s="106">
        <v>6</v>
      </c>
      <c r="F117" s="110" t="s">
        <v>194</v>
      </c>
      <c r="G117" s="92" cm="1">
        <f t="array" ref="G117">_xlfn.IFS(D117=F$4,G$4,D117=F$5,G$5,D117=F$6,G$6,D117=F$7,G$7,D117=F$8,G$8,D117=F$9,G$9,D117=F$10,G$10)</f>
        <v>2</v>
      </c>
      <c r="H117" s="104" t="s">
        <v>154</v>
      </c>
      <c r="I117" s="104" t="s">
        <v>72</v>
      </c>
      <c r="J117" s="105">
        <v>36</v>
      </c>
      <c r="K117" s="95">
        <f t="shared" si="40"/>
        <v>160000</v>
      </c>
      <c r="L117" s="95">
        <f t="shared" si="41"/>
        <v>5760000</v>
      </c>
      <c r="M117" s="95">
        <f t="shared" si="42"/>
        <v>140000</v>
      </c>
      <c r="N117" s="95" cm="1">
        <f t="array" ref="N117">_xlfn.IFS(E117=1,0,OR(E117=2,E117=3),N$10,OR(E117=4,E117=5),N$11,E117=6,N$12,E117=7,N$13)</f>
        <v>6000</v>
      </c>
      <c r="O117" s="95">
        <f t="shared" si="74"/>
        <v>0</v>
      </c>
      <c r="P117" s="95">
        <f t="shared" si="43"/>
        <v>0</v>
      </c>
      <c r="Q117" s="95" t="str">
        <f t="shared" si="75"/>
        <v>y</v>
      </c>
      <c r="R117" s="95">
        <f t="shared" si="44"/>
        <v>3000</v>
      </c>
      <c r="S117" s="95">
        <f t="shared" si="76"/>
        <v>0</v>
      </c>
      <c r="T117" s="95">
        <f t="shared" si="45"/>
        <v>0</v>
      </c>
      <c r="U117" s="95">
        <f t="shared" si="73"/>
        <v>0</v>
      </c>
      <c r="V117" s="95">
        <f t="shared" si="46"/>
        <v>0</v>
      </c>
      <c r="W117" s="108"/>
      <c r="X117" s="108">
        <f t="shared" si="47"/>
        <v>0</v>
      </c>
      <c r="Y117" s="108"/>
      <c r="Z117" s="108">
        <f t="shared" si="48"/>
        <v>0</v>
      </c>
      <c r="AA117" s="108"/>
      <c r="AB117" s="108"/>
      <c r="AC117" s="95">
        <f t="shared" si="49"/>
        <v>3000</v>
      </c>
      <c r="AD117" s="95">
        <f t="shared" si="50"/>
        <v>149000</v>
      </c>
      <c r="AE117" s="95">
        <f t="shared" si="51"/>
        <v>5364000</v>
      </c>
      <c r="AF117" s="97" cm="1">
        <f t="array" ref="AF117">_xlfn.IFS(G117=1,AF$15,G117=2,AF$16,G117=3,AF$19)</f>
        <v>5000</v>
      </c>
      <c r="AG117" s="98">
        <f t="shared" si="52"/>
        <v>154000</v>
      </c>
      <c r="AH117" s="98">
        <f t="shared" si="53"/>
        <v>5544000</v>
      </c>
      <c r="AI117" s="137">
        <f t="shared" si="54"/>
        <v>154000</v>
      </c>
      <c r="AJ117" s="137">
        <f t="shared" si="55"/>
        <v>5544000</v>
      </c>
      <c r="AK117" s="137">
        <v>100000</v>
      </c>
      <c r="AL117" s="137">
        <f t="shared" si="56"/>
        <v>1386000</v>
      </c>
      <c r="AM117" s="137">
        <f t="shared" si="57"/>
        <v>1386000</v>
      </c>
      <c r="AN117" s="137">
        <f t="shared" si="58"/>
        <v>1386000</v>
      </c>
      <c r="AO117" s="137">
        <f t="shared" si="59"/>
        <v>1286000</v>
      </c>
      <c r="AP117" s="137"/>
      <c r="AQ117" s="138" cm="1">
        <f t="array" ref="AQ117">_xlfn.IFS(I117="One Bedroom",AQ$13,I117="One Bedroom Plus",AQ$14,I117="two bedroom",AQ$15,I117="three bedroom",AQ$16)</f>
        <v>300000</v>
      </c>
      <c r="AR117" s="139">
        <f t="shared" si="60"/>
        <v>5244000</v>
      </c>
      <c r="AS117" s="139">
        <f t="shared" si="61"/>
        <v>145666.66666666666</v>
      </c>
      <c r="AT117" s="139">
        <f t="shared" si="62"/>
        <v>262200</v>
      </c>
      <c r="AU117" s="139">
        <f t="shared" si="63"/>
        <v>4982000</v>
      </c>
      <c r="AV117" s="139">
        <f t="shared" si="64"/>
        <v>138388.88888888888</v>
      </c>
      <c r="AW117" s="151">
        <v>100000</v>
      </c>
      <c r="AX117" s="151">
        <f t="shared" si="65"/>
        <v>1245500</v>
      </c>
      <c r="AY117" s="151">
        <f t="shared" si="66"/>
        <v>1245500</v>
      </c>
      <c r="AZ117" s="151">
        <f t="shared" si="67"/>
        <v>1245500</v>
      </c>
      <c r="BA117" s="151">
        <f t="shared" si="68"/>
        <v>1145500</v>
      </c>
      <c r="BD117" s="99">
        <f t="shared" si="69"/>
        <v>4982000</v>
      </c>
    </row>
    <row r="118" spans="1:56" s="107" customFormat="1" ht="12.75" customHeight="1" x14ac:dyDescent="0.25">
      <c r="A118" s="23"/>
      <c r="B118" s="23"/>
      <c r="C118" s="101">
        <v>96</v>
      </c>
      <c r="D118" s="106" t="s">
        <v>15</v>
      </c>
      <c r="E118" s="106">
        <v>6</v>
      </c>
      <c r="F118" s="110" t="s">
        <v>195</v>
      </c>
      <c r="G118" s="92" cm="1">
        <f t="array" ref="G118">_xlfn.IFS(D118=F$4,G$4,D118=F$5,G$5,D118=F$6,G$6,D118=F$7,G$7,D118=F$8,G$8,D118=F$9,G$9,D118=F$10,G$10)</f>
        <v>2</v>
      </c>
      <c r="H118" s="104" t="s">
        <v>156</v>
      </c>
      <c r="I118" s="104" t="s">
        <v>72</v>
      </c>
      <c r="J118" s="105">
        <v>36</v>
      </c>
      <c r="K118" s="95">
        <f t="shared" si="40"/>
        <v>160000</v>
      </c>
      <c r="L118" s="95">
        <f t="shared" si="41"/>
        <v>5760000</v>
      </c>
      <c r="M118" s="95">
        <f t="shared" si="42"/>
        <v>140000</v>
      </c>
      <c r="N118" s="95" cm="1">
        <f t="array" ref="N118">_xlfn.IFS(E118=1,0,OR(E118=2,E118=3),N$10,OR(E118=4,E118=5),N$11,E118=6,N$12,E118=7,N$13)</f>
        <v>6000</v>
      </c>
      <c r="O118" s="95">
        <f t="shared" si="74"/>
        <v>0</v>
      </c>
      <c r="P118" s="95">
        <f t="shared" si="43"/>
        <v>0</v>
      </c>
      <c r="Q118" s="95">
        <f t="shared" si="75"/>
        <v>0</v>
      </c>
      <c r="R118" s="95">
        <f t="shared" si="44"/>
        <v>0</v>
      </c>
      <c r="S118" s="95">
        <f t="shared" si="76"/>
        <v>0</v>
      </c>
      <c r="T118" s="95">
        <f t="shared" si="45"/>
        <v>0</v>
      </c>
      <c r="U118" s="95">
        <f t="shared" si="73"/>
        <v>0</v>
      </c>
      <c r="V118" s="95">
        <f t="shared" si="46"/>
        <v>0</v>
      </c>
      <c r="W118" s="108"/>
      <c r="X118" s="108">
        <f t="shared" si="47"/>
        <v>0</v>
      </c>
      <c r="Y118" s="108"/>
      <c r="Z118" s="108">
        <f t="shared" si="48"/>
        <v>0</v>
      </c>
      <c r="AA118" s="108"/>
      <c r="AB118" s="108"/>
      <c r="AC118" s="95">
        <f t="shared" si="49"/>
        <v>0</v>
      </c>
      <c r="AD118" s="95">
        <f t="shared" si="50"/>
        <v>146000</v>
      </c>
      <c r="AE118" s="95">
        <f t="shared" si="51"/>
        <v>5256000</v>
      </c>
      <c r="AF118" s="97" cm="1">
        <f t="array" ref="AF118">_xlfn.IFS(G118=1,AF$15,G118=2,AF$16,G118=3,AF$19)</f>
        <v>5000</v>
      </c>
      <c r="AG118" s="98">
        <f t="shared" si="52"/>
        <v>151000</v>
      </c>
      <c r="AH118" s="98">
        <f t="shared" si="53"/>
        <v>5436000</v>
      </c>
      <c r="AI118" s="137">
        <f t="shared" si="54"/>
        <v>151000</v>
      </c>
      <c r="AJ118" s="137">
        <f t="shared" si="55"/>
        <v>5436000</v>
      </c>
      <c r="AK118" s="137">
        <v>100000</v>
      </c>
      <c r="AL118" s="137">
        <f t="shared" si="56"/>
        <v>1359000</v>
      </c>
      <c r="AM118" s="137">
        <f t="shared" si="57"/>
        <v>1359000</v>
      </c>
      <c r="AN118" s="137">
        <f t="shared" si="58"/>
        <v>1359000</v>
      </c>
      <c r="AO118" s="137">
        <f t="shared" si="59"/>
        <v>1259000</v>
      </c>
      <c r="AP118" s="137"/>
      <c r="AQ118" s="138" cm="1">
        <f t="array" ref="AQ118">_xlfn.IFS(I118="One Bedroom",AQ$13,I118="One Bedroom Plus",AQ$14,I118="two bedroom",AQ$15,I118="three bedroom",AQ$16)</f>
        <v>300000</v>
      </c>
      <c r="AR118" s="139">
        <f t="shared" si="60"/>
        <v>5136000</v>
      </c>
      <c r="AS118" s="139">
        <f t="shared" si="61"/>
        <v>142666.66666666666</v>
      </c>
      <c r="AT118" s="139">
        <f t="shared" si="62"/>
        <v>256800</v>
      </c>
      <c r="AU118" s="139">
        <f t="shared" si="63"/>
        <v>4880000</v>
      </c>
      <c r="AV118" s="139">
        <f t="shared" si="64"/>
        <v>135555.55555555556</v>
      </c>
      <c r="AW118" s="151">
        <v>100000</v>
      </c>
      <c r="AX118" s="151">
        <f t="shared" si="65"/>
        <v>1220000</v>
      </c>
      <c r="AY118" s="151">
        <f t="shared" si="66"/>
        <v>1220000</v>
      </c>
      <c r="AZ118" s="151">
        <f t="shared" si="67"/>
        <v>1220000</v>
      </c>
      <c r="BA118" s="151">
        <f t="shared" si="68"/>
        <v>1120000</v>
      </c>
      <c r="BD118" s="99">
        <f t="shared" si="69"/>
        <v>4880000</v>
      </c>
    </row>
    <row r="119" spans="1:56" s="107" customFormat="1" ht="12.75" customHeight="1" x14ac:dyDescent="0.25">
      <c r="A119" s="23"/>
      <c r="B119" s="23"/>
      <c r="C119" s="101">
        <v>97</v>
      </c>
      <c r="D119" s="106" t="s">
        <v>15</v>
      </c>
      <c r="E119" s="106">
        <v>6</v>
      </c>
      <c r="F119" s="110" t="s">
        <v>196</v>
      </c>
      <c r="G119" s="92" cm="1">
        <f t="array" ref="G119">_xlfn.IFS(D119=F$4,G$4,D119=F$5,G$5,D119=F$6,G$6,D119=F$7,G$7,D119=F$8,G$8,D119=F$9,G$9,D119=F$10,G$10)</f>
        <v>2</v>
      </c>
      <c r="H119" s="104" t="s">
        <v>158</v>
      </c>
      <c r="I119" s="104" t="s">
        <v>72</v>
      </c>
      <c r="J119" s="105">
        <v>42</v>
      </c>
      <c r="K119" s="95">
        <f t="shared" si="40"/>
        <v>160000</v>
      </c>
      <c r="L119" s="95">
        <f t="shared" si="41"/>
        <v>6720000</v>
      </c>
      <c r="M119" s="95">
        <f t="shared" si="42"/>
        <v>140000</v>
      </c>
      <c r="N119" s="95" cm="1">
        <f t="array" ref="N119">_xlfn.IFS(E119=1,0,OR(E119=2,E119=3),N$10,OR(E119=4,E119=5),N$11,E119=6,N$12,E119=7,N$13)</f>
        <v>6000</v>
      </c>
      <c r="O119" s="95">
        <f t="shared" si="74"/>
        <v>0</v>
      </c>
      <c r="P119" s="95">
        <f t="shared" si="43"/>
        <v>0</v>
      </c>
      <c r="Q119" s="95">
        <f t="shared" si="75"/>
        <v>0</v>
      </c>
      <c r="R119" s="95">
        <f t="shared" si="44"/>
        <v>0</v>
      </c>
      <c r="S119" s="95">
        <f t="shared" si="76"/>
        <v>0</v>
      </c>
      <c r="T119" s="95">
        <f t="shared" si="45"/>
        <v>0</v>
      </c>
      <c r="U119" s="95">
        <f t="shared" si="73"/>
        <v>0</v>
      </c>
      <c r="V119" s="95">
        <f t="shared" si="46"/>
        <v>0</v>
      </c>
      <c r="W119" s="108"/>
      <c r="X119" s="108">
        <f t="shared" si="47"/>
        <v>0</v>
      </c>
      <c r="Y119" s="108"/>
      <c r="Z119" s="108">
        <f t="shared" si="48"/>
        <v>0</v>
      </c>
      <c r="AA119" s="108"/>
      <c r="AB119" s="108"/>
      <c r="AC119" s="95">
        <f t="shared" si="49"/>
        <v>0</v>
      </c>
      <c r="AD119" s="95">
        <f t="shared" si="50"/>
        <v>146000</v>
      </c>
      <c r="AE119" s="95">
        <f t="shared" si="51"/>
        <v>6132000</v>
      </c>
      <c r="AF119" s="97" cm="1">
        <f t="array" ref="AF119">_xlfn.IFS(G119=1,AF$15,G119=2,AF$16,G119=3,AF$19)</f>
        <v>5000</v>
      </c>
      <c r="AG119" s="98">
        <f t="shared" si="52"/>
        <v>151000</v>
      </c>
      <c r="AH119" s="98">
        <f t="shared" si="53"/>
        <v>6342000</v>
      </c>
      <c r="AI119" s="137">
        <f t="shared" si="54"/>
        <v>151000</v>
      </c>
      <c r="AJ119" s="137">
        <f t="shared" si="55"/>
        <v>6342000</v>
      </c>
      <c r="AK119" s="137">
        <v>100000</v>
      </c>
      <c r="AL119" s="137">
        <f t="shared" si="56"/>
        <v>1585500</v>
      </c>
      <c r="AM119" s="137">
        <f t="shared" si="57"/>
        <v>1585500</v>
      </c>
      <c r="AN119" s="137">
        <f t="shared" si="58"/>
        <v>1585500</v>
      </c>
      <c r="AO119" s="137">
        <f t="shared" si="59"/>
        <v>1485500</v>
      </c>
      <c r="AP119" s="137"/>
      <c r="AQ119" s="138" cm="1">
        <f t="array" ref="AQ119">_xlfn.IFS(I119="One Bedroom",AQ$13,I119="One Bedroom Plus",AQ$14,I119="two bedroom",AQ$15,I119="three bedroom",AQ$16)</f>
        <v>300000</v>
      </c>
      <c r="AR119" s="139">
        <f t="shared" si="60"/>
        <v>6042000</v>
      </c>
      <c r="AS119" s="139">
        <f t="shared" si="61"/>
        <v>143857.14285714287</v>
      </c>
      <c r="AT119" s="139">
        <f t="shared" si="62"/>
        <v>302100</v>
      </c>
      <c r="AU119" s="139">
        <f t="shared" si="63"/>
        <v>5740000</v>
      </c>
      <c r="AV119" s="139">
        <f t="shared" si="64"/>
        <v>136666.66666666666</v>
      </c>
      <c r="AW119" s="151">
        <v>100000</v>
      </c>
      <c r="AX119" s="151">
        <f t="shared" si="65"/>
        <v>1435000</v>
      </c>
      <c r="AY119" s="151">
        <f t="shared" si="66"/>
        <v>1435000</v>
      </c>
      <c r="AZ119" s="151">
        <f t="shared" si="67"/>
        <v>1435000</v>
      </c>
      <c r="BA119" s="151">
        <f t="shared" si="68"/>
        <v>1335000</v>
      </c>
      <c r="BD119" s="99">
        <f t="shared" si="69"/>
        <v>5740000</v>
      </c>
    </row>
    <row r="120" spans="1:56" s="107" customFormat="1" ht="12.75" customHeight="1" x14ac:dyDescent="0.25">
      <c r="A120" s="23"/>
      <c r="B120" s="23"/>
      <c r="C120" s="101">
        <v>98</v>
      </c>
      <c r="D120" s="106" t="s">
        <v>15</v>
      </c>
      <c r="E120" s="106">
        <v>6</v>
      </c>
      <c r="F120" s="110" t="s">
        <v>197</v>
      </c>
      <c r="G120" s="92" cm="1">
        <f t="array" ref="G120">_xlfn.IFS(D120=F$4,G$4,D120=F$5,G$5,D120=F$6,G$6,D120=F$7,G$7,D120=F$8,G$8,D120=F$9,G$9,D120=F$10,G$10)</f>
        <v>2</v>
      </c>
      <c r="H120" s="104" t="s">
        <v>156</v>
      </c>
      <c r="I120" s="104" t="s">
        <v>72</v>
      </c>
      <c r="J120" s="105">
        <v>36</v>
      </c>
      <c r="K120" s="95">
        <f t="shared" si="40"/>
        <v>160000</v>
      </c>
      <c r="L120" s="95">
        <f t="shared" si="41"/>
        <v>5760000</v>
      </c>
      <c r="M120" s="95">
        <f t="shared" si="42"/>
        <v>140000</v>
      </c>
      <c r="N120" s="95" cm="1">
        <f t="array" ref="N120">_xlfn.IFS(E120=1,0,OR(E120=2,E120=3),N$10,OR(E120=4,E120=5),N$11,E120=6,N$12,E120=7,N$13)</f>
        <v>6000</v>
      </c>
      <c r="O120" s="95">
        <f t="shared" si="74"/>
        <v>0</v>
      </c>
      <c r="P120" s="95">
        <f t="shared" si="43"/>
        <v>0</v>
      </c>
      <c r="Q120" s="95">
        <f t="shared" si="75"/>
        <v>0</v>
      </c>
      <c r="R120" s="95">
        <f t="shared" si="44"/>
        <v>0</v>
      </c>
      <c r="S120" s="95">
        <f t="shared" si="76"/>
        <v>0</v>
      </c>
      <c r="T120" s="95">
        <f t="shared" si="45"/>
        <v>0</v>
      </c>
      <c r="U120" s="95">
        <f t="shared" si="73"/>
        <v>0</v>
      </c>
      <c r="V120" s="95">
        <f t="shared" si="46"/>
        <v>0</v>
      </c>
      <c r="W120" s="108"/>
      <c r="X120" s="108">
        <f t="shared" si="47"/>
        <v>0</v>
      </c>
      <c r="Y120" s="108"/>
      <c r="Z120" s="108">
        <f t="shared" si="48"/>
        <v>0</v>
      </c>
      <c r="AA120" s="108"/>
      <c r="AB120" s="108"/>
      <c r="AC120" s="95">
        <f t="shared" si="49"/>
        <v>0</v>
      </c>
      <c r="AD120" s="95">
        <f t="shared" si="50"/>
        <v>146000</v>
      </c>
      <c r="AE120" s="95">
        <f t="shared" si="51"/>
        <v>5256000</v>
      </c>
      <c r="AF120" s="97" cm="1">
        <f t="array" ref="AF120">_xlfn.IFS(G120=1,AF$15,G120=2,AF$16,G120=3,AF$19)</f>
        <v>5000</v>
      </c>
      <c r="AG120" s="98">
        <f t="shared" si="52"/>
        <v>151000</v>
      </c>
      <c r="AH120" s="98">
        <f t="shared" si="53"/>
        <v>5436000</v>
      </c>
      <c r="AI120" s="137">
        <f t="shared" si="54"/>
        <v>151000</v>
      </c>
      <c r="AJ120" s="137">
        <f t="shared" si="55"/>
        <v>5436000</v>
      </c>
      <c r="AK120" s="137">
        <v>100000</v>
      </c>
      <c r="AL120" s="137">
        <f t="shared" si="56"/>
        <v>1359000</v>
      </c>
      <c r="AM120" s="137">
        <f t="shared" si="57"/>
        <v>1359000</v>
      </c>
      <c r="AN120" s="137">
        <f t="shared" si="58"/>
        <v>1359000</v>
      </c>
      <c r="AO120" s="137">
        <f t="shared" si="59"/>
        <v>1259000</v>
      </c>
      <c r="AP120" s="137"/>
      <c r="AQ120" s="138" cm="1">
        <f t="array" ref="AQ120">_xlfn.IFS(I120="One Bedroom",AQ$13,I120="One Bedroom Plus",AQ$14,I120="two bedroom",AQ$15,I120="three bedroom",AQ$16)</f>
        <v>300000</v>
      </c>
      <c r="AR120" s="139">
        <f t="shared" si="60"/>
        <v>5136000</v>
      </c>
      <c r="AS120" s="139">
        <f t="shared" si="61"/>
        <v>142666.66666666666</v>
      </c>
      <c r="AT120" s="139">
        <f t="shared" si="62"/>
        <v>256800</v>
      </c>
      <c r="AU120" s="139">
        <f t="shared" si="63"/>
        <v>4880000</v>
      </c>
      <c r="AV120" s="139">
        <f t="shared" si="64"/>
        <v>135555.55555555556</v>
      </c>
      <c r="AW120" s="151">
        <v>100000</v>
      </c>
      <c r="AX120" s="151">
        <f t="shared" si="65"/>
        <v>1220000</v>
      </c>
      <c r="AY120" s="151">
        <f t="shared" si="66"/>
        <v>1220000</v>
      </c>
      <c r="AZ120" s="151">
        <f t="shared" si="67"/>
        <v>1220000</v>
      </c>
      <c r="BA120" s="151">
        <f t="shared" si="68"/>
        <v>1120000</v>
      </c>
      <c r="BD120" s="99">
        <f t="shared" si="69"/>
        <v>4880000</v>
      </c>
    </row>
    <row r="121" spans="1:56" s="107" customFormat="1" ht="12.75" customHeight="1" x14ac:dyDescent="0.25">
      <c r="A121" s="23"/>
      <c r="B121" s="23"/>
      <c r="C121" s="101">
        <v>99</v>
      </c>
      <c r="D121" s="106" t="s">
        <v>15</v>
      </c>
      <c r="E121" s="106">
        <v>6</v>
      </c>
      <c r="F121" s="110" t="s">
        <v>198</v>
      </c>
      <c r="G121" s="92" cm="1">
        <f t="array" ref="G121">_xlfn.IFS(D121=F$4,G$4,D121=F$5,G$5,D121=F$6,G$6,D121=F$7,G$7,D121=F$8,G$8,D121=F$9,G$9,D121=F$10,G$10)</f>
        <v>2</v>
      </c>
      <c r="H121" s="104" t="s">
        <v>156</v>
      </c>
      <c r="I121" s="104" t="s">
        <v>72</v>
      </c>
      <c r="J121" s="105">
        <v>36</v>
      </c>
      <c r="K121" s="95">
        <f t="shared" si="40"/>
        <v>160000</v>
      </c>
      <c r="L121" s="95">
        <f t="shared" si="41"/>
        <v>5760000</v>
      </c>
      <c r="M121" s="95">
        <f t="shared" si="42"/>
        <v>140000</v>
      </c>
      <c r="N121" s="95" cm="1">
        <f t="array" ref="N121">_xlfn.IFS(E121=1,0,OR(E121=2,E121=3),N$10,OR(E121=4,E121=5),N$11,E121=6,N$12,E121=7,N$13)</f>
        <v>6000</v>
      </c>
      <c r="O121" s="95">
        <f t="shared" si="74"/>
        <v>0</v>
      </c>
      <c r="P121" s="95">
        <f t="shared" si="43"/>
        <v>0</v>
      </c>
      <c r="Q121" s="95">
        <f t="shared" si="75"/>
        <v>0</v>
      </c>
      <c r="R121" s="95">
        <f t="shared" si="44"/>
        <v>0</v>
      </c>
      <c r="S121" s="95">
        <f t="shared" si="76"/>
        <v>0</v>
      </c>
      <c r="T121" s="95">
        <f t="shared" si="45"/>
        <v>0</v>
      </c>
      <c r="U121" s="95">
        <f t="shared" si="73"/>
        <v>0</v>
      </c>
      <c r="V121" s="95">
        <f t="shared" si="46"/>
        <v>0</v>
      </c>
      <c r="W121" s="108"/>
      <c r="X121" s="108">
        <f t="shared" si="47"/>
        <v>0</v>
      </c>
      <c r="Y121" s="108"/>
      <c r="Z121" s="108">
        <f t="shared" si="48"/>
        <v>0</v>
      </c>
      <c r="AA121" s="108"/>
      <c r="AB121" s="108"/>
      <c r="AC121" s="95">
        <f t="shared" si="49"/>
        <v>0</v>
      </c>
      <c r="AD121" s="95">
        <f t="shared" si="50"/>
        <v>146000</v>
      </c>
      <c r="AE121" s="95">
        <f t="shared" si="51"/>
        <v>5256000</v>
      </c>
      <c r="AF121" s="97" cm="1">
        <f t="array" ref="AF121">_xlfn.IFS(G121=1,AF$15,G121=2,AF$16,G121=3,AF$19)</f>
        <v>5000</v>
      </c>
      <c r="AG121" s="98">
        <f t="shared" si="52"/>
        <v>151000</v>
      </c>
      <c r="AH121" s="98">
        <f t="shared" si="53"/>
        <v>5436000</v>
      </c>
      <c r="AI121" s="137">
        <f t="shared" si="54"/>
        <v>151000</v>
      </c>
      <c r="AJ121" s="137">
        <f t="shared" si="55"/>
        <v>5436000</v>
      </c>
      <c r="AK121" s="137">
        <v>100000</v>
      </c>
      <c r="AL121" s="137">
        <f t="shared" si="56"/>
        <v>1359000</v>
      </c>
      <c r="AM121" s="137">
        <f t="shared" si="57"/>
        <v>1359000</v>
      </c>
      <c r="AN121" s="137">
        <f t="shared" si="58"/>
        <v>1359000</v>
      </c>
      <c r="AO121" s="137">
        <f t="shared" si="59"/>
        <v>1259000</v>
      </c>
      <c r="AP121" s="137"/>
      <c r="AQ121" s="138" cm="1">
        <f t="array" ref="AQ121">_xlfn.IFS(I121="One Bedroom",AQ$13,I121="One Bedroom Plus",AQ$14,I121="two bedroom",AQ$15,I121="three bedroom",AQ$16)</f>
        <v>300000</v>
      </c>
      <c r="AR121" s="139">
        <f t="shared" si="60"/>
        <v>5136000</v>
      </c>
      <c r="AS121" s="139">
        <f t="shared" si="61"/>
        <v>142666.66666666666</v>
      </c>
      <c r="AT121" s="139">
        <f t="shared" si="62"/>
        <v>256800</v>
      </c>
      <c r="AU121" s="139">
        <f t="shared" si="63"/>
        <v>4880000</v>
      </c>
      <c r="AV121" s="139">
        <f t="shared" si="64"/>
        <v>135555.55555555556</v>
      </c>
      <c r="AW121" s="151">
        <v>100000</v>
      </c>
      <c r="AX121" s="151">
        <f t="shared" si="65"/>
        <v>1220000</v>
      </c>
      <c r="AY121" s="151">
        <f t="shared" si="66"/>
        <v>1220000</v>
      </c>
      <c r="AZ121" s="151">
        <f t="shared" si="67"/>
        <v>1220000</v>
      </c>
      <c r="BA121" s="151">
        <f t="shared" si="68"/>
        <v>1120000</v>
      </c>
      <c r="BD121" s="99">
        <f t="shared" si="69"/>
        <v>4880000</v>
      </c>
    </row>
    <row r="122" spans="1:56" s="107" customFormat="1" ht="12.75" customHeight="1" x14ac:dyDescent="0.25">
      <c r="A122" s="23"/>
      <c r="B122" s="23"/>
      <c r="C122" s="101">
        <v>100</v>
      </c>
      <c r="D122" s="106" t="s">
        <v>15</v>
      </c>
      <c r="E122" s="106">
        <v>6</v>
      </c>
      <c r="F122" s="110" t="s">
        <v>199</v>
      </c>
      <c r="G122" s="92" cm="1">
        <f t="array" ref="G122">_xlfn.IFS(D122=F$4,G$4,D122=F$5,G$5,D122=F$6,G$6,D122=F$7,G$7,D122=F$8,G$8,D122=F$9,G$9,D122=F$10,G$10)</f>
        <v>2</v>
      </c>
      <c r="H122" s="104" t="s">
        <v>156</v>
      </c>
      <c r="I122" s="104" t="s">
        <v>72</v>
      </c>
      <c r="J122" s="105">
        <v>36</v>
      </c>
      <c r="K122" s="95">
        <f t="shared" si="40"/>
        <v>160000</v>
      </c>
      <c r="L122" s="95">
        <f t="shared" si="41"/>
        <v>5760000</v>
      </c>
      <c r="M122" s="95">
        <f t="shared" si="42"/>
        <v>140000</v>
      </c>
      <c r="N122" s="95" cm="1">
        <f t="array" ref="N122">_xlfn.IFS(E122=1,0,OR(E122=2,E122=3),N$10,OR(E122=4,E122=5),N$11,E122=6,N$12,E122=7,N$13)</f>
        <v>6000</v>
      </c>
      <c r="O122" s="95">
        <f t="shared" si="74"/>
        <v>0</v>
      </c>
      <c r="P122" s="95">
        <f t="shared" si="43"/>
        <v>0</v>
      </c>
      <c r="Q122" s="95">
        <f t="shared" si="75"/>
        <v>0</v>
      </c>
      <c r="R122" s="95">
        <f t="shared" si="44"/>
        <v>0</v>
      </c>
      <c r="S122" s="95">
        <f t="shared" si="76"/>
        <v>0</v>
      </c>
      <c r="T122" s="95">
        <f t="shared" si="45"/>
        <v>0</v>
      </c>
      <c r="U122" s="95">
        <f t="shared" si="73"/>
        <v>0</v>
      </c>
      <c r="V122" s="95">
        <f t="shared" si="46"/>
        <v>0</v>
      </c>
      <c r="W122" s="108"/>
      <c r="X122" s="108">
        <f t="shared" si="47"/>
        <v>0</v>
      </c>
      <c r="Y122" s="108"/>
      <c r="Z122" s="108">
        <f t="shared" si="48"/>
        <v>0</v>
      </c>
      <c r="AA122" s="108"/>
      <c r="AB122" s="108"/>
      <c r="AC122" s="95">
        <f t="shared" si="49"/>
        <v>0</v>
      </c>
      <c r="AD122" s="95">
        <f t="shared" si="50"/>
        <v>146000</v>
      </c>
      <c r="AE122" s="95">
        <f t="shared" si="51"/>
        <v>5256000</v>
      </c>
      <c r="AF122" s="97" cm="1">
        <f t="array" ref="AF122">_xlfn.IFS(G122=1,AF$15,G122=2,AF$16,G122=3,AF$19)</f>
        <v>5000</v>
      </c>
      <c r="AG122" s="98">
        <f t="shared" si="52"/>
        <v>151000</v>
      </c>
      <c r="AH122" s="98">
        <f t="shared" si="53"/>
        <v>5436000</v>
      </c>
      <c r="AI122" s="137">
        <f t="shared" si="54"/>
        <v>151000</v>
      </c>
      <c r="AJ122" s="137">
        <f t="shared" si="55"/>
        <v>5436000</v>
      </c>
      <c r="AK122" s="137">
        <v>100000</v>
      </c>
      <c r="AL122" s="137">
        <f t="shared" si="56"/>
        <v>1359000</v>
      </c>
      <c r="AM122" s="137">
        <f t="shared" si="57"/>
        <v>1359000</v>
      </c>
      <c r="AN122" s="137">
        <f t="shared" si="58"/>
        <v>1359000</v>
      </c>
      <c r="AO122" s="137">
        <f t="shared" si="59"/>
        <v>1259000</v>
      </c>
      <c r="AP122" s="137"/>
      <c r="AQ122" s="138" cm="1">
        <f t="array" ref="AQ122">_xlfn.IFS(I122="One Bedroom",AQ$13,I122="One Bedroom Plus",AQ$14,I122="two bedroom",AQ$15,I122="three bedroom",AQ$16)</f>
        <v>300000</v>
      </c>
      <c r="AR122" s="139">
        <f t="shared" si="60"/>
        <v>5136000</v>
      </c>
      <c r="AS122" s="139">
        <f t="shared" si="61"/>
        <v>142666.66666666666</v>
      </c>
      <c r="AT122" s="139">
        <f t="shared" si="62"/>
        <v>256800</v>
      </c>
      <c r="AU122" s="139">
        <f t="shared" si="63"/>
        <v>4880000</v>
      </c>
      <c r="AV122" s="139">
        <f t="shared" si="64"/>
        <v>135555.55555555556</v>
      </c>
      <c r="AW122" s="151">
        <v>100000</v>
      </c>
      <c r="AX122" s="151">
        <f t="shared" si="65"/>
        <v>1220000</v>
      </c>
      <c r="AY122" s="151">
        <f t="shared" si="66"/>
        <v>1220000</v>
      </c>
      <c r="AZ122" s="151">
        <f t="shared" si="67"/>
        <v>1220000</v>
      </c>
      <c r="BA122" s="151">
        <f t="shared" si="68"/>
        <v>1120000</v>
      </c>
      <c r="BD122" s="99">
        <f t="shared" si="69"/>
        <v>4880000</v>
      </c>
    </row>
    <row r="123" spans="1:56" s="107" customFormat="1" ht="12.75" customHeight="1" x14ac:dyDescent="0.25">
      <c r="A123" s="23"/>
      <c r="B123" s="23"/>
      <c r="C123" s="101">
        <v>101</v>
      </c>
      <c r="D123" s="106" t="s">
        <v>15</v>
      </c>
      <c r="E123" s="106">
        <v>6</v>
      </c>
      <c r="F123" s="110" t="s">
        <v>200</v>
      </c>
      <c r="G123" s="92" cm="1">
        <f t="array" ref="G123">_xlfn.IFS(D123=F$4,G$4,D123=F$5,G$5,D123=F$6,G$6,D123=F$7,G$7,D123=F$8,G$8,D123=F$9,G$9,D123=F$10,G$10)</f>
        <v>2</v>
      </c>
      <c r="H123" s="104" t="s">
        <v>154</v>
      </c>
      <c r="I123" s="104" t="s">
        <v>72</v>
      </c>
      <c r="J123" s="105">
        <v>36</v>
      </c>
      <c r="K123" s="95">
        <f t="shared" si="40"/>
        <v>160000</v>
      </c>
      <c r="L123" s="95">
        <f t="shared" si="41"/>
        <v>5760000</v>
      </c>
      <c r="M123" s="95">
        <f t="shared" si="42"/>
        <v>140000</v>
      </c>
      <c r="N123" s="95" cm="1">
        <f t="array" ref="N123">_xlfn.IFS(E123=1,0,OR(E123=2,E123=3),N$10,OR(E123=4,E123=5),N$11,E123=6,N$12,E123=7,N$13)</f>
        <v>6000</v>
      </c>
      <c r="O123" s="95">
        <f t="shared" si="74"/>
        <v>0</v>
      </c>
      <c r="P123" s="95">
        <f t="shared" si="43"/>
        <v>0</v>
      </c>
      <c r="Q123" s="95" t="str">
        <f t="shared" si="75"/>
        <v>y</v>
      </c>
      <c r="R123" s="95">
        <f t="shared" si="44"/>
        <v>3000</v>
      </c>
      <c r="S123" s="95">
        <f t="shared" si="76"/>
        <v>0</v>
      </c>
      <c r="T123" s="95">
        <f t="shared" si="45"/>
        <v>0</v>
      </c>
      <c r="U123" s="95">
        <f t="shared" si="73"/>
        <v>0</v>
      </c>
      <c r="V123" s="95">
        <f t="shared" si="46"/>
        <v>0</v>
      </c>
      <c r="W123" s="108"/>
      <c r="X123" s="108">
        <f t="shared" si="47"/>
        <v>0</v>
      </c>
      <c r="Y123" s="108"/>
      <c r="Z123" s="108">
        <f t="shared" si="48"/>
        <v>0</v>
      </c>
      <c r="AA123" s="108"/>
      <c r="AB123" s="108"/>
      <c r="AC123" s="95">
        <f t="shared" si="49"/>
        <v>3000</v>
      </c>
      <c r="AD123" s="95">
        <f t="shared" si="50"/>
        <v>149000</v>
      </c>
      <c r="AE123" s="95">
        <f t="shared" si="51"/>
        <v>5364000</v>
      </c>
      <c r="AF123" s="97" cm="1">
        <f t="array" ref="AF123">_xlfn.IFS(G123=1,AF$15,G123=2,AF$16,G123=3,AF$19)</f>
        <v>5000</v>
      </c>
      <c r="AG123" s="98">
        <f t="shared" si="52"/>
        <v>154000</v>
      </c>
      <c r="AH123" s="98">
        <f t="shared" si="53"/>
        <v>5544000</v>
      </c>
      <c r="AI123" s="137">
        <f t="shared" si="54"/>
        <v>154000</v>
      </c>
      <c r="AJ123" s="137">
        <f t="shared" si="55"/>
        <v>5544000</v>
      </c>
      <c r="AK123" s="137">
        <v>100000</v>
      </c>
      <c r="AL123" s="137">
        <f t="shared" si="56"/>
        <v>1386000</v>
      </c>
      <c r="AM123" s="137">
        <f t="shared" si="57"/>
        <v>1386000</v>
      </c>
      <c r="AN123" s="137">
        <f t="shared" si="58"/>
        <v>1386000</v>
      </c>
      <c r="AO123" s="137">
        <f t="shared" si="59"/>
        <v>1286000</v>
      </c>
      <c r="AP123" s="137"/>
      <c r="AQ123" s="138" cm="1">
        <f t="array" ref="AQ123">_xlfn.IFS(I123="One Bedroom",AQ$13,I123="One Bedroom Plus",AQ$14,I123="two bedroom",AQ$15,I123="three bedroom",AQ$16)</f>
        <v>300000</v>
      </c>
      <c r="AR123" s="139">
        <f t="shared" si="60"/>
        <v>5244000</v>
      </c>
      <c r="AS123" s="139">
        <f t="shared" si="61"/>
        <v>145666.66666666666</v>
      </c>
      <c r="AT123" s="139">
        <f t="shared" si="62"/>
        <v>262200</v>
      </c>
      <c r="AU123" s="139">
        <f t="shared" si="63"/>
        <v>4982000</v>
      </c>
      <c r="AV123" s="139">
        <f t="shared" si="64"/>
        <v>138388.88888888888</v>
      </c>
      <c r="AW123" s="151">
        <v>100000</v>
      </c>
      <c r="AX123" s="151">
        <f t="shared" si="65"/>
        <v>1245500</v>
      </c>
      <c r="AY123" s="151">
        <f t="shared" si="66"/>
        <v>1245500</v>
      </c>
      <c r="AZ123" s="151">
        <f t="shared" si="67"/>
        <v>1245500</v>
      </c>
      <c r="BA123" s="151">
        <f t="shared" si="68"/>
        <v>1145500</v>
      </c>
      <c r="BD123" s="99">
        <f t="shared" si="69"/>
        <v>4982000</v>
      </c>
    </row>
    <row r="124" spans="1:56" s="107" customFormat="1" ht="12.75" customHeight="1" x14ac:dyDescent="0.25">
      <c r="A124" s="23"/>
      <c r="B124" s="23"/>
      <c r="C124" s="101">
        <v>102</v>
      </c>
      <c r="D124" s="106" t="s">
        <v>15</v>
      </c>
      <c r="E124" s="106">
        <v>6</v>
      </c>
      <c r="F124" s="110" t="s">
        <v>201</v>
      </c>
      <c r="G124" s="92" cm="1">
        <f t="array" ref="G124">_xlfn.IFS(D124=F$4,G$4,D124=F$5,G$5,D124=F$6,G$6,D124=F$7,G$7,D124=F$8,G$8,D124=F$9,G$9,D124=F$10,G$10)</f>
        <v>2</v>
      </c>
      <c r="H124" s="104" t="s">
        <v>164</v>
      </c>
      <c r="I124" s="104" t="s">
        <v>72</v>
      </c>
      <c r="J124" s="105">
        <v>36</v>
      </c>
      <c r="K124" s="95">
        <f t="shared" si="40"/>
        <v>160000</v>
      </c>
      <c r="L124" s="95">
        <f t="shared" si="41"/>
        <v>5760000</v>
      </c>
      <c r="M124" s="95">
        <f t="shared" si="42"/>
        <v>140000</v>
      </c>
      <c r="N124" s="95" cm="1">
        <f t="array" ref="N124">_xlfn.IFS(E124=1,0,OR(E124=2,E124=3),N$10,OR(E124=4,E124=5),N$11,E124=6,N$12,E124=7,N$13)</f>
        <v>6000</v>
      </c>
      <c r="O124" s="95">
        <f t="shared" si="74"/>
        <v>0</v>
      </c>
      <c r="P124" s="95">
        <f t="shared" si="43"/>
        <v>0</v>
      </c>
      <c r="Q124" s="95" t="str">
        <f t="shared" si="75"/>
        <v>y</v>
      </c>
      <c r="R124" s="95">
        <f t="shared" si="44"/>
        <v>3000</v>
      </c>
      <c r="S124" s="95">
        <f t="shared" si="76"/>
        <v>0</v>
      </c>
      <c r="T124" s="95">
        <f t="shared" si="45"/>
        <v>0</v>
      </c>
      <c r="U124" s="95">
        <f t="shared" si="73"/>
        <v>0</v>
      </c>
      <c r="V124" s="95">
        <f t="shared" si="46"/>
        <v>0</v>
      </c>
      <c r="W124" s="108"/>
      <c r="X124" s="108">
        <f t="shared" si="47"/>
        <v>0</v>
      </c>
      <c r="Y124" s="108"/>
      <c r="Z124" s="108">
        <f t="shared" si="48"/>
        <v>0</v>
      </c>
      <c r="AA124" s="108"/>
      <c r="AB124" s="108"/>
      <c r="AC124" s="95">
        <f t="shared" si="49"/>
        <v>3000</v>
      </c>
      <c r="AD124" s="95">
        <f t="shared" si="50"/>
        <v>149000</v>
      </c>
      <c r="AE124" s="95">
        <f t="shared" si="51"/>
        <v>5364000</v>
      </c>
      <c r="AF124" s="97" cm="1">
        <f t="array" ref="AF124">_xlfn.IFS(G124=1,AF$15,G124=2,AF$16,G124=3,AF$19)</f>
        <v>5000</v>
      </c>
      <c r="AG124" s="98">
        <f t="shared" si="52"/>
        <v>154000</v>
      </c>
      <c r="AH124" s="98">
        <f t="shared" si="53"/>
        <v>5544000</v>
      </c>
      <c r="AI124" s="137">
        <f t="shared" si="54"/>
        <v>154000</v>
      </c>
      <c r="AJ124" s="137">
        <f t="shared" si="55"/>
        <v>5544000</v>
      </c>
      <c r="AK124" s="137">
        <v>100000</v>
      </c>
      <c r="AL124" s="137">
        <f t="shared" si="56"/>
        <v>1386000</v>
      </c>
      <c r="AM124" s="137">
        <f t="shared" si="57"/>
        <v>1386000</v>
      </c>
      <c r="AN124" s="137">
        <f t="shared" si="58"/>
        <v>1386000</v>
      </c>
      <c r="AO124" s="137">
        <f t="shared" si="59"/>
        <v>1286000</v>
      </c>
      <c r="AP124" s="137"/>
      <c r="AQ124" s="138" cm="1">
        <f t="array" ref="AQ124">_xlfn.IFS(I124="One Bedroom",AQ$13,I124="One Bedroom Plus",AQ$14,I124="two bedroom",AQ$15,I124="three bedroom",AQ$16)</f>
        <v>300000</v>
      </c>
      <c r="AR124" s="139">
        <f t="shared" si="60"/>
        <v>5244000</v>
      </c>
      <c r="AS124" s="139">
        <f t="shared" si="61"/>
        <v>145666.66666666666</v>
      </c>
      <c r="AT124" s="139">
        <f t="shared" si="62"/>
        <v>262200</v>
      </c>
      <c r="AU124" s="139">
        <f t="shared" si="63"/>
        <v>4982000</v>
      </c>
      <c r="AV124" s="139">
        <f t="shared" si="64"/>
        <v>138388.88888888888</v>
      </c>
      <c r="AW124" s="151">
        <v>100000</v>
      </c>
      <c r="AX124" s="151">
        <f t="shared" si="65"/>
        <v>1245500</v>
      </c>
      <c r="AY124" s="151">
        <f t="shared" si="66"/>
        <v>1245500</v>
      </c>
      <c r="AZ124" s="151">
        <f t="shared" si="67"/>
        <v>1245500</v>
      </c>
      <c r="BA124" s="151">
        <f t="shared" si="68"/>
        <v>1145500</v>
      </c>
      <c r="BD124" s="99">
        <f t="shared" si="69"/>
        <v>4982000</v>
      </c>
    </row>
    <row r="125" spans="1:56" s="107" customFormat="1" ht="12.75" customHeight="1" x14ac:dyDescent="0.25">
      <c r="A125" s="23"/>
      <c r="B125" s="23"/>
      <c r="C125" s="101">
        <v>103</v>
      </c>
      <c r="D125" s="106" t="s">
        <v>15</v>
      </c>
      <c r="E125" s="106">
        <v>6</v>
      </c>
      <c r="F125" s="110" t="s">
        <v>202</v>
      </c>
      <c r="G125" s="92" cm="1">
        <f t="array" ref="G125">_xlfn.IFS(D125=F$4,G$4,D125=F$5,G$5,D125=F$6,G$6,D125=F$7,G$7,D125=F$8,G$8,D125=F$9,G$9,D125=F$10,G$10)</f>
        <v>2</v>
      </c>
      <c r="H125" s="109" t="s">
        <v>156</v>
      </c>
      <c r="I125" s="104" t="s">
        <v>72</v>
      </c>
      <c r="J125" s="105">
        <v>36</v>
      </c>
      <c r="K125" s="95">
        <f t="shared" si="40"/>
        <v>160000</v>
      </c>
      <c r="L125" s="95">
        <f t="shared" si="41"/>
        <v>5760000</v>
      </c>
      <c r="M125" s="95">
        <f t="shared" si="42"/>
        <v>140000</v>
      </c>
      <c r="N125" s="95" cm="1">
        <f t="array" ref="N125">_xlfn.IFS(E125=1,0,OR(E125=2,E125=3),N$10,OR(E125=4,E125=5),N$11,E125=6,N$12,E125=7,N$13)</f>
        <v>6000</v>
      </c>
      <c r="O125" s="95">
        <f t="shared" si="74"/>
        <v>0</v>
      </c>
      <c r="P125" s="95">
        <f t="shared" si="43"/>
        <v>0</v>
      </c>
      <c r="Q125" s="95">
        <f t="shared" si="75"/>
        <v>0</v>
      </c>
      <c r="R125" s="95">
        <f t="shared" si="44"/>
        <v>0</v>
      </c>
      <c r="S125" s="95">
        <f t="shared" si="76"/>
        <v>0</v>
      </c>
      <c r="T125" s="95">
        <f t="shared" si="45"/>
        <v>0</v>
      </c>
      <c r="U125" s="95">
        <f t="shared" si="73"/>
        <v>0</v>
      </c>
      <c r="V125" s="95">
        <f t="shared" si="46"/>
        <v>0</v>
      </c>
      <c r="W125" s="108"/>
      <c r="X125" s="108">
        <f t="shared" si="47"/>
        <v>0</v>
      </c>
      <c r="Y125" s="108"/>
      <c r="Z125" s="108">
        <f t="shared" si="48"/>
        <v>0</v>
      </c>
      <c r="AA125" s="108"/>
      <c r="AB125" s="108"/>
      <c r="AC125" s="95">
        <f t="shared" si="49"/>
        <v>0</v>
      </c>
      <c r="AD125" s="95">
        <f t="shared" si="50"/>
        <v>146000</v>
      </c>
      <c r="AE125" s="95">
        <f t="shared" si="51"/>
        <v>5256000</v>
      </c>
      <c r="AF125" s="97" cm="1">
        <f t="array" ref="AF125">_xlfn.IFS(G125=1,AF$15,G125=2,AF$16,G125=3,AF$19)</f>
        <v>5000</v>
      </c>
      <c r="AG125" s="98">
        <f t="shared" si="52"/>
        <v>151000</v>
      </c>
      <c r="AH125" s="98">
        <f t="shared" si="53"/>
        <v>5436000</v>
      </c>
      <c r="AI125" s="137">
        <f t="shared" si="54"/>
        <v>151000</v>
      </c>
      <c r="AJ125" s="137">
        <f t="shared" si="55"/>
        <v>5436000</v>
      </c>
      <c r="AK125" s="137">
        <v>100000</v>
      </c>
      <c r="AL125" s="137">
        <f t="shared" si="56"/>
        <v>1359000</v>
      </c>
      <c r="AM125" s="137">
        <f t="shared" si="57"/>
        <v>1359000</v>
      </c>
      <c r="AN125" s="137">
        <f t="shared" si="58"/>
        <v>1359000</v>
      </c>
      <c r="AO125" s="137">
        <f t="shared" si="59"/>
        <v>1259000</v>
      </c>
      <c r="AP125" s="137"/>
      <c r="AQ125" s="138" cm="1">
        <f t="array" ref="AQ125">_xlfn.IFS(I125="One Bedroom",AQ$13,I125="One Bedroom Plus",AQ$14,I125="two bedroom",AQ$15,I125="three bedroom",AQ$16)</f>
        <v>300000</v>
      </c>
      <c r="AR125" s="139">
        <f t="shared" si="60"/>
        <v>5136000</v>
      </c>
      <c r="AS125" s="139">
        <f t="shared" si="61"/>
        <v>142666.66666666666</v>
      </c>
      <c r="AT125" s="139">
        <f t="shared" si="62"/>
        <v>256800</v>
      </c>
      <c r="AU125" s="139">
        <f t="shared" si="63"/>
        <v>4880000</v>
      </c>
      <c r="AV125" s="139">
        <f t="shared" si="64"/>
        <v>135555.55555555556</v>
      </c>
      <c r="AW125" s="151">
        <v>100000</v>
      </c>
      <c r="AX125" s="151">
        <f t="shared" si="65"/>
        <v>1220000</v>
      </c>
      <c r="AY125" s="151">
        <f t="shared" si="66"/>
        <v>1220000</v>
      </c>
      <c r="AZ125" s="151">
        <f t="shared" si="67"/>
        <v>1220000</v>
      </c>
      <c r="BA125" s="151">
        <f t="shared" si="68"/>
        <v>1120000</v>
      </c>
      <c r="BD125" s="99">
        <f t="shared" si="69"/>
        <v>4880000</v>
      </c>
    </row>
    <row r="126" spans="1:56" s="99" customFormat="1" ht="12.75" customHeight="1" x14ac:dyDescent="0.25">
      <c r="A126" s="23"/>
      <c r="B126" s="23"/>
      <c r="C126" s="101">
        <v>104</v>
      </c>
      <c r="D126" s="106" t="s">
        <v>15</v>
      </c>
      <c r="E126" s="106">
        <v>6</v>
      </c>
      <c r="F126" s="110" t="s">
        <v>203</v>
      </c>
      <c r="G126" s="92" cm="1">
        <f t="array" ref="G126">_xlfn.IFS(D126=F$4,G$4,D126=F$5,G$5,D126=F$6,G$6,D126=F$7,G$7,D126=F$8,G$8,D126=F$9,G$9,D126=F$10,G$10)</f>
        <v>2</v>
      </c>
      <c r="H126" s="109" t="s">
        <v>156</v>
      </c>
      <c r="I126" s="104" t="s">
        <v>72</v>
      </c>
      <c r="J126" s="105">
        <v>36</v>
      </c>
      <c r="K126" s="95">
        <f t="shared" si="40"/>
        <v>160000</v>
      </c>
      <c r="L126" s="95">
        <f t="shared" si="41"/>
        <v>5760000</v>
      </c>
      <c r="M126" s="95">
        <f t="shared" si="42"/>
        <v>140000</v>
      </c>
      <c r="N126" s="95" cm="1">
        <f t="array" ref="N126">_xlfn.IFS(E126=1,0,OR(E126=2,E126=3),N$10,OR(E126=4,E126=5),N$11,E126=6,N$12,E126=7,N$13)</f>
        <v>6000</v>
      </c>
      <c r="O126" s="95">
        <f t="shared" si="74"/>
        <v>0</v>
      </c>
      <c r="P126" s="95">
        <f t="shared" si="43"/>
        <v>0</v>
      </c>
      <c r="Q126" s="95">
        <f t="shared" si="75"/>
        <v>0</v>
      </c>
      <c r="R126" s="95">
        <f t="shared" si="44"/>
        <v>0</v>
      </c>
      <c r="S126" s="95">
        <f t="shared" si="76"/>
        <v>0</v>
      </c>
      <c r="T126" s="95">
        <f t="shared" si="45"/>
        <v>0</v>
      </c>
      <c r="U126" s="95">
        <f t="shared" si="73"/>
        <v>0</v>
      </c>
      <c r="V126" s="95">
        <f t="shared" si="46"/>
        <v>0</v>
      </c>
      <c r="W126" s="108"/>
      <c r="X126" s="108">
        <f t="shared" si="47"/>
        <v>0</v>
      </c>
      <c r="Y126" s="108"/>
      <c r="Z126" s="108">
        <f t="shared" si="48"/>
        <v>0</v>
      </c>
      <c r="AA126" s="108"/>
      <c r="AB126" s="108"/>
      <c r="AC126" s="95">
        <f t="shared" si="49"/>
        <v>0</v>
      </c>
      <c r="AD126" s="95">
        <f t="shared" si="50"/>
        <v>146000</v>
      </c>
      <c r="AE126" s="95">
        <f t="shared" si="51"/>
        <v>5256000</v>
      </c>
      <c r="AF126" s="97" cm="1">
        <f t="array" ref="AF126">_xlfn.IFS(G126=1,AF$15,G126=2,AF$16,G126=3,AF$19)</f>
        <v>5000</v>
      </c>
      <c r="AG126" s="98">
        <f t="shared" si="52"/>
        <v>151000</v>
      </c>
      <c r="AH126" s="98">
        <f t="shared" si="53"/>
        <v>5436000</v>
      </c>
      <c r="AI126" s="137">
        <f t="shared" si="54"/>
        <v>151000</v>
      </c>
      <c r="AJ126" s="137">
        <f t="shared" si="55"/>
        <v>5436000</v>
      </c>
      <c r="AK126" s="137">
        <v>100000</v>
      </c>
      <c r="AL126" s="137">
        <f t="shared" si="56"/>
        <v>1359000</v>
      </c>
      <c r="AM126" s="137">
        <f t="shared" si="57"/>
        <v>1359000</v>
      </c>
      <c r="AN126" s="137">
        <f t="shared" si="58"/>
        <v>1359000</v>
      </c>
      <c r="AO126" s="137">
        <f t="shared" si="59"/>
        <v>1259000</v>
      </c>
      <c r="AP126" s="137"/>
      <c r="AQ126" s="138" cm="1">
        <f t="array" ref="AQ126">_xlfn.IFS(I126="One Bedroom",AQ$13,I126="One Bedroom Plus",AQ$14,I126="two bedroom",AQ$15,I126="three bedroom",AQ$16)</f>
        <v>300000</v>
      </c>
      <c r="AR126" s="139">
        <f t="shared" si="60"/>
        <v>5136000</v>
      </c>
      <c r="AS126" s="139">
        <f t="shared" si="61"/>
        <v>142666.66666666666</v>
      </c>
      <c r="AT126" s="139">
        <f t="shared" si="62"/>
        <v>256800</v>
      </c>
      <c r="AU126" s="139">
        <f t="shared" si="63"/>
        <v>4880000</v>
      </c>
      <c r="AV126" s="139">
        <f t="shared" si="64"/>
        <v>135555.55555555556</v>
      </c>
      <c r="AW126" s="151">
        <v>100000</v>
      </c>
      <c r="AX126" s="151">
        <f t="shared" si="65"/>
        <v>1220000</v>
      </c>
      <c r="AY126" s="151">
        <f t="shared" si="66"/>
        <v>1220000</v>
      </c>
      <c r="AZ126" s="151">
        <f t="shared" si="67"/>
        <v>1220000</v>
      </c>
      <c r="BA126" s="151">
        <f t="shared" si="68"/>
        <v>1120000</v>
      </c>
      <c r="BD126" s="99">
        <f t="shared" si="69"/>
        <v>4880000</v>
      </c>
    </row>
    <row r="127" spans="1:56" s="99" customFormat="1" ht="12.75" customHeight="1" x14ac:dyDescent="0.25">
      <c r="A127" s="23"/>
      <c r="B127" s="23"/>
      <c r="C127" s="101">
        <v>105</v>
      </c>
      <c r="D127" s="106" t="s">
        <v>15</v>
      </c>
      <c r="E127" s="106">
        <v>6</v>
      </c>
      <c r="F127" s="110" t="s">
        <v>204</v>
      </c>
      <c r="G127" s="92" cm="1">
        <f t="array" ref="G127">_xlfn.IFS(D127=F$4,G$4,D127=F$5,G$5,D127=F$6,G$6,D127=F$7,G$7,D127=F$8,G$8,D127=F$9,G$9,D127=F$10,G$10)</f>
        <v>2</v>
      </c>
      <c r="H127" s="109" t="s">
        <v>156</v>
      </c>
      <c r="I127" s="104" t="s">
        <v>72</v>
      </c>
      <c r="J127" s="105">
        <v>36</v>
      </c>
      <c r="K127" s="95">
        <f t="shared" si="40"/>
        <v>160000</v>
      </c>
      <c r="L127" s="95">
        <f t="shared" si="41"/>
        <v>5760000</v>
      </c>
      <c r="M127" s="95">
        <f t="shared" si="42"/>
        <v>140000</v>
      </c>
      <c r="N127" s="95" cm="1">
        <f t="array" ref="N127">_xlfn.IFS(E127=1,0,OR(E127=2,E127=3),N$10,OR(E127=4,E127=5),N$11,E127=6,N$12,E127=7,N$13)</f>
        <v>6000</v>
      </c>
      <c r="O127" s="95">
        <f t="shared" si="74"/>
        <v>0</v>
      </c>
      <c r="P127" s="95">
        <f t="shared" si="43"/>
        <v>0</v>
      </c>
      <c r="Q127" s="95" t="str">
        <f t="shared" si="75"/>
        <v>y</v>
      </c>
      <c r="R127" s="95">
        <f t="shared" si="44"/>
        <v>3000</v>
      </c>
      <c r="S127" s="95">
        <f t="shared" si="76"/>
        <v>0</v>
      </c>
      <c r="T127" s="95">
        <f t="shared" si="45"/>
        <v>0</v>
      </c>
      <c r="U127" s="95" t="str">
        <f t="shared" si="73"/>
        <v>y</v>
      </c>
      <c r="V127" s="95">
        <f t="shared" si="46"/>
        <v>-4000</v>
      </c>
      <c r="W127" s="108"/>
      <c r="X127" s="108">
        <f t="shared" si="47"/>
        <v>0</v>
      </c>
      <c r="Y127" s="108"/>
      <c r="Z127" s="108">
        <f t="shared" si="48"/>
        <v>0</v>
      </c>
      <c r="AA127" s="108"/>
      <c r="AB127" s="108"/>
      <c r="AC127" s="95">
        <f t="shared" si="49"/>
        <v>-1000</v>
      </c>
      <c r="AD127" s="95">
        <f t="shared" si="50"/>
        <v>145000</v>
      </c>
      <c r="AE127" s="95">
        <f t="shared" si="51"/>
        <v>5220000</v>
      </c>
      <c r="AF127" s="97" cm="1">
        <f t="array" ref="AF127">_xlfn.IFS(G127=1,AF$15,G127=2,AF$16,G127=3,AF$19)</f>
        <v>5000</v>
      </c>
      <c r="AG127" s="98">
        <f t="shared" si="52"/>
        <v>150000</v>
      </c>
      <c r="AH127" s="98">
        <f t="shared" si="53"/>
        <v>5400000</v>
      </c>
      <c r="AI127" s="137">
        <f t="shared" si="54"/>
        <v>150000</v>
      </c>
      <c r="AJ127" s="137">
        <f t="shared" si="55"/>
        <v>5400000</v>
      </c>
      <c r="AK127" s="137">
        <v>100000</v>
      </c>
      <c r="AL127" s="137">
        <f t="shared" si="56"/>
        <v>1350000</v>
      </c>
      <c r="AM127" s="137">
        <f t="shared" si="57"/>
        <v>1350000</v>
      </c>
      <c r="AN127" s="137">
        <f t="shared" si="58"/>
        <v>1350000</v>
      </c>
      <c r="AO127" s="137">
        <f t="shared" si="59"/>
        <v>1250000</v>
      </c>
      <c r="AP127" s="137"/>
      <c r="AQ127" s="138" cm="1">
        <f t="array" ref="AQ127">_xlfn.IFS(I127="One Bedroom",AQ$13,I127="One Bedroom Plus",AQ$14,I127="two bedroom",AQ$15,I127="three bedroom",AQ$16)</f>
        <v>300000</v>
      </c>
      <c r="AR127" s="139">
        <f t="shared" si="60"/>
        <v>5100000</v>
      </c>
      <c r="AS127" s="139">
        <f t="shared" si="61"/>
        <v>141666.66666666666</v>
      </c>
      <c r="AT127" s="139">
        <f t="shared" si="62"/>
        <v>255000</v>
      </c>
      <c r="AU127" s="139">
        <f t="shared" si="63"/>
        <v>4845000</v>
      </c>
      <c r="AV127" s="139">
        <f t="shared" si="64"/>
        <v>134583.33333333334</v>
      </c>
      <c r="AW127" s="151">
        <v>100000</v>
      </c>
      <c r="AX127" s="151">
        <f t="shared" si="65"/>
        <v>1211250</v>
      </c>
      <c r="AY127" s="151">
        <f t="shared" si="66"/>
        <v>1211250</v>
      </c>
      <c r="AZ127" s="151">
        <f t="shared" si="67"/>
        <v>1211250</v>
      </c>
      <c r="BA127" s="151">
        <f t="shared" si="68"/>
        <v>1111250</v>
      </c>
      <c r="BD127" s="99">
        <f t="shared" si="69"/>
        <v>4845000</v>
      </c>
    </row>
    <row r="128" spans="1:56" s="99" customFormat="1" ht="12.75" customHeight="1" x14ac:dyDescent="0.25">
      <c r="A128" s="23"/>
      <c r="B128" s="23"/>
      <c r="C128" s="101">
        <v>106</v>
      </c>
      <c r="D128" s="106" t="s">
        <v>15</v>
      </c>
      <c r="E128" s="106">
        <v>6</v>
      </c>
      <c r="F128" s="110" t="s">
        <v>205</v>
      </c>
      <c r="G128" s="92" cm="1">
        <f t="array" ref="G128">_xlfn.IFS(D128=F$4,G$4,D128=F$5,G$5,D128=F$6,G$6,D128=F$7,G$7,D128=F$8,G$8,D128=F$9,G$9,D128=F$10,G$10)</f>
        <v>2</v>
      </c>
      <c r="H128" s="109" t="s">
        <v>169</v>
      </c>
      <c r="I128" s="104" t="s">
        <v>94</v>
      </c>
      <c r="J128" s="109">
        <v>56</v>
      </c>
      <c r="K128" s="95">
        <f t="shared" si="40"/>
        <v>160000</v>
      </c>
      <c r="L128" s="95">
        <f t="shared" si="41"/>
        <v>8960000</v>
      </c>
      <c r="M128" s="95">
        <f t="shared" si="42"/>
        <v>140000</v>
      </c>
      <c r="N128" s="95" cm="1">
        <f t="array" ref="N128">_xlfn.IFS(E128=1,0,OR(E128=2,E128=3),N$10,OR(E128=4,E128=5),N$11,E128=6,N$12,E128=7,N$13)</f>
        <v>6000</v>
      </c>
      <c r="O128" s="95" t="str">
        <f t="shared" si="74"/>
        <v>y</v>
      </c>
      <c r="P128" s="95">
        <f t="shared" si="43"/>
        <v>10000</v>
      </c>
      <c r="Q128" s="95" t="str">
        <f t="shared" si="75"/>
        <v>y</v>
      </c>
      <c r="R128" s="95">
        <f t="shared" si="44"/>
        <v>3000</v>
      </c>
      <c r="S128" s="95">
        <f t="shared" si="76"/>
        <v>0</v>
      </c>
      <c r="T128" s="95">
        <f t="shared" si="45"/>
        <v>0</v>
      </c>
      <c r="U128" s="95" t="str">
        <f t="shared" si="73"/>
        <v>y</v>
      </c>
      <c r="V128" s="95">
        <f t="shared" si="46"/>
        <v>-4000</v>
      </c>
      <c r="W128" s="108"/>
      <c r="X128" s="108">
        <f t="shared" si="47"/>
        <v>0</v>
      </c>
      <c r="Y128" s="108"/>
      <c r="Z128" s="108">
        <f t="shared" si="48"/>
        <v>0</v>
      </c>
      <c r="AA128" s="108"/>
      <c r="AB128" s="108"/>
      <c r="AC128" s="95">
        <f t="shared" si="49"/>
        <v>9000</v>
      </c>
      <c r="AD128" s="95">
        <f t="shared" si="50"/>
        <v>155000</v>
      </c>
      <c r="AE128" s="95">
        <f t="shared" si="51"/>
        <v>8680000</v>
      </c>
      <c r="AF128" s="97" cm="1">
        <f t="array" ref="AF128">_xlfn.IFS(G128=1,AF$15,G128=2,AF$16,G128=3,AF$19)</f>
        <v>5000</v>
      </c>
      <c r="AG128" s="98">
        <f t="shared" si="52"/>
        <v>160000</v>
      </c>
      <c r="AH128" s="98">
        <f t="shared" si="53"/>
        <v>8960000</v>
      </c>
      <c r="AI128" s="137">
        <f t="shared" si="54"/>
        <v>160000</v>
      </c>
      <c r="AJ128" s="137">
        <f t="shared" si="55"/>
        <v>8960000</v>
      </c>
      <c r="AK128" s="137">
        <v>100000</v>
      </c>
      <c r="AL128" s="137">
        <f t="shared" si="56"/>
        <v>2240000</v>
      </c>
      <c r="AM128" s="137">
        <f t="shared" si="57"/>
        <v>2240000</v>
      </c>
      <c r="AN128" s="137">
        <f t="shared" si="58"/>
        <v>2240000</v>
      </c>
      <c r="AO128" s="137">
        <f t="shared" si="59"/>
        <v>2140000</v>
      </c>
      <c r="AP128" s="137"/>
      <c r="AQ128" s="138" cm="1">
        <f t="array" ref="AQ128">_xlfn.IFS(I128="One Bedroom",AQ$13,I128="One Bedroom Plus",AQ$14,I128="two bedroom",AQ$15,I128="three bedroom",AQ$16)</f>
        <v>300000</v>
      </c>
      <c r="AR128" s="139">
        <f t="shared" si="60"/>
        <v>8660000</v>
      </c>
      <c r="AS128" s="139">
        <f t="shared" si="61"/>
        <v>154642.85714285713</v>
      </c>
      <c r="AT128" s="139">
        <f t="shared" si="62"/>
        <v>433000</v>
      </c>
      <c r="AU128" s="139">
        <f t="shared" si="63"/>
        <v>8227000</v>
      </c>
      <c r="AV128" s="139">
        <f t="shared" si="64"/>
        <v>146910.71428571429</v>
      </c>
      <c r="AW128" s="151">
        <v>100000</v>
      </c>
      <c r="AX128" s="151">
        <f t="shared" si="65"/>
        <v>2056750</v>
      </c>
      <c r="AY128" s="151">
        <f t="shared" si="66"/>
        <v>2056750</v>
      </c>
      <c r="AZ128" s="151">
        <f t="shared" si="67"/>
        <v>2056750</v>
      </c>
      <c r="BA128" s="151">
        <f t="shared" si="68"/>
        <v>1956750</v>
      </c>
      <c r="BD128" s="99">
        <f t="shared" si="69"/>
        <v>8227000</v>
      </c>
    </row>
    <row r="129" spans="1:56" s="99" customFormat="1" ht="12.75" customHeight="1" x14ac:dyDescent="0.25">
      <c r="A129" s="23"/>
      <c r="B129" s="23"/>
      <c r="C129" s="101">
        <v>107</v>
      </c>
      <c r="D129" s="106" t="s">
        <v>15</v>
      </c>
      <c r="E129" s="106">
        <v>6</v>
      </c>
      <c r="F129" s="110" t="s">
        <v>206</v>
      </c>
      <c r="G129" s="92" cm="1">
        <f t="array" ref="G129">_xlfn.IFS(D129=F$4,G$4,D129=F$5,G$5,D129=F$6,G$6,D129=F$7,G$7,D129=F$8,G$8,D129=F$9,G$9,D129=F$10,G$10)</f>
        <v>2</v>
      </c>
      <c r="H129" s="109" t="s">
        <v>148</v>
      </c>
      <c r="I129" s="104" t="s">
        <v>72</v>
      </c>
      <c r="J129" s="105">
        <v>49</v>
      </c>
      <c r="K129" s="95">
        <f t="shared" si="40"/>
        <v>160000</v>
      </c>
      <c r="L129" s="95">
        <f t="shared" si="41"/>
        <v>7840000</v>
      </c>
      <c r="M129" s="95">
        <f t="shared" si="42"/>
        <v>140000</v>
      </c>
      <c r="N129" s="95" cm="1">
        <f t="array" ref="N129">_xlfn.IFS(E129=1,0,OR(E129=2,E129=3),N$10,OR(E129=4,E129=5),N$11,E129=6,N$12,E129=7,N$13)</f>
        <v>6000</v>
      </c>
      <c r="O129" s="95" t="str">
        <f t="shared" si="74"/>
        <v>y</v>
      </c>
      <c r="P129" s="95">
        <f t="shared" si="43"/>
        <v>10000</v>
      </c>
      <c r="Q129" s="95">
        <f t="shared" si="75"/>
        <v>0</v>
      </c>
      <c r="R129" s="95">
        <f t="shared" si="44"/>
        <v>0</v>
      </c>
      <c r="S129" s="95">
        <f t="shared" si="76"/>
        <v>0</v>
      </c>
      <c r="T129" s="95">
        <f t="shared" si="45"/>
        <v>0</v>
      </c>
      <c r="U129" s="95">
        <f t="shared" si="73"/>
        <v>0</v>
      </c>
      <c r="V129" s="95">
        <f t="shared" si="46"/>
        <v>0</v>
      </c>
      <c r="W129" s="108"/>
      <c r="X129" s="108">
        <f t="shared" si="47"/>
        <v>0</v>
      </c>
      <c r="Y129" s="108"/>
      <c r="Z129" s="108">
        <f t="shared" si="48"/>
        <v>0</v>
      </c>
      <c r="AA129" s="108"/>
      <c r="AB129" s="108"/>
      <c r="AC129" s="95">
        <f t="shared" si="49"/>
        <v>10000</v>
      </c>
      <c r="AD129" s="95">
        <f t="shared" si="50"/>
        <v>156000</v>
      </c>
      <c r="AE129" s="95">
        <f t="shared" si="51"/>
        <v>7644000</v>
      </c>
      <c r="AF129" s="97" cm="1">
        <f t="array" ref="AF129">_xlfn.IFS(G129=1,AF$15,G129=2,AF$16,G129=3,AF$19)</f>
        <v>5000</v>
      </c>
      <c r="AG129" s="98">
        <f t="shared" si="52"/>
        <v>161000</v>
      </c>
      <c r="AH129" s="98">
        <f t="shared" si="53"/>
        <v>7889000</v>
      </c>
      <c r="AI129" s="137">
        <f t="shared" si="54"/>
        <v>161000</v>
      </c>
      <c r="AJ129" s="137">
        <f t="shared" si="55"/>
        <v>7889000</v>
      </c>
      <c r="AK129" s="137">
        <v>100000</v>
      </c>
      <c r="AL129" s="137">
        <f t="shared" si="56"/>
        <v>1972250</v>
      </c>
      <c r="AM129" s="137">
        <f t="shared" si="57"/>
        <v>1972250</v>
      </c>
      <c r="AN129" s="137">
        <f t="shared" si="58"/>
        <v>1972250</v>
      </c>
      <c r="AO129" s="137">
        <f t="shared" si="59"/>
        <v>1872250</v>
      </c>
      <c r="AP129" s="137"/>
      <c r="AQ129" s="138" cm="1">
        <f t="array" ref="AQ129">_xlfn.IFS(I129="One Bedroom",AQ$13,I129="One Bedroom Plus",AQ$14,I129="two bedroom",AQ$15,I129="three bedroom",AQ$16)</f>
        <v>300000</v>
      </c>
      <c r="AR129" s="139">
        <f t="shared" si="60"/>
        <v>7589000</v>
      </c>
      <c r="AS129" s="139">
        <f t="shared" si="61"/>
        <v>154877.55102040817</v>
      </c>
      <c r="AT129" s="139">
        <f t="shared" si="62"/>
        <v>379450</v>
      </c>
      <c r="AU129" s="139">
        <f t="shared" si="63"/>
        <v>7210000</v>
      </c>
      <c r="AV129" s="139">
        <f t="shared" si="64"/>
        <v>147142.85714285713</v>
      </c>
      <c r="AW129" s="151">
        <v>100000</v>
      </c>
      <c r="AX129" s="151">
        <f t="shared" si="65"/>
        <v>1802500</v>
      </c>
      <c r="AY129" s="151">
        <f t="shared" si="66"/>
        <v>1802500</v>
      </c>
      <c r="AZ129" s="151">
        <f t="shared" si="67"/>
        <v>1802500</v>
      </c>
      <c r="BA129" s="151">
        <f t="shared" si="68"/>
        <v>1702500</v>
      </c>
      <c r="BD129" s="99">
        <f t="shared" si="69"/>
        <v>7210000</v>
      </c>
    </row>
    <row r="130" spans="1:56" s="99" customFormat="1" ht="12.75" customHeight="1" x14ac:dyDescent="0.25">
      <c r="A130" s="23"/>
      <c r="B130" s="23"/>
      <c r="C130" s="101">
        <v>108</v>
      </c>
      <c r="D130" s="106" t="s">
        <v>15</v>
      </c>
      <c r="E130" s="106">
        <v>6</v>
      </c>
      <c r="F130" s="110" t="s">
        <v>207</v>
      </c>
      <c r="G130" s="92" cm="1">
        <f t="array" ref="G130">_xlfn.IFS(D130=F$4,G$4,D130=F$5,G$5,D130=F$6,G$6,D130=F$7,G$7,D130=F$8,G$8,D130=F$9,G$9,D130=F$10,G$10)</f>
        <v>2</v>
      </c>
      <c r="H130" s="109" t="s">
        <v>148</v>
      </c>
      <c r="I130" s="104" t="s">
        <v>72</v>
      </c>
      <c r="J130" s="105">
        <v>49</v>
      </c>
      <c r="K130" s="95">
        <f t="shared" si="40"/>
        <v>160000</v>
      </c>
      <c r="L130" s="95">
        <f t="shared" si="41"/>
        <v>7840000</v>
      </c>
      <c r="M130" s="95">
        <f t="shared" si="42"/>
        <v>140000</v>
      </c>
      <c r="N130" s="95" cm="1">
        <f t="array" ref="N130">_xlfn.IFS(E130=1,0,OR(E130=2,E130=3),N$10,OR(E130=4,E130=5),N$11,E130=6,N$12,E130=7,N$13)</f>
        <v>6000</v>
      </c>
      <c r="O130" s="95" t="str">
        <f>$O112</f>
        <v>y</v>
      </c>
      <c r="P130" s="95">
        <f t="shared" si="43"/>
        <v>10000</v>
      </c>
      <c r="Q130" s="95" t="str">
        <f>$O112</f>
        <v>y</v>
      </c>
      <c r="R130" s="95">
        <f t="shared" si="44"/>
        <v>3000</v>
      </c>
      <c r="S130" s="95" t="str">
        <f>$O112</f>
        <v>y</v>
      </c>
      <c r="T130" s="95">
        <f t="shared" si="45"/>
        <v>2000</v>
      </c>
      <c r="U130" s="95">
        <f t="shared" si="73"/>
        <v>0</v>
      </c>
      <c r="V130" s="95">
        <f t="shared" si="46"/>
        <v>0</v>
      </c>
      <c r="W130" s="108"/>
      <c r="X130" s="108">
        <f t="shared" si="47"/>
        <v>0</v>
      </c>
      <c r="Y130" s="108"/>
      <c r="Z130" s="108">
        <f t="shared" si="48"/>
        <v>0</v>
      </c>
      <c r="AA130" s="108"/>
      <c r="AB130" s="108"/>
      <c r="AC130" s="95">
        <f t="shared" si="49"/>
        <v>15000</v>
      </c>
      <c r="AD130" s="95">
        <f t="shared" si="50"/>
        <v>161000</v>
      </c>
      <c r="AE130" s="95">
        <f t="shared" si="51"/>
        <v>7889000</v>
      </c>
      <c r="AF130" s="97" cm="1">
        <f t="array" ref="AF130">_xlfn.IFS(G130=1,AF$15,G130=2,AF$16,G130=3,AF$19)</f>
        <v>5000</v>
      </c>
      <c r="AG130" s="98">
        <f t="shared" si="52"/>
        <v>166000</v>
      </c>
      <c r="AH130" s="98">
        <f t="shared" si="53"/>
        <v>8134000</v>
      </c>
      <c r="AI130" s="137">
        <f t="shared" si="54"/>
        <v>166000</v>
      </c>
      <c r="AJ130" s="137">
        <f t="shared" si="55"/>
        <v>8134000</v>
      </c>
      <c r="AK130" s="137">
        <v>100000</v>
      </c>
      <c r="AL130" s="137">
        <f t="shared" si="56"/>
        <v>2033500</v>
      </c>
      <c r="AM130" s="137">
        <f t="shared" si="57"/>
        <v>2033500</v>
      </c>
      <c r="AN130" s="137">
        <f t="shared" si="58"/>
        <v>2033500</v>
      </c>
      <c r="AO130" s="137">
        <f t="shared" si="59"/>
        <v>1933500</v>
      </c>
      <c r="AP130" s="137"/>
      <c r="AQ130" s="138" cm="1">
        <f t="array" ref="AQ130">_xlfn.IFS(I130="One Bedroom",AQ$13,I130="One Bedroom Plus",AQ$14,I130="two bedroom",AQ$15,I130="three bedroom",AQ$16)</f>
        <v>300000</v>
      </c>
      <c r="AR130" s="139">
        <f t="shared" si="60"/>
        <v>7834000</v>
      </c>
      <c r="AS130" s="139">
        <f t="shared" si="61"/>
        <v>159877.55102040817</v>
      </c>
      <c r="AT130" s="139">
        <f t="shared" si="62"/>
        <v>391700</v>
      </c>
      <c r="AU130" s="139">
        <f t="shared" si="63"/>
        <v>7443000</v>
      </c>
      <c r="AV130" s="139">
        <f t="shared" si="64"/>
        <v>151897.95918367346</v>
      </c>
      <c r="AW130" s="151">
        <v>100000</v>
      </c>
      <c r="AX130" s="151">
        <f t="shared" si="65"/>
        <v>1860750</v>
      </c>
      <c r="AY130" s="151">
        <f t="shared" si="66"/>
        <v>1860750</v>
      </c>
      <c r="AZ130" s="151">
        <f t="shared" si="67"/>
        <v>1860750</v>
      </c>
      <c r="BA130" s="151">
        <f t="shared" si="68"/>
        <v>1760750</v>
      </c>
      <c r="BD130" s="99">
        <f t="shared" si="69"/>
        <v>7443000</v>
      </c>
    </row>
    <row r="131" spans="1:56" s="99" customFormat="1" ht="12.75" customHeight="1" x14ac:dyDescent="0.25">
      <c r="A131" s="23"/>
      <c r="B131" s="23"/>
      <c r="C131" s="101">
        <v>109</v>
      </c>
      <c r="D131" s="106" t="s">
        <v>15</v>
      </c>
      <c r="E131" s="102">
        <v>7</v>
      </c>
      <c r="F131" s="110" t="s">
        <v>208</v>
      </c>
      <c r="G131" s="92" cm="1">
        <f t="array" ref="G131">_xlfn.IFS(D131=F$4,G$4,D131=F$5,G$5,D131=F$6,G$6,D131=F$7,G$7,D131=F$8,G$8,D131=F$9,G$9,D131=F$10,G$10)</f>
        <v>2</v>
      </c>
      <c r="H131" s="104" t="s">
        <v>148</v>
      </c>
      <c r="I131" s="104" t="s">
        <v>72</v>
      </c>
      <c r="J131" s="105">
        <v>49</v>
      </c>
      <c r="K131" s="95">
        <f t="shared" si="40"/>
        <v>160000</v>
      </c>
      <c r="L131" s="95">
        <f t="shared" si="41"/>
        <v>7840000</v>
      </c>
      <c r="M131" s="95">
        <f t="shared" si="42"/>
        <v>140000</v>
      </c>
      <c r="N131" s="95" cm="1">
        <f t="array" ref="N131">_xlfn.IFS(E131=1,0,OR(E131=2,E131=3),N$10,OR(E131=4,E131=5),N$11,E131=6,N$12,E131=7,N$13)</f>
        <v>10000</v>
      </c>
      <c r="O131" s="95" t="str">
        <f t="shared" ref="O131:O147" si="77">O113</f>
        <v>y</v>
      </c>
      <c r="P131" s="95">
        <f t="shared" si="43"/>
        <v>10000</v>
      </c>
      <c r="Q131" s="95">
        <f t="shared" ref="Q131:Q147" si="78">Q113</f>
        <v>0</v>
      </c>
      <c r="R131" s="95">
        <f t="shared" si="44"/>
        <v>0</v>
      </c>
      <c r="S131" s="95" t="str">
        <f t="shared" ref="S131:S147" si="79">S113</f>
        <v>y</v>
      </c>
      <c r="T131" s="95">
        <f t="shared" si="45"/>
        <v>2000</v>
      </c>
      <c r="U131" s="95">
        <f t="shared" si="73"/>
        <v>0</v>
      </c>
      <c r="V131" s="95">
        <f t="shared" si="46"/>
        <v>0</v>
      </c>
      <c r="W131" s="96"/>
      <c r="X131" s="95">
        <f t="shared" si="47"/>
        <v>0</v>
      </c>
      <c r="Y131" s="96"/>
      <c r="Z131" s="95">
        <f t="shared" si="48"/>
        <v>0</v>
      </c>
      <c r="AA131" s="95"/>
      <c r="AB131" s="95"/>
      <c r="AC131" s="95">
        <f t="shared" si="49"/>
        <v>12000</v>
      </c>
      <c r="AD131" s="95">
        <f t="shared" si="50"/>
        <v>162000</v>
      </c>
      <c r="AE131" s="95">
        <f t="shared" si="51"/>
        <v>7938000</v>
      </c>
      <c r="AF131" s="97" cm="1">
        <f t="array" ref="AF131">_xlfn.IFS(G131=1,AF$15,G131=2,AF$16,G131=3,AF$19)</f>
        <v>5000</v>
      </c>
      <c r="AG131" s="98">
        <f t="shared" si="52"/>
        <v>167000</v>
      </c>
      <c r="AH131" s="98">
        <f t="shared" si="53"/>
        <v>8183000</v>
      </c>
      <c r="AI131" s="137">
        <f t="shared" si="54"/>
        <v>167000</v>
      </c>
      <c r="AJ131" s="137">
        <f t="shared" si="55"/>
        <v>8183000</v>
      </c>
      <c r="AK131" s="137">
        <v>100000</v>
      </c>
      <c r="AL131" s="137">
        <f t="shared" si="56"/>
        <v>2045750</v>
      </c>
      <c r="AM131" s="137">
        <f t="shared" si="57"/>
        <v>2045750</v>
      </c>
      <c r="AN131" s="137">
        <f t="shared" si="58"/>
        <v>2045750</v>
      </c>
      <c r="AO131" s="137">
        <f t="shared" si="59"/>
        <v>1945750</v>
      </c>
      <c r="AP131" s="137"/>
      <c r="AQ131" s="138" cm="1">
        <f t="array" ref="AQ131">_xlfn.IFS(I131="One Bedroom",AQ$13,I131="One Bedroom Plus",AQ$14,I131="two bedroom",AQ$15,I131="three bedroom",AQ$16)</f>
        <v>300000</v>
      </c>
      <c r="AR131" s="139">
        <f t="shared" si="60"/>
        <v>7883000</v>
      </c>
      <c r="AS131" s="139">
        <f t="shared" si="61"/>
        <v>160877.55102040817</v>
      </c>
      <c r="AT131" s="139">
        <f t="shared" si="62"/>
        <v>394150</v>
      </c>
      <c r="AU131" s="139">
        <f t="shared" si="63"/>
        <v>7489000</v>
      </c>
      <c r="AV131" s="139">
        <f t="shared" si="64"/>
        <v>152836.73469387754</v>
      </c>
      <c r="AW131" s="151">
        <v>100000</v>
      </c>
      <c r="AX131" s="151">
        <f t="shared" si="65"/>
        <v>1872250</v>
      </c>
      <c r="AY131" s="151">
        <f t="shared" si="66"/>
        <v>1872250</v>
      </c>
      <c r="AZ131" s="151">
        <f t="shared" si="67"/>
        <v>1872250</v>
      </c>
      <c r="BA131" s="151">
        <f t="shared" si="68"/>
        <v>1772250</v>
      </c>
      <c r="BD131" s="99">
        <f t="shared" si="69"/>
        <v>7489000</v>
      </c>
    </row>
    <row r="132" spans="1:56" s="99" customFormat="1" ht="12.75" customHeight="1" x14ac:dyDescent="0.25">
      <c r="A132" s="23"/>
      <c r="B132" s="23"/>
      <c r="C132" s="101">
        <v>110</v>
      </c>
      <c r="D132" s="106" t="s">
        <v>15</v>
      </c>
      <c r="E132" s="102">
        <v>7</v>
      </c>
      <c r="F132" s="110" t="s">
        <v>209</v>
      </c>
      <c r="G132" s="92" cm="1">
        <f t="array" ref="G132">_xlfn.IFS(D132=F$4,G$4,D132=F$5,G$5,D132=F$6,G$6,D132=F$7,G$7,D132=F$8,G$8,D132=F$9,G$9,D132=F$10,G$10)</f>
        <v>2</v>
      </c>
      <c r="H132" s="104" t="s">
        <v>148</v>
      </c>
      <c r="I132" s="104" t="s">
        <v>72</v>
      </c>
      <c r="J132" s="105">
        <v>49</v>
      </c>
      <c r="K132" s="95">
        <f t="shared" si="40"/>
        <v>160000</v>
      </c>
      <c r="L132" s="95">
        <f t="shared" si="41"/>
        <v>7840000</v>
      </c>
      <c r="M132" s="95">
        <f t="shared" si="42"/>
        <v>140000</v>
      </c>
      <c r="N132" s="95" cm="1">
        <f t="array" ref="N132">_xlfn.IFS(E132=1,0,OR(E132=2,E132=3),N$10,OR(E132=4,E132=5),N$11,E132=6,N$12,E132=7,N$13)</f>
        <v>10000</v>
      </c>
      <c r="O132" s="95" t="str">
        <f t="shared" si="77"/>
        <v>y</v>
      </c>
      <c r="P132" s="95">
        <f t="shared" si="43"/>
        <v>10000</v>
      </c>
      <c r="Q132" s="95">
        <f t="shared" si="78"/>
        <v>0</v>
      </c>
      <c r="R132" s="95">
        <f t="shared" si="44"/>
        <v>0</v>
      </c>
      <c r="S132" s="95">
        <f t="shared" si="79"/>
        <v>0</v>
      </c>
      <c r="T132" s="95">
        <f t="shared" si="45"/>
        <v>0</v>
      </c>
      <c r="U132" s="95">
        <f t="shared" si="73"/>
        <v>0</v>
      </c>
      <c r="V132" s="95">
        <f t="shared" si="46"/>
        <v>0</v>
      </c>
      <c r="W132" s="96"/>
      <c r="X132" s="95">
        <f t="shared" si="47"/>
        <v>0</v>
      </c>
      <c r="Y132" s="96"/>
      <c r="Z132" s="95">
        <f t="shared" si="48"/>
        <v>0</v>
      </c>
      <c r="AA132" s="95"/>
      <c r="AB132" s="95"/>
      <c r="AC132" s="95">
        <f t="shared" si="49"/>
        <v>10000</v>
      </c>
      <c r="AD132" s="95">
        <f t="shared" si="50"/>
        <v>160000</v>
      </c>
      <c r="AE132" s="95">
        <f t="shared" si="51"/>
        <v>7840000</v>
      </c>
      <c r="AF132" s="97" cm="1">
        <f t="array" ref="AF132">_xlfn.IFS(G132=1,AF$15,G132=2,AF$16,G132=3,AF$19)</f>
        <v>5000</v>
      </c>
      <c r="AG132" s="98">
        <f t="shared" si="52"/>
        <v>165000</v>
      </c>
      <c r="AH132" s="98">
        <f t="shared" si="53"/>
        <v>8085000</v>
      </c>
      <c r="AI132" s="137">
        <f t="shared" si="54"/>
        <v>165000</v>
      </c>
      <c r="AJ132" s="137">
        <f t="shared" si="55"/>
        <v>8085000</v>
      </c>
      <c r="AK132" s="137">
        <v>100000</v>
      </c>
      <c r="AL132" s="137">
        <f t="shared" si="56"/>
        <v>2021250</v>
      </c>
      <c r="AM132" s="137">
        <f t="shared" si="57"/>
        <v>2021250</v>
      </c>
      <c r="AN132" s="137">
        <f t="shared" si="58"/>
        <v>2021250</v>
      </c>
      <c r="AO132" s="137">
        <f t="shared" si="59"/>
        <v>1921250</v>
      </c>
      <c r="AP132" s="137"/>
      <c r="AQ132" s="138" cm="1">
        <f t="array" ref="AQ132">_xlfn.IFS(I132="One Bedroom",AQ$13,I132="One Bedroom Plus",AQ$14,I132="two bedroom",AQ$15,I132="three bedroom",AQ$16)</f>
        <v>300000</v>
      </c>
      <c r="AR132" s="139">
        <f t="shared" si="60"/>
        <v>7785000</v>
      </c>
      <c r="AS132" s="139">
        <f t="shared" si="61"/>
        <v>158877.55102040817</v>
      </c>
      <c r="AT132" s="139">
        <f t="shared" si="62"/>
        <v>389250</v>
      </c>
      <c r="AU132" s="139">
        <f t="shared" si="63"/>
        <v>7396000</v>
      </c>
      <c r="AV132" s="139">
        <f t="shared" si="64"/>
        <v>150938.77551020408</v>
      </c>
      <c r="AW132" s="151">
        <v>100000</v>
      </c>
      <c r="AX132" s="151">
        <f t="shared" si="65"/>
        <v>1849000</v>
      </c>
      <c r="AY132" s="151">
        <f t="shared" si="66"/>
        <v>1849000</v>
      </c>
      <c r="AZ132" s="151">
        <f t="shared" si="67"/>
        <v>1849000</v>
      </c>
      <c r="BA132" s="151">
        <f t="shared" si="68"/>
        <v>1749000</v>
      </c>
      <c r="BD132" s="99">
        <f t="shared" si="69"/>
        <v>7396000</v>
      </c>
    </row>
    <row r="133" spans="1:56" s="99" customFormat="1" ht="12.75" customHeight="1" x14ac:dyDescent="0.25">
      <c r="A133" s="23"/>
      <c r="B133" s="23"/>
      <c r="C133" s="101">
        <v>111</v>
      </c>
      <c r="D133" s="106" t="s">
        <v>15</v>
      </c>
      <c r="E133" s="102">
        <v>7</v>
      </c>
      <c r="F133" s="110" t="s">
        <v>210</v>
      </c>
      <c r="G133" s="92" cm="1">
        <f t="array" ref="G133">_xlfn.IFS(D133=F$4,G$4,D133=F$5,G$5,D133=F$6,G$6,D133=F$7,G$7,D133=F$8,G$8,D133=F$9,G$9,D133=F$10,G$10)</f>
        <v>2</v>
      </c>
      <c r="H133" s="104" t="s">
        <v>148</v>
      </c>
      <c r="I133" s="104" t="s">
        <v>72</v>
      </c>
      <c r="J133" s="105">
        <v>49</v>
      </c>
      <c r="K133" s="95">
        <f t="shared" si="40"/>
        <v>160000</v>
      </c>
      <c r="L133" s="95">
        <f t="shared" si="41"/>
        <v>7840000</v>
      </c>
      <c r="M133" s="95">
        <f t="shared" si="42"/>
        <v>140000</v>
      </c>
      <c r="N133" s="95" cm="1">
        <f t="array" ref="N133">_xlfn.IFS(E133=1,0,OR(E133=2,E133=3),N$10,OR(E133=4,E133=5),N$11,E133=6,N$12,E133=7,N$13)</f>
        <v>10000</v>
      </c>
      <c r="O133" s="95" t="str">
        <f t="shared" si="77"/>
        <v>y</v>
      </c>
      <c r="P133" s="95">
        <f t="shared" si="43"/>
        <v>10000</v>
      </c>
      <c r="Q133" s="95">
        <f t="shared" si="78"/>
        <v>0</v>
      </c>
      <c r="R133" s="95">
        <f t="shared" si="44"/>
        <v>0</v>
      </c>
      <c r="S133" s="95">
        <f t="shared" si="79"/>
        <v>0</v>
      </c>
      <c r="T133" s="95">
        <f t="shared" si="45"/>
        <v>0</v>
      </c>
      <c r="U133" s="95">
        <f t="shared" si="73"/>
        <v>0</v>
      </c>
      <c r="V133" s="95">
        <f t="shared" si="46"/>
        <v>0</v>
      </c>
      <c r="W133" s="96"/>
      <c r="X133" s="95">
        <f t="shared" si="47"/>
        <v>0</v>
      </c>
      <c r="Y133" s="96"/>
      <c r="Z133" s="95">
        <f t="shared" si="48"/>
        <v>0</v>
      </c>
      <c r="AA133" s="95"/>
      <c r="AB133" s="95"/>
      <c r="AC133" s="95">
        <f t="shared" si="49"/>
        <v>10000</v>
      </c>
      <c r="AD133" s="95">
        <f t="shared" si="50"/>
        <v>160000</v>
      </c>
      <c r="AE133" s="95">
        <f t="shared" si="51"/>
        <v>7840000</v>
      </c>
      <c r="AF133" s="97" cm="1">
        <f t="array" ref="AF133">_xlfn.IFS(G133=1,AF$15,G133=2,AF$16,G133=3,AF$19)</f>
        <v>5000</v>
      </c>
      <c r="AG133" s="98">
        <f t="shared" si="52"/>
        <v>165000</v>
      </c>
      <c r="AH133" s="98">
        <f t="shared" si="53"/>
        <v>8085000</v>
      </c>
      <c r="AI133" s="137">
        <f t="shared" si="54"/>
        <v>165000</v>
      </c>
      <c r="AJ133" s="137">
        <f t="shared" si="55"/>
        <v>8085000</v>
      </c>
      <c r="AK133" s="137">
        <v>100000</v>
      </c>
      <c r="AL133" s="137">
        <f t="shared" si="56"/>
        <v>2021250</v>
      </c>
      <c r="AM133" s="137">
        <f t="shared" si="57"/>
        <v>2021250</v>
      </c>
      <c r="AN133" s="137">
        <f t="shared" si="58"/>
        <v>2021250</v>
      </c>
      <c r="AO133" s="137">
        <f t="shared" si="59"/>
        <v>1921250</v>
      </c>
      <c r="AP133" s="137"/>
      <c r="AQ133" s="138" cm="1">
        <f t="array" ref="AQ133">_xlfn.IFS(I133="One Bedroom",AQ$13,I133="One Bedroom Plus",AQ$14,I133="two bedroom",AQ$15,I133="three bedroom",AQ$16)</f>
        <v>300000</v>
      </c>
      <c r="AR133" s="139">
        <f t="shared" si="60"/>
        <v>7785000</v>
      </c>
      <c r="AS133" s="139">
        <f t="shared" si="61"/>
        <v>158877.55102040817</v>
      </c>
      <c r="AT133" s="139">
        <f t="shared" si="62"/>
        <v>389250</v>
      </c>
      <c r="AU133" s="139">
        <f t="shared" si="63"/>
        <v>7396000</v>
      </c>
      <c r="AV133" s="139">
        <f t="shared" si="64"/>
        <v>150938.77551020408</v>
      </c>
      <c r="AW133" s="151">
        <v>100000</v>
      </c>
      <c r="AX133" s="151">
        <f t="shared" si="65"/>
        <v>1849000</v>
      </c>
      <c r="AY133" s="151">
        <f t="shared" si="66"/>
        <v>1849000</v>
      </c>
      <c r="AZ133" s="151">
        <f t="shared" si="67"/>
        <v>1849000</v>
      </c>
      <c r="BA133" s="151">
        <f t="shared" si="68"/>
        <v>1749000</v>
      </c>
      <c r="BD133" s="99">
        <f t="shared" si="69"/>
        <v>7396000</v>
      </c>
    </row>
    <row r="134" spans="1:56" s="99" customFormat="1" ht="12.75" customHeight="1" x14ac:dyDescent="0.25">
      <c r="A134" s="23"/>
      <c r="B134" s="23"/>
      <c r="C134" s="101">
        <v>112</v>
      </c>
      <c r="D134" s="106" t="s">
        <v>15</v>
      </c>
      <c r="E134" s="102">
        <v>7</v>
      </c>
      <c r="F134" s="110" t="s">
        <v>211</v>
      </c>
      <c r="G134" s="92" cm="1">
        <f t="array" ref="G134">_xlfn.IFS(D134=F$4,G$4,D134=F$5,G$5,D134=F$6,G$6,D134=F$7,G$7,D134=F$8,G$8,D134=F$9,G$9,D134=F$10,G$10)</f>
        <v>2</v>
      </c>
      <c r="H134" s="104" t="s">
        <v>152</v>
      </c>
      <c r="I134" s="104" t="s">
        <v>72</v>
      </c>
      <c r="J134" s="105">
        <v>49</v>
      </c>
      <c r="K134" s="95">
        <f t="shared" si="40"/>
        <v>160000</v>
      </c>
      <c r="L134" s="95">
        <f t="shared" si="41"/>
        <v>7840000</v>
      </c>
      <c r="M134" s="95">
        <f t="shared" si="42"/>
        <v>140000</v>
      </c>
      <c r="N134" s="95" cm="1">
        <f t="array" ref="N134">_xlfn.IFS(E134=1,0,OR(E134=2,E134=3),N$10,OR(E134=4,E134=5),N$11,E134=6,N$12,E134=7,N$13)</f>
        <v>10000</v>
      </c>
      <c r="O134" s="95" t="str">
        <f t="shared" si="77"/>
        <v>y</v>
      </c>
      <c r="P134" s="95">
        <f t="shared" si="43"/>
        <v>10000</v>
      </c>
      <c r="Q134" s="95" t="str">
        <f t="shared" si="78"/>
        <v>y</v>
      </c>
      <c r="R134" s="95">
        <f t="shared" si="44"/>
        <v>3000</v>
      </c>
      <c r="S134" s="95">
        <f t="shared" si="79"/>
        <v>0</v>
      </c>
      <c r="T134" s="95">
        <f t="shared" si="45"/>
        <v>0</v>
      </c>
      <c r="U134" s="95">
        <f t="shared" si="73"/>
        <v>0</v>
      </c>
      <c r="V134" s="95">
        <f t="shared" si="46"/>
        <v>0</v>
      </c>
      <c r="W134" s="96"/>
      <c r="X134" s="95">
        <f t="shared" si="47"/>
        <v>0</v>
      </c>
      <c r="Y134" s="96"/>
      <c r="Z134" s="95">
        <f t="shared" si="48"/>
        <v>0</v>
      </c>
      <c r="AA134" s="95"/>
      <c r="AB134" s="95"/>
      <c r="AC134" s="95">
        <f t="shared" si="49"/>
        <v>13000</v>
      </c>
      <c r="AD134" s="95">
        <f t="shared" si="50"/>
        <v>163000</v>
      </c>
      <c r="AE134" s="95">
        <f t="shared" si="51"/>
        <v>7987000</v>
      </c>
      <c r="AF134" s="97" cm="1">
        <f t="array" ref="AF134">_xlfn.IFS(G134=1,AF$15,G134=2,AF$16,G134=3,AF$19)</f>
        <v>5000</v>
      </c>
      <c r="AG134" s="98">
        <f t="shared" si="52"/>
        <v>168000</v>
      </c>
      <c r="AH134" s="98">
        <f t="shared" si="53"/>
        <v>8232000</v>
      </c>
      <c r="AI134" s="137">
        <f t="shared" si="54"/>
        <v>168000</v>
      </c>
      <c r="AJ134" s="137">
        <f t="shared" si="55"/>
        <v>8232000</v>
      </c>
      <c r="AK134" s="137">
        <v>100000</v>
      </c>
      <c r="AL134" s="137">
        <f t="shared" si="56"/>
        <v>2058000</v>
      </c>
      <c r="AM134" s="137">
        <f t="shared" si="57"/>
        <v>2058000</v>
      </c>
      <c r="AN134" s="137">
        <f t="shared" si="58"/>
        <v>2058000</v>
      </c>
      <c r="AO134" s="137">
        <f t="shared" si="59"/>
        <v>1958000</v>
      </c>
      <c r="AP134" s="137"/>
      <c r="AQ134" s="138" cm="1">
        <f t="array" ref="AQ134">_xlfn.IFS(I134="One Bedroom",AQ$13,I134="One Bedroom Plus",AQ$14,I134="two bedroom",AQ$15,I134="three bedroom",AQ$16)</f>
        <v>300000</v>
      </c>
      <c r="AR134" s="139">
        <f t="shared" si="60"/>
        <v>7932000</v>
      </c>
      <c r="AS134" s="139">
        <f t="shared" si="61"/>
        <v>161877.55102040817</v>
      </c>
      <c r="AT134" s="139">
        <f t="shared" si="62"/>
        <v>396600</v>
      </c>
      <c r="AU134" s="139">
        <f t="shared" si="63"/>
        <v>7536000</v>
      </c>
      <c r="AV134" s="139">
        <f t="shared" si="64"/>
        <v>153795.91836734695</v>
      </c>
      <c r="AW134" s="151">
        <v>100000</v>
      </c>
      <c r="AX134" s="151">
        <f t="shared" si="65"/>
        <v>1884000</v>
      </c>
      <c r="AY134" s="151">
        <f t="shared" si="66"/>
        <v>1884000</v>
      </c>
      <c r="AZ134" s="151">
        <f t="shared" si="67"/>
        <v>1884000</v>
      </c>
      <c r="BA134" s="151">
        <f t="shared" si="68"/>
        <v>1784000</v>
      </c>
      <c r="BD134" s="99">
        <f t="shared" si="69"/>
        <v>7536000</v>
      </c>
    </row>
    <row r="135" spans="1:56" s="99" customFormat="1" ht="12.75" customHeight="1" x14ac:dyDescent="0.25">
      <c r="A135" s="23"/>
      <c r="B135" s="23"/>
      <c r="C135" s="101">
        <v>113</v>
      </c>
      <c r="D135" s="106" t="s">
        <v>15</v>
      </c>
      <c r="E135" s="102">
        <v>7</v>
      </c>
      <c r="F135" s="110" t="s">
        <v>212</v>
      </c>
      <c r="G135" s="92" cm="1">
        <f t="array" ref="G135">_xlfn.IFS(D135=F$4,G$4,D135=F$5,G$5,D135=F$6,G$6,D135=F$7,G$7,D135=F$8,G$8,D135=F$9,G$9,D135=F$10,G$10)</f>
        <v>2</v>
      </c>
      <c r="H135" s="104" t="s">
        <v>154</v>
      </c>
      <c r="I135" s="104" t="s">
        <v>72</v>
      </c>
      <c r="J135" s="105">
        <v>36</v>
      </c>
      <c r="K135" s="95">
        <f t="shared" si="40"/>
        <v>160000</v>
      </c>
      <c r="L135" s="95">
        <f t="shared" si="41"/>
        <v>5760000</v>
      </c>
      <c r="M135" s="95">
        <f t="shared" si="42"/>
        <v>140000</v>
      </c>
      <c r="N135" s="95" cm="1">
        <f t="array" ref="N135">_xlfn.IFS(E135=1,0,OR(E135=2,E135=3),N$10,OR(E135=4,E135=5),N$11,E135=6,N$12,E135=7,N$13)</f>
        <v>10000</v>
      </c>
      <c r="O135" s="95">
        <f t="shared" si="77"/>
        <v>0</v>
      </c>
      <c r="P135" s="95">
        <f t="shared" si="43"/>
        <v>0</v>
      </c>
      <c r="Q135" s="95" t="str">
        <f t="shared" si="78"/>
        <v>y</v>
      </c>
      <c r="R135" s="95">
        <f t="shared" si="44"/>
        <v>3000</v>
      </c>
      <c r="S135" s="95">
        <f t="shared" si="79"/>
        <v>0</v>
      </c>
      <c r="T135" s="95">
        <f t="shared" si="45"/>
        <v>0</v>
      </c>
      <c r="U135" s="95">
        <f t="shared" si="73"/>
        <v>0</v>
      </c>
      <c r="V135" s="95">
        <f t="shared" si="46"/>
        <v>0</v>
      </c>
      <c r="W135" s="96"/>
      <c r="X135" s="95">
        <f t="shared" si="47"/>
        <v>0</v>
      </c>
      <c r="Y135" s="96"/>
      <c r="Z135" s="95">
        <f t="shared" si="48"/>
        <v>0</v>
      </c>
      <c r="AA135" s="95"/>
      <c r="AB135" s="95"/>
      <c r="AC135" s="95">
        <f t="shared" si="49"/>
        <v>3000</v>
      </c>
      <c r="AD135" s="95">
        <f t="shared" si="50"/>
        <v>153000</v>
      </c>
      <c r="AE135" s="95">
        <f t="shared" si="51"/>
        <v>5508000</v>
      </c>
      <c r="AF135" s="97" cm="1">
        <f t="array" ref="AF135">_xlfn.IFS(G135=1,AF$15,G135=2,AF$16,G135=3,AF$19)</f>
        <v>5000</v>
      </c>
      <c r="AG135" s="98">
        <f t="shared" si="52"/>
        <v>158000</v>
      </c>
      <c r="AH135" s="98">
        <f t="shared" si="53"/>
        <v>5688000</v>
      </c>
      <c r="AI135" s="137">
        <f t="shared" si="54"/>
        <v>158000</v>
      </c>
      <c r="AJ135" s="137">
        <f t="shared" si="55"/>
        <v>5688000</v>
      </c>
      <c r="AK135" s="137">
        <v>100000</v>
      </c>
      <c r="AL135" s="137">
        <f t="shared" si="56"/>
        <v>1422000</v>
      </c>
      <c r="AM135" s="137">
        <f t="shared" si="57"/>
        <v>1422000</v>
      </c>
      <c r="AN135" s="137">
        <f t="shared" si="58"/>
        <v>1422000</v>
      </c>
      <c r="AO135" s="137">
        <f t="shared" si="59"/>
        <v>1322000</v>
      </c>
      <c r="AP135" s="137"/>
      <c r="AQ135" s="138" cm="1">
        <f t="array" ref="AQ135">_xlfn.IFS(I135="One Bedroom",AQ$13,I135="One Bedroom Plus",AQ$14,I135="two bedroom",AQ$15,I135="three bedroom",AQ$16)</f>
        <v>300000</v>
      </c>
      <c r="AR135" s="139">
        <f t="shared" si="60"/>
        <v>5388000</v>
      </c>
      <c r="AS135" s="139">
        <f t="shared" si="61"/>
        <v>149666.66666666666</v>
      </c>
      <c r="AT135" s="139">
        <f t="shared" si="62"/>
        <v>269400</v>
      </c>
      <c r="AU135" s="139">
        <f t="shared" si="63"/>
        <v>5119000</v>
      </c>
      <c r="AV135" s="139">
        <f t="shared" si="64"/>
        <v>142194.44444444444</v>
      </c>
      <c r="AW135" s="151">
        <v>100000</v>
      </c>
      <c r="AX135" s="151">
        <f t="shared" si="65"/>
        <v>1279750</v>
      </c>
      <c r="AY135" s="151">
        <f t="shared" si="66"/>
        <v>1279750</v>
      </c>
      <c r="AZ135" s="151">
        <f t="shared" si="67"/>
        <v>1279750</v>
      </c>
      <c r="BA135" s="151">
        <f t="shared" si="68"/>
        <v>1179750</v>
      </c>
      <c r="BD135" s="99">
        <f t="shared" si="69"/>
        <v>5119000</v>
      </c>
    </row>
    <row r="136" spans="1:56" s="99" customFormat="1" ht="12.75" customHeight="1" x14ac:dyDescent="0.25">
      <c r="A136" s="23"/>
      <c r="B136" s="23"/>
      <c r="C136" s="101">
        <v>114</v>
      </c>
      <c r="D136" s="106" t="s">
        <v>15</v>
      </c>
      <c r="E136" s="102">
        <v>7</v>
      </c>
      <c r="F136" s="110" t="s">
        <v>213</v>
      </c>
      <c r="G136" s="92" cm="1">
        <f t="array" ref="G136">_xlfn.IFS(D136=F$4,G$4,D136=F$5,G$5,D136=F$6,G$6,D136=F$7,G$7,D136=F$8,G$8,D136=F$9,G$9,D136=F$10,G$10)</f>
        <v>2</v>
      </c>
      <c r="H136" s="104" t="s">
        <v>156</v>
      </c>
      <c r="I136" s="104" t="s">
        <v>72</v>
      </c>
      <c r="J136" s="105">
        <v>36</v>
      </c>
      <c r="K136" s="95">
        <f t="shared" si="40"/>
        <v>160000</v>
      </c>
      <c r="L136" s="95">
        <f t="shared" si="41"/>
        <v>5760000</v>
      </c>
      <c r="M136" s="95">
        <f t="shared" si="42"/>
        <v>140000</v>
      </c>
      <c r="N136" s="95" cm="1">
        <f t="array" ref="N136">_xlfn.IFS(E136=1,0,OR(E136=2,E136=3),N$10,OR(E136=4,E136=5),N$11,E136=6,N$12,E136=7,N$13)</f>
        <v>10000</v>
      </c>
      <c r="O136" s="95">
        <f t="shared" si="77"/>
        <v>0</v>
      </c>
      <c r="P136" s="95">
        <f t="shared" si="43"/>
        <v>0</v>
      </c>
      <c r="Q136" s="95">
        <f t="shared" si="78"/>
        <v>0</v>
      </c>
      <c r="R136" s="95">
        <f t="shared" si="44"/>
        <v>0</v>
      </c>
      <c r="S136" s="95">
        <f t="shared" si="79"/>
        <v>0</v>
      </c>
      <c r="T136" s="95">
        <f t="shared" si="45"/>
        <v>0</v>
      </c>
      <c r="U136" s="95">
        <f t="shared" si="73"/>
        <v>0</v>
      </c>
      <c r="V136" s="95">
        <f t="shared" si="46"/>
        <v>0</v>
      </c>
      <c r="W136" s="96"/>
      <c r="X136" s="95">
        <f t="shared" si="47"/>
        <v>0</v>
      </c>
      <c r="Y136" s="96"/>
      <c r="Z136" s="95">
        <f t="shared" si="48"/>
        <v>0</v>
      </c>
      <c r="AA136" s="95"/>
      <c r="AB136" s="95"/>
      <c r="AC136" s="95">
        <f t="shared" si="49"/>
        <v>0</v>
      </c>
      <c r="AD136" s="95">
        <f t="shared" si="50"/>
        <v>150000</v>
      </c>
      <c r="AE136" s="95">
        <f t="shared" si="51"/>
        <v>5400000</v>
      </c>
      <c r="AF136" s="97" cm="1">
        <f t="array" ref="AF136">_xlfn.IFS(G136=1,AF$15,G136=2,AF$16,G136=3,AF$19)</f>
        <v>5000</v>
      </c>
      <c r="AG136" s="98">
        <f t="shared" si="52"/>
        <v>155000</v>
      </c>
      <c r="AH136" s="98">
        <f t="shared" si="53"/>
        <v>5580000</v>
      </c>
      <c r="AI136" s="137">
        <f t="shared" si="54"/>
        <v>155000</v>
      </c>
      <c r="AJ136" s="137">
        <f t="shared" si="55"/>
        <v>5580000</v>
      </c>
      <c r="AK136" s="137">
        <v>100000</v>
      </c>
      <c r="AL136" s="137">
        <f t="shared" si="56"/>
        <v>1395000</v>
      </c>
      <c r="AM136" s="137">
        <f t="shared" si="57"/>
        <v>1395000</v>
      </c>
      <c r="AN136" s="137">
        <f t="shared" si="58"/>
        <v>1395000</v>
      </c>
      <c r="AO136" s="137">
        <f t="shared" si="59"/>
        <v>1295000</v>
      </c>
      <c r="AP136" s="137"/>
      <c r="AQ136" s="138" cm="1">
        <f t="array" ref="AQ136">_xlfn.IFS(I136="One Bedroom",AQ$13,I136="One Bedroom Plus",AQ$14,I136="two bedroom",AQ$15,I136="three bedroom",AQ$16)</f>
        <v>300000</v>
      </c>
      <c r="AR136" s="139">
        <f t="shared" si="60"/>
        <v>5280000</v>
      </c>
      <c r="AS136" s="139">
        <f t="shared" si="61"/>
        <v>146666.66666666666</v>
      </c>
      <c r="AT136" s="139">
        <f t="shared" si="62"/>
        <v>264000</v>
      </c>
      <c r="AU136" s="139">
        <f t="shared" si="63"/>
        <v>5016000</v>
      </c>
      <c r="AV136" s="139">
        <f t="shared" si="64"/>
        <v>139333.33333333334</v>
      </c>
      <c r="AW136" s="151">
        <v>100000</v>
      </c>
      <c r="AX136" s="151">
        <f t="shared" si="65"/>
        <v>1254000</v>
      </c>
      <c r="AY136" s="151">
        <f t="shared" si="66"/>
        <v>1254000</v>
      </c>
      <c r="AZ136" s="151">
        <f t="shared" si="67"/>
        <v>1254000</v>
      </c>
      <c r="BA136" s="151">
        <f t="shared" si="68"/>
        <v>1154000</v>
      </c>
      <c r="BD136" s="99">
        <f t="shared" si="69"/>
        <v>5016000</v>
      </c>
    </row>
    <row r="137" spans="1:56" s="99" customFormat="1" ht="12.75" customHeight="1" x14ac:dyDescent="0.25">
      <c r="A137" s="23"/>
      <c r="B137" s="23"/>
      <c r="C137" s="101">
        <v>115</v>
      </c>
      <c r="D137" s="106" t="s">
        <v>15</v>
      </c>
      <c r="E137" s="102">
        <v>7</v>
      </c>
      <c r="F137" s="110" t="s">
        <v>214</v>
      </c>
      <c r="G137" s="92" cm="1">
        <f t="array" ref="G137">_xlfn.IFS(D137=F$4,G$4,D137=F$5,G$5,D137=F$6,G$6,D137=F$7,G$7,D137=F$8,G$8,D137=F$9,G$9,D137=F$10,G$10)</f>
        <v>2</v>
      </c>
      <c r="H137" s="104" t="s">
        <v>158</v>
      </c>
      <c r="I137" s="104" t="s">
        <v>72</v>
      </c>
      <c r="J137" s="105">
        <v>42</v>
      </c>
      <c r="K137" s="95">
        <f t="shared" si="40"/>
        <v>160000</v>
      </c>
      <c r="L137" s="95">
        <f t="shared" si="41"/>
        <v>6720000</v>
      </c>
      <c r="M137" s="95">
        <f t="shared" si="42"/>
        <v>140000</v>
      </c>
      <c r="N137" s="95" cm="1">
        <f t="array" ref="N137">_xlfn.IFS(E137=1,0,OR(E137=2,E137=3),N$10,OR(E137=4,E137=5),N$11,E137=6,N$12,E137=7,N$13)</f>
        <v>10000</v>
      </c>
      <c r="O137" s="95">
        <f t="shared" si="77"/>
        <v>0</v>
      </c>
      <c r="P137" s="95">
        <f t="shared" si="43"/>
        <v>0</v>
      </c>
      <c r="Q137" s="95">
        <f t="shared" si="78"/>
        <v>0</v>
      </c>
      <c r="R137" s="95">
        <f t="shared" si="44"/>
        <v>0</v>
      </c>
      <c r="S137" s="95">
        <f t="shared" si="79"/>
        <v>0</v>
      </c>
      <c r="T137" s="95">
        <f t="shared" si="45"/>
        <v>0</v>
      </c>
      <c r="U137" s="95">
        <f t="shared" ref="U137:U168" si="80">U119</f>
        <v>0</v>
      </c>
      <c r="V137" s="95">
        <f t="shared" si="46"/>
        <v>0</v>
      </c>
      <c r="W137" s="96"/>
      <c r="X137" s="95">
        <f t="shared" si="47"/>
        <v>0</v>
      </c>
      <c r="Y137" s="96"/>
      <c r="Z137" s="95">
        <f t="shared" si="48"/>
        <v>0</v>
      </c>
      <c r="AA137" s="95"/>
      <c r="AB137" s="95"/>
      <c r="AC137" s="95">
        <f t="shared" si="49"/>
        <v>0</v>
      </c>
      <c r="AD137" s="95">
        <f t="shared" si="50"/>
        <v>150000</v>
      </c>
      <c r="AE137" s="95">
        <f t="shared" si="51"/>
        <v>6300000</v>
      </c>
      <c r="AF137" s="97" cm="1">
        <f t="array" ref="AF137">_xlfn.IFS(G137=1,AF$15,G137=2,AF$16,G137=3,AF$19)</f>
        <v>5000</v>
      </c>
      <c r="AG137" s="98">
        <f t="shared" si="52"/>
        <v>155000</v>
      </c>
      <c r="AH137" s="98">
        <f t="shared" si="53"/>
        <v>6510000</v>
      </c>
      <c r="AI137" s="137">
        <f t="shared" si="54"/>
        <v>155000</v>
      </c>
      <c r="AJ137" s="137">
        <f t="shared" si="55"/>
        <v>6510000</v>
      </c>
      <c r="AK137" s="137">
        <v>100000</v>
      </c>
      <c r="AL137" s="137">
        <f t="shared" si="56"/>
        <v>1627500</v>
      </c>
      <c r="AM137" s="137">
        <f t="shared" si="57"/>
        <v>1627500</v>
      </c>
      <c r="AN137" s="137">
        <f t="shared" si="58"/>
        <v>1627500</v>
      </c>
      <c r="AO137" s="137">
        <f t="shared" si="59"/>
        <v>1527500</v>
      </c>
      <c r="AP137" s="137"/>
      <c r="AQ137" s="138" cm="1">
        <f t="array" ref="AQ137">_xlfn.IFS(I137="One Bedroom",AQ$13,I137="One Bedroom Plus",AQ$14,I137="two bedroom",AQ$15,I137="three bedroom",AQ$16)</f>
        <v>300000</v>
      </c>
      <c r="AR137" s="139">
        <f t="shared" si="60"/>
        <v>6210000</v>
      </c>
      <c r="AS137" s="139">
        <f t="shared" si="61"/>
        <v>147857.14285714287</v>
      </c>
      <c r="AT137" s="139">
        <f t="shared" si="62"/>
        <v>310500</v>
      </c>
      <c r="AU137" s="139">
        <f t="shared" si="63"/>
        <v>5900000</v>
      </c>
      <c r="AV137" s="139">
        <f t="shared" si="64"/>
        <v>140476.19047619047</v>
      </c>
      <c r="AW137" s="151">
        <v>100000</v>
      </c>
      <c r="AX137" s="151">
        <f t="shared" si="65"/>
        <v>1475000</v>
      </c>
      <c r="AY137" s="151">
        <f t="shared" si="66"/>
        <v>1475000</v>
      </c>
      <c r="AZ137" s="151">
        <f t="shared" si="67"/>
        <v>1475000</v>
      </c>
      <c r="BA137" s="151">
        <f t="shared" si="68"/>
        <v>1375000</v>
      </c>
      <c r="BD137" s="99">
        <f t="shared" si="69"/>
        <v>5900000</v>
      </c>
    </row>
    <row r="138" spans="1:56" s="99" customFormat="1" ht="12.75" customHeight="1" x14ac:dyDescent="0.25">
      <c r="A138" s="23"/>
      <c r="B138" s="23"/>
      <c r="C138" s="101">
        <v>116</v>
      </c>
      <c r="D138" s="106" t="s">
        <v>15</v>
      </c>
      <c r="E138" s="102">
        <v>7</v>
      </c>
      <c r="F138" s="110" t="s">
        <v>215</v>
      </c>
      <c r="G138" s="92" cm="1">
        <f t="array" ref="G138">_xlfn.IFS(D138=F$4,G$4,D138=F$5,G$5,D138=F$6,G$6,D138=F$7,G$7,D138=F$8,G$8,D138=F$9,G$9,D138=F$10,G$10)</f>
        <v>2</v>
      </c>
      <c r="H138" s="104" t="s">
        <v>156</v>
      </c>
      <c r="I138" s="104" t="s">
        <v>72</v>
      </c>
      <c r="J138" s="105">
        <v>36</v>
      </c>
      <c r="K138" s="95">
        <f t="shared" si="40"/>
        <v>160000</v>
      </c>
      <c r="L138" s="95">
        <f t="shared" si="41"/>
        <v>5760000</v>
      </c>
      <c r="M138" s="95">
        <f t="shared" si="42"/>
        <v>140000</v>
      </c>
      <c r="N138" s="95" cm="1">
        <f t="array" ref="N138">_xlfn.IFS(E138=1,0,OR(E138=2,E138=3),N$10,OR(E138=4,E138=5),N$11,E138=6,N$12,E138=7,N$13)</f>
        <v>10000</v>
      </c>
      <c r="O138" s="95">
        <f t="shared" si="77"/>
        <v>0</v>
      </c>
      <c r="P138" s="95">
        <f t="shared" si="43"/>
        <v>0</v>
      </c>
      <c r="Q138" s="95">
        <f t="shared" si="78"/>
        <v>0</v>
      </c>
      <c r="R138" s="95">
        <f t="shared" si="44"/>
        <v>0</v>
      </c>
      <c r="S138" s="95">
        <f t="shared" si="79"/>
        <v>0</v>
      </c>
      <c r="T138" s="95">
        <f t="shared" si="45"/>
        <v>0</v>
      </c>
      <c r="U138" s="95">
        <f t="shared" si="80"/>
        <v>0</v>
      </c>
      <c r="V138" s="95">
        <f t="shared" si="46"/>
        <v>0</v>
      </c>
      <c r="W138" s="96"/>
      <c r="X138" s="95">
        <f t="shared" si="47"/>
        <v>0</v>
      </c>
      <c r="Y138" s="96"/>
      <c r="Z138" s="95">
        <f t="shared" si="48"/>
        <v>0</v>
      </c>
      <c r="AA138" s="95"/>
      <c r="AB138" s="95"/>
      <c r="AC138" s="95">
        <f t="shared" si="49"/>
        <v>0</v>
      </c>
      <c r="AD138" s="95">
        <f t="shared" si="50"/>
        <v>150000</v>
      </c>
      <c r="AE138" s="95">
        <f t="shared" si="51"/>
        <v>5400000</v>
      </c>
      <c r="AF138" s="97" cm="1">
        <f t="array" ref="AF138">_xlfn.IFS(G138=1,AF$15,G138=2,AF$16,G138=3,AF$19)</f>
        <v>5000</v>
      </c>
      <c r="AG138" s="98">
        <f t="shared" si="52"/>
        <v>155000</v>
      </c>
      <c r="AH138" s="98">
        <f t="shared" si="53"/>
        <v>5580000</v>
      </c>
      <c r="AI138" s="137">
        <f t="shared" si="54"/>
        <v>155000</v>
      </c>
      <c r="AJ138" s="137">
        <f t="shared" si="55"/>
        <v>5580000</v>
      </c>
      <c r="AK138" s="137">
        <v>100000</v>
      </c>
      <c r="AL138" s="137">
        <f t="shared" si="56"/>
        <v>1395000</v>
      </c>
      <c r="AM138" s="137">
        <f t="shared" si="57"/>
        <v>1395000</v>
      </c>
      <c r="AN138" s="137">
        <f t="shared" si="58"/>
        <v>1395000</v>
      </c>
      <c r="AO138" s="137">
        <f t="shared" si="59"/>
        <v>1295000</v>
      </c>
      <c r="AP138" s="137"/>
      <c r="AQ138" s="138" cm="1">
        <f t="array" ref="AQ138">_xlfn.IFS(I138="One Bedroom",AQ$13,I138="One Bedroom Plus",AQ$14,I138="two bedroom",AQ$15,I138="three bedroom",AQ$16)</f>
        <v>300000</v>
      </c>
      <c r="AR138" s="139">
        <f t="shared" si="60"/>
        <v>5280000</v>
      </c>
      <c r="AS138" s="139">
        <f t="shared" si="61"/>
        <v>146666.66666666666</v>
      </c>
      <c r="AT138" s="139">
        <f t="shared" si="62"/>
        <v>264000</v>
      </c>
      <c r="AU138" s="139">
        <f t="shared" si="63"/>
        <v>5016000</v>
      </c>
      <c r="AV138" s="139">
        <f t="shared" si="64"/>
        <v>139333.33333333334</v>
      </c>
      <c r="AW138" s="151">
        <v>100000</v>
      </c>
      <c r="AX138" s="151">
        <f t="shared" si="65"/>
        <v>1254000</v>
      </c>
      <c r="AY138" s="151">
        <f t="shared" si="66"/>
        <v>1254000</v>
      </c>
      <c r="AZ138" s="151">
        <f t="shared" si="67"/>
        <v>1254000</v>
      </c>
      <c r="BA138" s="151">
        <f t="shared" si="68"/>
        <v>1154000</v>
      </c>
      <c r="BD138" s="99">
        <f t="shared" si="69"/>
        <v>5016000</v>
      </c>
    </row>
    <row r="139" spans="1:56" s="99" customFormat="1" ht="12.75" customHeight="1" x14ac:dyDescent="0.25">
      <c r="A139" s="23"/>
      <c r="B139" s="23"/>
      <c r="C139" s="101">
        <v>117</v>
      </c>
      <c r="D139" s="106" t="s">
        <v>15</v>
      </c>
      <c r="E139" s="102">
        <v>7</v>
      </c>
      <c r="F139" s="110" t="s">
        <v>216</v>
      </c>
      <c r="G139" s="92" cm="1">
        <f t="array" ref="G139">_xlfn.IFS(D139=F$4,G$4,D139=F$5,G$5,D139=F$6,G$6,D139=F$7,G$7,D139=F$8,G$8,D139=F$9,G$9,D139=F$10,G$10)</f>
        <v>2</v>
      </c>
      <c r="H139" s="104" t="s">
        <v>156</v>
      </c>
      <c r="I139" s="104" t="s">
        <v>72</v>
      </c>
      <c r="J139" s="105">
        <v>36</v>
      </c>
      <c r="K139" s="95">
        <f t="shared" si="40"/>
        <v>160000</v>
      </c>
      <c r="L139" s="95">
        <f t="shared" si="41"/>
        <v>5760000</v>
      </c>
      <c r="M139" s="95">
        <f t="shared" si="42"/>
        <v>140000</v>
      </c>
      <c r="N139" s="95" cm="1">
        <f t="array" ref="N139">_xlfn.IFS(E139=1,0,OR(E139=2,E139=3),N$10,OR(E139=4,E139=5),N$11,E139=6,N$12,E139=7,N$13)</f>
        <v>10000</v>
      </c>
      <c r="O139" s="95">
        <f t="shared" si="77"/>
        <v>0</v>
      </c>
      <c r="P139" s="95">
        <f t="shared" si="43"/>
        <v>0</v>
      </c>
      <c r="Q139" s="95">
        <f t="shared" si="78"/>
        <v>0</v>
      </c>
      <c r="R139" s="95">
        <f t="shared" si="44"/>
        <v>0</v>
      </c>
      <c r="S139" s="95">
        <f t="shared" si="79"/>
        <v>0</v>
      </c>
      <c r="T139" s="95">
        <f t="shared" si="45"/>
        <v>0</v>
      </c>
      <c r="U139" s="95">
        <f t="shared" si="80"/>
        <v>0</v>
      </c>
      <c r="V139" s="95">
        <f t="shared" si="46"/>
        <v>0</v>
      </c>
      <c r="W139" s="96"/>
      <c r="X139" s="95">
        <f t="shared" si="47"/>
        <v>0</v>
      </c>
      <c r="Y139" s="96"/>
      <c r="Z139" s="95">
        <f t="shared" si="48"/>
        <v>0</v>
      </c>
      <c r="AA139" s="95"/>
      <c r="AB139" s="95"/>
      <c r="AC139" s="95">
        <f t="shared" si="49"/>
        <v>0</v>
      </c>
      <c r="AD139" s="95">
        <f t="shared" si="50"/>
        <v>150000</v>
      </c>
      <c r="AE139" s="95">
        <f t="shared" si="51"/>
        <v>5400000</v>
      </c>
      <c r="AF139" s="97" cm="1">
        <f t="array" ref="AF139">_xlfn.IFS(G139=1,AF$15,G139=2,AF$16,G139=3,AF$19)</f>
        <v>5000</v>
      </c>
      <c r="AG139" s="98">
        <f t="shared" si="52"/>
        <v>155000</v>
      </c>
      <c r="AH139" s="98">
        <f t="shared" si="53"/>
        <v>5580000</v>
      </c>
      <c r="AI139" s="137">
        <f t="shared" si="54"/>
        <v>155000</v>
      </c>
      <c r="AJ139" s="137">
        <f t="shared" si="55"/>
        <v>5580000</v>
      </c>
      <c r="AK139" s="137">
        <v>100000</v>
      </c>
      <c r="AL139" s="137">
        <f t="shared" si="56"/>
        <v>1395000</v>
      </c>
      <c r="AM139" s="137">
        <f t="shared" si="57"/>
        <v>1395000</v>
      </c>
      <c r="AN139" s="137">
        <f t="shared" si="58"/>
        <v>1395000</v>
      </c>
      <c r="AO139" s="137">
        <f t="shared" si="59"/>
        <v>1295000</v>
      </c>
      <c r="AP139" s="137"/>
      <c r="AQ139" s="138" cm="1">
        <f t="array" ref="AQ139">_xlfn.IFS(I139="One Bedroom",AQ$13,I139="One Bedroom Plus",AQ$14,I139="two bedroom",AQ$15,I139="three bedroom",AQ$16)</f>
        <v>300000</v>
      </c>
      <c r="AR139" s="139">
        <f t="shared" si="60"/>
        <v>5280000</v>
      </c>
      <c r="AS139" s="139">
        <f t="shared" si="61"/>
        <v>146666.66666666666</v>
      </c>
      <c r="AT139" s="139">
        <f t="shared" si="62"/>
        <v>264000</v>
      </c>
      <c r="AU139" s="139">
        <f t="shared" si="63"/>
        <v>5016000</v>
      </c>
      <c r="AV139" s="139">
        <f t="shared" si="64"/>
        <v>139333.33333333334</v>
      </c>
      <c r="AW139" s="151">
        <v>100000</v>
      </c>
      <c r="AX139" s="151">
        <f t="shared" si="65"/>
        <v>1254000</v>
      </c>
      <c r="AY139" s="151">
        <f t="shared" si="66"/>
        <v>1254000</v>
      </c>
      <c r="AZ139" s="151">
        <f t="shared" si="67"/>
        <v>1254000</v>
      </c>
      <c r="BA139" s="151">
        <f t="shared" si="68"/>
        <v>1154000</v>
      </c>
      <c r="BD139" s="99">
        <f t="shared" si="69"/>
        <v>5016000</v>
      </c>
    </row>
    <row r="140" spans="1:56" s="99" customFormat="1" ht="12.75" customHeight="1" x14ac:dyDescent="0.25">
      <c r="A140" s="23"/>
      <c r="B140" s="23"/>
      <c r="C140" s="101">
        <v>118</v>
      </c>
      <c r="D140" s="106" t="s">
        <v>15</v>
      </c>
      <c r="E140" s="102">
        <v>7</v>
      </c>
      <c r="F140" s="110" t="s">
        <v>217</v>
      </c>
      <c r="G140" s="92" cm="1">
        <f t="array" ref="G140">_xlfn.IFS(D140=F$4,G$4,D140=F$5,G$5,D140=F$6,G$6,D140=F$7,G$7,D140=F$8,G$8,D140=F$9,G$9,D140=F$10,G$10)</f>
        <v>2</v>
      </c>
      <c r="H140" s="104" t="s">
        <v>156</v>
      </c>
      <c r="I140" s="104" t="s">
        <v>72</v>
      </c>
      <c r="J140" s="105">
        <v>36</v>
      </c>
      <c r="K140" s="95">
        <f t="shared" si="40"/>
        <v>160000</v>
      </c>
      <c r="L140" s="95">
        <f t="shared" si="41"/>
        <v>5760000</v>
      </c>
      <c r="M140" s="95">
        <f t="shared" si="42"/>
        <v>140000</v>
      </c>
      <c r="N140" s="95" cm="1">
        <f t="array" ref="N140">_xlfn.IFS(E140=1,0,OR(E140=2,E140=3),N$10,OR(E140=4,E140=5),N$11,E140=6,N$12,E140=7,N$13)</f>
        <v>10000</v>
      </c>
      <c r="O140" s="95">
        <f t="shared" si="77"/>
        <v>0</v>
      </c>
      <c r="P140" s="95">
        <f t="shared" si="43"/>
        <v>0</v>
      </c>
      <c r="Q140" s="95">
        <f t="shared" si="78"/>
        <v>0</v>
      </c>
      <c r="R140" s="95">
        <f t="shared" si="44"/>
        <v>0</v>
      </c>
      <c r="S140" s="95">
        <f t="shared" si="79"/>
        <v>0</v>
      </c>
      <c r="T140" s="95">
        <f t="shared" si="45"/>
        <v>0</v>
      </c>
      <c r="U140" s="95">
        <f t="shared" si="80"/>
        <v>0</v>
      </c>
      <c r="V140" s="95">
        <f t="shared" si="46"/>
        <v>0</v>
      </c>
      <c r="W140" s="96"/>
      <c r="X140" s="95">
        <f t="shared" si="47"/>
        <v>0</v>
      </c>
      <c r="Y140" s="96"/>
      <c r="Z140" s="95">
        <f t="shared" si="48"/>
        <v>0</v>
      </c>
      <c r="AA140" s="95"/>
      <c r="AB140" s="95"/>
      <c r="AC140" s="95">
        <f t="shared" si="49"/>
        <v>0</v>
      </c>
      <c r="AD140" s="95">
        <f t="shared" si="50"/>
        <v>150000</v>
      </c>
      <c r="AE140" s="95">
        <f t="shared" si="51"/>
        <v>5400000</v>
      </c>
      <c r="AF140" s="97" cm="1">
        <f t="array" ref="AF140">_xlfn.IFS(G140=1,AF$15,G140=2,AF$16,G140=3,AF$19)</f>
        <v>5000</v>
      </c>
      <c r="AG140" s="98">
        <f t="shared" si="52"/>
        <v>155000</v>
      </c>
      <c r="AH140" s="98">
        <f t="shared" si="53"/>
        <v>5580000</v>
      </c>
      <c r="AI140" s="137">
        <f t="shared" si="54"/>
        <v>155000</v>
      </c>
      <c r="AJ140" s="137">
        <f t="shared" si="55"/>
        <v>5580000</v>
      </c>
      <c r="AK140" s="137">
        <v>100000</v>
      </c>
      <c r="AL140" s="137">
        <f t="shared" si="56"/>
        <v>1395000</v>
      </c>
      <c r="AM140" s="137">
        <f t="shared" si="57"/>
        <v>1395000</v>
      </c>
      <c r="AN140" s="137">
        <f t="shared" si="58"/>
        <v>1395000</v>
      </c>
      <c r="AO140" s="137">
        <f t="shared" si="59"/>
        <v>1295000</v>
      </c>
      <c r="AP140" s="137"/>
      <c r="AQ140" s="138" cm="1">
        <f t="array" ref="AQ140">_xlfn.IFS(I140="One Bedroom",AQ$13,I140="One Bedroom Plus",AQ$14,I140="two bedroom",AQ$15,I140="three bedroom",AQ$16)</f>
        <v>300000</v>
      </c>
      <c r="AR140" s="139">
        <f t="shared" si="60"/>
        <v>5280000</v>
      </c>
      <c r="AS140" s="139">
        <f t="shared" si="61"/>
        <v>146666.66666666666</v>
      </c>
      <c r="AT140" s="139">
        <f t="shared" si="62"/>
        <v>264000</v>
      </c>
      <c r="AU140" s="139">
        <f t="shared" si="63"/>
        <v>5016000</v>
      </c>
      <c r="AV140" s="139">
        <f t="shared" si="64"/>
        <v>139333.33333333334</v>
      </c>
      <c r="AW140" s="151">
        <v>100000</v>
      </c>
      <c r="AX140" s="151">
        <f t="shared" si="65"/>
        <v>1254000</v>
      </c>
      <c r="AY140" s="151">
        <f t="shared" si="66"/>
        <v>1254000</v>
      </c>
      <c r="AZ140" s="151">
        <f t="shared" si="67"/>
        <v>1254000</v>
      </c>
      <c r="BA140" s="151">
        <f t="shared" si="68"/>
        <v>1154000</v>
      </c>
      <c r="BD140" s="99">
        <f t="shared" si="69"/>
        <v>5016000</v>
      </c>
    </row>
    <row r="141" spans="1:56" s="99" customFormat="1" ht="12.75" customHeight="1" x14ac:dyDescent="0.25">
      <c r="A141" s="23"/>
      <c r="B141" s="23"/>
      <c r="C141" s="101">
        <v>119</v>
      </c>
      <c r="D141" s="106" t="s">
        <v>15</v>
      </c>
      <c r="E141" s="102">
        <v>7</v>
      </c>
      <c r="F141" s="110" t="s">
        <v>218</v>
      </c>
      <c r="G141" s="92" cm="1">
        <f t="array" ref="G141">_xlfn.IFS(D141=F$4,G$4,D141=F$5,G$5,D141=F$6,G$6,D141=F$7,G$7,D141=F$8,G$8,D141=F$9,G$9,D141=F$10,G$10)</f>
        <v>2</v>
      </c>
      <c r="H141" s="104" t="s">
        <v>154</v>
      </c>
      <c r="I141" s="104" t="s">
        <v>72</v>
      </c>
      <c r="J141" s="105">
        <v>36</v>
      </c>
      <c r="K141" s="95">
        <f t="shared" si="40"/>
        <v>160000</v>
      </c>
      <c r="L141" s="95">
        <f t="shared" si="41"/>
        <v>5760000</v>
      </c>
      <c r="M141" s="95">
        <f t="shared" si="42"/>
        <v>140000</v>
      </c>
      <c r="N141" s="95" cm="1">
        <f t="array" ref="N141">_xlfn.IFS(E141=1,0,OR(E141=2,E141=3),N$10,OR(E141=4,E141=5),N$11,E141=6,N$12,E141=7,N$13)</f>
        <v>10000</v>
      </c>
      <c r="O141" s="95">
        <f t="shared" si="77"/>
        <v>0</v>
      </c>
      <c r="P141" s="95">
        <f t="shared" si="43"/>
        <v>0</v>
      </c>
      <c r="Q141" s="95" t="str">
        <f t="shared" si="78"/>
        <v>y</v>
      </c>
      <c r="R141" s="95">
        <f t="shared" si="44"/>
        <v>3000</v>
      </c>
      <c r="S141" s="95">
        <f t="shared" si="79"/>
        <v>0</v>
      </c>
      <c r="T141" s="95">
        <f t="shared" si="45"/>
        <v>0</v>
      </c>
      <c r="U141" s="95">
        <f t="shared" si="80"/>
        <v>0</v>
      </c>
      <c r="V141" s="95">
        <f t="shared" si="46"/>
        <v>0</v>
      </c>
      <c r="W141" s="96"/>
      <c r="X141" s="95">
        <f t="shared" si="47"/>
        <v>0</v>
      </c>
      <c r="Y141" s="96"/>
      <c r="Z141" s="95">
        <f t="shared" si="48"/>
        <v>0</v>
      </c>
      <c r="AA141" s="95"/>
      <c r="AB141" s="95"/>
      <c r="AC141" s="95">
        <f t="shared" si="49"/>
        <v>3000</v>
      </c>
      <c r="AD141" s="95">
        <f t="shared" si="50"/>
        <v>153000</v>
      </c>
      <c r="AE141" s="95">
        <f t="shared" si="51"/>
        <v>5508000</v>
      </c>
      <c r="AF141" s="97" cm="1">
        <f t="array" ref="AF141">_xlfn.IFS(G141=1,AF$15,G141=2,AF$16,G141=3,AF$19)</f>
        <v>5000</v>
      </c>
      <c r="AG141" s="98">
        <f t="shared" si="52"/>
        <v>158000</v>
      </c>
      <c r="AH141" s="98">
        <f t="shared" si="53"/>
        <v>5688000</v>
      </c>
      <c r="AI141" s="137">
        <f t="shared" si="54"/>
        <v>158000</v>
      </c>
      <c r="AJ141" s="137">
        <f t="shared" si="55"/>
        <v>5688000</v>
      </c>
      <c r="AK141" s="137">
        <v>100000</v>
      </c>
      <c r="AL141" s="137">
        <f t="shared" si="56"/>
        <v>1422000</v>
      </c>
      <c r="AM141" s="137">
        <f t="shared" si="57"/>
        <v>1422000</v>
      </c>
      <c r="AN141" s="137">
        <f t="shared" si="58"/>
        <v>1422000</v>
      </c>
      <c r="AO141" s="137">
        <f t="shared" si="59"/>
        <v>1322000</v>
      </c>
      <c r="AP141" s="137"/>
      <c r="AQ141" s="138" cm="1">
        <f t="array" ref="AQ141">_xlfn.IFS(I141="One Bedroom",AQ$13,I141="One Bedroom Plus",AQ$14,I141="two bedroom",AQ$15,I141="three bedroom",AQ$16)</f>
        <v>300000</v>
      </c>
      <c r="AR141" s="139">
        <f t="shared" si="60"/>
        <v>5388000</v>
      </c>
      <c r="AS141" s="139">
        <f t="shared" si="61"/>
        <v>149666.66666666666</v>
      </c>
      <c r="AT141" s="139">
        <f t="shared" si="62"/>
        <v>269400</v>
      </c>
      <c r="AU141" s="139">
        <f t="shared" si="63"/>
        <v>5119000</v>
      </c>
      <c r="AV141" s="139">
        <f t="shared" si="64"/>
        <v>142194.44444444444</v>
      </c>
      <c r="AW141" s="151">
        <v>100000</v>
      </c>
      <c r="AX141" s="151">
        <f t="shared" si="65"/>
        <v>1279750</v>
      </c>
      <c r="AY141" s="151">
        <f t="shared" si="66"/>
        <v>1279750</v>
      </c>
      <c r="AZ141" s="151">
        <f t="shared" si="67"/>
        <v>1279750</v>
      </c>
      <c r="BA141" s="151">
        <f t="shared" si="68"/>
        <v>1179750</v>
      </c>
      <c r="BD141" s="99">
        <f t="shared" si="69"/>
        <v>5119000</v>
      </c>
    </row>
    <row r="142" spans="1:56" s="99" customFormat="1" ht="12.75" customHeight="1" x14ac:dyDescent="0.25">
      <c r="A142" s="23"/>
      <c r="B142" s="23"/>
      <c r="C142" s="101">
        <v>120</v>
      </c>
      <c r="D142" s="106" t="s">
        <v>15</v>
      </c>
      <c r="E142" s="102">
        <v>7</v>
      </c>
      <c r="F142" s="110" t="s">
        <v>219</v>
      </c>
      <c r="G142" s="92" cm="1">
        <f t="array" ref="G142">_xlfn.IFS(D142=F$4,G$4,D142=F$5,G$5,D142=F$6,G$6,D142=F$7,G$7,D142=F$8,G$8,D142=F$9,G$9,D142=F$10,G$10)</f>
        <v>2</v>
      </c>
      <c r="H142" s="104" t="s">
        <v>164</v>
      </c>
      <c r="I142" s="104" t="s">
        <v>72</v>
      </c>
      <c r="J142" s="105">
        <v>36</v>
      </c>
      <c r="K142" s="95">
        <f t="shared" si="40"/>
        <v>160000</v>
      </c>
      <c r="L142" s="95">
        <f t="shared" si="41"/>
        <v>5760000</v>
      </c>
      <c r="M142" s="95">
        <f t="shared" si="42"/>
        <v>140000</v>
      </c>
      <c r="N142" s="95" cm="1">
        <f t="array" ref="N142">_xlfn.IFS(E142=1,0,OR(E142=2,E142=3),N$10,OR(E142=4,E142=5),N$11,E142=6,N$12,E142=7,N$13)</f>
        <v>10000</v>
      </c>
      <c r="O142" s="95">
        <f t="shared" si="77"/>
        <v>0</v>
      </c>
      <c r="P142" s="95">
        <f t="shared" si="43"/>
        <v>0</v>
      </c>
      <c r="Q142" s="95" t="str">
        <f t="shared" si="78"/>
        <v>y</v>
      </c>
      <c r="R142" s="95">
        <f t="shared" si="44"/>
        <v>3000</v>
      </c>
      <c r="S142" s="95">
        <f t="shared" si="79"/>
        <v>0</v>
      </c>
      <c r="T142" s="95">
        <f t="shared" si="45"/>
        <v>0</v>
      </c>
      <c r="U142" s="95">
        <f t="shared" si="80"/>
        <v>0</v>
      </c>
      <c r="V142" s="95">
        <f t="shared" si="46"/>
        <v>0</v>
      </c>
      <c r="W142" s="96"/>
      <c r="X142" s="95">
        <f t="shared" si="47"/>
        <v>0</v>
      </c>
      <c r="Y142" s="96"/>
      <c r="Z142" s="95">
        <f t="shared" si="48"/>
        <v>0</v>
      </c>
      <c r="AA142" s="95"/>
      <c r="AB142" s="95"/>
      <c r="AC142" s="95">
        <f t="shared" si="49"/>
        <v>3000</v>
      </c>
      <c r="AD142" s="95">
        <f t="shared" si="50"/>
        <v>153000</v>
      </c>
      <c r="AE142" s="95">
        <f t="shared" si="51"/>
        <v>5508000</v>
      </c>
      <c r="AF142" s="97" cm="1">
        <f t="array" ref="AF142">_xlfn.IFS(G142=1,AF$15,G142=2,AF$16,G142=3,AF$19)</f>
        <v>5000</v>
      </c>
      <c r="AG142" s="98">
        <f t="shared" si="52"/>
        <v>158000</v>
      </c>
      <c r="AH142" s="98">
        <f t="shared" si="53"/>
        <v>5688000</v>
      </c>
      <c r="AI142" s="137">
        <f t="shared" si="54"/>
        <v>158000</v>
      </c>
      <c r="AJ142" s="137">
        <f t="shared" si="55"/>
        <v>5688000</v>
      </c>
      <c r="AK142" s="137">
        <v>100000</v>
      </c>
      <c r="AL142" s="137">
        <f t="shared" si="56"/>
        <v>1422000</v>
      </c>
      <c r="AM142" s="137">
        <f t="shared" si="57"/>
        <v>1422000</v>
      </c>
      <c r="AN142" s="137">
        <f t="shared" si="58"/>
        <v>1422000</v>
      </c>
      <c r="AO142" s="137">
        <f t="shared" si="59"/>
        <v>1322000</v>
      </c>
      <c r="AP142" s="137"/>
      <c r="AQ142" s="138" cm="1">
        <f t="array" ref="AQ142">_xlfn.IFS(I142="One Bedroom",AQ$13,I142="One Bedroom Plus",AQ$14,I142="two bedroom",AQ$15,I142="three bedroom",AQ$16)</f>
        <v>300000</v>
      </c>
      <c r="AR142" s="139">
        <f t="shared" si="60"/>
        <v>5388000</v>
      </c>
      <c r="AS142" s="139">
        <f t="shared" si="61"/>
        <v>149666.66666666666</v>
      </c>
      <c r="AT142" s="139">
        <f t="shared" si="62"/>
        <v>269400</v>
      </c>
      <c r="AU142" s="139">
        <f t="shared" si="63"/>
        <v>5119000</v>
      </c>
      <c r="AV142" s="139">
        <f t="shared" si="64"/>
        <v>142194.44444444444</v>
      </c>
      <c r="AW142" s="151">
        <v>100000</v>
      </c>
      <c r="AX142" s="151">
        <f t="shared" si="65"/>
        <v>1279750</v>
      </c>
      <c r="AY142" s="151">
        <f t="shared" si="66"/>
        <v>1279750</v>
      </c>
      <c r="AZ142" s="151">
        <f t="shared" si="67"/>
        <v>1279750</v>
      </c>
      <c r="BA142" s="151">
        <f t="shared" si="68"/>
        <v>1179750</v>
      </c>
      <c r="BD142" s="99">
        <f t="shared" si="69"/>
        <v>5119000</v>
      </c>
    </row>
    <row r="143" spans="1:56" s="99" customFormat="1" ht="12.75" customHeight="1" x14ac:dyDescent="0.25">
      <c r="A143" s="23"/>
      <c r="B143" s="23"/>
      <c r="C143" s="101">
        <v>121</v>
      </c>
      <c r="D143" s="106" t="s">
        <v>15</v>
      </c>
      <c r="E143" s="102">
        <v>7</v>
      </c>
      <c r="F143" s="110" t="s">
        <v>220</v>
      </c>
      <c r="G143" s="92" cm="1">
        <f t="array" ref="G143">_xlfn.IFS(D143=F$4,G$4,D143=F$5,G$5,D143=F$6,G$6,D143=F$7,G$7,D143=F$8,G$8,D143=F$9,G$9,D143=F$10,G$10)</f>
        <v>2</v>
      </c>
      <c r="H143" s="109" t="s">
        <v>156</v>
      </c>
      <c r="I143" s="104" t="s">
        <v>72</v>
      </c>
      <c r="J143" s="105">
        <v>36</v>
      </c>
      <c r="K143" s="95">
        <f t="shared" si="40"/>
        <v>160000</v>
      </c>
      <c r="L143" s="95">
        <f t="shared" si="41"/>
        <v>5760000</v>
      </c>
      <c r="M143" s="95">
        <f t="shared" si="42"/>
        <v>140000</v>
      </c>
      <c r="N143" s="95" cm="1">
        <f t="array" ref="N143">_xlfn.IFS(E143=1,0,OR(E143=2,E143=3),N$10,OR(E143=4,E143=5),N$11,E143=6,N$12,E143=7,N$13)</f>
        <v>10000</v>
      </c>
      <c r="O143" s="95">
        <f t="shared" si="77"/>
        <v>0</v>
      </c>
      <c r="P143" s="95">
        <f t="shared" si="43"/>
        <v>0</v>
      </c>
      <c r="Q143" s="95">
        <f t="shared" si="78"/>
        <v>0</v>
      </c>
      <c r="R143" s="95">
        <f t="shared" si="44"/>
        <v>0</v>
      </c>
      <c r="S143" s="95">
        <f t="shared" si="79"/>
        <v>0</v>
      </c>
      <c r="T143" s="95">
        <f t="shared" si="45"/>
        <v>0</v>
      </c>
      <c r="U143" s="95">
        <f t="shared" si="80"/>
        <v>0</v>
      </c>
      <c r="V143" s="95">
        <f t="shared" si="46"/>
        <v>0</v>
      </c>
      <c r="W143" s="96"/>
      <c r="X143" s="95">
        <f t="shared" si="47"/>
        <v>0</v>
      </c>
      <c r="Y143" s="96"/>
      <c r="Z143" s="95">
        <f t="shared" si="48"/>
        <v>0</v>
      </c>
      <c r="AA143" s="95"/>
      <c r="AB143" s="95"/>
      <c r="AC143" s="95">
        <f t="shared" si="49"/>
        <v>0</v>
      </c>
      <c r="AD143" s="95">
        <f t="shared" si="50"/>
        <v>150000</v>
      </c>
      <c r="AE143" s="95">
        <f t="shared" si="51"/>
        <v>5400000</v>
      </c>
      <c r="AF143" s="97" cm="1">
        <f t="array" ref="AF143">_xlfn.IFS(G143=1,AF$15,G143=2,AF$16,G143=3,AF$19)</f>
        <v>5000</v>
      </c>
      <c r="AG143" s="98">
        <f t="shared" si="52"/>
        <v>155000</v>
      </c>
      <c r="AH143" s="98">
        <f t="shared" si="53"/>
        <v>5580000</v>
      </c>
      <c r="AI143" s="137">
        <f t="shared" si="54"/>
        <v>155000</v>
      </c>
      <c r="AJ143" s="137">
        <f t="shared" si="55"/>
        <v>5580000</v>
      </c>
      <c r="AK143" s="137">
        <v>100000</v>
      </c>
      <c r="AL143" s="137">
        <f t="shared" si="56"/>
        <v>1395000</v>
      </c>
      <c r="AM143" s="137">
        <f t="shared" si="57"/>
        <v>1395000</v>
      </c>
      <c r="AN143" s="137">
        <f t="shared" si="58"/>
        <v>1395000</v>
      </c>
      <c r="AO143" s="137">
        <f t="shared" si="59"/>
        <v>1295000</v>
      </c>
      <c r="AP143" s="137"/>
      <c r="AQ143" s="138" cm="1">
        <f t="array" ref="AQ143">_xlfn.IFS(I143="One Bedroom",AQ$13,I143="One Bedroom Plus",AQ$14,I143="two bedroom",AQ$15,I143="three bedroom",AQ$16)</f>
        <v>300000</v>
      </c>
      <c r="AR143" s="139">
        <f t="shared" si="60"/>
        <v>5280000</v>
      </c>
      <c r="AS143" s="139">
        <f t="shared" si="61"/>
        <v>146666.66666666666</v>
      </c>
      <c r="AT143" s="139">
        <f t="shared" si="62"/>
        <v>264000</v>
      </c>
      <c r="AU143" s="139">
        <f t="shared" si="63"/>
        <v>5016000</v>
      </c>
      <c r="AV143" s="139">
        <f t="shared" si="64"/>
        <v>139333.33333333334</v>
      </c>
      <c r="AW143" s="151">
        <v>100000</v>
      </c>
      <c r="AX143" s="151">
        <f t="shared" si="65"/>
        <v>1254000</v>
      </c>
      <c r="AY143" s="151">
        <f t="shared" si="66"/>
        <v>1254000</v>
      </c>
      <c r="AZ143" s="151">
        <f t="shared" si="67"/>
        <v>1254000</v>
      </c>
      <c r="BA143" s="151">
        <f t="shared" si="68"/>
        <v>1154000</v>
      </c>
      <c r="BD143" s="99">
        <f t="shared" si="69"/>
        <v>5016000</v>
      </c>
    </row>
    <row r="144" spans="1:56" s="99" customFormat="1" ht="12.75" customHeight="1" x14ac:dyDescent="0.25">
      <c r="A144" s="23"/>
      <c r="B144" s="23"/>
      <c r="C144" s="101">
        <v>122</v>
      </c>
      <c r="D144" s="106" t="s">
        <v>15</v>
      </c>
      <c r="E144" s="102">
        <v>7</v>
      </c>
      <c r="F144" s="110" t="s">
        <v>221</v>
      </c>
      <c r="G144" s="92" cm="1">
        <f t="array" ref="G144">_xlfn.IFS(D144=F$4,G$4,D144=F$5,G$5,D144=F$6,G$6,D144=F$7,G$7,D144=F$8,G$8,D144=F$9,G$9,D144=F$10,G$10)</f>
        <v>2</v>
      </c>
      <c r="H144" s="109" t="s">
        <v>156</v>
      </c>
      <c r="I144" s="104" t="s">
        <v>72</v>
      </c>
      <c r="J144" s="105">
        <v>36</v>
      </c>
      <c r="K144" s="95">
        <f t="shared" si="40"/>
        <v>160000</v>
      </c>
      <c r="L144" s="95">
        <f t="shared" si="41"/>
        <v>5760000</v>
      </c>
      <c r="M144" s="95">
        <f t="shared" si="42"/>
        <v>140000</v>
      </c>
      <c r="N144" s="95" cm="1">
        <f t="array" ref="N144">_xlfn.IFS(E144=1,0,OR(E144=2,E144=3),N$10,OR(E144=4,E144=5),N$11,E144=6,N$12,E144=7,N$13)</f>
        <v>10000</v>
      </c>
      <c r="O144" s="95">
        <f t="shared" si="77"/>
        <v>0</v>
      </c>
      <c r="P144" s="95">
        <f t="shared" si="43"/>
        <v>0</v>
      </c>
      <c r="Q144" s="95">
        <f t="shared" si="78"/>
        <v>0</v>
      </c>
      <c r="R144" s="95">
        <f t="shared" si="44"/>
        <v>0</v>
      </c>
      <c r="S144" s="95">
        <f t="shared" si="79"/>
        <v>0</v>
      </c>
      <c r="T144" s="95">
        <f t="shared" si="45"/>
        <v>0</v>
      </c>
      <c r="U144" s="95">
        <f t="shared" si="80"/>
        <v>0</v>
      </c>
      <c r="V144" s="95">
        <f t="shared" si="46"/>
        <v>0</v>
      </c>
      <c r="W144" s="96"/>
      <c r="X144" s="95">
        <f t="shared" si="47"/>
        <v>0</v>
      </c>
      <c r="Y144" s="96"/>
      <c r="Z144" s="95">
        <f t="shared" si="48"/>
        <v>0</v>
      </c>
      <c r="AA144" s="95"/>
      <c r="AB144" s="95"/>
      <c r="AC144" s="95">
        <f t="shared" si="49"/>
        <v>0</v>
      </c>
      <c r="AD144" s="95">
        <f t="shared" si="50"/>
        <v>150000</v>
      </c>
      <c r="AE144" s="95">
        <f t="shared" si="51"/>
        <v>5400000</v>
      </c>
      <c r="AF144" s="97" cm="1">
        <f t="array" ref="AF144">_xlfn.IFS(G144=1,AF$15,G144=2,AF$16,G144=3,AF$19)</f>
        <v>5000</v>
      </c>
      <c r="AG144" s="98">
        <f t="shared" si="52"/>
        <v>155000</v>
      </c>
      <c r="AH144" s="98">
        <f t="shared" si="53"/>
        <v>5580000</v>
      </c>
      <c r="AI144" s="137">
        <f t="shared" si="54"/>
        <v>155000</v>
      </c>
      <c r="AJ144" s="137">
        <f t="shared" si="55"/>
        <v>5580000</v>
      </c>
      <c r="AK144" s="137">
        <v>100000</v>
      </c>
      <c r="AL144" s="137">
        <f t="shared" si="56"/>
        <v>1395000</v>
      </c>
      <c r="AM144" s="137">
        <f t="shared" si="57"/>
        <v>1395000</v>
      </c>
      <c r="AN144" s="137">
        <f t="shared" si="58"/>
        <v>1395000</v>
      </c>
      <c r="AO144" s="137">
        <f t="shared" si="59"/>
        <v>1295000</v>
      </c>
      <c r="AP144" s="137"/>
      <c r="AQ144" s="138" cm="1">
        <f t="array" ref="AQ144">_xlfn.IFS(I144="One Bedroom",AQ$13,I144="One Bedroom Plus",AQ$14,I144="two bedroom",AQ$15,I144="three bedroom",AQ$16)</f>
        <v>300000</v>
      </c>
      <c r="AR144" s="139">
        <f t="shared" si="60"/>
        <v>5280000</v>
      </c>
      <c r="AS144" s="139">
        <f t="shared" si="61"/>
        <v>146666.66666666666</v>
      </c>
      <c r="AT144" s="139">
        <f t="shared" si="62"/>
        <v>264000</v>
      </c>
      <c r="AU144" s="139">
        <f t="shared" si="63"/>
        <v>5016000</v>
      </c>
      <c r="AV144" s="139">
        <f t="shared" si="64"/>
        <v>139333.33333333334</v>
      </c>
      <c r="AW144" s="151">
        <v>100000</v>
      </c>
      <c r="AX144" s="151">
        <f t="shared" si="65"/>
        <v>1254000</v>
      </c>
      <c r="AY144" s="151">
        <f t="shared" si="66"/>
        <v>1254000</v>
      </c>
      <c r="AZ144" s="151">
        <f t="shared" si="67"/>
        <v>1254000</v>
      </c>
      <c r="BA144" s="151">
        <f t="shared" si="68"/>
        <v>1154000</v>
      </c>
      <c r="BD144" s="99">
        <f t="shared" si="69"/>
        <v>5016000</v>
      </c>
    </row>
    <row r="145" spans="1:56" s="99" customFormat="1" ht="12.75" customHeight="1" x14ac:dyDescent="0.25">
      <c r="A145" s="23"/>
      <c r="B145" s="23"/>
      <c r="C145" s="101">
        <v>123</v>
      </c>
      <c r="D145" s="106" t="s">
        <v>15</v>
      </c>
      <c r="E145" s="102">
        <v>7</v>
      </c>
      <c r="F145" s="110" t="s">
        <v>222</v>
      </c>
      <c r="G145" s="92" cm="1">
        <f t="array" ref="G145">_xlfn.IFS(D145=F$4,G$4,D145=F$5,G$5,D145=F$6,G$6,D145=F$7,G$7,D145=F$8,G$8,D145=F$9,G$9,D145=F$10,G$10)</f>
        <v>2</v>
      </c>
      <c r="H145" s="109" t="s">
        <v>156</v>
      </c>
      <c r="I145" s="104" t="s">
        <v>72</v>
      </c>
      <c r="J145" s="105">
        <v>36</v>
      </c>
      <c r="K145" s="95">
        <f t="shared" si="40"/>
        <v>160000</v>
      </c>
      <c r="L145" s="95">
        <f t="shared" si="41"/>
        <v>5760000</v>
      </c>
      <c r="M145" s="95">
        <f t="shared" si="42"/>
        <v>140000</v>
      </c>
      <c r="N145" s="95" cm="1">
        <f t="array" ref="N145">_xlfn.IFS(E145=1,0,OR(E145=2,E145=3),N$10,OR(E145=4,E145=5),N$11,E145=6,N$12,E145=7,N$13)</f>
        <v>10000</v>
      </c>
      <c r="O145" s="95">
        <f t="shared" si="77"/>
        <v>0</v>
      </c>
      <c r="P145" s="95">
        <f t="shared" si="43"/>
        <v>0</v>
      </c>
      <c r="Q145" s="95" t="str">
        <f t="shared" si="78"/>
        <v>y</v>
      </c>
      <c r="R145" s="95">
        <f t="shared" si="44"/>
        <v>3000</v>
      </c>
      <c r="S145" s="95">
        <f t="shared" si="79"/>
        <v>0</v>
      </c>
      <c r="T145" s="95">
        <f t="shared" si="45"/>
        <v>0</v>
      </c>
      <c r="U145" s="95" t="str">
        <f t="shared" si="80"/>
        <v>y</v>
      </c>
      <c r="V145" s="95">
        <f t="shared" si="46"/>
        <v>-4000</v>
      </c>
      <c r="W145" s="96"/>
      <c r="X145" s="95">
        <f t="shared" si="47"/>
        <v>0</v>
      </c>
      <c r="Y145" s="96"/>
      <c r="Z145" s="95">
        <f t="shared" si="48"/>
        <v>0</v>
      </c>
      <c r="AA145" s="95"/>
      <c r="AB145" s="95"/>
      <c r="AC145" s="95">
        <f t="shared" si="49"/>
        <v>-1000</v>
      </c>
      <c r="AD145" s="95">
        <f t="shared" si="50"/>
        <v>149000</v>
      </c>
      <c r="AE145" s="95">
        <f t="shared" si="51"/>
        <v>5364000</v>
      </c>
      <c r="AF145" s="97" cm="1">
        <f t="array" ref="AF145">_xlfn.IFS(G145=1,AF$15,G145=2,AF$16,G145=3,AF$19)</f>
        <v>5000</v>
      </c>
      <c r="AG145" s="98">
        <f t="shared" si="52"/>
        <v>154000</v>
      </c>
      <c r="AH145" s="98">
        <f t="shared" si="53"/>
        <v>5544000</v>
      </c>
      <c r="AI145" s="137">
        <f t="shared" si="54"/>
        <v>154000</v>
      </c>
      <c r="AJ145" s="137">
        <f t="shared" si="55"/>
        <v>5544000</v>
      </c>
      <c r="AK145" s="137">
        <v>100000</v>
      </c>
      <c r="AL145" s="137">
        <f t="shared" si="56"/>
        <v>1386000</v>
      </c>
      <c r="AM145" s="137">
        <f t="shared" si="57"/>
        <v>1386000</v>
      </c>
      <c r="AN145" s="137">
        <f t="shared" si="58"/>
        <v>1386000</v>
      </c>
      <c r="AO145" s="137">
        <f t="shared" si="59"/>
        <v>1286000</v>
      </c>
      <c r="AP145" s="137"/>
      <c r="AQ145" s="138" cm="1">
        <f t="array" ref="AQ145">_xlfn.IFS(I145="One Bedroom",AQ$13,I145="One Bedroom Plus",AQ$14,I145="two bedroom",AQ$15,I145="three bedroom",AQ$16)</f>
        <v>300000</v>
      </c>
      <c r="AR145" s="139">
        <f t="shared" si="60"/>
        <v>5244000</v>
      </c>
      <c r="AS145" s="139">
        <f t="shared" si="61"/>
        <v>145666.66666666666</v>
      </c>
      <c r="AT145" s="139">
        <f t="shared" si="62"/>
        <v>262200</v>
      </c>
      <c r="AU145" s="139">
        <f t="shared" si="63"/>
        <v>4982000</v>
      </c>
      <c r="AV145" s="139">
        <f t="shared" si="64"/>
        <v>138388.88888888888</v>
      </c>
      <c r="AW145" s="151">
        <v>100000</v>
      </c>
      <c r="AX145" s="151">
        <f t="shared" si="65"/>
        <v>1245500</v>
      </c>
      <c r="AY145" s="151">
        <f t="shared" si="66"/>
        <v>1245500</v>
      </c>
      <c r="AZ145" s="151">
        <f t="shared" si="67"/>
        <v>1245500</v>
      </c>
      <c r="BA145" s="151">
        <f t="shared" si="68"/>
        <v>1145500</v>
      </c>
      <c r="BD145" s="99">
        <f t="shared" si="69"/>
        <v>4982000</v>
      </c>
    </row>
    <row r="146" spans="1:56" s="99" customFormat="1" ht="12.75" customHeight="1" x14ac:dyDescent="0.25">
      <c r="A146" s="23"/>
      <c r="B146" s="23"/>
      <c r="C146" s="101">
        <v>124</v>
      </c>
      <c r="D146" s="106" t="s">
        <v>15</v>
      </c>
      <c r="E146" s="102">
        <v>7</v>
      </c>
      <c r="F146" s="110" t="s">
        <v>223</v>
      </c>
      <c r="G146" s="92" cm="1">
        <f t="array" ref="G146">_xlfn.IFS(D146=F$4,G$4,D146=F$5,G$5,D146=F$6,G$6,D146=F$7,G$7,D146=F$8,G$8,D146=F$9,G$9,D146=F$10,G$10)</f>
        <v>2</v>
      </c>
      <c r="H146" s="109" t="s">
        <v>169</v>
      </c>
      <c r="I146" s="104" t="s">
        <v>94</v>
      </c>
      <c r="J146" s="109">
        <v>56</v>
      </c>
      <c r="K146" s="95">
        <f t="shared" si="40"/>
        <v>160000</v>
      </c>
      <c r="L146" s="95">
        <f t="shared" si="41"/>
        <v>8960000</v>
      </c>
      <c r="M146" s="95">
        <f t="shared" si="42"/>
        <v>140000</v>
      </c>
      <c r="N146" s="95" cm="1">
        <f t="array" ref="N146">_xlfn.IFS(E146=1,0,OR(E146=2,E146=3),N$10,OR(E146=4,E146=5),N$11,E146=6,N$12,E146=7,N$13)</f>
        <v>10000</v>
      </c>
      <c r="O146" s="95" t="str">
        <f t="shared" si="77"/>
        <v>y</v>
      </c>
      <c r="P146" s="95">
        <f t="shared" si="43"/>
        <v>10000</v>
      </c>
      <c r="Q146" s="95" t="str">
        <f t="shared" si="78"/>
        <v>y</v>
      </c>
      <c r="R146" s="95">
        <f t="shared" si="44"/>
        <v>3000</v>
      </c>
      <c r="S146" s="95">
        <f t="shared" si="79"/>
        <v>0</v>
      </c>
      <c r="T146" s="95">
        <f t="shared" si="45"/>
        <v>0</v>
      </c>
      <c r="U146" s="95" t="str">
        <f t="shared" si="80"/>
        <v>y</v>
      </c>
      <c r="V146" s="95">
        <f t="shared" si="46"/>
        <v>-4000</v>
      </c>
      <c r="W146" s="96"/>
      <c r="X146" s="95">
        <f t="shared" si="47"/>
        <v>0</v>
      </c>
      <c r="Y146" s="96"/>
      <c r="Z146" s="95">
        <f t="shared" si="48"/>
        <v>0</v>
      </c>
      <c r="AA146" s="95"/>
      <c r="AB146" s="95"/>
      <c r="AC146" s="95">
        <f t="shared" si="49"/>
        <v>9000</v>
      </c>
      <c r="AD146" s="95">
        <f t="shared" si="50"/>
        <v>159000</v>
      </c>
      <c r="AE146" s="95">
        <f t="shared" si="51"/>
        <v>8904000</v>
      </c>
      <c r="AF146" s="97" cm="1">
        <f t="array" ref="AF146">_xlfn.IFS(G146=1,AF$15,G146=2,AF$16,G146=3,AF$19)</f>
        <v>5000</v>
      </c>
      <c r="AG146" s="98">
        <f t="shared" si="52"/>
        <v>164000</v>
      </c>
      <c r="AH146" s="98">
        <f t="shared" si="53"/>
        <v>9184000</v>
      </c>
      <c r="AI146" s="137">
        <f t="shared" si="54"/>
        <v>164000</v>
      </c>
      <c r="AJ146" s="137">
        <f t="shared" si="55"/>
        <v>9184000</v>
      </c>
      <c r="AK146" s="137">
        <v>100000</v>
      </c>
      <c r="AL146" s="137">
        <f t="shared" si="56"/>
        <v>2296000</v>
      </c>
      <c r="AM146" s="137">
        <f t="shared" si="57"/>
        <v>2296000</v>
      </c>
      <c r="AN146" s="137">
        <f t="shared" si="58"/>
        <v>2296000</v>
      </c>
      <c r="AO146" s="137">
        <f t="shared" si="59"/>
        <v>2196000</v>
      </c>
      <c r="AP146" s="137"/>
      <c r="AQ146" s="138" cm="1">
        <f t="array" ref="AQ146">_xlfn.IFS(I146="One Bedroom",AQ$13,I146="One Bedroom Plus",AQ$14,I146="two bedroom",AQ$15,I146="three bedroom",AQ$16)</f>
        <v>300000</v>
      </c>
      <c r="AR146" s="139">
        <f t="shared" si="60"/>
        <v>8884000</v>
      </c>
      <c r="AS146" s="139">
        <f t="shared" si="61"/>
        <v>158642.85714285713</v>
      </c>
      <c r="AT146" s="139">
        <f t="shared" si="62"/>
        <v>444200</v>
      </c>
      <c r="AU146" s="139">
        <f t="shared" si="63"/>
        <v>8440000</v>
      </c>
      <c r="AV146" s="139">
        <f t="shared" si="64"/>
        <v>150714.28571428571</v>
      </c>
      <c r="AW146" s="151">
        <v>100000</v>
      </c>
      <c r="AX146" s="151">
        <f t="shared" si="65"/>
        <v>2110000</v>
      </c>
      <c r="AY146" s="151">
        <f t="shared" si="66"/>
        <v>2110000</v>
      </c>
      <c r="AZ146" s="151">
        <f t="shared" si="67"/>
        <v>2110000</v>
      </c>
      <c r="BA146" s="151">
        <f t="shared" si="68"/>
        <v>2010000</v>
      </c>
      <c r="BD146" s="99">
        <f t="shared" si="69"/>
        <v>8440000</v>
      </c>
    </row>
    <row r="147" spans="1:56" s="99" customFormat="1" ht="12.75" customHeight="1" x14ac:dyDescent="0.25">
      <c r="A147" s="23"/>
      <c r="B147" s="23"/>
      <c r="C147" s="101">
        <v>125</v>
      </c>
      <c r="D147" s="106" t="s">
        <v>15</v>
      </c>
      <c r="E147" s="102">
        <v>7</v>
      </c>
      <c r="F147" s="110" t="s">
        <v>224</v>
      </c>
      <c r="G147" s="92" cm="1">
        <f t="array" ref="G147">_xlfn.IFS(D147=F$4,G$4,D147=F$5,G$5,D147=F$6,G$6,D147=F$7,G$7,D147=F$8,G$8,D147=F$9,G$9,D147=F$10,G$10)</f>
        <v>2</v>
      </c>
      <c r="H147" s="109" t="s">
        <v>148</v>
      </c>
      <c r="I147" s="104" t="s">
        <v>72</v>
      </c>
      <c r="J147" s="105">
        <v>49</v>
      </c>
      <c r="K147" s="95">
        <f t="shared" si="40"/>
        <v>160000</v>
      </c>
      <c r="L147" s="95">
        <f t="shared" si="41"/>
        <v>7840000</v>
      </c>
      <c r="M147" s="95">
        <f t="shared" si="42"/>
        <v>140000</v>
      </c>
      <c r="N147" s="95" cm="1">
        <f t="array" ref="N147">_xlfn.IFS(E147=1,0,OR(E147=2,E147=3),N$10,OR(E147=4,E147=5),N$11,E147=6,N$12,E147=7,N$13)</f>
        <v>10000</v>
      </c>
      <c r="O147" s="95" t="str">
        <f t="shared" si="77"/>
        <v>y</v>
      </c>
      <c r="P147" s="95">
        <f t="shared" si="43"/>
        <v>10000</v>
      </c>
      <c r="Q147" s="95">
        <f t="shared" si="78"/>
        <v>0</v>
      </c>
      <c r="R147" s="95">
        <f t="shared" si="44"/>
        <v>0</v>
      </c>
      <c r="S147" s="95">
        <f t="shared" si="79"/>
        <v>0</v>
      </c>
      <c r="T147" s="95">
        <f t="shared" si="45"/>
        <v>0</v>
      </c>
      <c r="U147" s="95">
        <f t="shared" si="80"/>
        <v>0</v>
      </c>
      <c r="V147" s="95">
        <f t="shared" si="46"/>
        <v>0</v>
      </c>
      <c r="W147" s="96"/>
      <c r="X147" s="95">
        <f t="shared" si="47"/>
        <v>0</v>
      </c>
      <c r="Y147" s="96"/>
      <c r="Z147" s="95">
        <f t="shared" si="48"/>
        <v>0</v>
      </c>
      <c r="AA147" s="95"/>
      <c r="AB147" s="95"/>
      <c r="AC147" s="95">
        <f t="shared" si="49"/>
        <v>10000</v>
      </c>
      <c r="AD147" s="95">
        <f t="shared" si="50"/>
        <v>160000</v>
      </c>
      <c r="AE147" s="95">
        <f t="shared" si="51"/>
        <v>7840000</v>
      </c>
      <c r="AF147" s="97" cm="1">
        <f t="array" ref="AF147">_xlfn.IFS(G147=1,AF$15,G147=2,AF$16,G147=3,AF$19)</f>
        <v>5000</v>
      </c>
      <c r="AG147" s="98">
        <f t="shared" si="52"/>
        <v>165000</v>
      </c>
      <c r="AH147" s="98">
        <f t="shared" si="53"/>
        <v>8085000</v>
      </c>
      <c r="AI147" s="137">
        <f t="shared" si="54"/>
        <v>165000</v>
      </c>
      <c r="AJ147" s="137">
        <f t="shared" si="55"/>
        <v>8085000</v>
      </c>
      <c r="AK147" s="137">
        <v>100000</v>
      </c>
      <c r="AL147" s="137">
        <f t="shared" si="56"/>
        <v>2021250</v>
      </c>
      <c r="AM147" s="137">
        <f t="shared" si="57"/>
        <v>2021250</v>
      </c>
      <c r="AN147" s="137">
        <f t="shared" si="58"/>
        <v>2021250</v>
      </c>
      <c r="AO147" s="137">
        <f t="shared" si="59"/>
        <v>1921250</v>
      </c>
      <c r="AP147" s="137"/>
      <c r="AQ147" s="138" cm="1">
        <f t="array" ref="AQ147">_xlfn.IFS(I147="One Bedroom",AQ$13,I147="One Bedroom Plus",AQ$14,I147="two bedroom",AQ$15,I147="three bedroom",AQ$16)</f>
        <v>300000</v>
      </c>
      <c r="AR147" s="139">
        <f t="shared" si="60"/>
        <v>7785000</v>
      </c>
      <c r="AS147" s="139">
        <f t="shared" si="61"/>
        <v>158877.55102040817</v>
      </c>
      <c r="AT147" s="139">
        <f t="shared" si="62"/>
        <v>389250</v>
      </c>
      <c r="AU147" s="139">
        <f t="shared" si="63"/>
        <v>7396000</v>
      </c>
      <c r="AV147" s="139">
        <f t="shared" si="64"/>
        <v>150938.77551020408</v>
      </c>
      <c r="AW147" s="151">
        <v>100000</v>
      </c>
      <c r="AX147" s="151">
        <f t="shared" si="65"/>
        <v>1849000</v>
      </c>
      <c r="AY147" s="151">
        <f t="shared" si="66"/>
        <v>1849000</v>
      </c>
      <c r="AZ147" s="151">
        <f t="shared" si="67"/>
        <v>1849000</v>
      </c>
      <c r="BA147" s="151">
        <f t="shared" si="68"/>
        <v>1749000</v>
      </c>
      <c r="BD147" s="99">
        <f t="shared" si="69"/>
        <v>7396000</v>
      </c>
    </row>
    <row r="148" spans="1:56" s="99" customFormat="1" ht="12.75" customHeight="1" x14ac:dyDescent="0.25">
      <c r="A148" s="23"/>
      <c r="B148" s="23"/>
      <c r="C148" s="101">
        <v>126</v>
      </c>
      <c r="D148" s="106" t="s">
        <v>15</v>
      </c>
      <c r="E148" s="102">
        <v>7</v>
      </c>
      <c r="F148" s="110" t="s">
        <v>225</v>
      </c>
      <c r="G148" s="92" cm="1">
        <f t="array" ref="G148">_xlfn.IFS(D148=F$4,G$4,D148=F$5,G$5,D148=F$6,G$6,D148=F$7,G$7,D148=F$8,G$8,D148=F$9,G$9,D148=F$10,G$10)</f>
        <v>2</v>
      </c>
      <c r="H148" s="109" t="s">
        <v>148</v>
      </c>
      <c r="I148" s="104" t="s">
        <v>72</v>
      </c>
      <c r="J148" s="105">
        <v>49</v>
      </c>
      <c r="K148" s="95">
        <f t="shared" si="40"/>
        <v>160000</v>
      </c>
      <c r="L148" s="95">
        <f t="shared" si="41"/>
        <v>7840000</v>
      </c>
      <c r="M148" s="95">
        <f t="shared" si="42"/>
        <v>140000</v>
      </c>
      <c r="N148" s="95" cm="1">
        <f t="array" ref="N148">_xlfn.IFS(E148=1,0,OR(E148=2,E148=3),N$10,OR(E148=4,E148=5),N$11,E148=6,N$12,E148=7,N$13)</f>
        <v>10000</v>
      </c>
      <c r="O148" s="95" t="str">
        <f>$O130</f>
        <v>y</v>
      </c>
      <c r="P148" s="95">
        <f t="shared" si="43"/>
        <v>10000</v>
      </c>
      <c r="Q148" s="95" t="str">
        <f>$O130</f>
        <v>y</v>
      </c>
      <c r="R148" s="95">
        <f t="shared" si="44"/>
        <v>3000</v>
      </c>
      <c r="S148" s="95" t="str">
        <f>$O130</f>
        <v>y</v>
      </c>
      <c r="T148" s="95">
        <f t="shared" si="45"/>
        <v>2000</v>
      </c>
      <c r="U148" s="95">
        <f t="shared" si="80"/>
        <v>0</v>
      </c>
      <c r="V148" s="95">
        <f t="shared" si="46"/>
        <v>0</v>
      </c>
      <c r="W148" s="96"/>
      <c r="X148" s="95">
        <f t="shared" si="47"/>
        <v>0</v>
      </c>
      <c r="Y148" s="96"/>
      <c r="Z148" s="95">
        <f t="shared" si="48"/>
        <v>0</v>
      </c>
      <c r="AA148" s="95"/>
      <c r="AB148" s="95"/>
      <c r="AC148" s="95">
        <f t="shared" si="49"/>
        <v>15000</v>
      </c>
      <c r="AD148" s="95">
        <f t="shared" si="50"/>
        <v>165000</v>
      </c>
      <c r="AE148" s="95">
        <f t="shared" si="51"/>
        <v>8085000</v>
      </c>
      <c r="AF148" s="97" cm="1">
        <f t="array" ref="AF148">_xlfn.IFS(G148=1,AF$15,G148=2,AF$16,G148=3,AF$19)</f>
        <v>5000</v>
      </c>
      <c r="AG148" s="98">
        <f t="shared" si="52"/>
        <v>170000</v>
      </c>
      <c r="AH148" s="98">
        <f t="shared" si="53"/>
        <v>8330000</v>
      </c>
      <c r="AI148" s="137">
        <f t="shared" si="54"/>
        <v>170000</v>
      </c>
      <c r="AJ148" s="137">
        <f t="shared" si="55"/>
        <v>8330000</v>
      </c>
      <c r="AK148" s="137">
        <v>100000</v>
      </c>
      <c r="AL148" s="137">
        <f t="shared" si="56"/>
        <v>2082500</v>
      </c>
      <c r="AM148" s="137">
        <f t="shared" si="57"/>
        <v>2082500</v>
      </c>
      <c r="AN148" s="137">
        <f t="shared" si="58"/>
        <v>2082500</v>
      </c>
      <c r="AO148" s="137">
        <f t="shared" si="59"/>
        <v>1982500</v>
      </c>
      <c r="AP148" s="137"/>
      <c r="AQ148" s="138" cm="1">
        <f t="array" ref="AQ148">_xlfn.IFS(I148="One Bedroom",AQ$13,I148="One Bedroom Plus",AQ$14,I148="two bedroom",AQ$15,I148="three bedroom",AQ$16)</f>
        <v>300000</v>
      </c>
      <c r="AR148" s="139">
        <f t="shared" si="60"/>
        <v>8030000</v>
      </c>
      <c r="AS148" s="139">
        <f t="shared" si="61"/>
        <v>163877.55102040817</v>
      </c>
      <c r="AT148" s="139">
        <f t="shared" si="62"/>
        <v>401500</v>
      </c>
      <c r="AU148" s="139">
        <f t="shared" si="63"/>
        <v>7629000</v>
      </c>
      <c r="AV148" s="139">
        <f t="shared" si="64"/>
        <v>155693.87755102041</v>
      </c>
      <c r="AW148" s="151">
        <v>100000</v>
      </c>
      <c r="AX148" s="151">
        <f t="shared" si="65"/>
        <v>1907250</v>
      </c>
      <c r="AY148" s="151">
        <f t="shared" si="66"/>
        <v>1907250</v>
      </c>
      <c r="AZ148" s="151">
        <f t="shared" si="67"/>
        <v>1907250</v>
      </c>
      <c r="BA148" s="151">
        <f t="shared" si="68"/>
        <v>1807250</v>
      </c>
      <c r="BD148" s="99">
        <f t="shared" si="69"/>
        <v>7629000</v>
      </c>
    </row>
    <row r="149" spans="1:56" s="99" customFormat="1" ht="12.75" customHeight="1" x14ac:dyDescent="0.25">
      <c r="A149" s="23"/>
      <c r="B149" s="23"/>
      <c r="C149" s="101">
        <v>127</v>
      </c>
      <c r="D149" s="102" t="s">
        <v>16</v>
      </c>
      <c r="E149" s="102">
        <v>1</v>
      </c>
      <c r="F149" s="111" t="s">
        <v>226</v>
      </c>
      <c r="G149" s="92" cm="1">
        <f t="array" ref="G149">_xlfn.IFS(D149=F$4,G$4,D149=F$5,G$5,D149=F$6,G$6,D149=F$7,G$7,D149=F$8,G$8,D149=F$9,G$9,D149=F$10,G$10)</f>
        <v>1</v>
      </c>
      <c r="H149" s="109" t="s">
        <v>227</v>
      </c>
      <c r="I149" s="104" t="s">
        <v>72</v>
      </c>
      <c r="J149" s="109">
        <v>37</v>
      </c>
      <c r="K149" s="95">
        <f t="shared" si="40"/>
        <v>160000</v>
      </c>
      <c r="L149" s="95">
        <f t="shared" si="41"/>
        <v>5920000</v>
      </c>
      <c r="M149" s="95">
        <f t="shared" si="42"/>
        <v>140000</v>
      </c>
      <c r="N149" s="95" cm="1">
        <f t="array" ref="N149">_xlfn.IFS(E149=1,0,OR(E149=2,E149=3),N$10,OR(E149=4,E149=5),N$11,E149=6,N$12,E149=7,N$13)</f>
        <v>0</v>
      </c>
      <c r="O149" s="96"/>
      <c r="P149" s="95">
        <f t="shared" si="43"/>
        <v>0</v>
      </c>
      <c r="Q149" s="96"/>
      <c r="R149" s="95">
        <f t="shared" si="44"/>
        <v>0</v>
      </c>
      <c r="S149" s="96"/>
      <c r="T149" s="95">
        <f t="shared" si="45"/>
        <v>0</v>
      </c>
      <c r="U149" s="96"/>
      <c r="V149" s="95">
        <f t="shared" si="46"/>
        <v>0</v>
      </c>
      <c r="W149" s="96"/>
      <c r="X149" s="95">
        <f t="shared" si="47"/>
        <v>0</v>
      </c>
      <c r="Y149" s="96" t="s">
        <v>73</v>
      </c>
      <c r="Z149" s="95">
        <f t="shared" si="48"/>
        <v>17000</v>
      </c>
      <c r="AA149" s="95"/>
      <c r="AB149" s="95"/>
      <c r="AC149" s="95">
        <f t="shared" si="49"/>
        <v>17000</v>
      </c>
      <c r="AD149" s="95">
        <f t="shared" si="50"/>
        <v>157000</v>
      </c>
      <c r="AE149" s="95">
        <f t="shared" si="51"/>
        <v>5809000</v>
      </c>
      <c r="AF149" s="97" cm="1">
        <f t="array" ref="AF149">_xlfn.IFS(G149=1,AF$15,G149=2,AF$16,G149=3,AF$19)</f>
        <v>0</v>
      </c>
      <c r="AG149" s="98">
        <f t="shared" si="52"/>
        <v>157000</v>
      </c>
      <c r="AH149" s="98">
        <f t="shared" si="53"/>
        <v>5809000</v>
      </c>
      <c r="AI149" s="137">
        <f t="shared" si="54"/>
        <v>157000</v>
      </c>
      <c r="AJ149" s="137">
        <f t="shared" si="55"/>
        <v>5809000</v>
      </c>
      <c r="AK149" s="137">
        <v>100000</v>
      </c>
      <c r="AL149" s="137">
        <f t="shared" si="56"/>
        <v>1452250</v>
      </c>
      <c r="AM149" s="137">
        <f t="shared" si="57"/>
        <v>1452250</v>
      </c>
      <c r="AN149" s="137">
        <f t="shared" si="58"/>
        <v>1452250</v>
      </c>
      <c r="AO149" s="137">
        <f t="shared" si="59"/>
        <v>1352250</v>
      </c>
      <c r="AP149" s="137"/>
      <c r="AQ149" s="138" cm="1">
        <f t="array" ref="AQ149">_xlfn.IFS(I149="One Bedroom",AQ$13,I149="One Bedroom Plus",AQ$14,I149="two bedroom",AQ$15,I149="three bedroom",AQ$16)</f>
        <v>300000</v>
      </c>
      <c r="AR149" s="139">
        <f t="shared" si="60"/>
        <v>5509000</v>
      </c>
      <c r="AS149" s="139">
        <f t="shared" si="61"/>
        <v>148891.89189189189</v>
      </c>
      <c r="AT149" s="139">
        <f t="shared" si="62"/>
        <v>275450</v>
      </c>
      <c r="AU149" s="139">
        <f t="shared" si="63"/>
        <v>5234000</v>
      </c>
      <c r="AV149" s="139">
        <f t="shared" si="64"/>
        <v>141459.45945945947</v>
      </c>
      <c r="AW149" s="151">
        <v>100000</v>
      </c>
      <c r="AX149" s="151">
        <f t="shared" si="65"/>
        <v>1308500</v>
      </c>
      <c r="AY149" s="151">
        <f t="shared" si="66"/>
        <v>1308500</v>
      </c>
      <c r="AZ149" s="151">
        <f t="shared" si="67"/>
        <v>1308500</v>
      </c>
      <c r="BA149" s="151">
        <f t="shared" si="68"/>
        <v>1208500</v>
      </c>
      <c r="BD149" s="99">
        <f t="shared" si="69"/>
        <v>5234000</v>
      </c>
    </row>
    <row r="150" spans="1:56" s="99" customFormat="1" ht="12.75" customHeight="1" x14ac:dyDescent="0.25">
      <c r="A150" s="23"/>
      <c r="B150" s="23"/>
      <c r="C150" s="101">
        <v>128</v>
      </c>
      <c r="D150" s="102" t="s">
        <v>16</v>
      </c>
      <c r="E150" s="102">
        <v>1</v>
      </c>
      <c r="F150" s="111" t="s">
        <v>228</v>
      </c>
      <c r="G150" s="92" cm="1">
        <f t="array" ref="G150">_xlfn.IFS(D150=F$4,G$4,D150=F$5,G$5,D150=F$6,G$6,D150=F$7,G$7,D150=F$8,G$8,D150=F$9,G$9,D150=F$10,G$10)</f>
        <v>1</v>
      </c>
      <c r="H150" s="109" t="s">
        <v>83</v>
      </c>
      <c r="I150" s="104" t="s">
        <v>72</v>
      </c>
      <c r="J150" s="105">
        <v>46</v>
      </c>
      <c r="K150" s="95">
        <f t="shared" si="40"/>
        <v>160000</v>
      </c>
      <c r="L150" s="95">
        <f t="shared" si="41"/>
        <v>7360000</v>
      </c>
      <c r="M150" s="95">
        <f t="shared" si="42"/>
        <v>140000</v>
      </c>
      <c r="N150" s="95" cm="1">
        <f t="array" ref="N150">_xlfn.IFS(E150=1,0,OR(E150=2,E150=3),N$10,OR(E150=4,E150=5),N$11,E150=6,N$12,E150=7,N$13)</f>
        <v>0</v>
      </c>
      <c r="O150" s="96"/>
      <c r="P150" s="95">
        <f t="shared" si="43"/>
        <v>0</v>
      </c>
      <c r="Q150" s="96"/>
      <c r="R150" s="95">
        <f t="shared" si="44"/>
        <v>0</v>
      </c>
      <c r="S150" s="96"/>
      <c r="T150" s="95">
        <f t="shared" si="45"/>
        <v>0</v>
      </c>
      <c r="U150" s="96"/>
      <c r="V150" s="95">
        <f t="shared" si="46"/>
        <v>0</v>
      </c>
      <c r="W150" s="96"/>
      <c r="X150" s="95">
        <f t="shared" si="47"/>
        <v>0</v>
      </c>
      <c r="Y150" s="96" t="s">
        <v>73</v>
      </c>
      <c r="Z150" s="95">
        <f t="shared" si="48"/>
        <v>17000</v>
      </c>
      <c r="AA150" s="95"/>
      <c r="AB150" s="95"/>
      <c r="AC150" s="95">
        <f t="shared" si="49"/>
        <v>17000</v>
      </c>
      <c r="AD150" s="95">
        <f t="shared" si="50"/>
        <v>157000</v>
      </c>
      <c r="AE150" s="95">
        <f t="shared" si="51"/>
        <v>7222000</v>
      </c>
      <c r="AF150" s="97" cm="1">
        <f t="array" ref="AF150">_xlfn.IFS(G150=1,AF$15,G150=2,AF$16,G150=3,AF$19)</f>
        <v>0</v>
      </c>
      <c r="AG150" s="98">
        <f t="shared" si="52"/>
        <v>157000</v>
      </c>
      <c r="AH150" s="98">
        <f t="shared" si="53"/>
        <v>7222000</v>
      </c>
      <c r="AI150" s="137">
        <f t="shared" si="54"/>
        <v>157000</v>
      </c>
      <c r="AJ150" s="137">
        <f t="shared" si="55"/>
        <v>7222000</v>
      </c>
      <c r="AK150" s="137">
        <v>100000</v>
      </c>
      <c r="AL150" s="137">
        <f t="shared" si="56"/>
        <v>1805500</v>
      </c>
      <c r="AM150" s="137">
        <f t="shared" si="57"/>
        <v>1805500</v>
      </c>
      <c r="AN150" s="137">
        <f t="shared" si="58"/>
        <v>1805500</v>
      </c>
      <c r="AO150" s="137">
        <f t="shared" si="59"/>
        <v>1705500</v>
      </c>
      <c r="AP150" s="137"/>
      <c r="AQ150" s="138" cm="1">
        <f t="array" ref="AQ150">_xlfn.IFS(I150="One Bedroom",AQ$13,I150="One Bedroom Plus",AQ$14,I150="two bedroom",AQ$15,I150="three bedroom",AQ$16)</f>
        <v>300000</v>
      </c>
      <c r="AR150" s="139">
        <f t="shared" si="60"/>
        <v>6922000</v>
      </c>
      <c r="AS150" s="139">
        <f t="shared" si="61"/>
        <v>150478.26086956522</v>
      </c>
      <c r="AT150" s="139">
        <f t="shared" si="62"/>
        <v>346100</v>
      </c>
      <c r="AU150" s="139">
        <f t="shared" si="63"/>
        <v>6576000</v>
      </c>
      <c r="AV150" s="139">
        <f t="shared" si="64"/>
        <v>142956.52173913043</v>
      </c>
      <c r="AW150" s="151">
        <v>100000</v>
      </c>
      <c r="AX150" s="151">
        <f t="shared" si="65"/>
        <v>1644000</v>
      </c>
      <c r="AY150" s="151">
        <f t="shared" si="66"/>
        <v>1644000</v>
      </c>
      <c r="AZ150" s="151">
        <f t="shared" si="67"/>
        <v>1644000</v>
      </c>
      <c r="BA150" s="151">
        <f t="shared" si="68"/>
        <v>1544000</v>
      </c>
      <c r="BD150" s="99">
        <f t="shared" si="69"/>
        <v>6576000</v>
      </c>
    </row>
    <row r="151" spans="1:56" s="99" customFormat="1" ht="12.75" customHeight="1" x14ac:dyDescent="0.25">
      <c r="A151" s="23"/>
      <c r="B151" s="23"/>
      <c r="C151" s="101">
        <v>129</v>
      </c>
      <c r="D151" s="102" t="s">
        <v>16</v>
      </c>
      <c r="E151" s="102">
        <v>1</v>
      </c>
      <c r="F151" s="111" t="s">
        <v>229</v>
      </c>
      <c r="G151" s="92" cm="1">
        <f t="array" ref="G151">_xlfn.IFS(D151=F$4,G$4,D151=F$5,G$5,D151=F$6,G$6,D151=F$7,G$7,D151=F$8,G$8,D151=F$9,G$9,D151=F$10,G$10)</f>
        <v>1</v>
      </c>
      <c r="H151" s="109" t="s">
        <v>83</v>
      </c>
      <c r="I151" s="104" t="s">
        <v>72</v>
      </c>
      <c r="J151" s="105">
        <v>46</v>
      </c>
      <c r="K151" s="95">
        <f t="shared" ref="K151:K214" si="81">$K$4</f>
        <v>160000</v>
      </c>
      <c r="L151" s="95">
        <f t="shared" ref="L151:L214" si="82">K151*J151</f>
        <v>7360000</v>
      </c>
      <c r="M151" s="95">
        <f t="shared" ref="M151:M214" si="83">J$13</f>
        <v>140000</v>
      </c>
      <c r="N151" s="95" cm="1">
        <f t="array" ref="N151">_xlfn.IFS(E151=1,0,OR(E151=2,E151=3),N$10,OR(E151=4,E151=5),N$11,E151=6,N$12,E151=7,N$13)</f>
        <v>0</v>
      </c>
      <c r="O151" s="96"/>
      <c r="P151" s="95">
        <f t="shared" ref="P151:P214" si="84">IF(O151="Y",P$20,0)</f>
        <v>0</v>
      </c>
      <c r="Q151" s="96"/>
      <c r="R151" s="95">
        <f t="shared" ref="R151:R214" si="85">IF(Q151="Y",R$20,0)</f>
        <v>0</v>
      </c>
      <c r="S151" s="96"/>
      <c r="T151" s="95">
        <f t="shared" ref="T151:T214" si="86">IF(S151="Y",T$20,0)</f>
        <v>0</v>
      </c>
      <c r="U151" s="96"/>
      <c r="V151" s="95">
        <f t="shared" ref="V151:V214" si="87">IF(U151="Y",V$20,0)</f>
        <v>0</v>
      </c>
      <c r="W151" s="96"/>
      <c r="X151" s="95">
        <f t="shared" ref="X151:X214" si="88">IF(W151="Y",X$20,0)</f>
        <v>0</v>
      </c>
      <c r="Y151" s="96" t="s">
        <v>73</v>
      </c>
      <c r="Z151" s="95">
        <f t="shared" ref="Z151:Z214" si="89">IF(Y151="Y",Z$20,0)</f>
        <v>17000</v>
      </c>
      <c r="AA151" s="95"/>
      <c r="AB151" s="95"/>
      <c r="AC151" s="95">
        <f t="shared" ref="AC151:AC214" si="90">P151+R151+X151+Z151+T151+V151+AB151</f>
        <v>17000</v>
      </c>
      <c r="AD151" s="95">
        <f t="shared" ref="AD151:AD214" si="91">M151+N151+AC151</f>
        <v>157000</v>
      </c>
      <c r="AE151" s="95">
        <f t="shared" ref="AE151:AE214" si="92">AD151*J151</f>
        <v>7222000</v>
      </c>
      <c r="AF151" s="97" cm="1">
        <f t="array" ref="AF151">_xlfn.IFS(G151=1,AF$15,G151=2,AF$16,G151=3,AF$19)</f>
        <v>0</v>
      </c>
      <c r="AG151" s="98">
        <f t="shared" ref="AG151:AG214" si="93">AD151+AF151</f>
        <v>157000</v>
      </c>
      <c r="AH151" s="98">
        <f t="shared" ref="AH151:AH214" si="94">AG151*J151</f>
        <v>7222000</v>
      </c>
      <c r="AI151" s="137">
        <f t="shared" ref="AI151:AI214" si="95">ROUNDUP(AG151*$AI$19,-3)</f>
        <v>157000</v>
      </c>
      <c r="AJ151" s="137">
        <f t="shared" ref="AJ151:AJ214" si="96">AI151*J151</f>
        <v>7222000</v>
      </c>
      <c r="AK151" s="137">
        <v>100000</v>
      </c>
      <c r="AL151" s="137">
        <f t="shared" ref="AL151:AL214" si="97">AJ151*25%</f>
        <v>1805500</v>
      </c>
      <c r="AM151" s="137">
        <f t="shared" ref="AM151:AM214" si="98">AJ151*25%</f>
        <v>1805500</v>
      </c>
      <c r="AN151" s="137">
        <f t="shared" ref="AN151:AN214" si="99">AJ151*25%</f>
        <v>1805500</v>
      </c>
      <c r="AO151" s="137">
        <f t="shared" ref="AO151:AO214" si="100">AJ151*25%-AK151</f>
        <v>1705500</v>
      </c>
      <c r="AP151" s="137"/>
      <c r="AQ151" s="138" cm="1">
        <f t="array" ref="AQ151">_xlfn.IFS(I151="One Bedroom",AQ$13,I151="One Bedroom Plus",AQ$14,I151="two bedroom",AQ$15,I151="three bedroom",AQ$16)</f>
        <v>300000</v>
      </c>
      <c r="AR151" s="139">
        <f t="shared" ref="AR151:AR214" si="101">AJ151-AQ151</f>
        <v>6922000</v>
      </c>
      <c r="AS151" s="139">
        <f t="shared" ref="AS151:AS214" si="102">AR151/J151</f>
        <v>150478.26086956522</v>
      </c>
      <c r="AT151" s="139">
        <f t="shared" ref="AT151:AT214" si="103">AR151*5%</f>
        <v>346100</v>
      </c>
      <c r="AU151" s="139">
        <f t="shared" ref="AU151:AU214" si="104">ROUNDUP(AR151-AT151,-3)</f>
        <v>6576000</v>
      </c>
      <c r="AV151" s="139">
        <f t="shared" ref="AV151:AV214" si="105">AU151/J151</f>
        <v>142956.52173913043</v>
      </c>
      <c r="AW151" s="151">
        <v>100000</v>
      </c>
      <c r="AX151" s="151">
        <f t="shared" si="65"/>
        <v>1644000</v>
      </c>
      <c r="AY151" s="151">
        <f t="shared" si="66"/>
        <v>1644000</v>
      </c>
      <c r="AZ151" s="151">
        <f t="shared" si="67"/>
        <v>1644000</v>
      </c>
      <c r="BA151" s="151">
        <f t="shared" si="68"/>
        <v>1544000</v>
      </c>
      <c r="BD151" s="99">
        <f t="shared" si="69"/>
        <v>6576000</v>
      </c>
    </row>
    <row r="152" spans="1:56" s="99" customFormat="1" ht="12.75" customHeight="1" x14ac:dyDescent="0.25">
      <c r="A152" s="23"/>
      <c r="B152" s="23"/>
      <c r="C152" s="101">
        <v>130</v>
      </c>
      <c r="D152" s="102" t="s">
        <v>16</v>
      </c>
      <c r="E152" s="102">
        <v>1</v>
      </c>
      <c r="F152" s="111" t="s">
        <v>230</v>
      </c>
      <c r="G152" s="92" cm="1">
        <f t="array" ref="G152">_xlfn.IFS(D152=F$4,G$4,D152=F$5,G$5,D152=F$6,G$6,D152=F$7,G$7,D152=F$8,G$8,D152=F$9,G$9,D152=F$10,G$10)</f>
        <v>1</v>
      </c>
      <c r="H152" s="109" t="s">
        <v>81</v>
      </c>
      <c r="I152" s="104" t="s">
        <v>72</v>
      </c>
      <c r="J152" s="105">
        <v>41</v>
      </c>
      <c r="K152" s="95">
        <f t="shared" si="81"/>
        <v>160000</v>
      </c>
      <c r="L152" s="95">
        <f t="shared" si="82"/>
        <v>6560000</v>
      </c>
      <c r="M152" s="95">
        <f t="shared" si="83"/>
        <v>140000</v>
      </c>
      <c r="N152" s="95" cm="1">
        <f t="array" ref="N152">_xlfn.IFS(E152=1,0,OR(E152=2,E152=3),N$10,OR(E152=4,E152=5),N$11,E152=6,N$12,E152=7,N$13)</f>
        <v>0</v>
      </c>
      <c r="O152" s="96"/>
      <c r="P152" s="95">
        <f t="shared" si="84"/>
        <v>0</v>
      </c>
      <c r="Q152" s="96"/>
      <c r="R152" s="95">
        <f t="shared" si="85"/>
        <v>0</v>
      </c>
      <c r="S152" s="96"/>
      <c r="T152" s="95">
        <f t="shared" si="86"/>
        <v>0</v>
      </c>
      <c r="U152" s="96"/>
      <c r="V152" s="95">
        <f t="shared" si="87"/>
        <v>0</v>
      </c>
      <c r="W152" s="96"/>
      <c r="X152" s="95">
        <f t="shared" si="88"/>
        <v>0</v>
      </c>
      <c r="Y152" s="96" t="s">
        <v>73</v>
      </c>
      <c r="Z152" s="95">
        <f t="shared" si="89"/>
        <v>17000</v>
      </c>
      <c r="AA152" s="95"/>
      <c r="AB152" s="95"/>
      <c r="AC152" s="95">
        <f t="shared" si="90"/>
        <v>17000</v>
      </c>
      <c r="AD152" s="95">
        <f t="shared" si="91"/>
        <v>157000</v>
      </c>
      <c r="AE152" s="95">
        <f t="shared" si="92"/>
        <v>6437000</v>
      </c>
      <c r="AF152" s="97" cm="1">
        <f t="array" ref="AF152">_xlfn.IFS(G152=1,AF$15,G152=2,AF$16,G152=3,AF$19)</f>
        <v>0</v>
      </c>
      <c r="AG152" s="98">
        <f t="shared" si="93"/>
        <v>157000</v>
      </c>
      <c r="AH152" s="98">
        <f t="shared" si="94"/>
        <v>6437000</v>
      </c>
      <c r="AI152" s="137">
        <f t="shared" si="95"/>
        <v>157000</v>
      </c>
      <c r="AJ152" s="137">
        <f t="shared" si="96"/>
        <v>6437000</v>
      </c>
      <c r="AK152" s="137">
        <v>100000</v>
      </c>
      <c r="AL152" s="137">
        <f t="shared" si="97"/>
        <v>1609250</v>
      </c>
      <c r="AM152" s="137">
        <f t="shared" si="98"/>
        <v>1609250</v>
      </c>
      <c r="AN152" s="137">
        <f t="shared" si="99"/>
        <v>1609250</v>
      </c>
      <c r="AO152" s="137">
        <f t="shared" si="100"/>
        <v>1509250</v>
      </c>
      <c r="AP152" s="137"/>
      <c r="AQ152" s="138" cm="1">
        <f t="array" ref="AQ152">_xlfn.IFS(I152="One Bedroom",AQ$13,I152="One Bedroom Plus",AQ$14,I152="two bedroom",AQ$15,I152="three bedroom",AQ$16)</f>
        <v>300000</v>
      </c>
      <c r="AR152" s="139">
        <f t="shared" si="101"/>
        <v>6137000</v>
      </c>
      <c r="AS152" s="139">
        <f t="shared" si="102"/>
        <v>149682.92682926828</v>
      </c>
      <c r="AT152" s="139">
        <f t="shared" si="103"/>
        <v>306850</v>
      </c>
      <c r="AU152" s="139">
        <f t="shared" si="104"/>
        <v>5831000</v>
      </c>
      <c r="AV152" s="139">
        <f t="shared" si="105"/>
        <v>142219.51219512196</v>
      </c>
      <c r="AW152" s="151">
        <v>100000</v>
      </c>
      <c r="AX152" s="151">
        <f t="shared" ref="AX152:AX215" si="106">AU152*25%</f>
        <v>1457750</v>
      </c>
      <c r="AY152" s="151">
        <f t="shared" ref="AY152:AY215" si="107">AU152*25%</f>
        <v>1457750</v>
      </c>
      <c r="AZ152" s="151">
        <f t="shared" ref="AZ152:AZ215" si="108">AU152*25%</f>
        <v>1457750</v>
      </c>
      <c r="BA152" s="151">
        <f t="shared" ref="BA152:BA215" si="109">AU152*25%-AW152</f>
        <v>1357750</v>
      </c>
      <c r="BD152" s="99">
        <f t="shared" ref="BD152:BD215" si="110">SUM(AW152:BA152)</f>
        <v>5831000</v>
      </c>
    </row>
    <row r="153" spans="1:56" s="99" customFormat="1" ht="12.75" customHeight="1" x14ac:dyDescent="0.25">
      <c r="A153" s="23"/>
      <c r="B153" s="23"/>
      <c r="C153" s="101">
        <v>131</v>
      </c>
      <c r="D153" s="102" t="s">
        <v>16</v>
      </c>
      <c r="E153" s="102">
        <v>1</v>
      </c>
      <c r="F153" s="111" t="s">
        <v>231</v>
      </c>
      <c r="G153" s="92" cm="1">
        <f t="array" ref="G153">_xlfn.IFS(D153=F$4,G$4,D153=F$5,G$5,D153=F$6,G$6,D153=F$7,G$7,D153=F$8,G$8,D153=F$9,G$9,D153=F$10,G$10)</f>
        <v>1</v>
      </c>
      <c r="H153" s="109" t="s">
        <v>81</v>
      </c>
      <c r="I153" s="104" t="s">
        <v>72</v>
      </c>
      <c r="J153" s="105">
        <v>41</v>
      </c>
      <c r="K153" s="95">
        <f t="shared" si="81"/>
        <v>160000</v>
      </c>
      <c r="L153" s="95">
        <f t="shared" si="82"/>
        <v>6560000</v>
      </c>
      <c r="M153" s="95">
        <f t="shared" si="83"/>
        <v>140000</v>
      </c>
      <c r="N153" s="95" cm="1">
        <f t="array" ref="N153">_xlfn.IFS(E153=1,0,OR(E153=2,E153=3),N$10,OR(E153=4,E153=5),N$11,E153=6,N$12,E153=7,N$13)</f>
        <v>0</v>
      </c>
      <c r="O153" s="96"/>
      <c r="P153" s="95">
        <f t="shared" si="84"/>
        <v>0</v>
      </c>
      <c r="Q153" s="96" t="s">
        <v>73</v>
      </c>
      <c r="R153" s="95">
        <f t="shared" si="85"/>
        <v>3000</v>
      </c>
      <c r="S153" s="96"/>
      <c r="T153" s="95">
        <f t="shared" si="86"/>
        <v>0</v>
      </c>
      <c r="U153" s="96"/>
      <c r="V153" s="95">
        <f t="shared" si="87"/>
        <v>0</v>
      </c>
      <c r="W153" s="96"/>
      <c r="X153" s="95">
        <f t="shared" si="88"/>
        <v>0</v>
      </c>
      <c r="Y153" s="96" t="s">
        <v>73</v>
      </c>
      <c r="Z153" s="95">
        <f t="shared" si="89"/>
        <v>17000</v>
      </c>
      <c r="AA153" s="95"/>
      <c r="AB153" s="95"/>
      <c r="AC153" s="95">
        <f t="shared" si="90"/>
        <v>20000</v>
      </c>
      <c r="AD153" s="95">
        <f t="shared" si="91"/>
        <v>160000</v>
      </c>
      <c r="AE153" s="95">
        <f t="shared" si="92"/>
        <v>6560000</v>
      </c>
      <c r="AF153" s="97" cm="1">
        <f t="array" ref="AF153">_xlfn.IFS(G153=1,AF$15,G153=2,AF$16,G153=3,AF$19)</f>
        <v>0</v>
      </c>
      <c r="AG153" s="98">
        <f t="shared" si="93"/>
        <v>160000</v>
      </c>
      <c r="AH153" s="98">
        <f t="shared" si="94"/>
        <v>6560000</v>
      </c>
      <c r="AI153" s="137">
        <f t="shared" si="95"/>
        <v>160000</v>
      </c>
      <c r="AJ153" s="137">
        <f t="shared" si="96"/>
        <v>6560000</v>
      </c>
      <c r="AK153" s="137">
        <v>100000</v>
      </c>
      <c r="AL153" s="137">
        <f t="shared" si="97"/>
        <v>1640000</v>
      </c>
      <c r="AM153" s="137">
        <f t="shared" si="98"/>
        <v>1640000</v>
      </c>
      <c r="AN153" s="137">
        <f t="shared" si="99"/>
        <v>1640000</v>
      </c>
      <c r="AO153" s="137">
        <f t="shared" si="100"/>
        <v>1540000</v>
      </c>
      <c r="AP153" s="137"/>
      <c r="AQ153" s="138" cm="1">
        <f t="array" ref="AQ153">_xlfn.IFS(I153="One Bedroom",AQ$13,I153="One Bedroom Plus",AQ$14,I153="two bedroom",AQ$15,I153="three bedroom",AQ$16)</f>
        <v>300000</v>
      </c>
      <c r="AR153" s="139">
        <f t="shared" si="101"/>
        <v>6260000</v>
      </c>
      <c r="AS153" s="139">
        <f t="shared" si="102"/>
        <v>152682.92682926828</v>
      </c>
      <c r="AT153" s="139">
        <f t="shared" si="103"/>
        <v>313000</v>
      </c>
      <c r="AU153" s="139">
        <f t="shared" si="104"/>
        <v>5947000</v>
      </c>
      <c r="AV153" s="139">
        <f t="shared" si="105"/>
        <v>145048.78048780488</v>
      </c>
      <c r="AW153" s="151">
        <v>100000</v>
      </c>
      <c r="AX153" s="151">
        <f t="shared" si="106"/>
        <v>1486750</v>
      </c>
      <c r="AY153" s="151">
        <f t="shared" si="107"/>
        <v>1486750</v>
      </c>
      <c r="AZ153" s="151">
        <f t="shared" si="108"/>
        <v>1486750</v>
      </c>
      <c r="BA153" s="151">
        <f t="shared" si="109"/>
        <v>1386750</v>
      </c>
      <c r="BD153" s="99">
        <f t="shared" si="110"/>
        <v>5947000</v>
      </c>
    </row>
    <row r="154" spans="1:56" s="99" customFormat="1" ht="12.75" customHeight="1" x14ac:dyDescent="0.25">
      <c r="A154" s="23"/>
      <c r="B154" s="23"/>
      <c r="C154" s="101">
        <v>132</v>
      </c>
      <c r="D154" s="102" t="s">
        <v>16</v>
      </c>
      <c r="E154" s="102">
        <v>1</v>
      </c>
      <c r="F154" s="111" t="s">
        <v>232</v>
      </c>
      <c r="G154" s="92" cm="1">
        <f t="array" ref="G154">_xlfn.IFS(D154=F$4,G$4,D154=F$5,G$5,D154=F$6,G$6,D154=F$7,G$7,D154=F$8,G$8,D154=F$9,G$9,D154=F$10,G$10)</f>
        <v>1</v>
      </c>
      <c r="H154" s="109" t="s">
        <v>233</v>
      </c>
      <c r="I154" s="104" t="s">
        <v>234</v>
      </c>
      <c r="J154" s="109">
        <v>99</v>
      </c>
      <c r="K154" s="95">
        <f t="shared" si="81"/>
        <v>160000</v>
      </c>
      <c r="L154" s="95">
        <f t="shared" si="82"/>
        <v>15840000</v>
      </c>
      <c r="M154" s="95">
        <f t="shared" si="83"/>
        <v>140000</v>
      </c>
      <c r="N154" s="95" cm="1">
        <f t="array" ref="N154">_xlfn.IFS(E154=1,0,OR(E154=2,E154=3),N$10,OR(E154=4,E154=5),N$11,E154=6,N$12,E154=7,N$13)</f>
        <v>0</v>
      </c>
      <c r="O154" s="96" t="s">
        <v>73</v>
      </c>
      <c r="P154" s="95">
        <f t="shared" si="84"/>
        <v>10000</v>
      </c>
      <c r="Q154" s="96" t="s">
        <v>73</v>
      </c>
      <c r="R154" s="95">
        <f t="shared" si="85"/>
        <v>3000</v>
      </c>
      <c r="S154" s="96"/>
      <c r="T154" s="95">
        <f t="shared" si="86"/>
        <v>0</v>
      </c>
      <c r="U154" s="96"/>
      <c r="V154" s="95">
        <f t="shared" si="87"/>
        <v>0</v>
      </c>
      <c r="W154" s="96"/>
      <c r="X154" s="95">
        <f t="shared" si="88"/>
        <v>0</v>
      </c>
      <c r="Y154" s="96" t="s">
        <v>73</v>
      </c>
      <c r="Z154" s="95">
        <f t="shared" si="89"/>
        <v>17000</v>
      </c>
      <c r="AA154" s="95"/>
      <c r="AB154" s="95"/>
      <c r="AC154" s="95">
        <f t="shared" si="90"/>
        <v>30000</v>
      </c>
      <c r="AD154" s="95">
        <f t="shared" si="91"/>
        <v>170000</v>
      </c>
      <c r="AE154" s="95">
        <f t="shared" si="92"/>
        <v>16830000</v>
      </c>
      <c r="AF154" s="97" cm="1">
        <f t="array" ref="AF154">_xlfn.IFS(G154=1,AF$15,G154=2,AF$16,G154=3,AF$19)</f>
        <v>0</v>
      </c>
      <c r="AG154" s="98">
        <f t="shared" si="93"/>
        <v>170000</v>
      </c>
      <c r="AH154" s="98">
        <f t="shared" si="94"/>
        <v>16830000</v>
      </c>
      <c r="AI154" s="137">
        <f t="shared" si="95"/>
        <v>170000</v>
      </c>
      <c r="AJ154" s="137">
        <f t="shared" si="96"/>
        <v>16830000</v>
      </c>
      <c r="AK154" s="137">
        <v>100000</v>
      </c>
      <c r="AL154" s="137">
        <f t="shared" si="97"/>
        <v>4207500</v>
      </c>
      <c r="AM154" s="137">
        <f t="shared" si="98"/>
        <v>4207500</v>
      </c>
      <c r="AN154" s="137">
        <f t="shared" si="99"/>
        <v>4207500</v>
      </c>
      <c r="AO154" s="137">
        <f t="shared" si="100"/>
        <v>4107500</v>
      </c>
      <c r="AP154" s="137"/>
      <c r="AQ154" s="138" cm="1">
        <f t="array" ref="AQ154">_xlfn.IFS(I154="One Bedroom",AQ$13,I154="One Bedroom Plus",AQ$14,I154="two bedroom",AQ$15,I154="three bedroom",AQ$16)</f>
        <v>500000</v>
      </c>
      <c r="AR154" s="139">
        <f t="shared" si="101"/>
        <v>16330000</v>
      </c>
      <c r="AS154" s="139">
        <f t="shared" si="102"/>
        <v>164949.49494949495</v>
      </c>
      <c r="AT154" s="139">
        <f t="shared" si="103"/>
        <v>816500</v>
      </c>
      <c r="AU154" s="139">
        <f t="shared" si="104"/>
        <v>15514000</v>
      </c>
      <c r="AV154" s="139">
        <f t="shared" si="105"/>
        <v>156707.0707070707</v>
      </c>
      <c r="AW154" s="151">
        <v>100000</v>
      </c>
      <c r="AX154" s="151">
        <f t="shared" si="106"/>
        <v>3878500</v>
      </c>
      <c r="AY154" s="151">
        <f t="shared" si="107"/>
        <v>3878500</v>
      </c>
      <c r="AZ154" s="151">
        <f t="shared" si="108"/>
        <v>3878500</v>
      </c>
      <c r="BA154" s="151">
        <f t="shared" si="109"/>
        <v>3778500</v>
      </c>
      <c r="BD154" s="99">
        <f t="shared" si="110"/>
        <v>15514000</v>
      </c>
    </row>
    <row r="155" spans="1:56" s="99" customFormat="1" ht="12.75" customHeight="1" x14ac:dyDescent="0.25">
      <c r="A155" s="23"/>
      <c r="B155" s="23"/>
      <c r="C155" s="101">
        <v>133</v>
      </c>
      <c r="D155" s="102" t="s">
        <v>16</v>
      </c>
      <c r="E155" s="102">
        <v>1</v>
      </c>
      <c r="F155" s="111" t="s">
        <v>235</v>
      </c>
      <c r="G155" s="92" cm="1">
        <f t="array" ref="G155">_xlfn.IFS(D155=F$4,G$4,D155=F$5,G$5,D155=F$6,G$6,D155=F$7,G$7,D155=F$8,G$8,D155=F$9,G$9,D155=F$10,G$10)</f>
        <v>1</v>
      </c>
      <c r="H155" s="109" t="s">
        <v>236</v>
      </c>
      <c r="I155" s="104" t="s">
        <v>234</v>
      </c>
      <c r="J155" s="109">
        <v>70</v>
      </c>
      <c r="K155" s="95">
        <f t="shared" si="81"/>
        <v>160000</v>
      </c>
      <c r="L155" s="95">
        <f t="shared" si="82"/>
        <v>11200000</v>
      </c>
      <c r="M155" s="95">
        <f t="shared" si="83"/>
        <v>140000</v>
      </c>
      <c r="N155" s="95" cm="1">
        <f t="array" ref="N155">_xlfn.IFS(E155=1,0,OR(E155=2,E155=3),N$10,OR(E155=4,E155=5),N$11,E155=6,N$12,E155=7,N$13)</f>
        <v>0</v>
      </c>
      <c r="O155" s="96" t="s">
        <v>73</v>
      </c>
      <c r="P155" s="95">
        <f t="shared" si="84"/>
        <v>10000</v>
      </c>
      <c r="Q155" s="96"/>
      <c r="R155" s="95">
        <f t="shared" si="85"/>
        <v>0</v>
      </c>
      <c r="S155" s="96" t="s">
        <v>73</v>
      </c>
      <c r="T155" s="95">
        <f t="shared" si="86"/>
        <v>2000</v>
      </c>
      <c r="U155" s="96"/>
      <c r="V155" s="95">
        <f t="shared" si="87"/>
        <v>0</v>
      </c>
      <c r="W155" s="96"/>
      <c r="X155" s="95">
        <f t="shared" si="88"/>
        <v>0</v>
      </c>
      <c r="Y155" s="96" t="s">
        <v>73</v>
      </c>
      <c r="Z155" s="95">
        <f t="shared" si="89"/>
        <v>17000</v>
      </c>
      <c r="AA155" s="95"/>
      <c r="AB155" s="95"/>
      <c r="AC155" s="95">
        <f t="shared" si="90"/>
        <v>29000</v>
      </c>
      <c r="AD155" s="95">
        <f t="shared" si="91"/>
        <v>169000</v>
      </c>
      <c r="AE155" s="95">
        <f t="shared" si="92"/>
        <v>11830000</v>
      </c>
      <c r="AF155" s="97" cm="1">
        <f t="array" ref="AF155">_xlfn.IFS(G155=1,AF$15,G155=2,AF$16,G155=3,AF$19)</f>
        <v>0</v>
      </c>
      <c r="AG155" s="98">
        <f t="shared" si="93"/>
        <v>169000</v>
      </c>
      <c r="AH155" s="98">
        <f t="shared" si="94"/>
        <v>11830000</v>
      </c>
      <c r="AI155" s="137">
        <f t="shared" si="95"/>
        <v>169000</v>
      </c>
      <c r="AJ155" s="137">
        <f t="shared" si="96"/>
        <v>11830000</v>
      </c>
      <c r="AK155" s="137">
        <v>100000</v>
      </c>
      <c r="AL155" s="137">
        <f t="shared" si="97"/>
        <v>2957500</v>
      </c>
      <c r="AM155" s="137">
        <f t="shared" si="98"/>
        <v>2957500</v>
      </c>
      <c r="AN155" s="137">
        <f t="shared" si="99"/>
        <v>2957500</v>
      </c>
      <c r="AO155" s="137">
        <f t="shared" si="100"/>
        <v>2857500</v>
      </c>
      <c r="AP155" s="137"/>
      <c r="AQ155" s="138" cm="1">
        <f t="array" ref="AQ155">_xlfn.IFS(I155="One Bedroom",AQ$13,I155="One Bedroom Plus",AQ$14,I155="two bedroom",AQ$15,I155="three bedroom",AQ$16)</f>
        <v>500000</v>
      </c>
      <c r="AR155" s="139">
        <f t="shared" si="101"/>
        <v>11330000</v>
      </c>
      <c r="AS155" s="139">
        <f t="shared" si="102"/>
        <v>161857.14285714287</v>
      </c>
      <c r="AT155" s="139">
        <f t="shared" si="103"/>
        <v>566500</v>
      </c>
      <c r="AU155" s="139">
        <f t="shared" si="104"/>
        <v>10764000</v>
      </c>
      <c r="AV155" s="139">
        <f t="shared" si="105"/>
        <v>153771.42857142858</v>
      </c>
      <c r="AW155" s="151">
        <v>100000</v>
      </c>
      <c r="AX155" s="151">
        <f t="shared" si="106"/>
        <v>2691000</v>
      </c>
      <c r="AY155" s="151">
        <f t="shared" si="107"/>
        <v>2691000</v>
      </c>
      <c r="AZ155" s="151">
        <f t="shared" si="108"/>
        <v>2691000</v>
      </c>
      <c r="BA155" s="151">
        <f t="shared" si="109"/>
        <v>2591000</v>
      </c>
      <c r="BD155" s="99">
        <f t="shared" si="110"/>
        <v>10764000</v>
      </c>
    </row>
    <row r="156" spans="1:56" s="99" customFormat="1" ht="12.75" customHeight="1" x14ac:dyDescent="0.25">
      <c r="A156" s="23"/>
      <c r="B156" s="23"/>
      <c r="C156" s="101">
        <v>134</v>
      </c>
      <c r="D156" s="102" t="s">
        <v>16</v>
      </c>
      <c r="E156" s="102">
        <v>1</v>
      </c>
      <c r="F156" s="111" t="s">
        <v>237</v>
      </c>
      <c r="G156" s="92" cm="1">
        <f t="array" ref="G156">_xlfn.IFS(D156=F$4,G$4,D156=F$5,G$5,D156=F$6,G$6,D156=F$7,G$7,D156=F$8,G$8,D156=F$9,G$9,D156=F$10,G$10)</f>
        <v>1</v>
      </c>
      <c r="H156" s="109" t="s">
        <v>238</v>
      </c>
      <c r="I156" s="104" t="s">
        <v>94</v>
      </c>
      <c r="J156" s="105">
        <v>60</v>
      </c>
      <c r="K156" s="95">
        <f t="shared" si="81"/>
        <v>160000</v>
      </c>
      <c r="L156" s="95">
        <f t="shared" si="82"/>
        <v>9600000</v>
      </c>
      <c r="M156" s="95">
        <f t="shared" si="83"/>
        <v>140000</v>
      </c>
      <c r="N156" s="95" cm="1">
        <f t="array" ref="N156">_xlfn.IFS(E156=1,0,OR(E156=2,E156=3),N$10,OR(E156=4,E156=5),N$11,E156=6,N$12,E156=7,N$13)</f>
        <v>0</v>
      </c>
      <c r="O156" s="96" t="s">
        <v>73</v>
      </c>
      <c r="P156" s="95">
        <f t="shared" si="84"/>
        <v>10000</v>
      </c>
      <c r="Q156" s="96"/>
      <c r="R156" s="95">
        <f t="shared" si="85"/>
        <v>0</v>
      </c>
      <c r="S156" s="96" t="s">
        <v>73</v>
      </c>
      <c r="T156" s="95">
        <f t="shared" si="86"/>
        <v>2000</v>
      </c>
      <c r="U156" s="96"/>
      <c r="V156" s="95">
        <f t="shared" si="87"/>
        <v>0</v>
      </c>
      <c r="W156" s="96"/>
      <c r="X156" s="95">
        <f t="shared" si="88"/>
        <v>0</v>
      </c>
      <c r="Y156" s="96" t="s">
        <v>73</v>
      </c>
      <c r="Z156" s="95">
        <f t="shared" si="89"/>
        <v>17000</v>
      </c>
      <c r="AA156" s="95"/>
      <c r="AB156" s="95"/>
      <c r="AC156" s="95">
        <f t="shared" si="90"/>
        <v>29000</v>
      </c>
      <c r="AD156" s="95">
        <f t="shared" si="91"/>
        <v>169000</v>
      </c>
      <c r="AE156" s="95">
        <f t="shared" si="92"/>
        <v>10140000</v>
      </c>
      <c r="AF156" s="97" cm="1">
        <f t="array" ref="AF156">_xlfn.IFS(G156=1,AF$15,G156=2,AF$16,G156=3,AF$19)</f>
        <v>0</v>
      </c>
      <c r="AG156" s="98">
        <f t="shared" si="93"/>
        <v>169000</v>
      </c>
      <c r="AH156" s="98">
        <f t="shared" si="94"/>
        <v>10140000</v>
      </c>
      <c r="AI156" s="137">
        <f t="shared" si="95"/>
        <v>169000</v>
      </c>
      <c r="AJ156" s="137">
        <f t="shared" si="96"/>
        <v>10140000</v>
      </c>
      <c r="AK156" s="137">
        <v>100000</v>
      </c>
      <c r="AL156" s="137">
        <f t="shared" si="97"/>
        <v>2535000</v>
      </c>
      <c r="AM156" s="137">
        <f t="shared" si="98"/>
        <v>2535000</v>
      </c>
      <c r="AN156" s="137">
        <f t="shared" si="99"/>
        <v>2535000</v>
      </c>
      <c r="AO156" s="137">
        <f t="shared" si="100"/>
        <v>2435000</v>
      </c>
      <c r="AP156" s="137"/>
      <c r="AQ156" s="138" cm="1">
        <f t="array" ref="AQ156">_xlfn.IFS(I156="One Bedroom",AQ$13,I156="One Bedroom Plus",AQ$14,I156="two bedroom",AQ$15,I156="three bedroom",AQ$16)</f>
        <v>300000</v>
      </c>
      <c r="AR156" s="139">
        <f t="shared" si="101"/>
        <v>9840000</v>
      </c>
      <c r="AS156" s="139">
        <f t="shared" si="102"/>
        <v>164000</v>
      </c>
      <c r="AT156" s="139">
        <f t="shared" si="103"/>
        <v>492000</v>
      </c>
      <c r="AU156" s="139">
        <f t="shared" si="104"/>
        <v>9348000</v>
      </c>
      <c r="AV156" s="139">
        <f t="shared" si="105"/>
        <v>155800</v>
      </c>
      <c r="AW156" s="151">
        <v>100000</v>
      </c>
      <c r="AX156" s="151">
        <f t="shared" si="106"/>
        <v>2337000</v>
      </c>
      <c r="AY156" s="151">
        <f t="shared" si="107"/>
        <v>2337000</v>
      </c>
      <c r="AZ156" s="151">
        <f t="shared" si="108"/>
        <v>2337000</v>
      </c>
      <c r="BA156" s="151">
        <f t="shared" si="109"/>
        <v>2237000</v>
      </c>
      <c r="BD156" s="99">
        <f t="shared" si="110"/>
        <v>9348000</v>
      </c>
    </row>
    <row r="157" spans="1:56" s="99" customFormat="1" ht="12.75" customHeight="1" x14ac:dyDescent="0.25">
      <c r="A157" s="23"/>
      <c r="B157" s="23"/>
      <c r="C157" s="101">
        <v>135</v>
      </c>
      <c r="D157" s="102" t="s">
        <v>16</v>
      </c>
      <c r="E157" s="102">
        <v>1</v>
      </c>
      <c r="F157" s="111" t="s">
        <v>239</v>
      </c>
      <c r="G157" s="92" cm="1">
        <f t="array" ref="G157">_xlfn.IFS(D157=F$4,G$4,D157=F$5,G$5,D157=F$6,G$6,D157=F$7,G$7,D157=F$8,G$8,D157=F$9,G$9,D157=F$10,G$10)</f>
        <v>1</v>
      </c>
      <c r="H157" s="109" t="s">
        <v>71</v>
      </c>
      <c r="I157" s="104" t="s">
        <v>72</v>
      </c>
      <c r="J157" s="105">
        <v>54</v>
      </c>
      <c r="K157" s="95">
        <f t="shared" si="81"/>
        <v>160000</v>
      </c>
      <c r="L157" s="95">
        <f t="shared" si="82"/>
        <v>8640000</v>
      </c>
      <c r="M157" s="95">
        <f t="shared" si="83"/>
        <v>140000</v>
      </c>
      <c r="N157" s="95" cm="1">
        <f t="array" ref="N157">_xlfn.IFS(E157=1,0,OR(E157=2,E157=3),N$10,OR(E157=4,E157=5),N$11,E157=6,N$12,E157=7,N$13)</f>
        <v>0</v>
      </c>
      <c r="O157" s="96" t="s">
        <v>73</v>
      </c>
      <c r="P157" s="95">
        <f t="shared" si="84"/>
        <v>10000</v>
      </c>
      <c r="Q157" s="96"/>
      <c r="R157" s="95">
        <f t="shared" si="85"/>
        <v>0</v>
      </c>
      <c r="S157" s="96" t="s">
        <v>73</v>
      </c>
      <c r="T157" s="95">
        <f t="shared" si="86"/>
        <v>2000</v>
      </c>
      <c r="U157" s="96"/>
      <c r="V157" s="95">
        <f t="shared" si="87"/>
        <v>0</v>
      </c>
      <c r="W157" s="96"/>
      <c r="X157" s="95">
        <f t="shared" si="88"/>
        <v>0</v>
      </c>
      <c r="Y157" s="96" t="s">
        <v>73</v>
      </c>
      <c r="Z157" s="95">
        <f t="shared" si="89"/>
        <v>17000</v>
      </c>
      <c r="AA157" s="95"/>
      <c r="AB157" s="95"/>
      <c r="AC157" s="95">
        <f t="shared" si="90"/>
        <v>29000</v>
      </c>
      <c r="AD157" s="95">
        <f t="shared" si="91"/>
        <v>169000</v>
      </c>
      <c r="AE157" s="95">
        <f t="shared" si="92"/>
        <v>9126000</v>
      </c>
      <c r="AF157" s="97" cm="1">
        <f t="array" ref="AF157">_xlfn.IFS(G157=1,AF$15,G157=2,AF$16,G157=3,AF$19)</f>
        <v>0</v>
      </c>
      <c r="AG157" s="98">
        <f t="shared" si="93"/>
        <v>169000</v>
      </c>
      <c r="AH157" s="98">
        <f t="shared" si="94"/>
        <v>9126000</v>
      </c>
      <c r="AI157" s="137">
        <f t="shared" si="95"/>
        <v>169000</v>
      </c>
      <c r="AJ157" s="137">
        <f t="shared" si="96"/>
        <v>9126000</v>
      </c>
      <c r="AK157" s="137">
        <v>100000</v>
      </c>
      <c r="AL157" s="137">
        <f t="shared" si="97"/>
        <v>2281500</v>
      </c>
      <c r="AM157" s="137">
        <f t="shared" si="98"/>
        <v>2281500</v>
      </c>
      <c r="AN157" s="137">
        <f t="shared" si="99"/>
        <v>2281500</v>
      </c>
      <c r="AO157" s="137">
        <f t="shared" si="100"/>
        <v>2181500</v>
      </c>
      <c r="AP157" s="137"/>
      <c r="AQ157" s="138" cm="1">
        <f t="array" ref="AQ157">_xlfn.IFS(I157="One Bedroom",AQ$13,I157="One Bedroom Plus",AQ$14,I157="two bedroom",AQ$15,I157="three bedroom",AQ$16)</f>
        <v>300000</v>
      </c>
      <c r="AR157" s="139">
        <f t="shared" si="101"/>
        <v>8826000</v>
      </c>
      <c r="AS157" s="139">
        <f t="shared" si="102"/>
        <v>163444.44444444444</v>
      </c>
      <c r="AT157" s="139">
        <f t="shared" si="103"/>
        <v>441300</v>
      </c>
      <c r="AU157" s="139">
        <f t="shared" si="104"/>
        <v>8385000</v>
      </c>
      <c r="AV157" s="139">
        <f t="shared" si="105"/>
        <v>155277.77777777778</v>
      </c>
      <c r="AW157" s="151">
        <v>100000</v>
      </c>
      <c r="AX157" s="151">
        <f t="shared" si="106"/>
        <v>2096250</v>
      </c>
      <c r="AY157" s="151">
        <f t="shared" si="107"/>
        <v>2096250</v>
      </c>
      <c r="AZ157" s="151">
        <f t="shared" si="108"/>
        <v>2096250</v>
      </c>
      <c r="BA157" s="151">
        <f t="shared" si="109"/>
        <v>1996250</v>
      </c>
      <c r="BD157" s="99">
        <f t="shared" si="110"/>
        <v>8385000</v>
      </c>
    </row>
    <row r="158" spans="1:56" s="99" customFormat="1" ht="12.75" customHeight="1" x14ac:dyDescent="0.25">
      <c r="A158" s="23"/>
      <c r="B158" s="23"/>
      <c r="C158" s="101">
        <v>136</v>
      </c>
      <c r="D158" s="102" t="s">
        <v>16</v>
      </c>
      <c r="E158" s="102">
        <v>1</v>
      </c>
      <c r="F158" s="111" t="s">
        <v>240</v>
      </c>
      <c r="G158" s="92" cm="1">
        <f t="array" ref="G158">_xlfn.IFS(D158=F$4,G$4,D158=F$5,G$5,D158=F$6,G$6,D158=F$7,G$7,D158=F$8,G$8,D158=F$9,G$9,D158=F$10,G$10)</f>
        <v>1</v>
      </c>
      <c r="H158" s="109" t="s">
        <v>71</v>
      </c>
      <c r="I158" s="104" t="s">
        <v>72</v>
      </c>
      <c r="J158" s="105">
        <v>54</v>
      </c>
      <c r="K158" s="95">
        <f t="shared" si="81"/>
        <v>160000</v>
      </c>
      <c r="L158" s="95">
        <f t="shared" si="82"/>
        <v>8640000</v>
      </c>
      <c r="M158" s="95">
        <f t="shared" si="83"/>
        <v>140000</v>
      </c>
      <c r="N158" s="95" cm="1">
        <f t="array" ref="N158">_xlfn.IFS(E158=1,0,OR(E158=2,E158=3),N$10,OR(E158=4,E158=5),N$11,E158=6,N$12,E158=7,N$13)</f>
        <v>0</v>
      </c>
      <c r="O158" s="96" t="s">
        <v>73</v>
      </c>
      <c r="P158" s="95">
        <f t="shared" si="84"/>
        <v>10000</v>
      </c>
      <c r="Q158" s="96"/>
      <c r="R158" s="95">
        <f t="shared" si="85"/>
        <v>0</v>
      </c>
      <c r="S158" s="96" t="s">
        <v>73</v>
      </c>
      <c r="T158" s="95">
        <f t="shared" si="86"/>
        <v>2000</v>
      </c>
      <c r="U158" s="96"/>
      <c r="V158" s="95">
        <f t="shared" si="87"/>
        <v>0</v>
      </c>
      <c r="W158" s="96"/>
      <c r="X158" s="95">
        <f t="shared" si="88"/>
        <v>0</v>
      </c>
      <c r="Y158" s="96" t="s">
        <v>73</v>
      </c>
      <c r="Z158" s="95">
        <f t="shared" si="89"/>
        <v>17000</v>
      </c>
      <c r="AA158" s="95"/>
      <c r="AB158" s="95"/>
      <c r="AC158" s="95">
        <f t="shared" si="90"/>
        <v>29000</v>
      </c>
      <c r="AD158" s="95">
        <f t="shared" si="91"/>
        <v>169000</v>
      </c>
      <c r="AE158" s="95">
        <f t="shared" si="92"/>
        <v>9126000</v>
      </c>
      <c r="AF158" s="97" cm="1">
        <f t="array" ref="AF158">_xlfn.IFS(G158=1,AF$15,G158=2,AF$16,G158=3,AF$19)</f>
        <v>0</v>
      </c>
      <c r="AG158" s="98">
        <f t="shared" si="93"/>
        <v>169000</v>
      </c>
      <c r="AH158" s="98">
        <f t="shared" si="94"/>
        <v>9126000</v>
      </c>
      <c r="AI158" s="137">
        <f t="shared" si="95"/>
        <v>169000</v>
      </c>
      <c r="AJ158" s="137">
        <f t="shared" si="96"/>
        <v>9126000</v>
      </c>
      <c r="AK158" s="137">
        <v>100000</v>
      </c>
      <c r="AL158" s="137">
        <f t="shared" si="97"/>
        <v>2281500</v>
      </c>
      <c r="AM158" s="137">
        <f t="shared" si="98"/>
        <v>2281500</v>
      </c>
      <c r="AN158" s="137">
        <f t="shared" si="99"/>
        <v>2281500</v>
      </c>
      <c r="AO158" s="137">
        <f t="shared" si="100"/>
        <v>2181500</v>
      </c>
      <c r="AP158" s="137"/>
      <c r="AQ158" s="138" cm="1">
        <f t="array" ref="AQ158">_xlfn.IFS(I158="One Bedroom",AQ$13,I158="One Bedroom Plus",AQ$14,I158="two bedroom",AQ$15,I158="three bedroom",AQ$16)</f>
        <v>300000</v>
      </c>
      <c r="AR158" s="139">
        <f t="shared" si="101"/>
        <v>8826000</v>
      </c>
      <c r="AS158" s="139">
        <f t="shared" si="102"/>
        <v>163444.44444444444</v>
      </c>
      <c r="AT158" s="139">
        <f t="shared" si="103"/>
        <v>441300</v>
      </c>
      <c r="AU158" s="139">
        <f t="shared" si="104"/>
        <v>8385000</v>
      </c>
      <c r="AV158" s="139">
        <f t="shared" si="105"/>
        <v>155277.77777777778</v>
      </c>
      <c r="AW158" s="151">
        <v>100000</v>
      </c>
      <c r="AX158" s="151">
        <f t="shared" si="106"/>
        <v>2096250</v>
      </c>
      <c r="AY158" s="151">
        <f t="shared" si="107"/>
        <v>2096250</v>
      </c>
      <c r="AZ158" s="151">
        <f t="shared" si="108"/>
        <v>2096250</v>
      </c>
      <c r="BA158" s="151">
        <f t="shared" si="109"/>
        <v>1996250</v>
      </c>
      <c r="BD158" s="99">
        <f t="shared" si="110"/>
        <v>8385000</v>
      </c>
    </row>
    <row r="159" spans="1:56" s="99" customFormat="1" ht="12.75" customHeight="1" x14ac:dyDescent="0.25">
      <c r="A159" s="23"/>
      <c r="B159" s="23"/>
      <c r="C159" s="101">
        <v>137</v>
      </c>
      <c r="D159" s="102" t="s">
        <v>16</v>
      </c>
      <c r="E159" s="102">
        <v>1</v>
      </c>
      <c r="F159" s="111" t="s">
        <v>241</v>
      </c>
      <c r="G159" s="92" cm="1">
        <f t="array" ref="G159">_xlfn.IFS(D159=F$4,G$4,D159=F$5,G$5,D159=F$6,G$6,D159=F$7,G$7,D159=F$8,G$8,D159=F$9,G$9,D159=F$10,G$10)</f>
        <v>1</v>
      </c>
      <c r="H159" s="109" t="s">
        <v>242</v>
      </c>
      <c r="I159" s="104" t="s">
        <v>234</v>
      </c>
      <c r="J159" s="109">
        <v>92</v>
      </c>
      <c r="K159" s="95">
        <f t="shared" si="81"/>
        <v>160000</v>
      </c>
      <c r="L159" s="95">
        <f t="shared" si="82"/>
        <v>14720000</v>
      </c>
      <c r="M159" s="95">
        <f t="shared" si="83"/>
        <v>140000</v>
      </c>
      <c r="N159" s="95" cm="1">
        <f t="array" ref="N159">_xlfn.IFS(E159=1,0,OR(E159=2,E159=3),N$10,OR(E159=4,E159=5),N$11,E159=6,N$12,E159=7,N$13)</f>
        <v>0</v>
      </c>
      <c r="O159" s="96" t="s">
        <v>73</v>
      </c>
      <c r="P159" s="95">
        <f t="shared" si="84"/>
        <v>10000</v>
      </c>
      <c r="Q159" s="96"/>
      <c r="R159" s="95">
        <f t="shared" si="85"/>
        <v>0</v>
      </c>
      <c r="S159" s="96" t="s">
        <v>73</v>
      </c>
      <c r="T159" s="95">
        <f t="shared" si="86"/>
        <v>2000</v>
      </c>
      <c r="U159" s="96"/>
      <c r="V159" s="95">
        <f t="shared" si="87"/>
        <v>0</v>
      </c>
      <c r="W159" s="96"/>
      <c r="X159" s="95">
        <f t="shared" si="88"/>
        <v>0</v>
      </c>
      <c r="Y159" s="96" t="s">
        <v>73</v>
      </c>
      <c r="Z159" s="95">
        <f t="shared" si="89"/>
        <v>17000</v>
      </c>
      <c r="AA159" s="95"/>
      <c r="AB159" s="95"/>
      <c r="AC159" s="95">
        <f t="shared" si="90"/>
        <v>29000</v>
      </c>
      <c r="AD159" s="95">
        <f t="shared" si="91"/>
        <v>169000</v>
      </c>
      <c r="AE159" s="95">
        <f t="shared" si="92"/>
        <v>15548000</v>
      </c>
      <c r="AF159" s="97" cm="1">
        <f t="array" ref="AF159">_xlfn.IFS(G159=1,AF$15,G159=2,AF$16,G159=3,AF$19)</f>
        <v>0</v>
      </c>
      <c r="AG159" s="98">
        <f t="shared" si="93"/>
        <v>169000</v>
      </c>
      <c r="AH159" s="98">
        <f t="shared" si="94"/>
        <v>15548000</v>
      </c>
      <c r="AI159" s="137">
        <f t="shared" si="95"/>
        <v>169000</v>
      </c>
      <c r="AJ159" s="137">
        <f t="shared" si="96"/>
        <v>15548000</v>
      </c>
      <c r="AK159" s="137">
        <v>100000</v>
      </c>
      <c r="AL159" s="137">
        <f t="shared" si="97"/>
        <v>3887000</v>
      </c>
      <c r="AM159" s="137">
        <f t="shared" si="98"/>
        <v>3887000</v>
      </c>
      <c r="AN159" s="137">
        <f t="shared" si="99"/>
        <v>3887000</v>
      </c>
      <c r="AO159" s="137">
        <f t="shared" si="100"/>
        <v>3787000</v>
      </c>
      <c r="AP159" s="137"/>
      <c r="AQ159" s="138" cm="1">
        <f t="array" ref="AQ159">_xlfn.IFS(I159="One Bedroom",AQ$13,I159="One Bedroom Plus",AQ$14,I159="two bedroom",AQ$15,I159="three bedroom",AQ$16)</f>
        <v>500000</v>
      </c>
      <c r="AR159" s="139">
        <f t="shared" si="101"/>
        <v>15048000</v>
      </c>
      <c r="AS159" s="139">
        <f t="shared" si="102"/>
        <v>163565.21739130435</v>
      </c>
      <c r="AT159" s="139">
        <f t="shared" si="103"/>
        <v>752400</v>
      </c>
      <c r="AU159" s="139">
        <f t="shared" si="104"/>
        <v>14296000</v>
      </c>
      <c r="AV159" s="139">
        <f t="shared" si="105"/>
        <v>155391.30434782608</v>
      </c>
      <c r="AW159" s="151">
        <v>100000</v>
      </c>
      <c r="AX159" s="151">
        <f t="shared" si="106"/>
        <v>3574000</v>
      </c>
      <c r="AY159" s="151">
        <f t="shared" si="107"/>
        <v>3574000</v>
      </c>
      <c r="AZ159" s="151">
        <f t="shared" si="108"/>
        <v>3574000</v>
      </c>
      <c r="BA159" s="151">
        <f t="shared" si="109"/>
        <v>3474000</v>
      </c>
      <c r="BD159" s="99">
        <f t="shared" si="110"/>
        <v>14296000</v>
      </c>
    </row>
    <row r="160" spans="1:56" s="99" customFormat="1" ht="12.75" customHeight="1" x14ac:dyDescent="0.25">
      <c r="A160" s="23"/>
      <c r="B160" s="23"/>
      <c r="C160" s="101">
        <v>138</v>
      </c>
      <c r="D160" s="102" t="s">
        <v>16</v>
      </c>
      <c r="E160" s="102">
        <v>1</v>
      </c>
      <c r="F160" s="111" t="s">
        <v>243</v>
      </c>
      <c r="G160" s="92" cm="1">
        <f t="array" ref="G160">_xlfn.IFS(D160=F$4,G$4,D160=F$5,G$5,D160=F$6,G$6,D160=F$7,G$7,D160=F$8,G$8,D160=F$9,G$9,D160=F$10,G$10)</f>
        <v>1</v>
      </c>
      <c r="H160" s="109" t="s">
        <v>93</v>
      </c>
      <c r="I160" s="104" t="s">
        <v>94</v>
      </c>
      <c r="J160" s="105">
        <v>60</v>
      </c>
      <c r="K160" s="95">
        <f t="shared" si="81"/>
        <v>160000</v>
      </c>
      <c r="L160" s="95">
        <f t="shared" si="82"/>
        <v>9600000</v>
      </c>
      <c r="M160" s="95">
        <f t="shared" si="83"/>
        <v>140000</v>
      </c>
      <c r="N160" s="95" cm="1">
        <f t="array" ref="N160">_xlfn.IFS(E160=1,0,OR(E160=2,E160=3),N$10,OR(E160=4,E160=5),N$11,E160=6,N$12,E160=7,N$13)</f>
        <v>0</v>
      </c>
      <c r="O160" s="96" t="s">
        <v>73</v>
      </c>
      <c r="P160" s="95">
        <f t="shared" si="84"/>
        <v>10000</v>
      </c>
      <c r="Q160" s="96" t="s">
        <v>73</v>
      </c>
      <c r="R160" s="95">
        <f t="shared" si="85"/>
        <v>3000</v>
      </c>
      <c r="S160" s="96" t="s">
        <v>73</v>
      </c>
      <c r="T160" s="95">
        <f t="shared" si="86"/>
        <v>2000</v>
      </c>
      <c r="U160" s="96" t="s">
        <v>73</v>
      </c>
      <c r="V160" s="95">
        <f t="shared" si="87"/>
        <v>-4000</v>
      </c>
      <c r="W160" s="96"/>
      <c r="X160" s="95">
        <f t="shared" si="88"/>
        <v>0</v>
      </c>
      <c r="Y160" s="96" t="s">
        <v>73</v>
      </c>
      <c r="Z160" s="95">
        <f t="shared" si="89"/>
        <v>17000</v>
      </c>
      <c r="AA160" s="95"/>
      <c r="AB160" s="95"/>
      <c r="AC160" s="95">
        <f t="shared" si="90"/>
        <v>28000</v>
      </c>
      <c r="AD160" s="95">
        <f t="shared" si="91"/>
        <v>168000</v>
      </c>
      <c r="AE160" s="95">
        <f t="shared" si="92"/>
        <v>10080000</v>
      </c>
      <c r="AF160" s="97" cm="1">
        <f t="array" ref="AF160">_xlfn.IFS(G160=1,AF$15,G160=2,AF$16,G160=3,AF$19)</f>
        <v>0</v>
      </c>
      <c r="AG160" s="98">
        <f t="shared" si="93"/>
        <v>168000</v>
      </c>
      <c r="AH160" s="98">
        <f t="shared" si="94"/>
        <v>10080000</v>
      </c>
      <c r="AI160" s="137">
        <f t="shared" si="95"/>
        <v>168000</v>
      </c>
      <c r="AJ160" s="137">
        <f t="shared" si="96"/>
        <v>10080000</v>
      </c>
      <c r="AK160" s="137">
        <v>100000</v>
      </c>
      <c r="AL160" s="137">
        <f t="shared" si="97"/>
        <v>2520000</v>
      </c>
      <c r="AM160" s="137">
        <f t="shared" si="98"/>
        <v>2520000</v>
      </c>
      <c r="AN160" s="137">
        <f t="shared" si="99"/>
        <v>2520000</v>
      </c>
      <c r="AO160" s="137">
        <f t="shared" si="100"/>
        <v>2420000</v>
      </c>
      <c r="AP160" s="137"/>
      <c r="AQ160" s="138" cm="1">
        <f t="array" ref="AQ160">_xlfn.IFS(I160="One Bedroom",AQ$13,I160="One Bedroom Plus",AQ$14,I160="two bedroom",AQ$15,I160="three bedroom",AQ$16)</f>
        <v>300000</v>
      </c>
      <c r="AR160" s="139">
        <f t="shared" si="101"/>
        <v>9780000</v>
      </c>
      <c r="AS160" s="139">
        <f t="shared" si="102"/>
        <v>163000</v>
      </c>
      <c r="AT160" s="139">
        <f t="shared" si="103"/>
        <v>489000</v>
      </c>
      <c r="AU160" s="139">
        <f t="shared" si="104"/>
        <v>9291000</v>
      </c>
      <c r="AV160" s="139">
        <f t="shared" si="105"/>
        <v>154850</v>
      </c>
      <c r="AW160" s="151">
        <v>100000</v>
      </c>
      <c r="AX160" s="151">
        <f t="shared" si="106"/>
        <v>2322750</v>
      </c>
      <c r="AY160" s="151">
        <f t="shared" si="107"/>
        <v>2322750</v>
      </c>
      <c r="AZ160" s="151">
        <f t="shared" si="108"/>
        <v>2322750</v>
      </c>
      <c r="BA160" s="151">
        <f t="shared" si="109"/>
        <v>2222750</v>
      </c>
      <c r="BD160" s="99">
        <f t="shared" si="110"/>
        <v>9291000</v>
      </c>
    </row>
    <row r="161" spans="1:56" s="99" customFormat="1" ht="12.75" customHeight="1" x14ac:dyDescent="0.25">
      <c r="A161" s="23"/>
      <c r="B161" s="23"/>
      <c r="C161" s="101">
        <v>139</v>
      </c>
      <c r="D161" s="102" t="s">
        <v>16</v>
      </c>
      <c r="E161" s="102">
        <v>1</v>
      </c>
      <c r="F161" s="111" t="s">
        <v>244</v>
      </c>
      <c r="G161" s="92" cm="1">
        <f t="array" ref="G161">_xlfn.IFS(D161=F$4,G$4,D161=F$5,G$5,D161=F$6,G$6,D161=F$7,G$7,D161=F$8,G$8,D161=F$9,G$9,D161=F$10,G$10)</f>
        <v>1</v>
      </c>
      <c r="H161" s="109" t="s">
        <v>227</v>
      </c>
      <c r="I161" s="104" t="s">
        <v>72</v>
      </c>
      <c r="J161" s="109">
        <v>37</v>
      </c>
      <c r="K161" s="95">
        <f t="shared" si="81"/>
        <v>160000</v>
      </c>
      <c r="L161" s="95">
        <f t="shared" si="82"/>
        <v>5920000</v>
      </c>
      <c r="M161" s="95">
        <f t="shared" si="83"/>
        <v>140000</v>
      </c>
      <c r="N161" s="95" cm="1">
        <f t="array" ref="N161">_xlfn.IFS(E161=1,0,OR(E161=2,E161=3),N$10,OR(E161=4,E161=5),N$11,E161=6,N$12,E161=7,N$13)</f>
        <v>0</v>
      </c>
      <c r="O161" s="96"/>
      <c r="P161" s="95">
        <f t="shared" si="84"/>
        <v>0</v>
      </c>
      <c r="Q161" s="96" t="s">
        <v>73</v>
      </c>
      <c r="R161" s="95">
        <f t="shared" si="85"/>
        <v>3000</v>
      </c>
      <c r="S161" s="96"/>
      <c r="T161" s="95">
        <f t="shared" si="86"/>
        <v>0</v>
      </c>
      <c r="U161" s="96" t="s">
        <v>73</v>
      </c>
      <c r="V161" s="95">
        <f t="shared" si="87"/>
        <v>-4000</v>
      </c>
      <c r="W161" s="96"/>
      <c r="X161" s="95">
        <f t="shared" si="88"/>
        <v>0</v>
      </c>
      <c r="Y161" s="96" t="s">
        <v>73</v>
      </c>
      <c r="Z161" s="95">
        <f t="shared" si="89"/>
        <v>17000</v>
      </c>
      <c r="AA161" s="95"/>
      <c r="AB161" s="95"/>
      <c r="AC161" s="95">
        <f t="shared" si="90"/>
        <v>16000</v>
      </c>
      <c r="AD161" s="95">
        <f t="shared" si="91"/>
        <v>156000</v>
      </c>
      <c r="AE161" s="95">
        <f t="shared" si="92"/>
        <v>5772000</v>
      </c>
      <c r="AF161" s="97" cm="1">
        <f t="array" ref="AF161">_xlfn.IFS(G161=1,AF$15,G161=2,AF$16,G161=3,AF$19)</f>
        <v>0</v>
      </c>
      <c r="AG161" s="98">
        <f t="shared" si="93"/>
        <v>156000</v>
      </c>
      <c r="AH161" s="98">
        <f t="shared" si="94"/>
        <v>5772000</v>
      </c>
      <c r="AI161" s="137">
        <f t="shared" si="95"/>
        <v>156000</v>
      </c>
      <c r="AJ161" s="137">
        <f t="shared" si="96"/>
        <v>5772000</v>
      </c>
      <c r="AK161" s="137">
        <v>100000</v>
      </c>
      <c r="AL161" s="137">
        <f t="shared" si="97"/>
        <v>1443000</v>
      </c>
      <c r="AM161" s="137">
        <f t="shared" si="98"/>
        <v>1443000</v>
      </c>
      <c r="AN161" s="137">
        <f t="shared" si="99"/>
        <v>1443000</v>
      </c>
      <c r="AO161" s="137">
        <f t="shared" si="100"/>
        <v>1343000</v>
      </c>
      <c r="AP161" s="137"/>
      <c r="AQ161" s="138" cm="1">
        <f t="array" ref="AQ161">_xlfn.IFS(I161="One Bedroom",AQ$13,I161="One Bedroom Plus",AQ$14,I161="two bedroom",AQ$15,I161="three bedroom",AQ$16)</f>
        <v>300000</v>
      </c>
      <c r="AR161" s="139">
        <f t="shared" si="101"/>
        <v>5472000</v>
      </c>
      <c r="AS161" s="139">
        <f t="shared" si="102"/>
        <v>147891.89189189189</v>
      </c>
      <c r="AT161" s="139">
        <f t="shared" si="103"/>
        <v>273600</v>
      </c>
      <c r="AU161" s="139">
        <f t="shared" si="104"/>
        <v>5199000</v>
      </c>
      <c r="AV161" s="139">
        <f t="shared" si="105"/>
        <v>140513.51351351352</v>
      </c>
      <c r="AW161" s="151">
        <v>100000</v>
      </c>
      <c r="AX161" s="151">
        <f t="shared" si="106"/>
        <v>1299750</v>
      </c>
      <c r="AY161" s="151">
        <f t="shared" si="107"/>
        <v>1299750</v>
      </c>
      <c r="AZ161" s="151">
        <f t="shared" si="108"/>
        <v>1299750</v>
      </c>
      <c r="BA161" s="151">
        <f t="shared" si="109"/>
        <v>1199750</v>
      </c>
      <c r="BD161" s="99">
        <f t="shared" si="110"/>
        <v>5199000</v>
      </c>
    </row>
    <row r="162" spans="1:56" s="99" customFormat="1" ht="12.75" customHeight="1" x14ac:dyDescent="0.25">
      <c r="A162" s="23"/>
      <c r="B162" s="23"/>
      <c r="C162" s="101">
        <v>140</v>
      </c>
      <c r="D162" s="102" t="s">
        <v>16</v>
      </c>
      <c r="E162" s="102">
        <v>1</v>
      </c>
      <c r="F162" s="111" t="s">
        <v>245</v>
      </c>
      <c r="G162" s="92" cm="1">
        <f t="array" ref="G162">_xlfn.IFS(D162=F$4,G$4,D162=F$5,G$5,D162=F$6,G$6,D162=F$7,G$7,D162=F$8,G$8,D162=F$9,G$9,D162=F$10,G$10)</f>
        <v>1</v>
      </c>
      <c r="H162" s="109" t="s">
        <v>227</v>
      </c>
      <c r="I162" s="104" t="s">
        <v>72</v>
      </c>
      <c r="J162" s="109">
        <v>37</v>
      </c>
      <c r="K162" s="95">
        <f t="shared" si="81"/>
        <v>160000</v>
      </c>
      <c r="L162" s="95">
        <f t="shared" si="82"/>
        <v>5920000</v>
      </c>
      <c r="M162" s="95">
        <f t="shared" si="83"/>
        <v>140000</v>
      </c>
      <c r="N162" s="95" cm="1">
        <f t="array" ref="N162">_xlfn.IFS(E162=1,0,OR(E162=2,E162=3),N$10,OR(E162=4,E162=5),N$11,E162=6,N$12,E162=7,N$13)</f>
        <v>0</v>
      </c>
      <c r="O162" s="96"/>
      <c r="P162" s="95">
        <f t="shared" si="84"/>
        <v>0</v>
      </c>
      <c r="Q162" s="96"/>
      <c r="R162" s="95">
        <f t="shared" si="85"/>
        <v>0</v>
      </c>
      <c r="S162" s="96"/>
      <c r="T162" s="95">
        <f t="shared" si="86"/>
        <v>0</v>
      </c>
      <c r="U162" s="96"/>
      <c r="V162" s="95">
        <f t="shared" si="87"/>
        <v>0</v>
      </c>
      <c r="W162" s="96"/>
      <c r="X162" s="95">
        <f t="shared" si="88"/>
        <v>0</v>
      </c>
      <c r="Y162" s="96" t="s">
        <v>73</v>
      </c>
      <c r="Z162" s="95">
        <f t="shared" si="89"/>
        <v>17000</v>
      </c>
      <c r="AA162" s="95"/>
      <c r="AB162" s="95"/>
      <c r="AC162" s="95">
        <f t="shared" si="90"/>
        <v>17000</v>
      </c>
      <c r="AD162" s="95">
        <f t="shared" si="91"/>
        <v>157000</v>
      </c>
      <c r="AE162" s="95">
        <f t="shared" si="92"/>
        <v>5809000</v>
      </c>
      <c r="AF162" s="97" cm="1">
        <f t="array" ref="AF162">_xlfn.IFS(G162=1,AF$15,G162=2,AF$16,G162=3,AF$19)</f>
        <v>0</v>
      </c>
      <c r="AG162" s="98">
        <f t="shared" si="93"/>
        <v>157000</v>
      </c>
      <c r="AH162" s="98">
        <f t="shared" si="94"/>
        <v>5809000</v>
      </c>
      <c r="AI162" s="137">
        <f t="shared" si="95"/>
        <v>157000</v>
      </c>
      <c r="AJ162" s="137">
        <f t="shared" si="96"/>
        <v>5809000</v>
      </c>
      <c r="AK162" s="137">
        <v>100000</v>
      </c>
      <c r="AL162" s="137">
        <f t="shared" si="97"/>
        <v>1452250</v>
      </c>
      <c r="AM162" s="137">
        <f t="shared" si="98"/>
        <v>1452250</v>
      </c>
      <c r="AN162" s="137">
        <f t="shared" si="99"/>
        <v>1452250</v>
      </c>
      <c r="AO162" s="137">
        <f t="shared" si="100"/>
        <v>1352250</v>
      </c>
      <c r="AP162" s="137"/>
      <c r="AQ162" s="138" cm="1">
        <f t="array" ref="AQ162">_xlfn.IFS(I162="One Bedroom",AQ$13,I162="One Bedroom Plus",AQ$14,I162="two bedroom",AQ$15,I162="three bedroom",AQ$16)</f>
        <v>300000</v>
      </c>
      <c r="AR162" s="139">
        <f t="shared" si="101"/>
        <v>5509000</v>
      </c>
      <c r="AS162" s="139">
        <f t="shared" si="102"/>
        <v>148891.89189189189</v>
      </c>
      <c r="AT162" s="139">
        <f t="shared" si="103"/>
        <v>275450</v>
      </c>
      <c r="AU162" s="139">
        <f t="shared" si="104"/>
        <v>5234000</v>
      </c>
      <c r="AV162" s="139">
        <f t="shared" si="105"/>
        <v>141459.45945945947</v>
      </c>
      <c r="AW162" s="151">
        <v>100000</v>
      </c>
      <c r="AX162" s="151">
        <f t="shared" si="106"/>
        <v>1308500</v>
      </c>
      <c r="AY162" s="151">
        <f t="shared" si="107"/>
        <v>1308500</v>
      </c>
      <c r="AZ162" s="151">
        <f t="shared" si="108"/>
        <v>1308500</v>
      </c>
      <c r="BA162" s="151">
        <f t="shared" si="109"/>
        <v>1208500</v>
      </c>
      <c r="BD162" s="99">
        <f t="shared" si="110"/>
        <v>5234000</v>
      </c>
    </row>
    <row r="163" spans="1:56" s="99" customFormat="1" ht="12.75" customHeight="1" x14ac:dyDescent="0.25">
      <c r="A163" s="23"/>
      <c r="B163" s="23"/>
      <c r="C163" s="101">
        <v>141</v>
      </c>
      <c r="D163" s="102" t="s">
        <v>16</v>
      </c>
      <c r="E163" s="102">
        <v>1</v>
      </c>
      <c r="F163" s="111" t="s">
        <v>246</v>
      </c>
      <c r="G163" s="92" cm="1">
        <f t="array" ref="G163">_xlfn.IFS(D163=F$4,G$4,D163=F$5,G$5,D163=F$6,G$6,D163=F$7,G$7,D163=F$8,G$8,D163=F$9,G$9,D163=F$10,G$10)</f>
        <v>1</v>
      </c>
      <c r="H163" s="109" t="s">
        <v>227</v>
      </c>
      <c r="I163" s="104" t="s">
        <v>72</v>
      </c>
      <c r="J163" s="109">
        <v>37</v>
      </c>
      <c r="K163" s="95">
        <f t="shared" si="81"/>
        <v>160000</v>
      </c>
      <c r="L163" s="95">
        <f t="shared" si="82"/>
        <v>5920000</v>
      </c>
      <c r="M163" s="95">
        <f t="shared" si="83"/>
        <v>140000</v>
      </c>
      <c r="N163" s="95" cm="1">
        <f t="array" ref="N163">_xlfn.IFS(E163=1,0,OR(E163=2,E163=3),N$10,OR(E163=4,E163=5),N$11,E163=6,N$12,E163=7,N$13)</f>
        <v>0</v>
      </c>
      <c r="O163" s="96"/>
      <c r="P163" s="95">
        <f t="shared" si="84"/>
        <v>0</v>
      </c>
      <c r="Q163" s="96"/>
      <c r="R163" s="95">
        <f t="shared" si="85"/>
        <v>0</v>
      </c>
      <c r="S163" s="96"/>
      <c r="T163" s="95">
        <f t="shared" si="86"/>
        <v>0</v>
      </c>
      <c r="U163" s="96"/>
      <c r="V163" s="95">
        <f t="shared" si="87"/>
        <v>0</v>
      </c>
      <c r="W163" s="96"/>
      <c r="X163" s="95">
        <f t="shared" si="88"/>
        <v>0</v>
      </c>
      <c r="Y163" s="96" t="s">
        <v>73</v>
      </c>
      <c r="Z163" s="95">
        <f t="shared" si="89"/>
        <v>17000</v>
      </c>
      <c r="AA163" s="95"/>
      <c r="AB163" s="95"/>
      <c r="AC163" s="95">
        <f t="shared" si="90"/>
        <v>17000</v>
      </c>
      <c r="AD163" s="95">
        <f t="shared" si="91"/>
        <v>157000</v>
      </c>
      <c r="AE163" s="95">
        <f t="shared" si="92"/>
        <v>5809000</v>
      </c>
      <c r="AF163" s="97" cm="1">
        <f t="array" ref="AF163">_xlfn.IFS(G163=1,AF$15,G163=2,AF$16,G163=3,AF$19)</f>
        <v>0</v>
      </c>
      <c r="AG163" s="98">
        <f t="shared" si="93"/>
        <v>157000</v>
      </c>
      <c r="AH163" s="98">
        <f t="shared" si="94"/>
        <v>5809000</v>
      </c>
      <c r="AI163" s="137">
        <f t="shared" si="95"/>
        <v>157000</v>
      </c>
      <c r="AJ163" s="137">
        <f t="shared" si="96"/>
        <v>5809000</v>
      </c>
      <c r="AK163" s="137">
        <v>100000</v>
      </c>
      <c r="AL163" s="137">
        <f t="shared" si="97"/>
        <v>1452250</v>
      </c>
      <c r="AM163" s="137">
        <f t="shared" si="98"/>
        <v>1452250</v>
      </c>
      <c r="AN163" s="137">
        <f t="shared" si="99"/>
        <v>1452250</v>
      </c>
      <c r="AO163" s="137">
        <f t="shared" si="100"/>
        <v>1352250</v>
      </c>
      <c r="AP163" s="137"/>
      <c r="AQ163" s="138" cm="1">
        <f t="array" ref="AQ163">_xlfn.IFS(I163="One Bedroom",AQ$13,I163="One Bedroom Plus",AQ$14,I163="two bedroom",AQ$15,I163="three bedroom",AQ$16)</f>
        <v>300000</v>
      </c>
      <c r="AR163" s="139">
        <f t="shared" si="101"/>
        <v>5509000</v>
      </c>
      <c r="AS163" s="139">
        <f t="shared" si="102"/>
        <v>148891.89189189189</v>
      </c>
      <c r="AT163" s="139">
        <f t="shared" si="103"/>
        <v>275450</v>
      </c>
      <c r="AU163" s="139">
        <f t="shared" si="104"/>
        <v>5234000</v>
      </c>
      <c r="AV163" s="139">
        <f t="shared" si="105"/>
        <v>141459.45945945947</v>
      </c>
      <c r="AW163" s="151">
        <v>100000</v>
      </c>
      <c r="AX163" s="151">
        <f t="shared" si="106"/>
        <v>1308500</v>
      </c>
      <c r="AY163" s="151">
        <f t="shared" si="107"/>
        <v>1308500</v>
      </c>
      <c r="AZ163" s="151">
        <f t="shared" si="108"/>
        <v>1308500</v>
      </c>
      <c r="BA163" s="151">
        <f t="shared" si="109"/>
        <v>1208500</v>
      </c>
      <c r="BD163" s="99">
        <f t="shared" si="110"/>
        <v>5234000</v>
      </c>
    </row>
    <row r="164" spans="1:56" s="99" customFormat="1" ht="12.75" customHeight="1" x14ac:dyDescent="0.25">
      <c r="A164" s="23"/>
      <c r="B164" s="23"/>
      <c r="C164" s="101">
        <v>142</v>
      </c>
      <c r="D164" s="102" t="s">
        <v>16</v>
      </c>
      <c r="E164" s="102">
        <v>1</v>
      </c>
      <c r="F164" s="111" t="s">
        <v>247</v>
      </c>
      <c r="G164" s="92" cm="1">
        <f t="array" ref="G164">_xlfn.IFS(D164=F$4,G$4,D164=F$5,G$5,D164=F$6,G$6,D164=F$7,G$7,D164=F$8,G$8,D164=F$9,G$9,D164=F$10,G$10)</f>
        <v>1</v>
      </c>
      <c r="H164" s="109" t="s">
        <v>227</v>
      </c>
      <c r="I164" s="104" t="s">
        <v>72</v>
      </c>
      <c r="J164" s="109">
        <v>37</v>
      </c>
      <c r="K164" s="95">
        <f t="shared" si="81"/>
        <v>160000</v>
      </c>
      <c r="L164" s="95">
        <f t="shared" si="82"/>
        <v>5920000</v>
      </c>
      <c r="M164" s="95">
        <f t="shared" si="83"/>
        <v>140000</v>
      </c>
      <c r="N164" s="95" cm="1">
        <f t="array" ref="N164">_xlfn.IFS(E164=1,0,OR(E164=2,E164=3),N$10,OR(E164=4,E164=5),N$11,E164=6,N$12,E164=7,N$13)</f>
        <v>0</v>
      </c>
      <c r="O164" s="96"/>
      <c r="P164" s="95">
        <f t="shared" si="84"/>
        <v>0</v>
      </c>
      <c r="Q164" s="96"/>
      <c r="R164" s="95">
        <f t="shared" si="85"/>
        <v>0</v>
      </c>
      <c r="S164" s="96"/>
      <c r="T164" s="95">
        <f t="shared" si="86"/>
        <v>0</v>
      </c>
      <c r="U164" s="96"/>
      <c r="V164" s="95">
        <f t="shared" si="87"/>
        <v>0</v>
      </c>
      <c r="W164" s="96"/>
      <c r="X164" s="95">
        <f t="shared" si="88"/>
        <v>0</v>
      </c>
      <c r="Y164" s="96" t="s">
        <v>73</v>
      </c>
      <c r="Z164" s="95">
        <f t="shared" si="89"/>
        <v>17000</v>
      </c>
      <c r="AA164" s="95"/>
      <c r="AB164" s="95"/>
      <c r="AC164" s="95">
        <f t="shared" si="90"/>
        <v>17000</v>
      </c>
      <c r="AD164" s="95">
        <f t="shared" si="91"/>
        <v>157000</v>
      </c>
      <c r="AE164" s="95">
        <f t="shared" si="92"/>
        <v>5809000</v>
      </c>
      <c r="AF164" s="97" cm="1">
        <f t="array" ref="AF164">_xlfn.IFS(G164=1,AF$15,G164=2,AF$16,G164=3,AF$19)</f>
        <v>0</v>
      </c>
      <c r="AG164" s="98">
        <f t="shared" si="93"/>
        <v>157000</v>
      </c>
      <c r="AH164" s="98">
        <f t="shared" si="94"/>
        <v>5809000</v>
      </c>
      <c r="AI164" s="137">
        <f t="shared" si="95"/>
        <v>157000</v>
      </c>
      <c r="AJ164" s="137">
        <f t="shared" si="96"/>
        <v>5809000</v>
      </c>
      <c r="AK164" s="137">
        <v>100000</v>
      </c>
      <c r="AL164" s="137">
        <f t="shared" si="97"/>
        <v>1452250</v>
      </c>
      <c r="AM164" s="137">
        <f t="shared" si="98"/>
        <v>1452250</v>
      </c>
      <c r="AN164" s="137">
        <f t="shared" si="99"/>
        <v>1452250</v>
      </c>
      <c r="AO164" s="137">
        <f t="shared" si="100"/>
        <v>1352250</v>
      </c>
      <c r="AP164" s="137"/>
      <c r="AQ164" s="138" cm="1">
        <f t="array" ref="AQ164">_xlfn.IFS(I164="One Bedroom",AQ$13,I164="One Bedroom Plus",AQ$14,I164="two bedroom",AQ$15,I164="three bedroom",AQ$16)</f>
        <v>300000</v>
      </c>
      <c r="AR164" s="139">
        <f t="shared" si="101"/>
        <v>5509000</v>
      </c>
      <c r="AS164" s="139">
        <f t="shared" si="102"/>
        <v>148891.89189189189</v>
      </c>
      <c r="AT164" s="139">
        <f t="shared" si="103"/>
        <v>275450</v>
      </c>
      <c r="AU164" s="139">
        <f t="shared" si="104"/>
        <v>5234000</v>
      </c>
      <c r="AV164" s="139">
        <f t="shared" si="105"/>
        <v>141459.45945945947</v>
      </c>
      <c r="AW164" s="151">
        <v>100000</v>
      </c>
      <c r="AX164" s="151">
        <f t="shared" si="106"/>
        <v>1308500</v>
      </c>
      <c r="AY164" s="151">
        <f t="shared" si="107"/>
        <v>1308500</v>
      </c>
      <c r="AZ164" s="151">
        <f t="shared" si="108"/>
        <v>1308500</v>
      </c>
      <c r="BA164" s="151">
        <f t="shared" si="109"/>
        <v>1208500</v>
      </c>
      <c r="BD164" s="99">
        <f t="shared" si="110"/>
        <v>5234000</v>
      </c>
    </row>
    <row r="165" spans="1:56" s="99" customFormat="1" ht="12.75" customHeight="1" x14ac:dyDescent="0.25">
      <c r="A165" s="23"/>
      <c r="B165" s="23"/>
      <c r="C165" s="101">
        <v>143</v>
      </c>
      <c r="D165" s="102" t="s">
        <v>16</v>
      </c>
      <c r="E165" s="102">
        <v>1</v>
      </c>
      <c r="F165" s="111" t="s">
        <v>248</v>
      </c>
      <c r="G165" s="92" cm="1">
        <f t="array" ref="G165">_xlfn.IFS(D165=F$4,G$4,D165=F$5,G$5,D165=F$6,G$6,D165=F$7,G$7,D165=F$8,G$8,D165=F$9,G$9,D165=F$10,G$10)</f>
        <v>1</v>
      </c>
      <c r="H165" s="109" t="s">
        <v>227</v>
      </c>
      <c r="I165" s="104" t="s">
        <v>72</v>
      </c>
      <c r="J165" s="109">
        <v>37</v>
      </c>
      <c r="K165" s="95">
        <f t="shared" si="81"/>
        <v>160000</v>
      </c>
      <c r="L165" s="95">
        <f t="shared" si="82"/>
        <v>5920000</v>
      </c>
      <c r="M165" s="95">
        <f t="shared" si="83"/>
        <v>140000</v>
      </c>
      <c r="N165" s="95" cm="1">
        <f t="array" ref="N165">_xlfn.IFS(E165=1,0,OR(E165=2,E165=3),N$10,OR(E165=4,E165=5),N$11,E165=6,N$12,E165=7,N$13)</f>
        <v>0</v>
      </c>
      <c r="O165" s="96"/>
      <c r="P165" s="95">
        <f t="shared" si="84"/>
        <v>0</v>
      </c>
      <c r="Q165" s="96"/>
      <c r="R165" s="95">
        <f t="shared" si="85"/>
        <v>0</v>
      </c>
      <c r="S165" s="96"/>
      <c r="T165" s="95">
        <f t="shared" si="86"/>
        <v>0</v>
      </c>
      <c r="U165" s="96"/>
      <c r="V165" s="95">
        <f t="shared" si="87"/>
        <v>0</v>
      </c>
      <c r="W165" s="96"/>
      <c r="X165" s="95">
        <f t="shared" si="88"/>
        <v>0</v>
      </c>
      <c r="Y165" s="96" t="s">
        <v>73</v>
      </c>
      <c r="Z165" s="95">
        <f t="shared" si="89"/>
        <v>17000</v>
      </c>
      <c r="AA165" s="95"/>
      <c r="AB165" s="95"/>
      <c r="AC165" s="95">
        <f t="shared" si="90"/>
        <v>17000</v>
      </c>
      <c r="AD165" s="95">
        <f t="shared" si="91"/>
        <v>157000</v>
      </c>
      <c r="AE165" s="95">
        <f t="shared" si="92"/>
        <v>5809000</v>
      </c>
      <c r="AF165" s="97" cm="1">
        <f t="array" ref="AF165">_xlfn.IFS(G165=1,AF$15,G165=2,AF$16,G165=3,AF$19)</f>
        <v>0</v>
      </c>
      <c r="AG165" s="98">
        <f t="shared" si="93"/>
        <v>157000</v>
      </c>
      <c r="AH165" s="98">
        <f t="shared" si="94"/>
        <v>5809000</v>
      </c>
      <c r="AI165" s="137">
        <f t="shared" si="95"/>
        <v>157000</v>
      </c>
      <c r="AJ165" s="137">
        <f t="shared" si="96"/>
        <v>5809000</v>
      </c>
      <c r="AK165" s="137">
        <v>100000</v>
      </c>
      <c r="AL165" s="137">
        <f t="shared" si="97"/>
        <v>1452250</v>
      </c>
      <c r="AM165" s="137">
        <f t="shared" si="98"/>
        <v>1452250</v>
      </c>
      <c r="AN165" s="137">
        <f t="shared" si="99"/>
        <v>1452250</v>
      </c>
      <c r="AO165" s="137">
        <f t="shared" si="100"/>
        <v>1352250</v>
      </c>
      <c r="AP165" s="137"/>
      <c r="AQ165" s="138" cm="1">
        <f t="array" ref="AQ165">_xlfn.IFS(I165="One Bedroom",AQ$13,I165="One Bedroom Plus",AQ$14,I165="two bedroom",AQ$15,I165="three bedroom",AQ$16)</f>
        <v>300000</v>
      </c>
      <c r="AR165" s="139">
        <f t="shared" si="101"/>
        <v>5509000</v>
      </c>
      <c r="AS165" s="139">
        <f t="shared" si="102"/>
        <v>148891.89189189189</v>
      </c>
      <c r="AT165" s="139">
        <f t="shared" si="103"/>
        <v>275450</v>
      </c>
      <c r="AU165" s="139">
        <f t="shared" si="104"/>
        <v>5234000</v>
      </c>
      <c r="AV165" s="139">
        <f t="shared" si="105"/>
        <v>141459.45945945947</v>
      </c>
      <c r="AW165" s="151">
        <v>100000</v>
      </c>
      <c r="AX165" s="151">
        <f t="shared" si="106"/>
        <v>1308500</v>
      </c>
      <c r="AY165" s="151">
        <f t="shared" si="107"/>
        <v>1308500</v>
      </c>
      <c r="AZ165" s="151">
        <f t="shared" si="108"/>
        <v>1308500</v>
      </c>
      <c r="BA165" s="151">
        <f t="shared" si="109"/>
        <v>1208500</v>
      </c>
      <c r="BD165" s="99">
        <f t="shared" si="110"/>
        <v>5234000</v>
      </c>
    </row>
    <row r="166" spans="1:56" s="99" customFormat="1" ht="12.75" customHeight="1" x14ac:dyDescent="0.25">
      <c r="A166" s="23"/>
      <c r="B166" s="23"/>
      <c r="C166" s="101">
        <v>144</v>
      </c>
      <c r="D166" s="102" t="s">
        <v>16</v>
      </c>
      <c r="E166" s="102">
        <v>1</v>
      </c>
      <c r="F166" s="111" t="s">
        <v>249</v>
      </c>
      <c r="G166" s="92" cm="1">
        <f t="array" ref="G166">_xlfn.IFS(D166=F$4,G$4,D166=F$5,G$5,D166=F$6,G$6,D166=F$7,G$7,D166=F$8,G$8,D166=F$9,G$9,D166=F$10,G$10)</f>
        <v>1</v>
      </c>
      <c r="H166" s="109" t="s">
        <v>227</v>
      </c>
      <c r="I166" s="104" t="s">
        <v>72</v>
      </c>
      <c r="J166" s="109">
        <v>37</v>
      </c>
      <c r="K166" s="95">
        <f t="shared" si="81"/>
        <v>160000</v>
      </c>
      <c r="L166" s="95">
        <f t="shared" si="82"/>
        <v>5920000</v>
      </c>
      <c r="M166" s="95">
        <f t="shared" si="83"/>
        <v>140000</v>
      </c>
      <c r="N166" s="95" cm="1">
        <f t="array" ref="N166">_xlfn.IFS(E166=1,0,OR(E166=2,E166=3),N$10,OR(E166=4,E166=5),N$11,E166=6,N$12,E166=7,N$13)</f>
        <v>0</v>
      </c>
      <c r="O166" s="96"/>
      <c r="P166" s="95">
        <f t="shared" si="84"/>
        <v>0</v>
      </c>
      <c r="Q166" s="96"/>
      <c r="R166" s="95">
        <f t="shared" si="85"/>
        <v>0</v>
      </c>
      <c r="S166" s="96"/>
      <c r="T166" s="95">
        <f t="shared" si="86"/>
        <v>0</v>
      </c>
      <c r="U166" s="96"/>
      <c r="V166" s="95">
        <f t="shared" si="87"/>
        <v>0</v>
      </c>
      <c r="W166" s="96"/>
      <c r="X166" s="95">
        <f t="shared" si="88"/>
        <v>0</v>
      </c>
      <c r="Y166" s="96" t="s">
        <v>73</v>
      </c>
      <c r="Z166" s="95">
        <f t="shared" si="89"/>
        <v>17000</v>
      </c>
      <c r="AA166" s="95"/>
      <c r="AB166" s="95"/>
      <c r="AC166" s="95">
        <f t="shared" si="90"/>
        <v>17000</v>
      </c>
      <c r="AD166" s="95">
        <f t="shared" si="91"/>
        <v>157000</v>
      </c>
      <c r="AE166" s="95">
        <f t="shared" si="92"/>
        <v>5809000</v>
      </c>
      <c r="AF166" s="97" cm="1">
        <f t="array" ref="AF166">_xlfn.IFS(G166=1,AF$15,G166=2,AF$16,G166=3,AF$19)</f>
        <v>0</v>
      </c>
      <c r="AG166" s="98">
        <f t="shared" si="93"/>
        <v>157000</v>
      </c>
      <c r="AH166" s="98">
        <f t="shared" si="94"/>
        <v>5809000</v>
      </c>
      <c r="AI166" s="137">
        <f t="shared" si="95"/>
        <v>157000</v>
      </c>
      <c r="AJ166" s="137">
        <f t="shared" si="96"/>
        <v>5809000</v>
      </c>
      <c r="AK166" s="137">
        <v>100000</v>
      </c>
      <c r="AL166" s="137">
        <f t="shared" si="97"/>
        <v>1452250</v>
      </c>
      <c r="AM166" s="137">
        <f t="shared" si="98"/>
        <v>1452250</v>
      </c>
      <c r="AN166" s="137">
        <f t="shared" si="99"/>
        <v>1452250</v>
      </c>
      <c r="AO166" s="137">
        <f t="shared" si="100"/>
        <v>1352250</v>
      </c>
      <c r="AP166" s="137"/>
      <c r="AQ166" s="138" cm="1">
        <f t="array" ref="AQ166">_xlfn.IFS(I166="One Bedroom",AQ$13,I166="One Bedroom Plus",AQ$14,I166="two bedroom",AQ$15,I166="three bedroom",AQ$16)</f>
        <v>300000</v>
      </c>
      <c r="AR166" s="139">
        <f t="shared" si="101"/>
        <v>5509000</v>
      </c>
      <c r="AS166" s="139">
        <f t="shared" si="102"/>
        <v>148891.89189189189</v>
      </c>
      <c r="AT166" s="139">
        <f t="shared" si="103"/>
        <v>275450</v>
      </c>
      <c r="AU166" s="139">
        <f t="shared" si="104"/>
        <v>5234000</v>
      </c>
      <c r="AV166" s="139">
        <f t="shared" si="105"/>
        <v>141459.45945945947</v>
      </c>
      <c r="AW166" s="151">
        <v>100000</v>
      </c>
      <c r="AX166" s="151">
        <f t="shared" si="106"/>
        <v>1308500</v>
      </c>
      <c r="AY166" s="151">
        <f t="shared" si="107"/>
        <v>1308500</v>
      </c>
      <c r="AZ166" s="151">
        <f t="shared" si="108"/>
        <v>1308500</v>
      </c>
      <c r="BA166" s="151">
        <f t="shared" si="109"/>
        <v>1208500</v>
      </c>
      <c r="BD166" s="99">
        <f t="shared" si="110"/>
        <v>5234000</v>
      </c>
    </row>
    <row r="167" spans="1:56" s="99" customFormat="1" ht="12.75" customHeight="1" x14ac:dyDescent="0.25">
      <c r="A167" s="23"/>
      <c r="B167" s="23"/>
      <c r="C167" s="101">
        <v>145</v>
      </c>
      <c r="D167" s="102" t="s">
        <v>16</v>
      </c>
      <c r="E167" s="102">
        <v>1</v>
      </c>
      <c r="F167" s="111" t="s">
        <v>250</v>
      </c>
      <c r="G167" s="92" cm="1">
        <f t="array" ref="G167">_xlfn.IFS(D167=F$4,G$4,D167=F$5,G$5,D167=F$6,G$6,D167=F$7,G$7,D167=F$8,G$8,D167=F$9,G$9,D167=F$10,G$10)</f>
        <v>1</v>
      </c>
      <c r="H167" s="109" t="s">
        <v>227</v>
      </c>
      <c r="I167" s="104" t="s">
        <v>72</v>
      </c>
      <c r="J167" s="109">
        <v>37</v>
      </c>
      <c r="K167" s="95">
        <f t="shared" si="81"/>
        <v>160000</v>
      </c>
      <c r="L167" s="95">
        <f t="shared" si="82"/>
        <v>5920000</v>
      </c>
      <c r="M167" s="95">
        <f t="shared" si="83"/>
        <v>140000</v>
      </c>
      <c r="N167" s="95" cm="1">
        <f t="array" ref="N167">_xlfn.IFS(E167=1,0,OR(E167=2,E167=3),N$10,OR(E167=4,E167=5),N$11,E167=6,N$12,E167=7,N$13)</f>
        <v>0</v>
      </c>
      <c r="O167" s="96"/>
      <c r="P167" s="95">
        <f t="shared" si="84"/>
        <v>0</v>
      </c>
      <c r="Q167" s="96"/>
      <c r="R167" s="95">
        <f t="shared" si="85"/>
        <v>0</v>
      </c>
      <c r="S167" s="96"/>
      <c r="T167" s="95">
        <f t="shared" si="86"/>
        <v>0</v>
      </c>
      <c r="U167" s="96"/>
      <c r="V167" s="95">
        <f t="shared" si="87"/>
        <v>0</v>
      </c>
      <c r="W167" s="96"/>
      <c r="X167" s="95">
        <f t="shared" si="88"/>
        <v>0</v>
      </c>
      <c r="Y167" s="96" t="s">
        <v>73</v>
      </c>
      <c r="Z167" s="95">
        <f t="shared" si="89"/>
        <v>17000</v>
      </c>
      <c r="AA167" s="95"/>
      <c r="AB167" s="95"/>
      <c r="AC167" s="95">
        <f t="shared" si="90"/>
        <v>17000</v>
      </c>
      <c r="AD167" s="95">
        <f t="shared" si="91"/>
        <v>157000</v>
      </c>
      <c r="AE167" s="95">
        <f t="shared" si="92"/>
        <v>5809000</v>
      </c>
      <c r="AF167" s="97" cm="1">
        <f t="array" ref="AF167">_xlfn.IFS(G167=1,AF$15,G167=2,AF$16,G167=3,AF$19)</f>
        <v>0</v>
      </c>
      <c r="AG167" s="98">
        <f t="shared" si="93"/>
        <v>157000</v>
      </c>
      <c r="AH167" s="98">
        <f t="shared" si="94"/>
        <v>5809000</v>
      </c>
      <c r="AI167" s="137">
        <f t="shared" si="95"/>
        <v>157000</v>
      </c>
      <c r="AJ167" s="137">
        <f t="shared" si="96"/>
        <v>5809000</v>
      </c>
      <c r="AK167" s="137">
        <v>100000</v>
      </c>
      <c r="AL167" s="137">
        <f t="shared" si="97"/>
        <v>1452250</v>
      </c>
      <c r="AM167" s="137">
        <f t="shared" si="98"/>
        <v>1452250</v>
      </c>
      <c r="AN167" s="137">
        <f t="shared" si="99"/>
        <v>1452250</v>
      </c>
      <c r="AO167" s="137">
        <f t="shared" si="100"/>
        <v>1352250</v>
      </c>
      <c r="AP167" s="137"/>
      <c r="AQ167" s="138" cm="1">
        <f t="array" ref="AQ167">_xlfn.IFS(I167="One Bedroom",AQ$13,I167="One Bedroom Plus",AQ$14,I167="two bedroom",AQ$15,I167="three bedroom",AQ$16)</f>
        <v>300000</v>
      </c>
      <c r="AR167" s="139">
        <f t="shared" si="101"/>
        <v>5509000</v>
      </c>
      <c r="AS167" s="139">
        <f t="shared" si="102"/>
        <v>148891.89189189189</v>
      </c>
      <c r="AT167" s="139">
        <f t="shared" si="103"/>
        <v>275450</v>
      </c>
      <c r="AU167" s="139">
        <f t="shared" si="104"/>
        <v>5234000</v>
      </c>
      <c r="AV167" s="139">
        <f t="shared" si="105"/>
        <v>141459.45945945947</v>
      </c>
      <c r="AW167" s="151">
        <v>100000</v>
      </c>
      <c r="AX167" s="151">
        <f t="shared" si="106"/>
        <v>1308500</v>
      </c>
      <c r="AY167" s="151">
        <f t="shared" si="107"/>
        <v>1308500</v>
      </c>
      <c r="AZ167" s="151">
        <f t="shared" si="108"/>
        <v>1308500</v>
      </c>
      <c r="BA167" s="151">
        <f t="shared" si="109"/>
        <v>1208500</v>
      </c>
      <c r="BD167" s="99">
        <f t="shared" si="110"/>
        <v>5234000</v>
      </c>
    </row>
    <row r="168" spans="1:56" s="99" customFormat="1" ht="12.75" customHeight="1" x14ac:dyDescent="0.25">
      <c r="A168" s="23"/>
      <c r="B168" s="23"/>
      <c r="C168" s="101">
        <v>146</v>
      </c>
      <c r="D168" s="102" t="s">
        <v>16</v>
      </c>
      <c r="E168" s="102">
        <v>1</v>
      </c>
      <c r="F168" s="111" t="s">
        <v>251</v>
      </c>
      <c r="G168" s="92" cm="1">
        <f t="array" ref="G168">_xlfn.IFS(D168=F$4,G$4,D168=F$5,G$5,D168=F$6,G$6,D168=F$7,G$7,D168=F$8,G$8,D168=F$9,G$9,D168=F$10,G$10)</f>
        <v>1</v>
      </c>
      <c r="H168" s="109" t="s">
        <v>227</v>
      </c>
      <c r="I168" s="104" t="s">
        <v>72</v>
      </c>
      <c r="J168" s="109">
        <v>37</v>
      </c>
      <c r="K168" s="95">
        <f t="shared" si="81"/>
        <v>160000</v>
      </c>
      <c r="L168" s="95">
        <f t="shared" si="82"/>
        <v>5920000</v>
      </c>
      <c r="M168" s="95">
        <f t="shared" si="83"/>
        <v>140000</v>
      </c>
      <c r="N168" s="95" cm="1">
        <f t="array" ref="N168">_xlfn.IFS(E168=1,0,OR(E168=2,E168=3),N$10,OR(E168=4,E168=5),N$11,E168=6,N$12,E168=7,N$13)</f>
        <v>0</v>
      </c>
      <c r="O168" s="96"/>
      <c r="P168" s="95">
        <f t="shared" si="84"/>
        <v>0</v>
      </c>
      <c r="Q168" s="96"/>
      <c r="R168" s="95">
        <f t="shared" si="85"/>
        <v>0</v>
      </c>
      <c r="S168" s="96"/>
      <c r="T168" s="95">
        <f t="shared" si="86"/>
        <v>0</v>
      </c>
      <c r="U168" s="96"/>
      <c r="V168" s="95">
        <f t="shared" si="87"/>
        <v>0</v>
      </c>
      <c r="W168" s="96"/>
      <c r="X168" s="95">
        <f t="shared" si="88"/>
        <v>0</v>
      </c>
      <c r="Y168" s="96" t="s">
        <v>73</v>
      </c>
      <c r="Z168" s="95">
        <f t="shared" si="89"/>
        <v>17000</v>
      </c>
      <c r="AA168" s="95"/>
      <c r="AB168" s="95"/>
      <c r="AC168" s="95">
        <f t="shared" si="90"/>
        <v>17000</v>
      </c>
      <c r="AD168" s="95">
        <f t="shared" si="91"/>
        <v>157000</v>
      </c>
      <c r="AE168" s="95">
        <f t="shared" si="92"/>
        <v>5809000</v>
      </c>
      <c r="AF168" s="97" cm="1">
        <f t="array" ref="AF168">_xlfn.IFS(G168=1,AF$15,G168=2,AF$16,G168=3,AF$19)</f>
        <v>0</v>
      </c>
      <c r="AG168" s="98">
        <f t="shared" si="93"/>
        <v>157000</v>
      </c>
      <c r="AH168" s="98">
        <f t="shared" si="94"/>
        <v>5809000</v>
      </c>
      <c r="AI168" s="137">
        <f t="shared" si="95"/>
        <v>157000</v>
      </c>
      <c r="AJ168" s="137">
        <f t="shared" si="96"/>
        <v>5809000</v>
      </c>
      <c r="AK168" s="137">
        <v>100000</v>
      </c>
      <c r="AL168" s="137">
        <f t="shared" si="97"/>
        <v>1452250</v>
      </c>
      <c r="AM168" s="137">
        <f t="shared" si="98"/>
        <v>1452250</v>
      </c>
      <c r="AN168" s="137">
        <f t="shared" si="99"/>
        <v>1452250</v>
      </c>
      <c r="AO168" s="137">
        <f t="shared" si="100"/>
        <v>1352250</v>
      </c>
      <c r="AP168" s="137"/>
      <c r="AQ168" s="138" cm="1">
        <f t="array" ref="AQ168">_xlfn.IFS(I168="One Bedroom",AQ$13,I168="One Bedroom Plus",AQ$14,I168="two bedroom",AQ$15,I168="three bedroom",AQ$16)</f>
        <v>300000</v>
      </c>
      <c r="AR168" s="139">
        <f t="shared" si="101"/>
        <v>5509000</v>
      </c>
      <c r="AS168" s="139">
        <f t="shared" si="102"/>
        <v>148891.89189189189</v>
      </c>
      <c r="AT168" s="139">
        <f t="shared" si="103"/>
        <v>275450</v>
      </c>
      <c r="AU168" s="139">
        <f t="shared" si="104"/>
        <v>5234000</v>
      </c>
      <c r="AV168" s="139">
        <f t="shared" si="105"/>
        <v>141459.45945945947</v>
      </c>
      <c r="AW168" s="151">
        <v>100000</v>
      </c>
      <c r="AX168" s="151">
        <f t="shared" si="106"/>
        <v>1308500</v>
      </c>
      <c r="AY168" s="151">
        <f t="shared" si="107"/>
        <v>1308500</v>
      </c>
      <c r="AZ168" s="151">
        <f t="shared" si="108"/>
        <v>1308500</v>
      </c>
      <c r="BA168" s="151">
        <f t="shared" si="109"/>
        <v>1208500</v>
      </c>
      <c r="BD168" s="99">
        <f t="shared" si="110"/>
        <v>5234000</v>
      </c>
    </row>
    <row r="169" spans="1:56" s="99" customFormat="1" ht="12.75" customHeight="1" x14ac:dyDescent="0.25">
      <c r="A169" s="23"/>
      <c r="B169" s="23"/>
      <c r="C169" s="101">
        <v>147</v>
      </c>
      <c r="D169" s="102" t="s">
        <v>16</v>
      </c>
      <c r="E169" s="106">
        <v>2</v>
      </c>
      <c r="F169" s="111" t="s">
        <v>252</v>
      </c>
      <c r="G169" s="92" cm="1">
        <f t="array" ref="G169">_xlfn.IFS(D169=F$4,G$4,D169=F$5,G$5,D169=F$6,G$6,D169=F$7,G$7,D169=F$8,G$8,D169=F$9,G$9,D169=F$10,G$10)</f>
        <v>1</v>
      </c>
      <c r="H169" s="109" t="s">
        <v>253</v>
      </c>
      <c r="I169" s="104" t="s">
        <v>72</v>
      </c>
      <c r="J169" s="109">
        <v>36</v>
      </c>
      <c r="K169" s="95">
        <f t="shared" si="81"/>
        <v>160000</v>
      </c>
      <c r="L169" s="95">
        <f t="shared" si="82"/>
        <v>5760000</v>
      </c>
      <c r="M169" s="95">
        <f t="shared" si="83"/>
        <v>140000</v>
      </c>
      <c r="N169" s="95" cm="1">
        <f t="array" ref="N169">_xlfn.IFS(E169=1,0,OR(E169=2,E169=3),N$10,OR(E169=4,E169=5),N$11,E169=6,N$12,E169=7,N$13)</f>
        <v>0</v>
      </c>
      <c r="O169" s="95">
        <f t="shared" ref="O169:O200" si="111">O149</f>
        <v>0</v>
      </c>
      <c r="P169" s="95">
        <f t="shared" si="84"/>
        <v>0</v>
      </c>
      <c r="Q169" s="95">
        <f t="shared" ref="Q169:Q200" si="112">Q149</f>
        <v>0</v>
      </c>
      <c r="R169" s="95">
        <f t="shared" si="85"/>
        <v>0</v>
      </c>
      <c r="S169" s="95">
        <f t="shared" ref="S169:S200" si="113">S149</f>
        <v>0</v>
      </c>
      <c r="T169" s="95">
        <f t="shared" si="86"/>
        <v>0</v>
      </c>
      <c r="U169" s="95">
        <f t="shared" ref="U169:U200" si="114">U149</f>
        <v>0</v>
      </c>
      <c r="V169" s="95">
        <f t="shared" si="87"/>
        <v>0</v>
      </c>
      <c r="W169" s="108"/>
      <c r="X169" s="108">
        <f t="shared" si="88"/>
        <v>0</v>
      </c>
      <c r="Y169" s="108"/>
      <c r="Z169" s="108">
        <f t="shared" si="89"/>
        <v>0</v>
      </c>
      <c r="AA169" s="108"/>
      <c r="AB169" s="108"/>
      <c r="AC169" s="95">
        <f t="shared" si="90"/>
        <v>0</v>
      </c>
      <c r="AD169" s="95">
        <f t="shared" si="91"/>
        <v>140000</v>
      </c>
      <c r="AE169" s="95">
        <f t="shared" si="92"/>
        <v>5040000</v>
      </c>
      <c r="AF169" s="97" cm="1">
        <f t="array" ref="AF169">_xlfn.IFS(G169=1,AF$15,G169=2,AF$16,G169=3,AF$19)</f>
        <v>0</v>
      </c>
      <c r="AG169" s="98">
        <f t="shared" si="93"/>
        <v>140000</v>
      </c>
      <c r="AH169" s="98">
        <f t="shared" si="94"/>
        <v>5040000</v>
      </c>
      <c r="AI169" s="137">
        <f t="shared" si="95"/>
        <v>140000</v>
      </c>
      <c r="AJ169" s="137">
        <f t="shared" si="96"/>
        <v>5040000</v>
      </c>
      <c r="AK169" s="137">
        <v>100000</v>
      </c>
      <c r="AL169" s="137">
        <f t="shared" si="97"/>
        <v>1260000</v>
      </c>
      <c r="AM169" s="137">
        <f t="shared" si="98"/>
        <v>1260000</v>
      </c>
      <c r="AN169" s="137">
        <f t="shared" si="99"/>
        <v>1260000</v>
      </c>
      <c r="AO169" s="137">
        <f t="shared" si="100"/>
        <v>1160000</v>
      </c>
      <c r="AP169" s="137"/>
      <c r="AQ169" s="138" cm="1">
        <f t="array" ref="AQ169">_xlfn.IFS(I169="One Bedroom",AQ$13,I169="One Bedroom Plus",AQ$14,I169="two bedroom",AQ$15,I169="three bedroom",AQ$16)</f>
        <v>300000</v>
      </c>
      <c r="AR169" s="139">
        <f t="shared" si="101"/>
        <v>4740000</v>
      </c>
      <c r="AS169" s="139">
        <f t="shared" si="102"/>
        <v>131666.66666666666</v>
      </c>
      <c r="AT169" s="139">
        <f t="shared" si="103"/>
        <v>237000</v>
      </c>
      <c r="AU169" s="139">
        <f t="shared" si="104"/>
        <v>4503000</v>
      </c>
      <c r="AV169" s="139">
        <f t="shared" si="105"/>
        <v>125083.33333333333</v>
      </c>
      <c r="AW169" s="151">
        <v>100000</v>
      </c>
      <c r="AX169" s="151">
        <f t="shared" si="106"/>
        <v>1125750</v>
      </c>
      <c r="AY169" s="151">
        <f t="shared" si="107"/>
        <v>1125750</v>
      </c>
      <c r="AZ169" s="151">
        <f t="shared" si="108"/>
        <v>1125750</v>
      </c>
      <c r="BA169" s="151">
        <f t="shared" si="109"/>
        <v>1025750</v>
      </c>
      <c r="BD169" s="99">
        <f t="shared" si="110"/>
        <v>4503000</v>
      </c>
    </row>
    <row r="170" spans="1:56" s="99" customFormat="1" ht="12.75" customHeight="1" x14ac:dyDescent="0.25">
      <c r="A170" s="23"/>
      <c r="B170" s="23"/>
      <c r="C170" s="101">
        <v>148</v>
      </c>
      <c r="D170" s="102" t="s">
        <v>16</v>
      </c>
      <c r="E170" s="106">
        <v>2</v>
      </c>
      <c r="F170" s="111" t="s">
        <v>254</v>
      </c>
      <c r="G170" s="92" cm="1">
        <f t="array" ref="G170">_xlfn.IFS(D170=F$4,G$4,D170=F$5,G$5,D170=F$6,G$6,D170=F$7,G$7,D170=F$8,G$8,D170=F$9,G$9,D170=F$10,G$10)</f>
        <v>1</v>
      </c>
      <c r="H170" s="109" t="s">
        <v>108</v>
      </c>
      <c r="I170" s="104" t="s">
        <v>72</v>
      </c>
      <c r="J170" s="105">
        <v>45</v>
      </c>
      <c r="K170" s="95">
        <f t="shared" si="81"/>
        <v>160000</v>
      </c>
      <c r="L170" s="95">
        <f t="shared" si="82"/>
        <v>7200000</v>
      </c>
      <c r="M170" s="95">
        <f t="shared" si="83"/>
        <v>140000</v>
      </c>
      <c r="N170" s="95" cm="1">
        <f t="array" ref="N170">_xlfn.IFS(E170=1,0,OR(E170=2,E170=3),N$10,OR(E170=4,E170=5),N$11,E170=6,N$12,E170=7,N$13)</f>
        <v>0</v>
      </c>
      <c r="O170" s="95">
        <f t="shared" si="111"/>
        <v>0</v>
      </c>
      <c r="P170" s="95">
        <f t="shared" si="84"/>
        <v>0</v>
      </c>
      <c r="Q170" s="95">
        <f t="shared" si="112"/>
        <v>0</v>
      </c>
      <c r="R170" s="95">
        <f t="shared" si="85"/>
        <v>0</v>
      </c>
      <c r="S170" s="95">
        <f t="shared" si="113"/>
        <v>0</v>
      </c>
      <c r="T170" s="95">
        <f t="shared" si="86"/>
        <v>0</v>
      </c>
      <c r="U170" s="95">
        <f t="shared" si="114"/>
        <v>0</v>
      </c>
      <c r="V170" s="95">
        <f t="shared" si="87"/>
        <v>0</v>
      </c>
      <c r="W170" s="108"/>
      <c r="X170" s="108">
        <f t="shared" si="88"/>
        <v>0</v>
      </c>
      <c r="Y170" s="108"/>
      <c r="Z170" s="108">
        <f t="shared" si="89"/>
        <v>0</v>
      </c>
      <c r="AA170" s="108"/>
      <c r="AB170" s="108"/>
      <c r="AC170" s="95">
        <f t="shared" si="90"/>
        <v>0</v>
      </c>
      <c r="AD170" s="95">
        <f t="shared" si="91"/>
        <v>140000</v>
      </c>
      <c r="AE170" s="95">
        <f t="shared" si="92"/>
        <v>6300000</v>
      </c>
      <c r="AF170" s="97" cm="1">
        <f t="array" ref="AF170">_xlfn.IFS(G170=1,AF$15,G170=2,AF$16,G170=3,AF$19)</f>
        <v>0</v>
      </c>
      <c r="AG170" s="98">
        <f t="shared" si="93"/>
        <v>140000</v>
      </c>
      <c r="AH170" s="98">
        <f t="shared" si="94"/>
        <v>6300000</v>
      </c>
      <c r="AI170" s="137">
        <f t="shared" si="95"/>
        <v>140000</v>
      </c>
      <c r="AJ170" s="137">
        <f t="shared" si="96"/>
        <v>6300000</v>
      </c>
      <c r="AK170" s="137">
        <v>100000</v>
      </c>
      <c r="AL170" s="137">
        <f t="shared" si="97"/>
        <v>1575000</v>
      </c>
      <c r="AM170" s="137">
        <f t="shared" si="98"/>
        <v>1575000</v>
      </c>
      <c r="AN170" s="137">
        <f t="shared" si="99"/>
        <v>1575000</v>
      </c>
      <c r="AO170" s="137">
        <f t="shared" si="100"/>
        <v>1475000</v>
      </c>
      <c r="AP170" s="137"/>
      <c r="AQ170" s="138" cm="1">
        <f t="array" ref="AQ170">_xlfn.IFS(I170="One Bedroom",AQ$13,I170="One Bedroom Plus",AQ$14,I170="two bedroom",AQ$15,I170="three bedroom",AQ$16)</f>
        <v>300000</v>
      </c>
      <c r="AR170" s="139">
        <f t="shared" si="101"/>
        <v>6000000</v>
      </c>
      <c r="AS170" s="139">
        <f t="shared" si="102"/>
        <v>133333.33333333334</v>
      </c>
      <c r="AT170" s="139">
        <f t="shared" si="103"/>
        <v>300000</v>
      </c>
      <c r="AU170" s="139">
        <f t="shared" si="104"/>
        <v>5700000</v>
      </c>
      <c r="AV170" s="139">
        <f t="shared" si="105"/>
        <v>126666.66666666667</v>
      </c>
      <c r="AW170" s="151">
        <v>100000</v>
      </c>
      <c r="AX170" s="151">
        <f t="shared" si="106"/>
        <v>1425000</v>
      </c>
      <c r="AY170" s="151">
        <f t="shared" si="107"/>
        <v>1425000</v>
      </c>
      <c r="AZ170" s="151">
        <f t="shared" si="108"/>
        <v>1425000</v>
      </c>
      <c r="BA170" s="151">
        <f t="shared" si="109"/>
        <v>1325000</v>
      </c>
      <c r="BD170" s="99">
        <f t="shared" si="110"/>
        <v>5700000</v>
      </c>
    </row>
    <row r="171" spans="1:56" s="99" customFormat="1" ht="12.75" customHeight="1" x14ac:dyDescent="0.25">
      <c r="A171" s="23"/>
      <c r="B171" s="23"/>
      <c r="C171" s="101">
        <v>149</v>
      </c>
      <c r="D171" s="102" t="s">
        <v>16</v>
      </c>
      <c r="E171" s="106">
        <v>2</v>
      </c>
      <c r="F171" s="111" t="s">
        <v>255</v>
      </c>
      <c r="G171" s="92" cm="1">
        <f t="array" ref="G171">_xlfn.IFS(D171=F$4,G$4,D171=F$5,G$5,D171=F$6,G$6,D171=F$7,G$7,D171=F$8,G$8,D171=F$9,G$9,D171=F$10,G$10)</f>
        <v>1</v>
      </c>
      <c r="H171" s="109" t="s">
        <v>108</v>
      </c>
      <c r="I171" s="104" t="s">
        <v>72</v>
      </c>
      <c r="J171" s="105">
        <v>45</v>
      </c>
      <c r="K171" s="95">
        <f t="shared" si="81"/>
        <v>160000</v>
      </c>
      <c r="L171" s="95">
        <f t="shared" si="82"/>
        <v>7200000</v>
      </c>
      <c r="M171" s="95">
        <f t="shared" si="83"/>
        <v>140000</v>
      </c>
      <c r="N171" s="95" cm="1">
        <f t="array" ref="N171">_xlfn.IFS(E171=1,0,OR(E171=2,E171=3),N$10,OR(E171=4,E171=5),N$11,E171=6,N$12,E171=7,N$13)</f>
        <v>0</v>
      </c>
      <c r="O171" s="95">
        <f t="shared" si="111"/>
        <v>0</v>
      </c>
      <c r="P171" s="95">
        <f t="shared" si="84"/>
        <v>0</v>
      </c>
      <c r="Q171" s="95">
        <f t="shared" si="112"/>
        <v>0</v>
      </c>
      <c r="R171" s="95">
        <f t="shared" si="85"/>
        <v>0</v>
      </c>
      <c r="S171" s="95">
        <f t="shared" si="113"/>
        <v>0</v>
      </c>
      <c r="T171" s="95">
        <f t="shared" si="86"/>
        <v>0</v>
      </c>
      <c r="U171" s="95">
        <f t="shared" si="114"/>
        <v>0</v>
      </c>
      <c r="V171" s="95">
        <f t="shared" si="87"/>
        <v>0</v>
      </c>
      <c r="W171" s="108"/>
      <c r="X171" s="108">
        <f t="shared" si="88"/>
        <v>0</v>
      </c>
      <c r="Y171" s="108"/>
      <c r="Z171" s="108">
        <f t="shared" si="89"/>
        <v>0</v>
      </c>
      <c r="AA171" s="108"/>
      <c r="AB171" s="108"/>
      <c r="AC171" s="95">
        <f t="shared" si="90"/>
        <v>0</v>
      </c>
      <c r="AD171" s="95">
        <f t="shared" si="91"/>
        <v>140000</v>
      </c>
      <c r="AE171" s="95">
        <f t="shared" si="92"/>
        <v>6300000</v>
      </c>
      <c r="AF171" s="97" cm="1">
        <f t="array" ref="AF171">_xlfn.IFS(G171=1,AF$15,G171=2,AF$16,G171=3,AF$19)</f>
        <v>0</v>
      </c>
      <c r="AG171" s="98">
        <f t="shared" si="93"/>
        <v>140000</v>
      </c>
      <c r="AH171" s="98">
        <f t="shared" si="94"/>
        <v>6300000</v>
      </c>
      <c r="AI171" s="137">
        <f t="shared" si="95"/>
        <v>140000</v>
      </c>
      <c r="AJ171" s="137">
        <f t="shared" si="96"/>
        <v>6300000</v>
      </c>
      <c r="AK171" s="137">
        <v>100000</v>
      </c>
      <c r="AL171" s="137">
        <f t="shared" si="97"/>
        <v>1575000</v>
      </c>
      <c r="AM171" s="137">
        <f t="shared" si="98"/>
        <v>1575000</v>
      </c>
      <c r="AN171" s="137">
        <f t="shared" si="99"/>
        <v>1575000</v>
      </c>
      <c r="AO171" s="137">
        <f t="shared" si="100"/>
        <v>1475000</v>
      </c>
      <c r="AP171" s="137"/>
      <c r="AQ171" s="138" cm="1">
        <f t="array" ref="AQ171">_xlfn.IFS(I171="One Bedroom",AQ$13,I171="One Bedroom Plus",AQ$14,I171="two bedroom",AQ$15,I171="three bedroom",AQ$16)</f>
        <v>300000</v>
      </c>
      <c r="AR171" s="139">
        <f t="shared" si="101"/>
        <v>6000000</v>
      </c>
      <c r="AS171" s="139">
        <f t="shared" si="102"/>
        <v>133333.33333333334</v>
      </c>
      <c r="AT171" s="139">
        <f t="shared" si="103"/>
        <v>300000</v>
      </c>
      <c r="AU171" s="139">
        <f t="shared" si="104"/>
        <v>5700000</v>
      </c>
      <c r="AV171" s="139">
        <f t="shared" si="105"/>
        <v>126666.66666666667</v>
      </c>
      <c r="AW171" s="151">
        <v>100000</v>
      </c>
      <c r="AX171" s="151">
        <f t="shared" si="106"/>
        <v>1425000</v>
      </c>
      <c r="AY171" s="151">
        <f t="shared" si="107"/>
        <v>1425000</v>
      </c>
      <c r="AZ171" s="151">
        <f t="shared" si="108"/>
        <v>1425000</v>
      </c>
      <c r="BA171" s="151">
        <f t="shared" si="109"/>
        <v>1325000</v>
      </c>
      <c r="BD171" s="99">
        <f t="shared" si="110"/>
        <v>5700000</v>
      </c>
    </row>
    <row r="172" spans="1:56" s="99" customFormat="1" ht="12.75" customHeight="1" x14ac:dyDescent="0.25">
      <c r="A172" s="100"/>
      <c r="B172" s="100"/>
      <c r="C172" s="101">
        <v>150</v>
      </c>
      <c r="D172" s="102" t="s">
        <v>16</v>
      </c>
      <c r="E172" s="106">
        <v>2</v>
      </c>
      <c r="F172" s="111" t="s">
        <v>256</v>
      </c>
      <c r="G172" s="92" cm="1">
        <f t="array" ref="G172">_xlfn.IFS(D172=F$4,G$4,D172=F$5,G$5,D172=F$6,G$6,D172=F$7,G$7,D172=F$8,G$8,D172=F$9,G$9,D172=F$10,G$10)</f>
        <v>1</v>
      </c>
      <c r="H172" s="109" t="s">
        <v>106</v>
      </c>
      <c r="I172" s="104" t="s">
        <v>72</v>
      </c>
      <c r="J172" s="105">
        <v>39</v>
      </c>
      <c r="K172" s="95">
        <f t="shared" si="81"/>
        <v>160000</v>
      </c>
      <c r="L172" s="95">
        <f t="shared" si="82"/>
        <v>6240000</v>
      </c>
      <c r="M172" s="95">
        <f t="shared" si="83"/>
        <v>140000</v>
      </c>
      <c r="N172" s="95" cm="1">
        <f t="array" ref="N172">_xlfn.IFS(E172=1,0,OR(E172=2,E172=3),N$10,OR(E172=4,E172=5),N$11,E172=6,N$12,E172=7,N$13)</f>
        <v>0</v>
      </c>
      <c r="O172" s="95">
        <f t="shared" si="111"/>
        <v>0</v>
      </c>
      <c r="P172" s="95">
        <f t="shared" si="84"/>
        <v>0</v>
      </c>
      <c r="Q172" s="95">
        <f t="shared" si="112"/>
        <v>0</v>
      </c>
      <c r="R172" s="95">
        <f t="shared" si="85"/>
        <v>0</v>
      </c>
      <c r="S172" s="95">
        <f t="shared" si="113"/>
        <v>0</v>
      </c>
      <c r="T172" s="95">
        <f t="shared" si="86"/>
        <v>0</v>
      </c>
      <c r="U172" s="95">
        <f t="shared" si="114"/>
        <v>0</v>
      </c>
      <c r="V172" s="95">
        <f t="shared" si="87"/>
        <v>0</v>
      </c>
      <c r="W172" s="108"/>
      <c r="X172" s="108">
        <f t="shared" si="88"/>
        <v>0</v>
      </c>
      <c r="Y172" s="108"/>
      <c r="Z172" s="108">
        <f t="shared" si="89"/>
        <v>0</v>
      </c>
      <c r="AA172" s="108"/>
      <c r="AB172" s="108"/>
      <c r="AC172" s="95">
        <f t="shared" si="90"/>
        <v>0</v>
      </c>
      <c r="AD172" s="95">
        <f t="shared" si="91"/>
        <v>140000</v>
      </c>
      <c r="AE172" s="95">
        <f t="shared" si="92"/>
        <v>5460000</v>
      </c>
      <c r="AF172" s="97" cm="1">
        <f t="array" ref="AF172">_xlfn.IFS(G172=1,AF$15,G172=2,AF$16,G172=3,AF$19)</f>
        <v>0</v>
      </c>
      <c r="AG172" s="98">
        <f t="shared" si="93"/>
        <v>140000</v>
      </c>
      <c r="AH172" s="98">
        <f t="shared" si="94"/>
        <v>5460000</v>
      </c>
      <c r="AI172" s="137">
        <f t="shared" si="95"/>
        <v>140000</v>
      </c>
      <c r="AJ172" s="137">
        <f t="shared" si="96"/>
        <v>5460000</v>
      </c>
      <c r="AK172" s="137">
        <v>100000</v>
      </c>
      <c r="AL172" s="137">
        <f t="shared" si="97"/>
        <v>1365000</v>
      </c>
      <c r="AM172" s="137">
        <f t="shared" si="98"/>
        <v>1365000</v>
      </c>
      <c r="AN172" s="137">
        <f t="shared" si="99"/>
        <v>1365000</v>
      </c>
      <c r="AO172" s="137">
        <f t="shared" si="100"/>
        <v>1265000</v>
      </c>
      <c r="AP172" s="137"/>
      <c r="AQ172" s="138" cm="1">
        <f t="array" ref="AQ172">_xlfn.IFS(I172="One Bedroom",AQ$13,I172="One Bedroom Plus",AQ$14,I172="two bedroom",AQ$15,I172="three bedroom",AQ$16)</f>
        <v>300000</v>
      </c>
      <c r="AR172" s="139">
        <f t="shared" si="101"/>
        <v>5160000</v>
      </c>
      <c r="AS172" s="139">
        <f t="shared" si="102"/>
        <v>132307.69230769231</v>
      </c>
      <c r="AT172" s="139">
        <f t="shared" si="103"/>
        <v>258000</v>
      </c>
      <c r="AU172" s="139">
        <f t="shared" si="104"/>
        <v>4902000</v>
      </c>
      <c r="AV172" s="139">
        <f t="shared" si="105"/>
        <v>125692.30769230769</v>
      </c>
      <c r="AW172" s="151">
        <v>100000</v>
      </c>
      <c r="AX172" s="151">
        <f t="shared" si="106"/>
        <v>1225500</v>
      </c>
      <c r="AY172" s="151">
        <f t="shared" si="107"/>
        <v>1225500</v>
      </c>
      <c r="AZ172" s="151">
        <f t="shared" si="108"/>
        <v>1225500</v>
      </c>
      <c r="BA172" s="151">
        <f t="shared" si="109"/>
        <v>1125500</v>
      </c>
      <c r="BD172" s="99">
        <f t="shared" si="110"/>
        <v>4902000</v>
      </c>
    </row>
    <row r="173" spans="1:56" s="99" customFormat="1" ht="12.75" customHeight="1" x14ac:dyDescent="0.25">
      <c r="A173" s="100"/>
      <c r="B173" s="100"/>
      <c r="C173" s="101">
        <v>151</v>
      </c>
      <c r="D173" s="102" t="s">
        <v>16</v>
      </c>
      <c r="E173" s="106">
        <v>2</v>
      </c>
      <c r="F173" s="111" t="s">
        <v>257</v>
      </c>
      <c r="G173" s="92" cm="1">
        <f t="array" ref="G173">_xlfn.IFS(D173=F$4,G$4,D173=F$5,G$5,D173=F$6,G$6,D173=F$7,G$7,D173=F$8,G$8,D173=F$9,G$9,D173=F$10,G$10)</f>
        <v>1</v>
      </c>
      <c r="H173" s="109" t="s">
        <v>104</v>
      </c>
      <c r="I173" s="104" t="s">
        <v>72</v>
      </c>
      <c r="J173" s="105">
        <v>39</v>
      </c>
      <c r="K173" s="95">
        <f t="shared" si="81"/>
        <v>160000</v>
      </c>
      <c r="L173" s="95">
        <f t="shared" si="82"/>
        <v>6240000</v>
      </c>
      <c r="M173" s="95">
        <f t="shared" si="83"/>
        <v>140000</v>
      </c>
      <c r="N173" s="95" cm="1">
        <f t="array" ref="N173">_xlfn.IFS(E173=1,0,OR(E173=2,E173=3),N$10,OR(E173=4,E173=5),N$11,E173=6,N$12,E173=7,N$13)</f>
        <v>0</v>
      </c>
      <c r="O173" s="95">
        <f t="shared" si="111"/>
        <v>0</v>
      </c>
      <c r="P173" s="95">
        <f t="shared" si="84"/>
        <v>0</v>
      </c>
      <c r="Q173" s="95" t="str">
        <f t="shared" si="112"/>
        <v>y</v>
      </c>
      <c r="R173" s="95">
        <f t="shared" si="85"/>
        <v>3000</v>
      </c>
      <c r="S173" s="95">
        <f t="shared" si="113"/>
        <v>0</v>
      </c>
      <c r="T173" s="95">
        <f t="shared" si="86"/>
        <v>0</v>
      </c>
      <c r="U173" s="95">
        <f t="shared" si="114"/>
        <v>0</v>
      </c>
      <c r="V173" s="95">
        <f t="shared" si="87"/>
        <v>0</v>
      </c>
      <c r="W173" s="108"/>
      <c r="X173" s="108">
        <f t="shared" si="88"/>
        <v>0</v>
      </c>
      <c r="Y173" s="108"/>
      <c r="Z173" s="108">
        <f t="shared" si="89"/>
        <v>0</v>
      </c>
      <c r="AA173" s="108"/>
      <c r="AB173" s="108"/>
      <c r="AC173" s="95">
        <f t="shared" si="90"/>
        <v>3000</v>
      </c>
      <c r="AD173" s="95">
        <f t="shared" si="91"/>
        <v>143000</v>
      </c>
      <c r="AE173" s="95">
        <f t="shared" si="92"/>
        <v>5577000</v>
      </c>
      <c r="AF173" s="97" cm="1">
        <f t="array" ref="AF173">_xlfn.IFS(G173=1,AF$15,G173=2,AF$16,G173=3,AF$19)</f>
        <v>0</v>
      </c>
      <c r="AG173" s="98">
        <f t="shared" si="93"/>
        <v>143000</v>
      </c>
      <c r="AH173" s="98">
        <f t="shared" si="94"/>
        <v>5577000</v>
      </c>
      <c r="AI173" s="137">
        <f t="shared" si="95"/>
        <v>143000</v>
      </c>
      <c r="AJ173" s="137">
        <f t="shared" si="96"/>
        <v>5577000</v>
      </c>
      <c r="AK173" s="137">
        <v>100000</v>
      </c>
      <c r="AL173" s="137">
        <f t="shared" si="97"/>
        <v>1394250</v>
      </c>
      <c r="AM173" s="137">
        <f t="shared" si="98"/>
        <v>1394250</v>
      </c>
      <c r="AN173" s="137">
        <f t="shared" si="99"/>
        <v>1394250</v>
      </c>
      <c r="AO173" s="137">
        <f t="shared" si="100"/>
        <v>1294250</v>
      </c>
      <c r="AP173" s="137"/>
      <c r="AQ173" s="138" cm="1">
        <f t="array" ref="AQ173">_xlfn.IFS(I173="One Bedroom",AQ$13,I173="One Bedroom Plus",AQ$14,I173="two bedroom",AQ$15,I173="three bedroom",AQ$16)</f>
        <v>300000</v>
      </c>
      <c r="AR173" s="139">
        <f t="shared" si="101"/>
        <v>5277000</v>
      </c>
      <c r="AS173" s="139">
        <f t="shared" si="102"/>
        <v>135307.69230769231</v>
      </c>
      <c r="AT173" s="139">
        <f t="shared" si="103"/>
        <v>263850</v>
      </c>
      <c r="AU173" s="139">
        <f t="shared" si="104"/>
        <v>5014000</v>
      </c>
      <c r="AV173" s="139">
        <f t="shared" si="105"/>
        <v>128564.10256410256</v>
      </c>
      <c r="AW173" s="151">
        <v>100000</v>
      </c>
      <c r="AX173" s="151">
        <f t="shared" si="106"/>
        <v>1253500</v>
      </c>
      <c r="AY173" s="151">
        <f t="shared" si="107"/>
        <v>1253500</v>
      </c>
      <c r="AZ173" s="151">
        <f t="shared" si="108"/>
        <v>1253500</v>
      </c>
      <c r="BA173" s="151">
        <f t="shared" si="109"/>
        <v>1153500</v>
      </c>
      <c r="BD173" s="99">
        <f t="shared" si="110"/>
        <v>5014000</v>
      </c>
    </row>
    <row r="174" spans="1:56" s="99" customFormat="1" ht="12.75" customHeight="1" x14ac:dyDescent="0.25">
      <c r="A174" s="100"/>
      <c r="B174" s="100"/>
      <c r="C174" s="101">
        <v>152</v>
      </c>
      <c r="D174" s="102" t="s">
        <v>16</v>
      </c>
      <c r="E174" s="106">
        <v>2</v>
      </c>
      <c r="F174" s="111" t="s">
        <v>258</v>
      </c>
      <c r="G174" s="92" cm="1">
        <f t="array" ref="G174">_xlfn.IFS(D174=F$4,G$4,D174=F$5,G$5,D174=F$6,G$6,D174=F$7,G$7,D174=F$8,G$8,D174=F$9,G$9,D174=F$10,G$10)</f>
        <v>1</v>
      </c>
      <c r="H174" s="109" t="s">
        <v>259</v>
      </c>
      <c r="I174" s="104" t="s">
        <v>234</v>
      </c>
      <c r="J174" s="109">
        <v>95</v>
      </c>
      <c r="K174" s="95">
        <f t="shared" si="81"/>
        <v>160000</v>
      </c>
      <c r="L174" s="95">
        <f t="shared" si="82"/>
        <v>15200000</v>
      </c>
      <c r="M174" s="95">
        <f t="shared" si="83"/>
        <v>140000</v>
      </c>
      <c r="N174" s="95" cm="1">
        <f t="array" ref="N174">_xlfn.IFS(E174=1,0,OR(E174=2,E174=3),N$10,OR(E174=4,E174=5),N$11,E174=6,N$12,E174=7,N$13)</f>
        <v>0</v>
      </c>
      <c r="O174" s="95" t="str">
        <f t="shared" si="111"/>
        <v>y</v>
      </c>
      <c r="P174" s="95">
        <f t="shared" si="84"/>
        <v>10000</v>
      </c>
      <c r="Q174" s="95" t="str">
        <f t="shared" si="112"/>
        <v>y</v>
      </c>
      <c r="R174" s="95">
        <f t="shared" si="85"/>
        <v>3000</v>
      </c>
      <c r="S174" s="95">
        <f t="shared" si="113"/>
        <v>0</v>
      </c>
      <c r="T174" s="95">
        <f t="shared" si="86"/>
        <v>0</v>
      </c>
      <c r="U174" s="95">
        <f t="shared" si="114"/>
        <v>0</v>
      </c>
      <c r="V174" s="95">
        <f t="shared" si="87"/>
        <v>0</v>
      </c>
      <c r="W174" s="108"/>
      <c r="X174" s="108">
        <f t="shared" si="88"/>
        <v>0</v>
      </c>
      <c r="Y174" s="108"/>
      <c r="Z174" s="108">
        <f t="shared" si="89"/>
        <v>0</v>
      </c>
      <c r="AA174" s="108"/>
      <c r="AB174" s="108"/>
      <c r="AC174" s="95">
        <f t="shared" si="90"/>
        <v>13000</v>
      </c>
      <c r="AD174" s="95">
        <f t="shared" si="91"/>
        <v>153000</v>
      </c>
      <c r="AE174" s="95">
        <f t="shared" si="92"/>
        <v>14535000</v>
      </c>
      <c r="AF174" s="97" cm="1">
        <f t="array" ref="AF174">_xlfn.IFS(G174=1,AF$15,G174=2,AF$16,G174=3,AF$19)</f>
        <v>0</v>
      </c>
      <c r="AG174" s="98">
        <f t="shared" si="93"/>
        <v>153000</v>
      </c>
      <c r="AH174" s="98">
        <f t="shared" si="94"/>
        <v>14535000</v>
      </c>
      <c r="AI174" s="137">
        <f t="shared" si="95"/>
        <v>153000</v>
      </c>
      <c r="AJ174" s="137">
        <f t="shared" si="96"/>
        <v>14535000</v>
      </c>
      <c r="AK174" s="137">
        <v>100000</v>
      </c>
      <c r="AL174" s="137">
        <f t="shared" si="97"/>
        <v>3633750</v>
      </c>
      <c r="AM174" s="137">
        <f t="shared" si="98"/>
        <v>3633750</v>
      </c>
      <c r="AN174" s="137">
        <f t="shared" si="99"/>
        <v>3633750</v>
      </c>
      <c r="AO174" s="137">
        <f t="shared" si="100"/>
        <v>3533750</v>
      </c>
      <c r="AP174" s="137"/>
      <c r="AQ174" s="138" cm="1">
        <f t="array" ref="AQ174">_xlfn.IFS(I174="One Bedroom",AQ$13,I174="One Bedroom Plus",AQ$14,I174="two bedroom",AQ$15,I174="three bedroom",AQ$16)</f>
        <v>500000</v>
      </c>
      <c r="AR174" s="139">
        <f t="shared" si="101"/>
        <v>14035000</v>
      </c>
      <c r="AS174" s="139">
        <f t="shared" si="102"/>
        <v>147736.84210526315</v>
      </c>
      <c r="AT174" s="139">
        <f t="shared" si="103"/>
        <v>701750</v>
      </c>
      <c r="AU174" s="139">
        <f t="shared" si="104"/>
        <v>13334000</v>
      </c>
      <c r="AV174" s="139">
        <f t="shared" si="105"/>
        <v>140357.89473684211</v>
      </c>
      <c r="AW174" s="151">
        <v>100000</v>
      </c>
      <c r="AX174" s="151">
        <f t="shared" si="106"/>
        <v>3333500</v>
      </c>
      <c r="AY174" s="151">
        <f t="shared" si="107"/>
        <v>3333500</v>
      </c>
      <c r="AZ174" s="151">
        <f t="shared" si="108"/>
        <v>3333500</v>
      </c>
      <c r="BA174" s="151">
        <f t="shared" si="109"/>
        <v>3233500</v>
      </c>
      <c r="BD174" s="99">
        <f t="shared" si="110"/>
        <v>13334000</v>
      </c>
    </row>
    <row r="175" spans="1:56" s="99" customFormat="1" ht="12.75" customHeight="1" x14ac:dyDescent="0.25">
      <c r="A175" s="100"/>
      <c r="B175" s="100"/>
      <c r="C175" s="101">
        <v>153</v>
      </c>
      <c r="D175" s="102" t="s">
        <v>16</v>
      </c>
      <c r="E175" s="106">
        <v>2</v>
      </c>
      <c r="F175" s="111" t="s">
        <v>260</v>
      </c>
      <c r="G175" s="92" cm="1">
        <f t="array" ref="G175">_xlfn.IFS(D175=F$4,G$4,D175=F$5,G$5,D175=F$6,G$6,D175=F$7,G$7,D175=F$8,G$8,D175=F$9,G$9,D175=F$10,G$10)</f>
        <v>1</v>
      </c>
      <c r="H175" s="109" t="s">
        <v>261</v>
      </c>
      <c r="I175" s="104" t="s">
        <v>234</v>
      </c>
      <c r="J175" s="109">
        <v>68</v>
      </c>
      <c r="K175" s="95">
        <f t="shared" si="81"/>
        <v>160000</v>
      </c>
      <c r="L175" s="95">
        <f t="shared" si="82"/>
        <v>10880000</v>
      </c>
      <c r="M175" s="95">
        <f t="shared" si="83"/>
        <v>140000</v>
      </c>
      <c r="N175" s="95" cm="1">
        <f t="array" ref="N175">_xlfn.IFS(E175=1,0,OR(E175=2,E175=3),N$10,OR(E175=4,E175=5),N$11,E175=6,N$12,E175=7,N$13)</f>
        <v>0</v>
      </c>
      <c r="O175" s="95" t="str">
        <f t="shared" si="111"/>
        <v>y</v>
      </c>
      <c r="P175" s="95">
        <f t="shared" si="84"/>
        <v>10000</v>
      </c>
      <c r="Q175" s="95">
        <f t="shared" si="112"/>
        <v>0</v>
      </c>
      <c r="R175" s="95">
        <f t="shared" si="85"/>
        <v>0</v>
      </c>
      <c r="S175" s="95" t="str">
        <f t="shared" si="113"/>
        <v>y</v>
      </c>
      <c r="T175" s="95">
        <f t="shared" si="86"/>
        <v>2000</v>
      </c>
      <c r="U175" s="95">
        <f t="shared" si="114"/>
        <v>0</v>
      </c>
      <c r="V175" s="95">
        <f t="shared" si="87"/>
        <v>0</v>
      </c>
      <c r="W175" s="108"/>
      <c r="X175" s="108">
        <f t="shared" si="88"/>
        <v>0</v>
      </c>
      <c r="Y175" s="108"/>
      <c r="Z175" s="108">
        <f t="shared" si="89"/>
        <v>0</v>
      </c>
      <c r="AA175" s="108"/>
      <c r="AB175" s="108"/>
      <c r="AC175" s="95">
        <f t="shared" si="90"/>
        <v>12000</v>
      </c>
      <c r="AD175" s="95">
        <f t="shared" si="91"/>
        <v>152000</v>
      </c>
      <c r="AE175" s="95">
        <f t="shared" si="92"/>
        <v>10336000</v>
      </c>
      <c r="AF175" s="97" cm="1">
        <f t="array" ref="AF175">_xlfn.IFS(G175=1,AF$15,G175=2,AF$16,G175=3,AF$19)</f>
        <v>0</v>
      </c>
      <c r="AG175" s="98">
        <f t="shared" si="93"/>
        <v>152000</v>
      </c>
      <c r="AH175" s="98">
        <f t="shared" si="94"/>
        <v>10336000</v>
      </c>
      <c r="AI175" s="137">
        <f t="shared" si="95"/>
        <v>152000</v>
      </c>
      <c r="AJ175" s="137">
        <f t="shared" si="96"/>
        <v>10336000</v>
      </c>
      <c r="AK175" s="137">
        <v>100000</v>
      </c>
      <c r="AL175" s="137">
        <f t="shared" si="97"/>
        <v>2584000</v>
      </c>
      <c r="AM175" s="137">
        <f t="shared" si="98"/>
        <v>2584000</v>
      </c>
      <c r="AN175" s="137">
        <f t="shared" si="99"/>
        <v>2584000</v>
      </c>
      <c r="AO175" s="137">
        <f t="shared" si="100"/>
        <v>2484000</v>
      </c>
      <c r="AP175" s="137"/>
      <c r="AQ175" s="138" cm="1">
        <f t="array" ref="AQ175">_xlfn.IFS(I175="One Bedroom",AQ$13,I175="One Bedroom Plus",AQ$14,I175="two bedroom",AQ$15,I175="three bedroom",AQ$16)</f>
        <v>500000</v>
      </c>
      <c r="AR175" s="139">
        <f t="shared" si="101"/>
        <v>9836000</v>
      </c>
      <c r="AS175" s="139">
        <f t="shared" si="102"/>
        <v>144647.0588235294</v>
      </c>
      <c r="AT175" s="139">
        <f t="shared" si="103"/>
        <v>491800</v>
      </c>
      <c r="AU175" s="139">
        <f t="shared" si="104"/>
        <v>9345000</v>
      </c>
      <c r="AV175" s="139">
        <f t="shared" si="105"/>
        <v>137426.4705882353</v>
      </c>
      <c r="AW175" s="151">
        <v>100000</v>
      </c>
      <c r="AX175" s="151">
        <f t="shared" si="106"/>
        <v>2336250</v>
      </c>
      <c r="AY175" s="151">
        <f t="shared" si="107"/>
        <v>2336250</v>
      </c>
      <c r="AZ175" s="151">
        <f t="shared" si="108"/>
        <v>2336250</v>
      </c>
      <c r="BA175" s="151">
        <f t="shared" si="109"/>
        <v>2236250</v>
      </c>
      <c r="BD175" s="99">
        <f t="shared" si="110"/>
        <v>9345000</v>
      </c>
    </row>
    <row r="176" spans="1:56" s="99" customFormat="1" ht="12.75" customHeight="1" x14ac:dyDescent="0.25">
      <c r="A176" s="100"/>
      <c r="B176" s="100"/>
      <c r="C176" s="101">
        <v>154</v>
      </c>
      <c r="D176" s="102" t="s">
        <v>16</v>
      </c>
      <c r="E176" s="106">
        <v>2</v>
      </c>
      <c r="F176" s="111" t="s">
        <v>262</v>
      </c>
      <c r="G176" s="92" cm="1">
        <f t="array" ref="G176">_xlfn.IFS(D176=F$4,G$4,D176=F$5,G$5,D176=F$6,G$6,D176=F$7,G$7,D176=F$8,G$8,D176=F$9,G$9,D176=F$10,G$10)</f>
        <v>1</v>
      </c>
      <c r="H176" s="109" t="s">
        <v>263</v>
      </c>
      <c r="I176" s="104" t="s">
        <v>94</v>
      </c>
      <c r="J176" s="105">
        <v>59</v>
      </c>
      <c r="K176" s="95">
        <f t="shared" si="81"/>
        <v>160000</v>
      </c>
      <c r="L176" s="95">
        <f t="shared" si="82"/>
        <v>9440000</v>
      </c>
      <c r="M176" s="95">
        <f t="shared" si="83"/>
        <v>140000</v>
      </c>
      <c r="N176" s="95" cm="1">
        <f t="array" ref="N176">_xlfn.IFS(E176=1,0,OR(E176=2,E176=3),N$10,OR(E176=4,E176=5),N$11,E176=6,N$12,E176=7,N$13)</f>
        <v>0</v>
      </c>
      <c r="O176" s="95" t="str">
        <f t="shared" si="111"/>
        <v>y</v>
      </c>
      <c r="P176" s="95">
        <f t="shared" si="84"/>
        <v>10000</v>
      </c>
      <c r="Q176" s="95">
        <f t="shared" si="112"/>
        <v>0</v>
      </c>
      <c r="R176" s="95">
        <f t="shared" si="85"/>
        <v>0</v>
      </c>
      <c r="S176" s="95" t="str">
        <f t="shared" si="113"/>
        <v>y</v>
      </c>
      <c r="T176" s="95">
        <f t="shared" si="86"/>
        <v>2000</v>
      </c>
      <c r="U176" s="95">
        <f t="shared" si="114"/>
        <v>0</v>
      </c>
      <c r="V176" s="95">
        <f t="shared" si="87"/>
        <v>0</v>
      </c>
      <c r="W176" s="108"/>
      <c r="X176" s="108">
        <f t="shared" si="88"/>
        <v>0</v>
      </c>
      <c r="Y176" s="108"/>
      <c r="Z176" s="108">
        <f t="shared" si="89"/>
        <v>0</v>
      </c>
      <c r="AA176" s="108"/>
      <c r="AB176" s="108"/>
      <c r="AC176" s="95">
        <f t="shared" si="90"/>
        <v>12000</v>
      </c>
      <c r="AD176" s="95">
        <f t="shared" si="91"/>
        <v>152000</v>
      </c>
      <c r="AE176" s="95">
        <f t="shared" si="92"/>
        <v>8968000</v>
      </c>
      <c r="AF176" s="97" cm="1">
        <f t="array" ref="AF176">_xlfn.IFS(G176=1,AF$15,G176=2,AF$16,G176=3,AF$19)</f>
        <v>0</v>
      </c>
      <c r="AG176" s="98">
        <f t="shared" si="93"/>
        <v>152000</v>
      </c>
      <c r="AH176" s="98">
        <f t="shared" si="94"/>
        <v>8968000</v>
      </c>
      <c r="AI176" s="137">
        <f t="shared" si="95"/>
        <v>152000</v>
      </c>
      <c r="AJ176" s="137">
        <f t="shared" si="96"/>
        <v>8968000</v>
      </c>
      <c r="AK176" s="137">
        <v>100000</v>
      </c>
      <c r="AL176" s="137">
        <f t="shared" si="97"/>
        <v>2242000</v>
      </c>
      <c r="AM176" s="137">
        <f t="shared" si="98"/>
        <v>2242000</v>
      </c>
      <c r="AN176" s="137">
        <f t="shared" si="99"/>
        <v>2242000</v>
      </c>
      <c r="AO176" s="137">
        <f t="shared" si="100"/>
        <v>2142000</v>
      </c>
      <c r="AP176" s="137"/>
      <c r="AQ176" s="138" cm="1">
        <f t="array" ref="AQ176">_xlfn.IFS(I176="One Bedroom",AQ$13,I176="One Bedroom Plus",AQ$14,I176="two bedroom",AQ$15,I176="three bedroom",AQ$16)</f>
        <v>300000</v>
      </c>
      <c r="AR176" s="139">
        <f t="shared" si="101"/>
        <v>8668000</v>
      </c>
      <c r="AS176" s="139">
        <f t="shared" si="102"/>
        <v>146915.25423728814</v>
      </c>
      <c r="AT176" s="139">
        <f t="shared" si="103"/>
        <v>433400</v>
      </c>
      <c r="AU176" s="139">
        <f t="shared" si="104"/>
        <v>8235000</v>
      </c>
      <c r="AV176" s="139">
        <f t="shared" si="105"/>
        <v>139576.27118644069</v>
      </c>
      <c r="AW176" s="151">
        <v>100000</v>
      </c>
      <c r="AX176" s="151">
        <f t="shared" si="106"/>
        <v>2058750</v>
      </c>
      <c r="AY176" s="151">
        <f t="shared" si="107"/>
        <v>2058750</v>
      </c>
      <c r="AZ176" s="151">
        <f t="shared" si="108"/>
        <v>2058750</v>
      </c>
      <c r="BA176" s="151">
        <f t="shared" si="109"/>
        <v>1958750</v>
      </c>
      <c r="BD176" s="99">
        <f t="shared" si="110"/>
        <v>8235000</v>
      </c>
    </row>
    <row r="177" spans="1:56" s="99" customFormat="1" ht="12.75" customHeight="1" x14ac:dyDescent="0.25">
      <c r="A177" s="100"/>
      <c r="B177" s="100"/>
      <c r="C177" s="101">
        <v>155</v>
      </c>
      <c r="D177" s="102" t="s">
        <v>16</v>
      </c>
      <c r="E177" s="106">
        <v>2</v>
      </c>
      <c r="F177" s="111" t="s">
        <v>264</v>
      </c>
      <c r="G177" s="92" cm="1">
        <f t="array" ref="G177">_xlfn.IFS(D177=F$4,G$4,D177=F$5,G$5,D177=F$6,G$6,D177=F$7,G$7,D177=F$8,G$8,D177=F$9,G$9,D177=F$10,G$10)</f>
        <v>1</v>
      </c>
      <c r="H177" s="109" t="s">
        <v>98</v>
      </c>
      <c r="I177" s="104" t="s">
        <v>72</v>
      </c>
      <c r="J177" s="105">
        <v>52</v>
      </c>
      <c r="K177" s="95">
        <f t="shared" si="81"/>
        <v>160000</v>
      </c>
      <c r="L177" s="95">
        <f t="shared" si="82"/>
        <v>8320000</v>
      </c>
      <c r="M177" s="95">
        <f t="shared" si="83"/>
        <v>140000</v>
      </c>
      <c r="N177" s="95" cm="1">
        <f t="array" ref="N177">_xlfn.IFS(E177=1,0,OR(E177=2,E177=3),N$10,OR(E177=4,E177=5),N$11,E177=6,N$12,E177=7,N$13)</f>
        <v>0</v>
      </c>
      <c r="O177" s="95" t="str">
        <f t="shared" si="111"/>
        <v>y</v>
      </c>
      <c r="P177" s="95">
        <f t="shared" si="84"/>
        <v>10000</v>
      </c>
      <c r="Q177" s="95">
        <f t="shared" si="112"/>
        <v>0</v>
      </c>
      <c r="R177" s="95">
        <f t="shared" si="85"/>
        <v>0</v>
      </c>
      <c r="S177" s="95" t="str">
        <f t="shared" si="113"/>
        <v>y</v>
      </c>
      <c r="T177" s="95">
        <f t="shared" si="86"/>
        <v>2000</v>
      </c>
      <c r="U177" s="95">
        <f t="shared" si="114"/>
        <v>0</v>
      </c>
      <c r="V177" s="95">
        <f t="shared" si="87"/>
        <v>0</v>
      </c>
      <c r="W177" s="108"/>
      <c r="X177" s="108">
        <f t="shared" si="88"/>
        <v>0</v>
      </c>
      <c r="Y177" s="108"/>
      <c r="Z177" s="108">
        <f t="shared" si="89"/>
        <v>0</v>
      </c>
      <c r="AA177" s="108"/>
      <c r="AB177" s="108"/>
      <c r="AC177" s="95">
        <f t="shared" si="90"/>
        <v>12000</v>
      </c>
      <c r="AD177" s="95">
        <f t="shared" si="91"/>
        <v>152000</v>
      </c>
      <c r="AE177" s="95">
        <f t="shared" si="92"/>
        <v>7904000</v>
      </c>
      <c r="AF177" s="97" cm="1">
        <f t="array" ref="AF177">_xlfn.IFS(G177=1,AF$15,G177=2,AF$16,G177=3,AF$19)</f>
        <v>0</v>
      </c>
      <c r="AG177" s="98">
        <f t="shared" si="93"/>
        <v>152000</v>
      </c>
      <c r="AH177" s="98">
        <f t="shared" si="94"/>
        <v>7904000</v>
      </c>
      <c r="AI177" s="137">
        <f t="shared" si="95"/>
        <v>152000</v>
      </c>
      <c r="AJ177" s="137">
        <f t="shared" si="96"/>
        <v>7904000</v>
      </c>
      <c r="AK177" s="137">
        <v>100000</v>
      </c>
      <c r="AL177" s="137">
        <f t="shared" si="97"/>
        <v>1976000</v>
      </c>
      <c r="AM177" s="137">
        <f t="shared" si="98"/>
        <v>1976000</v>
      </c>
      <c r="AN177" s="137">
        <f t="shared" si="99"/>
        <v>1976000</v>
      </c>
      <c r="AO177" s="137">
        <f t="shared" si="100"/>
        <v>1876000</v>
      </c>
      <c r="AP177" s="137"/>
      <c r="AQ177" s="138" cm="1">
        <f t="array" ref="AQ177">_xlfn.IFS(I177="One Bedroom",AQ$13,I177="One Bedroom Plus",AQ$14,I177="two bedroom",AQ$15,I177="three bedroom",AQ$16)</f>
        <v>300000</v>
      </c>
      <c r="AR177" s="139">
        <f t="shared" si="101"/>
        <v>7604000</v>
      </c>
      <c r="AS177" s="139">
        <f t="shared" si="102"/>
        <v>146230.76923076922</v>
      </c>
      <c r="AT177" s="139">
        <f t="shared" si="103"/>
        <v>380200</v>
      </c>
      <c r="AU177" s="139">
        <f t="shared" si="104"/>
        <v>7224000</v>
      </c>
      <c r="AV177" s="139">
        <f t="shared" si="105"/>
        <v>138923.07692307694</v>
      </c>
      <c r="AW177" s="151">
        <v>100000</v>
      </c>
      <c r="AX177" s="151">
        <f t="shared" si="106"/>
        <v>1806000</v>
      </c>
      <c r="AY177" s="151">
        <f t="shared" si="107"/>
        <v>1806000</v>
      </c>
      <c r="AZ177" s="151">
        <f t="shared" si="108"/>
        <v>1806000</v>
      </c>
      <c r="BA177" s="151">
        <f t="shared" si="109"/>
        <v>1706000</v>
      </c>
      <c r="BD177" s="99">
        <f t="shared" si="110"/>
        <v>7224000</v>
      </c>
    </row>
    <row r="178" spans="1:56" s="99" customFormat="1" ht="12.75" customHeight="1" x14ac:dyDescent="0.25">
      <c r="A178" s="100"/>
      <c r="B178" s="100"/>
      <c r="C178" s="101">
        <v>156</v>
      </c>
      <c r="D178" s="102" t="s">
        <v>16</v>
      </c>
      <c r="E178" s="106">
        <v>2</v>
      </c>
      <c r="F178" s="111" t="s">
        <v>265</v>
      </c>
      <c r="G178" s="92" cm="1">
        <f t="array" ref="G178">_xlfn.IFS(D178=F$4,G$4,D178=F$5,G$5,D178=F$6,G$6,D178=F$7,G$7,D178=F$8,G$8,D178=F$9,G$9,D178=F$10,G$10)</f>
        <v>1</v>
      </c>
      <c r="H178" s="109" t="s">
        <v>98</v>
      </c>
      <c r="I178" s="104" t="s">
        <v>72</v>
      </c>
      <c r="J178" s="105">
        <v>52</v>
      </c>
      <c r="K178" s="95">
        <f t="shared" si="81"/>
        <v>160000</v>
      </c>
      <c r="L178" s="95">
        <f t="shared" si="82"/>
        <v>8320000</v>
      </c>
      <c r="M178" s="95">
        <f t="shared" si="83"/>
        <v>140000</v>
      </c>
      <c r="N178" s="95" cm="1">
        <f t="array" ref="N178">_xlfn.IFS(E178=1,0,OR(E178=2,E178=3),N$10,OR(E178=4,E178=5),N$11,E178=6,N$12,E178=7,N$13)</f>
        <v>0</v>
      </c>
      <c r="O178" s="95" t="str">
        <f t="shared" si="111"/>
        <v>y</v>
      </c>
      <c r="P178" s="95">
        <f t="shared" si="84"/>
        <v>10000</v>
      </c>
      <c r="Q178" s="95">
        <f t="shared" si="112"/>
        <v>0</v>
      </c>
      <c r="R178" s="95">
        <f t="shared" si="85"/>
        <v>0</v>
      </c>
      <c r="S178" s="95" t="str">
        <f t="shared" si="113"/>
        <v>y</v>
      </c>
      <c r="T178" s="95">
        <f t="shared" si="86"/>
        <v>2000</v>
      </c>
      <c r="U178" s="95">
        <f t="shared" si="114"/>
        <v>0</v>
      </c>
      <c r="V178" s="95">
        <f t="shared" si="87"/>
        <v>0</v>
      </c>
      <c r="W178" s="108"/>
      <c r="X178" s="108">
        <f t="shared" si="88"/>
        <v>0</v>
      </c>
      <c r="Y178" s="108"/>
      <c r="Z178" s="108">
        <f t="shared" si="89"/>
        <v>0</v>
      </c>
      <c r="AA178" s="108"/>
      <c r="AB178" s="108"/>
      <c r="AC178" s="95">
        <f t="shared" si="90"/>
        <v>12000</v>
      </c>
      <c r="AD178" s="95">
        <f t="shared" si="91"/>
        <v>152000</v>
      </c>
      <c r="AE178" s="95">
        <f t="shared" si="92"/>
        <v>7904000</v>
      </c>
      <c r="AF178" s="97" cm="1">
        <f t="array" ref="AF178">_xlfn.IFS(G178=1,AF$15,G178=2,AF$16,G178=3,AF$19)</f>
        <v>0</v>
      </c>
      <c r="AG178" s="98">
        <f t="shared" si="93"/>
        <v>152000</v>
      </c>
      <c r="AH178" s="98">
        <f t="shared" si="94"/>
        <v>7904000</v>
      </c>
      <c r="AI178" s="137">
        <f t="shared" si="95"/>
        <v>152000</v>
      </c>
      <c r="AJ178" s="137">
        <f t="shared" si="96"/>
        <v>7904000</v>
      </c>
      <c r="AK178" s="137">
        <v>100000</v>
      </c>
      <c r="AL178" s="137">
        <f t="shared" si="97"/>
        <v>1976000</v>
      </c>
      <c r="AM178" s="137">
        <f t="shared" si="98"/>
        <v>1976000</v>
      </c>
      <c r="AN178" s="137">
        <f t="shared" si="99"/>
        <v>1976000</v>
      </c>
      <c r="AO178" s="137">
        <f t="shared" si="100"/>
        <v>1876000</v>
      </c>
      <c r="AP178" s="137"/>
      <c r="AQ178" s="138" cm="1">
        <f t="array" ref="AQ178">_xlfn.IFS(I178="One Bedroom",AQ$13,I178="One Bedroom Plus",AQ$14,I178="two bedroom",AQ$15,I178="three bedroom",AQ$16)</f>
        <v>300000</v>
      </c>
      <c r="AR178" s="139">
        <f t="shared" si="101"/>
        <v>7604000</v>
      </c>
      <c r="AS178" s="139">
        <f t="shared" si="102"/>
        <v>146230.76923076922</v>
      </c>
      <c r="AT178" s="139">
        <f t="shared" si="103"/>
        <v>380200</v>
      </c>
      <c r="AU178" s="139">
        <f t="shared" si="104"/>
        <v>7224000</v>
      </c>
      <c r="AV178" s="139">
        <f t="shared" si="105"/>
        <v>138923.07692307694</v>
      </c>
      <c r="AW178" s="151">
        <v>100000</v>
      </c>
      <c r="AX178" s="151">
        <f t="shared" si="106"/>
        <v>1806000</v>
      </c>
      <c r="AY178" s="151">
        <f t="shared" si="107"/>
        <v>1806000</v>
      </c>
      <c r="AZ178" s="151">
        <f t="shared" si="108"/>
        <v>1806000</v>
      </c>
      <c r="BA178" s="151">
        <f t="shared" si="109"/>
        <v>1706000</v>
      </c>
      <c r="BD178" s="99">
        <f t="shared" si="110"/>
        <v>7224000</v>
      </c>
    </row>
    <row r="179" spans="1:56" s="99" customFormat="1" ht="12.75" customHeight="1" x14ac:dyDescent="0.25">
      <c r="A179" s="100"/>
      <c r="B179" s="100"/>
      <c r="C179" s="101">
        <v>157</v>
      </c>
      <c r="D179" s="102" t="s">
        <v>16</v>
      </c>
      <c r="E179" s="106">
        <v>2</v>
      </c>
      <c r="F179" s="111" t="s">
        <v>266</v>
      </c>
      <c r="G179" s="92" cm="1">
        <f t="array" ref="G179">_xlfn.IFS(D179=F$4,G$4,D179=F$5,G$5,D179=F$6,G$6,D179=F$7,G$7,D179=F$8,G$8,D179=F$9,G$9,D179=F$10,G$10)</f>
        <v>1</v>
      </c>
      <c r="H179" s="109" t="s">
        <v>267</v>
      </c>
      <c r="I179" s="104" t="s">
        <v>234</v>
      </c>
      <c r="J179" s="109">
        <v>89</v>
      </c>
      <c r="K179" s="95">
        <f t="shared" si="81"/>
        <v>160000</v>
      </c>
      <c r="L179" s="95">
        <f t="shared" si="82"/>
        <v>14240000</v>
      </c>
      <c r="M179" s="95">
        <f t="shared" si="83"/>
        <v>140000</v>
      </c>
      <c r="N179" s="95" cm="1">
        <f t="array" ref="N179">_xlfn.IFS(E179=1,0,OR(E179=2,E179=3),N$10,OR(E179=4,E179=5),N$11,E179=6,N$12,E179=7,N$13)</f>
        <v>0</v>
      </c>
      <c r="O179" s="95" t="str">
        <f t="shared" si="111"/>
        <v>y</v>
      </c>
      <c r="P179" s="95">
        <f t="shared" si="84"/>
        <v>10000</v>
      </c>
      <c r="Q179" s="95">
        <f t="shared" si="112"/>
        <v>0</v>
      </c>
      <c r="R179" s="95">
        <f t="shared" si="85"/>
        <v>0</v>
      </c>
      <c r="S179" s="95" t="str">
        <f t="shared" si="113"/>
        <v>y</v>
      </c>
      <c r="T179" s="95">
        <f t="shared" si="86"/>
        <v>2000</v>
      </c>
      <c r="U179" s="95">
        <f t="shared" si="114"/>
        <v>0</v>
      </c>
      <c r="V179" s="95">
        <f t="shared" si="87"/>
        <v>0</v>
      </c>
      <c r="W179" s="108"/>
      <c r="X179" s="108">
        <f t="shared" si="88"/>
        <v>0</v>
      </c>
      <c r="Y179" s="108"/>
      <c r="Z179" s="108">
        <f t="shared" si="89"/>
        <v>0</v>
      </c>
      <c r="AA179" s="108"/>
      <c r="AB179" s="108"/>
      <c r="AC179" s="95">
        <f t="shared" si="90"/>
        <v>12000</v>
      </c>
      <c r="AD179" s="95">
        <f t="shared" si="91"/>
        <v>152000</v>
      </c>
      <c r="AE179" s="95">
        <f t="shared" si="92"/>
        <v>13528000</v>
      </c>
      <c r="AF179" s="97" cm="1">
        <f t="array" ref="AF179">_xlfn.IFS(G179=1,AF$15,G179=2,AF$16,G179=3,AF$19)</f>
        <v>0</v>
      </c>
      <c r="AG179" s="98">
        <f t="shared" si="93"/>
        <v>152000</v>
      </c>
      <c r="AH179" s="98">
        <f t="shared" si="94"/>
        <v>13528000</v>
      </c>
      <c r="AI179" s="137">
        <f t="shared" si="95"/>
        <v>152000</v>
      </c>
      <c r="AJ179" s="137">
        <f t="shared" si="96"/>
        <v>13528000</v>
      </c>
      <c r="AK179" s="137">
        <v>100000</v>
      </c>
      <c r="AL179" s="137">
        <f t="shared" si="97"/>
        <v>3382000</v>
      </c>
      <c r="AM179" s="137">
        <f t="shared" si="98"/>
        <v>3382000</v>
      </c>
      <c r="AN179" s="137">
        <f t="shared" si="99"/>
        <v>3382000</v>
      </c>
      <c r="AO179" s="137">
        <f t="shared" si="100"/>
        <v>3282000</v>
      </c>
      <c r="AP179" s="137"/>
      <c r="AQ179" s="138" cm="1">
        <f t="array" ref="AQ179">_xlfn.IFS(I179="One Bedroom",AQ$13,I179="One Bedroom Plus",AQ$14,I179="two bedroom",AQ$15,I179="three bedroom",AQ$16)</f>
        <v>500000</v>
      </c>
      <c r="AR179" s="139">
        <f t="shared" si="101"/>
        <v>13028000</v>
      </c>
      <c r="AS179" s="139">
        <f t="shared" si="102"/>
        <v>146382.02247191011</v>
      </c>
      <c r="AT179" s="139">
        <f t="shared" si="103"/>
        <v>651400</v>
      </c>
      <c r="AU179" s="139">
        <f t="shared" si="104"/>
        <v>12377000</v>
      </c>
      <c r="AV179" s="139">
        <f t="shared" si="105"/>
        <v>139067.41573033709</v>
      </c>
      <c r="AW179" s="151">
        <v>100000</v>
      </c>
      <c r="AX179" s="151">
        <f t="shared" si="106"/>
        <v>3094250</v>
      </c>
      <c r="AY179" s="151">
        <f t="shared" si="107"/>
        <v>3094250</v>
      </c>
      <c r="AZ179" s="151">
        <f t="shared" si="108"/>
        <v>3094250</v>
      </c>
      <c r="BA179" s="151">
        <f t="shared" si="109"/>
        <v>2994250</v>
      </c>
      <c r="BD179" s="99">
        <f t="shared" si="110"/>
        <v>12377000</v>
      </c>
    </row>
    <row r="180" spans="1:56" s="99" customFormat="1" ht="12.75" customHeight="1" x14ac:dyDescent="0.25">
      <c r="A180" s="100"/>
      <c r="B180" s="100"/>
      <c r="C180" s="101">
        <v>158</v>
      </c>
      <c r="D180" s="102" t="s">
        <v>16</v>
      </c>
      <c r="E180" s="106">
        <v>2</v>
      </c>
      <c r="F180" s="111" t="s">
        <v>268</v>
      </c>
      <c r="G180" s="92" cm="1">
        <f t="array" ref="G180">_xlfn.IFS(D180=F$4,G$4,D180=F$5,G$5,D180=F$6,G$6,D180=F$7,G$7,D180=F$8,G$8,D180=F$9,G$9,D180=F$10,G$10)</f>
        <v>1</v>
      </c>
      <c r="H180" s="109" t="s">
        <v>119</v>
      </c>
      <c r="I180" s="104" t="s">
        <v>94</v>
      </c>
      <c r="J180" s="105">
        <v>59</v>
      </c>
      <c r="K180" s="95">
        <f t="shared" si="81"/>
        <v>160000</v>
      </c>
      <c r="L180" s="95">
        <f t="shared" si="82"/>
        <v>9440000</v>
      </c>
      <c r="M180" s="95">
        <f t="shared" si="83"/>
        <v>140000</v>
      </c>
      <c r="N180" s="95" cm="1">
        <f t="array" ref="N180">_xlfn.IFS(E180=1,0,OR(E180=2,E180=3),N$10,OR(E180=4,E180=5),N$11,E180=6,N$12,E180=7,N$13)</f>
        <v>0</v>
      </c>
      <c r="O180" s="95" t="str">
        <f t="shared" si="111"/>
        <v>y</v>
      </c>
      <c r="P180" s="95">
        <f t="shared" si="84"/>
        <v>10000</v>
      </c>
      <c r="Q180" s="95" t="str">
        <f t="shared" si="112"/>
        <v>y</v>
      </c>
      <c r="R180" s="95">
        <f t="shared" si="85"/>
        <v>3000</v>
      </c>
      <c r="S180" s="95" t="str">
        <f t="shared" si="113"/>
        <v>y</v>
      </c>
      <c r="T180" s="95">
        <f t="shared" si="86"/>
        <v>2000</v>
      </c>
      <c r="U180" s="95" t="str">
        <f t="shared" si="114"/>
        <v>y</v>
      </c>
      <c r="V180" s="95">
        <f t="shared" si="87"/>
        <v>-4000</v>
      </c>
      <c r="W180" s="108"/>
      <c r="X180" s="108">
        <f t="shared" si="88"/>
        <v>0</v>
      </c>
      <c r="Y180" s="108"/>
      <c r="Z180" s="108">
        <f t="shared" si="89"/>
        <v>0</v>
      </c>
      <c r="AA180" s="108"/>
      <c r="AB180" s="108"/>
      <c r="AC180" s="95">
        <f t="shared" si="90"/>
        <v>11000</v>
      </c>
      <c r="AD180" s="95">
        <f t="shared" si="91"/>
        <v>151000</v>
      </c>
      <c r="AE180" s="95">
        <f t="shared" si="92"/>
        <v>8909000</v>
      </c>
      <c r="AF180" s="97" cm="1">
        <f t="array" ref="AF180">_xlfn.IFS(G180=1,AF$15,G180=2,AF$16,G180=3,AF$19)</f>
        <v>0</v>
      </c>
      <c r="AG180" s="98">
        <f t="shared" si="93"/>
        <v>151000</v>
      </c>
      <c r="AH180" s="98">
        <f t="shared" si="94"/>
        <v>8909000</v>
      </c>
      <c r="AI180" s="137">
        <f t="shared" si="95"/>
        <v>151000</v>
      </c>
      <c r="AJ180" s="137">
        <f t="shared" si="96"/>
        <v>8909000</v>
      </c>
      <c r="AK180" s="137">
        <v>100000</v>
      </c>
      <c r="AL180" s="137">
        <f t="shared" si="97"/>
        <v>2227250</v>
      </c>
      <c r="AM180" s="137">
        <f t="shared" si="98"/>
        <v>2227250</v>
      </c>
      <c r="AN180" s="137">
        <f t="shared" si="99"/>
        <v>2227250</v>
      </c>
      <c r="AO180" s="137">
        <f t="shared" si="100"/>
        <v>2127250</v>
      </c>
      <c r="AP180" s="137"/>
      <c r="AQ180" s="138" cm="1">
        <f t="array" ref="AQ180">_xlfn.IFS(I180="One Bedroom",AQ$13,I180="One Bedroom Plus",AQ$14,I180="two bedroom",AQ$15,I180="three bedroom",AQ$16)</f>
        <v>300000</v>
      </c>
      <c r="AR180" s="139">
        <f t="shared" si="101"/>
        <v>8609000</v>
      </c>
      <c r="AS180" s="139">
        <f t="shared" si="102"/>
        <v>145915.25423728814</v>
      </c>
      <c r="AT180" s="139">
        <f t="shared" si="103"/>
        <v>430450</v>
      </c>
      <c r="AU180" s="139">
        <f t="shared" si="104"/>
        <v>8179000</v>
      </c>
      <c r="AV180" s="139">
        <f t="shared" si="105"/>
        <v>138627.11864406778</v>
      </c>
      <c r="AW180" s="151">
        <v>100000</v>
      </c>
      <c r="AX180" s="151">
        <f t="shared" si="106"/>
        <v>2044750</v>
      </c>
      <c r="AY180" s="151">
        <f t="shared" si="107"/>
        <v>2044750</v>
      </c>
      <c r="AZ180" s="151">
        <f t="shared" si="108"/>
        <v>2044750</v>
      </c>
      <c r="BA180" s="151">
        <f t="shared" si="109"/>
        <v>1944750</v>
      </c>
      <c r="BD180" s="99">
        <f t="shared" si="110"/>
        <v>8179000</v>
      </c>
    </row>
    <row r="181" spans="1:56" s="99" customFormat="1" ht="12.75" customHeight="1" x14ac:dyDescent="0.25">
      <c r="A181" s="100"/>
      <c r="B181" s="100"/>
      <c r="C181" s="101">
        <v>159</v>
      </c>
      <c r="D181" s="102" t="s">
        <v>16</v>
      </c>
      <c r="E181" s="106">
        <v>2</v>
      </c>
      <c r="F181" s="111" t="s">
        <v>269</v>
      </c>
      <c r="G181" s="92" cm="1">
        <f t="array" ref="G181">_xlfn.IFS(D181=F$4,G$4,D181=F$5,G$5,D181=F$6,G$6,D181=F$7,G$7,D181=F$8,G$8,D181=F$9,G$9,D181=F$10,G$10)</f>
        <v>1</v>
      </c>
      <c r="H181" s="109" t="s">
        <v>253</v>
      </c>
      <c r="I181" s="104" t="s">
        <v>72</v>
      </c>
      <c r="J181" s="109">
        <v>36</v>
      </c>
      <c r="K181" s="95">
        <f t="shared" si="81"/>
        <v>160000</v>
      </c>
      <c r="L181" s="95">
        <f t="shared" si="82"/>
        <v>5760000</v>
      </c>
      <c r="M181" s="95">
        <f t="shared" si="83"/>
        <v>140000</v>
      </c>
      <c r="N181" s="95" cm="1">
        <f t="array" ref="N181">_xlfn.IFS(E181=1,0,OR(E181=2,E181=3),N$10,OR(E181=4,E181=5),N$11,E181=6,N$12,E181=7,N$13)</f>
        <v>0</v>
      </c>
      <c r="O181" s="95">
        <f t="shared" si="111"/>
        <v>0</v>
      </c>
      <c r="P181" s="95">
        <f t="shared" si="84"/>
        <v>0</v>
      </c>
      <c r="Q181" s="95" t="str">
        <f t="shared" si="112"/>
        <v>y</v>
      </c>
      <c r="R181" s="95">
        <f t="shared" si="85"/>
        <v>3000</v>
      </c>
      <c r="S181" s="95">
        <f t="shared" si="113"/>
        <v>0</v>
      </c>
      <c r="T181" s="95">
        <f t="shared" si="86"/>
        <v>0</v>
      </c>
      <c r="U181" s="95" t="str">
        <f t="shared" si="114"/>
        <v>y</v>
      </c>
      <c r="V181" s="95">
        <f t="shared" si="87"/>
        <v>-4000</v>
      </c>
      <c r="W181" s="108"/>
      <c r="X181" s="108">
        <f t="shared" si="88"/>
        <v>0</v>
      </c>
      <c r="Y181" s="108"/>
      <c r="Z181" s="108">
        <f t="shared" si="89"/>
        <v>0</v>
      </c>
      <c r="AA181" s="108"/>
      <c r="AB181" s="108"/>
      <c r="AC181" s="95">
        <f t="shared" si="90"/>
        <v>-1000</v>
      </c>
      <c r="AD181" s="95">
        <f t="shared" si="91"/>
        <v>139000</v>
      </c>
      <c r="AE181" s="95">
        <f t="shared" si="92"/>
        <v>5004000</v>
      </c>
      <c r="AF181" s="97" cm="1">
        <f t="array" ref="AF181">_xlfn.IFS(G181=1,AF$15,G181=2,AF$16,G181=3,AF$19)</f>
        <v>0</v>
      </c>
      <c r="AG181" s="98">
        <f t="shared" si="93"/>
        <v>139000</v>
      </c>
      <c r="AH181" s="98">
        <f t="shared" si="94"/>
        <v>5004000</v>
      </c>
      <c r="AI181" s="137">
        <f t="shared" si="95"/>
        <v>139000</v>
      </c>
      <c r="AJ181" s="137">
        <f t="shared" si="96"/>
        <v>5004000</v>
      </c>
      <c r="AK181" s="137">
        <v>100000</v>
      </c>
      <c r="AL181" s="137">
        <f t="shared" si="97"/>
        <v>1251000</v>
      </c>
      <c r="AM181" s="137">
        <f t="shared" si="98"/>
        <v>1251000</v>
      </c>
      <c r="AN181" s="137">
        <f t="shared" si="99"/>
        <v>1251000</v>
      </c>
      <c r="AO181" s="137">
        <f t="shared" si="100"/>
        <v>1151000</v>
      </c>
      <c r="AP181" s="137"/>
      <c r="AQ181" s="138" cm="1">
        <f t="array" ref="AQ181">_xlfn.IFS(I181="One Bedroom",AQ$13,I181="One Bedroom Plus",AQ$14,I181="two bedroom",AQ$15,I181="three bedroom",AQ$16)</f>
        <v>300000</v>
      </c>
      <c r="AR181" s="139">
        <f t="shared" si="101"/>
        <v>4704000</v>
      </c>
      <c r="AS181" s="139">
        <f t="shared" si="102"/>
        <v>130666.66666666667</v>
      </c>
      <c r="AT181" s="139">
        <f t="shared" si="103"/>
        <v>235200</v>
      </c>
      <c r="AU181" s="139">
        <f t="shared" si="104"/>
        <v>4469000</v>
      </c>
      <c r="AV181" s="139">
        <f t="shared" si="105"/>
        <v>124138.88888888889</v>
      </c>
      <c r="AW181" s="151">
        <v>100000</v>
      </c>
      <c r="AX181" s="151">
        <f t="shared" si="106"/>
        <v>1117250</v>
      </c>
      <c r="AY181" s="151">
        <f t="shared" si="107"/>
        <v>1117250</v>
      </c>
      <c r="AZ181" s="151">
        <f t="shared" si="108"/>
        <v>1117250</v>
      </c>
      <c r="BA181" s="151">
        <f t="shared" si="109"/>
        <v>1017250</v>
      </c>
      <c r="BD181" s="99">
        <f t="shared" si="110"/>
        <v>4469000</v>
      </c>
    </row>
    <row r="182" spans="1:56" s="99" customFormat="1" ht="12.75" customHeight="1" x14ac:dyDescent="0.25">
      <c r="A182" s="100"/>
      <c r="B182" s="100"/>
      <c r="C182" s="101">
        <v>160</v>
      </c>
      <c r="D182" s="102" t="s">
        <v>16</v>
      </c>
      <c r="E182" s="106">
        <v>2</v>
      </c>
      <c r="F182" s="111" t="s">
        <v>270</v>
      </c>
      <c r="G182" s="92" cm="1">
        <f t="array" ref="G182">_xlfn.IFS(D182=F$4,G$4,D182=F$5,G$5,D182=F$6,G$6,D182=F$7,G$7,D182=F$8,G$8,D182=F$9,G$9,D182=F$10,G$10)</f>
        <v>1</v>
      </c>
      <c r="H182" s="109" t="s">
        <v>253</v>
      </c>
      <c r="I182" s="104" t="s">
        <v>72</v>
      </c>
      <c r="J182" s="109">
        <v>36</v>
      </c>
      <c r="K182" s="95">
        <f t="shared" si="81"/>
        <v>160000</v>
      </c>
      <c r="L182" s="95">
        <f t="shared" si="82"/>
        <v>5760000</v>
      </c>
      <c r="M182" s="95">
        <f t="shared" si="83"/>
        <v>140000</v>
      </c>
      <c r="N182" s="95" cm="1">
        <f t="array" ref="N182">_xlfn.IFS(E182=1,0,OR(E182=2,E182=3),N$10,OR(E182=4,E182=5),N$11,E182=6,N$12,E182=7,N$13)</f>
        <v>0</v>
      </c>
      <c r="O182" s="95">
        <f t="shared" si="111"/>
        <v>0</v>
      </c>
      <c r="P182" s="95">
        <f t="shared" si="84"/>
        <v>0</v>
      </c>
      <c r="Q182" s="95">
        <f t="shared" si="112"/>
        <v>0</v>
      </c>
      <c r="R182" s="95">
        <f t="shared" si="85"/>
        <v>0</v>
      </c>
      <c r="S182" s="95">
        <f t="shared" si="113"/>
        <v>0</v>
      </c>
      <c r="T182" s="95">
        <f t="shared" si="86"/>
        <v>0</v>
      </c>
      <c r="U182" s="95">
        <f t="shared" si="114"/>
        <v>0</v>
      </c>
      <c r="V182" s="95">
        <f t="shared" si="87"/>
        <v>0</v>
      </c>
      <c r="W182" s="108"/>
      <c r="X182" s="108">
        <f t="shared" si="88"/>
        <v>0</v>
      </c>
      <c r="Y182" s="108"/>
      <c r="Z182" s="108">
        <f t="shared" si="89"/>
        <v>0</v>
      </c>
      <c r="AA182" s="108"/>
      <c r="AB182" s="108"/>
      <c r="AC182" s="95">
        <f t="shared" si="90"/>
        <v>0</v>
      </c>
      <c r="AD182" s="95">
        <f t="shared" si="91"/>
        <v>140000</v>
      </c>
      <c r="AE182" s="95">
        <f t="shared" si="92"/>
        <v>5040000</v>
      </c>
      <c r="AF182" s="97" cm="1">
        <f t="array" ref="AF182">_xlfn.IFS(G182=1,AF$15,G182=2,AF$16,G182=3,AF$19)</f>
        <v>0</v>
      </c>
      <c r="AG182" s="98">
        <f t="shared" si="93"/>
        <v>140000</v>
      </c>
      <c r="AH182" s="98">
        <f t="shared" si="94"/>
        <v>5040000</v>
      </c>
      <c r="AI182" s="137">
        <f t="shared" si="95"/>
        <v>140000</v>
      </c>
      <c r="AJ182" s="137">
        <f t="shared" si="96"/>
        <v>5040000</v>
      </c>
      <c r="AK182" s="137">
        <v>100000</v>
      </c>
      <c r="AL182" s="137">
        <f t="shared" si="97"/>
        <v>1260000</v>
      </c>
      <c r="AM182" s="137">
        <f t="shared" si="98"/>
        <v>1260000</v>
      </c>
      <c r="AN182" s="137">
        <f t="shared" si="99"/>
        <v>1260000</v>
      </c>
      <c r="AO182" s="137">
        <f t="shared" si="100"/>
        <v>1160000</v>
      </c>
      <c r="AP182" s="137"/>
      <c r="AQ182" s="138" cm="1">
        <f t="array" ref="AQ182">_xlfn.IFS(I182="One Bedroom",AQ$13,I182="One Bedroom Plus",AQ$14,I182="two bedroom",AQ$15,I182="three bedroom",AQ$16)</f>
        <v>300000</v>
      </c>
      <c r="AR182" s="139">
        <f t="shared" si="101"/>
        <v>4740000</v>
      </c>
      <c r="AS182" s="139">
        <f t="shared" si="102"/>
        <v>131666.66666666666</v>
      </c>
      <c r="AT182" s="139">
        <f t="shared" si="103"/>
        <v>237000</v>
      </c>
      <c r="AU182" s="139">
        <f t="shared" si="104"/>
        <v>4503000</v>
      </c>
      <c r="AV182" s="139">
        <f t="shared" si="105"/>
        <v>125083.33333333333</v>
      </c>
      <c r="AW182" s="151">
        <v>100000</v>
      </c>
      <c r="AX182" s="151">
        <f t="shared" si="106"/>
        <v>1125750</v>
      </c>
      <c r="AY182" s="151">
        <f t="shared" si="107"/>
        <v>1125750</v>
      </c>
      <c r="AZ182" s="151">
        <f t="shared" si="108"/>
        <v>1125750</v>
      </c>
      <c r="BA182" s="151">
        <f t="shared" si="109"/>
        <v>1025750</v>
      </c>
      <c r="BD182" s="99">
        <f t="shared" si="110"/>
        <v>4503000</v>
      </c>
    </row>
    <row r="183" spans="1:56" s="99" customFormat="1" ht="12.75" customHeight="1" x14ac:dyDescent="0.25">
      <c r="A183" s="100"/>
      <c r="B183" s="100"/>
      <c r="C183" s="101">
        <v>161</v>
      </c>
      <c r="D183" s="102" t="s">
        <v>16</v>
      </c>
      <c r="E183" s="106">
        <v>2</v>
      </c>
      <c r="F183" s="111" t="s">
        <v>271</v>
      </c>
      <c r="G183" s="92" cm="1">
        <f t="array" ref="G183">_xlfn.IFS(D183=F$4,G$4,D183=F$5,G$5,D183=F$6,G$6,D183=F$7,G$7,D183=F$8,G$8,D183=F$9,G$9,D183=F$10,G$10)</f>
        <v>1</v>
      </c>
      <c r="H183" s="109" t="s">
        <v>253</v>
      </c>
      <c r="I183" s="104" t="s">
        <v>72</v>
      </c>
      <c r="J183" s="109">
        <v>36</v>
      </c>
      <c r="K183" s="95">
        <f t="shared" si="81"/>
        <v>160000</v>
      </c>
      <c r="L183" s="95">
        <f t="shared" si="82"/>
        <v>5760000</v>
      </c>
      <c r="M183" s="95">
        <f t="shared" si="83"/>
        <v>140000</v>
      </c>
      <c r="N183" s="95" cm="1">
        <f t="array" ref="N183">_xlfn.IFS(E183=1,0,OR(E183=2,E183=3),N$10,OR(E183=4,E183=5),N$11,E183=6,N$12,E183=7,N$13)</f>
        <v>0</v>
      </c>
      <c r="O183" s="95">
        <f t="shared" si="111"/>
        <v>0</v>
      </c>
      <c r="P183" s="95">
        <f t="shared" si="84"/>
        <v>0</v>
      </c>
      <c r="Q183" s="95">
        <f t="shared" si="112"/>
        <v>0</v>
      </c>
      <c r="R183" s="95">
        <f t="shared" si="85"/>
        <v>0</v>
      </c>
      <c r="S183" s="95">
        <f t="shared" si="113"/>
        <v>0</v>
      </c>
      <c r="T183" s="95">
        <f t="shared" si="86"/>
        <v>0</v>
      </c>
      <c r="U183" s="95">
        <f t="shared" si="114"/>
        <v>0</v>
      </c>
      <c r="V183" s="95">
        <f t="shared" si="87"/>
        <v>0</v>
      </c>
      <c r="W183" s="108"/>
      <c r="X183" s="108">
        <f t="shared" si="88"/>
        <v>0</v>
      </c>
      <c r="Y183" s="108"/>
      <c r="Z183" s="108">
        <f t="shared" si="89"/>
        <v>0</v>
      </c>
      <c r="AA183" s="108"/>
      <c r="AB183" s="108"/>
      <c r="AC183" s="95">
        <f t="shared" si="90"/>
        <v>0</v>
      </c>
      <c r="AD183" s="95">
        <f t="shared" si="91"/>
        <v>140000</v>
      </c>
      <c r="AE183" s="95">
        <f t="shared" si="92"/>
        <v>5040000</v>
      </c>
      <c r="AF183" s="97" cm="1">
        <f t="array" ref="AF183">_xlfn.IFS(G183=1,AF$15,G183=2,AF$16,G183=3,AF$19)</f>
        <v>0</v>
      </c>
      <c r="AG183" s="98">
        <f t="shared" si="93"/>
        <v>140000</v>
      </c>
      <c r="AH183" s="98">
        <f t="shared" si="94"/>
        <v>5040000</v>
      </c>
      <c r="AI183" s="137">
        <f t="shared" si="95"/>
        <v>140000</v>
      </c>
      <c r="AJ183" s="137">
        <f t="shared" si="96"/>
        <v>5040000</v>
      </c>
      <c r="AK183" s="137">
        <v>100000</v>
      </c>
      <c r="AL183" s="137">
        <f t="shared" si="97"/>
        <v>1260000</v>
      </c>
      <c r="AM183" s="137">
        <f t="shared" si="98"/>
        <v>1260000</v>
      </c>
      <c r="AN183" s="137">
        <f t="shared" si="99"/>
        <v>1260000</v>
      </c>
      <c r="AO183" s="137">
        <f t="shared" si="100"/>
        <v>1160000</v>
      </c>
      <c r="AP183" s="137"/>
      <c r="AQ183" s="138" cm="1">
        <f t="array" ref="AQ183">_xlfn.IFS(I183="One Bedroom",AQ$13,I183="One Bedroom Plus",AQ$14,I183="two bedroom",AQ$15,I183="three bedroom",AQ$16)</f>
        <v>300000</v>
      </c>
      <c r="AR183" s="139">
        <f t="shared" si="101"/>
        <v>4740000</v>
      </c>
      <c r="AS183" s="139">
        <f t="shared" si="102"/>
        <v>131666.66666666666</v>
      </c>
      <c r="AT183" s="139">
        <f t="shared" si="103"/>
        <v>237000</v>
      </c>
      <c r="AU183" s="139">
        <f t="shared" si="104"/>
        <v>4503000</v>
      </c>
      <c r="AV183" s="139">
        <f t="shared" si="105"/>
        <v>125083.33333333333</v>
      </c>
      <c r="AW183" s="151">
        <v>100000</v>
      </c>
      <c r="AX183" s="151">
        <f t="shared" si="106"/>
        <v>1125750</v>
      </c>
      <c r="AY183" s="151">
        <f t="shared" si="107"/>
        <v>1125750</v>
      </c>
      <c r="AZ183" s="151">
        <f t="shared" si="108"/>
        <v>1125750</v>
      </c>
      <c r="BA183" s="151">
        <f t="shared" si="109"/>
        <v>1025750</v>
      </c>
      <c r="BD183" s="99">
        <f t="shared" si="110"/>
        <v>4503000</v>
      </c>
    </row>
    <row r="184" spans="1:56" s="99" customFormat="1" ht="12.75" customHeight="1" x14ac:dyDescent="0.25">
      <c r="A184" s="100"/>
      <c r="B184" s="100"/>
      <c r="C184" s="101">
        <v>162</v>
      </c>
      <c r="D184" s="102" t="s">
        <v>16</v>
      </c>
      <c r="E184" s="106">
        <v>2</v>
      </c>
      <c r="F184" s="111" t="s">
        <v>272</v>
      </c>
      <c r="G184" s="92" cm="1">
        <f t="array" ref="G184">_xlfn.IFS(D184=F$4,G$4,D184=F$5,G$5,D184=F$6,G$6,D184=F$7,G$7,D184=F$8,G$8,D184=F$9,G$9,D184=F$10,G$10)</f>
        <v>1</v>
      </c>
      <c r="H184" s="109" t="s">
        <v>253</v>
      </c>
      <c r="I184" s="104" t="s">
        <v>72</v>
      </c>
      <c r="J184" s="109">
        <v>36</v>
      </c>
      <c r="K184" s="95">
        <f t="shared" si="81"/>
        <v>160000</v>
      </c>
      <c r="L184" s="95">
        <f t="shared" si="82"/>
        <v>5760000</v>
      </c>
      <c r="M184" s="95">
        <f t="shared" si="83"/>
        <v>140000</v>
      </c>
      <c r="N184" s="95" cm="1">
        <f t="array" ref="N184">_xlfn.IFS(E184=1,0,OR(E184=2,E184=3),N$10,OR(E184=4,E184=5),N$11,E184=6,N$12,E184=7,N$13)</f>
        <v>0</v>
      </c>
      <c r="O184" s="95">
        <f t="shared" si="111"/>
        <v>0</v>
      </c>
      <c r="P184" s="95">
        <f t="shared" si="84"/>
        <v>0</v>
      </c>
      <c r="Q184" s="95">
        <f t="shared" si="112"/>
        <v>0</v>
      </c>
      <c r="R184" s="95">
        <f t="shared" si="85"/>
        <v>0</v>
      </c>
      <c r="S184" s="95">
        <f t="shared" si="113"/>
        <v>0</v>
      </c>
      <c r="T184" s="95">
        <f t="shared" si="86"/>
        <v>0</v>
      </c>
      <c r="U184" s="95">
        <f t="shared" si="114"/>
        <v>0</v>
      </c>
      <c r="V184" s="95">
        <f t="shared" si="87"/>
        <v>0</v>
      </c>
      <c r="W184" s="108"/>
      <c r="X184" s="108">
        <f t="shared" si="88"/>
        <v>0</v>
      </c>
      <c r="Y184" s="108"/>
      <c r="Z184" s="108">
        <f t="shared" si="89"/>
        <v>0</v>
      </c>
      <c r="AA184" s="108"/>
      <c r="AB184" s="108"/>
      <c r="AC184" s="95">
        <f t="shared" si="90"/>
        <v>0</v>
      </c>
      <c r="AD184" s="95">
        <f t="shared" si="91"/>
        <v>140000</v>
      </c>
      <c r="AE184" s="95">
        <f t="shared" si="92"/>
        <v>5040000</v>
      </c>
      <c r="AF184" s="97" cm="1">
        <f t="array" ref="AF184">_xlfn.IFS(G184=1,AF$15,G184=2,AF$16,G184=3,AF$19)</f>
        <v>0</v>
      </c>
      <c r="AG184" s="98">
        <f t="shared" si="93"/>
        <v>140000</v>
      </c>
      <c r="AH184" s="98">
        <f t="shared" si="94"/>
        <v>5040000</v>
      </c>
      <c r="AI184" s="137">
        <f t="shared" si="95"/>
        <v>140000</v>
      </c>
      <c r="AJ184" s="137">
        <f t="shared" si="96"/>
        <v>5040000</v>
      </c>
      <c r="AK184" s="137">
        <v>100000</v>
      </c>
      <c r="AL184" s="137">
        <f t="shared" si="97"/>
        <v>1260000</v>
      </c>
      <c r="AM184" s="137">
        <f t="shared" si="98"/>
        <v>1260000</v>
      </c>
      <c r="AN184" s="137">
        <f t="shared" si="99"/>
        <v>1260000</v>
      </c>
      <c r="AO184" s="137">
        <f t="shared" si="100"/>
        <v>1160000</v>
      </c>
      <c r="AP184" s="137"/>
      <c r="AQ184" s="138" cm="1">
        <f t="array" ref="AQ184">_xlfn.IFS(I184="One Bedroom",AQ$13,I184="One Bedroom Plus",AQ$14,I184="two bedroom",AQ$15,I184="three bedroom",AQ$16)</f>
        <v>300000</v>
      </c>
      <c r="AR184" s="139">
        <f t="shared" si="101"/>
        <v>4740000</v>
      </c>
      <c r="AS184" s="139">
        <f t="shared" si="102"/>
        <v>131666.66666666666</v>
      </c>
      <c r="AT184" s="139">
        <f t="shared" si="103"/>
        <v>237000</v>
      </c>
      <c r="AU184" s="139">
        <f t="shared" si="104"/>
        <v>4503000</v>
      </c>
      <c r="AV184" s="139">
        <f t="shared" si="105"/>
        <v>125083.33333333333</v>
      </c>
      <c r="AW184" s="151">
        <v>100000</v>
      </c>
      <c r="AX184" s="151">
        <f t="shared" si="106"/>
        <v>1125750</v>
      </c>
      <c r="AY184" s="151">
        <f t="shared" si="107"/>
        <v>1125750</v>
      </c>
      <c r="AZ184" s="151">
        <f t="shared" si="108"/>
        <v>1125750</v>
      </c>
      <c r="BA184" s="151">
        <f t="shared" si="109"/>
        <v>1025750</v>
      </c>
      <c r="BD184" s="99">
        <f t="shared" si="110"/>
        <v>4503000</v>
      </c>
    </row>
    <row r="185" spans="1:56" s="99" customFormat="1" ht="12.75" customHeight="1" x14ac:dyDescent="0.25">
      <c r="A185" s="100"/>
      <c r="B185" s="100"/>
      <c r="C185" s="101">
        <v>163</v>
      </c>
      <c r="D185" s="102" t="s">
        <v>16</v>
      </c>
      <c r="E185" s="106">
        <v>2</v>
      </c>
      <c r="F185" s="111" t="s">
        <v>273</v>
      </c>
      <c r="G185" s="92" cm="1">
        <f t="array" ref="G185">_xlfn.IFS(D185=F$4,G$4,D185=F$5,G$5,D185=F$6,G$6,D185=F$7,G$7,D185=F$8,G$8,D185=F$9,G$9,D185=F$10,G$10)</f>
        <v>1</v>
      </c>
      <c r="H185" s="109" t="s">
        <v>253</v>
      </c>
      <c r="I185" s="104" t="s">
        <v>72</v>
      </c>
      <c r="J185" s="109">
        <v>36</v>
      </c>
      <c r="K185" s="95">
        <f t="shared" si="81"/>
        <v>160000</v>
      </c>
      <c r="L185" s="95">
        <f t="shared" si="82"/>
        <v>5760000</v>
      </c>
      <c r="M185" s="95">
        <f t="shared" si="83"/>
        <v>140000</v>
      </c>
      <c r="N185" s="95" cm="1">
        <f t="array" ref="N185">_xlfn.IFS(E185=1,0,OR(E185=2,E185=3),N$10,OR(E185=4,E185=5),N$11,E185=6,N$12,E185=7,N$13)</f>
        <v>0</v>
      </c>
      <c r="O185" s="95">
        <f t="shared" si="111"/>
        <v>0</v>
      </c>
      <c r="P185" s="95">
        <f t="shared" si="84"/>
        <v>0</v>
      </c>
      <c r="Q185" s="95">
        <f t="shared" si="112"/>
        <v>0</v>
      </c>
      <c r="R185" s="95">
        <f t="shared" si="85"/>
        <v>0</v>
      </c>
      <c r="S185" s="95">
        <f t="shared" si="113"/>
        <v>0</v>
      </c>
      <c r="T185" s="95">
        <f t="shared" si="86"/>
        <v>0</v>
      </c>
      <c r="U185" s="95">
        <f t="shared" si="114"/>
        <v>0</v>
      </c>
      <c r="V185" s="95">
        <f t="shared" si="87"/>
        <v>0</v>
      </c>
      <c r="W185" s="108"/>
      <c r="X185" s="108">
        <f t="shared" si="88"/>
        <v>0</v>
      </c>
      <c r="Y185" s="108"/>
      <c r="Z185" s="108">
        <f t="shared" si="89"/>
        <v>0</v>
      </c>
      <c r="AA185" s="108"/>
      <c r="AB185" s="108"/>
      <c r="AC185" s="95">
        <f t="shared" si="90"/>
        <v>0</v>
      </c>
      <c r="AD185" s="95">
        <f t="shared" si="91"/>
        <v>140000</v>
      </c>
      <c r="AE185" s="95">
        <f t="shared" si="92"/>
        <v>5040000</v>
      </c>
      <c r="AF185" s="97" cm="1">
        <f t="array" ref="AF185">_xlfn.IFS(G185=1,AF$15,G185=2,AF$16,G185=3,AF$19)</f>
        <v>0</v>
      </c>
      <c r="AG185" s="98">
        <f t="shared" si="93"/>
        <v>140000</v>
      </c>
      <c r="AH185" s="98">
        <f t="shared" si="94"/>
        <v>5040000</v>
      </c>
      <c r="AI185" s="137">
        <f t="shared" si="95"/>
        <v>140000</v>
      </c>
      <c r="AJ185" s="137">
        <f t="shared" si="96"/>
        <v>5040000</v>
      </c>
      <c r="AK185" s="137">
        <v>100000</v>
      </c>
      <c r="AL185" s="137">
        <f t="shared" si="97"/>
        <v>1260000</v>
      </c>
      <c r="AM185" s="137">
        <f t="shared" si="98"/>
        <v>1260000</v>
      </c>
      <c r="AN185" s="137">
        <f t="shared" si="99"/>
        <v>1260000</v>
      </c>
      <c r="AO185" s="137">
        <f t="shared" si="100"/>
        <v>1160000</v>
      </c>
      <c r="AP185" s="137"/>
      <c r="AQ185" s="138" cm="1">
        <f t="array" ref="AQ185">_xlfn.IFS(I185="One Bedroom",AQ$13,I185="One Bedroom Plus",AQ$14,I185="two bedroom",AQ$15,I185="three bedroom",AQ$16)</f>
        <v>300000</v>
      </c>
      <c r="AR185" s="139">
        <f t="shared" si="101"/>
        <v>4740000</v>
      </c>
      <c r="AS185" s="139">
        <f t="shared" si="102"/>
        <v>131666.66666666666</v>
      </c>
      <c r="AT185" s="139">
        <f t="shared" si="103"/>
        <v>237000</v>
      </c>
      <c r="AU185" s="139">
        <f t="shared" si="104"/>
        <v>4503000</v>
      </c>
      <c r="AV185" s="139">
        <f t="shared" si="105"/>
        <v>125083.33333333333</v>
      </c>
      <c r="AW185" s="151">
        <v>100000</v>
      </c>
      <c r="AX185" s="151">
        <f t="shared" si="106"/>
        <v>1125750</v>
      </c>
      <c r="AY185" s="151">
        <f t="shared" si="107"/>
        <v>1125750</v>
      </c>
      <c r="AZ185" s="151">
        <f t="shared" si="108"/>
        <v>1125750</v>
      </c>
      <c r="BA185" s="151">
        <f t="shared" si="109"/>
        <v>1025750</v>
      </c>
      <c r="BD185" s="99">
        <f t="shared" si="110"/>
        <v>4503000</v>
      </c>
    </row>
    <row r="186" spans="1:56" s="107" customFormat="1" ht="12.75" customHeight="1" x14ac:dyDescent="0.25">
      <c r="A186" s="100"/>
      <c r="B186" s="100"/>
      <c r="C186" s="101">
        <v>164</v>
      </c>
      <c r="D186" s="102" t="s">
        <v>16</v>
      </c>
      <c r="E186" s="106">
        <v>2</v>
      </c>
      <c r="F186" s="111" t="s">
        <v>274</v>
      </c>
      <c r="G186" s="92" cm="1">
        <f t="array" ref="G186">_xlfn.IFS(D186=F$4,G$4,D186=F$5,G$5,D186=F$6,G$6,D186=F$7,G$7,D186=F$8,G$8,D186=F$9,G$9,D186=F$10,G$10)</f>
        <v>1</v>
      </c>
      <c r="H186" s="109" t="s">
        <v>253</v>
      </c>
      <c r="I186" s="104" t="s">
        <v>72</v>
      </c>
      <c r="J186" s="109">
        <v>36</v>
      </c>
      <c r="K186" s="95">
        <f t="shared" si="81"/>
        <v>160000</v>
      </c>
      <c r="L186" s="95">
        <f t="shared" si="82"/>
        <v>5760000</v>
      </c>
      <c r="M186" s="95">
        <f t="shared" si="83"/>
        <v>140000</v>
      </c>
      <c r="N186" s="95" cm="1">
        <f t="array" ref="N186">_xlfn.IFS(E186=1,0,OR(E186=2,E186=3),N$10,OR(E186=4,E186=5),N$11,E186=6,N$12,E186=7,N$13)</f>
        <v>0</v>
      </c>
      <c r="O186" s="95">
        <f t="shared" si="111"/>
        <v>0</v>
      </c>
      <c r="P186" s="95">
        <f t="shared" si="84"/>
        <v>0</v>
      </c>
      <c r="Q186" s="95">
        <f t="shared" si="112"/>
        <v>0</v>
      </c>
      <c r="R186" s="95">
        <f t="shared" si="85"/>
        <v>0</v>
      </c>
      <c r="S186" s="95">
        <f t="shared" si="113"/>
        <v>0</v>
      </c>
      <c r="T186" s="95">
        <f t="shared" si="86"/>
        <v>0</v>
      </c>
      <c r="U186" s="95">
        <f t="shared" si="114"/>
        <v>0</v>
      </c>
      <c r="V186" s="95">
        <f t="shared" si="87"/>
        <v>0</v>
      </c>
      <c r="W186" s="108"/>
      <c r="X186" s="108">
        <f t="shared" si="88"/>
        <v>0</v>
      </c>
      <c r="Y186" s="108"/>
      <c r="Z186" s="108">
        <f t="shared" si="89"/>
        <v>0</v>
      </c>
      <c r="AA186" s="108"/>
      <c r="AB186" s="108"/>
      <c r="AC186" s="95">
        <f t="shared" si="90"/>
        <v>0</v>
      </c>
      <c r="AD186" s="95">
        <f t="shared" si="91"/>
        <v>140000</v>
      </c>
      <c r="AE186" s="95">
        <f t="shared" si="92"/>
        <v>5040000</v>
      </c>
      <c r="AF186" s="97" cm="1">
        <f t="array" ref="AF186">_xlfn.IFS(G186=1,AF$15,G186=2,AF$16,G186=3,AF$19)</f>
        <v>0</v>
      </c>
      <c r="AG186" s="98">
        <f t="shared" si="93"/>
        <v>140000</v>
      </c>
      <c r="AH186" s="98">
        <f t="shared" si="94"/>
        <v>5040000</v>
      </c>
      <c r="AI186" s="137">
        <f t="shared" si="95"/>
        <v>140000</v>
      </c>
      <c r="AJ186" s="137">
        <f t="shared" si="96"/>
        <v>5040000</v>
      </c>
      <c r="AK186" s="137">
        <v>100000</v>
      </c>
      <c r="AL186" s="137">
        <f t="shared" si="97"/>
        <v>1260000</v>
      </c>
      <c r="AM186" s="137">
        <f t="shared" si="98"/>
        <v>1260000</v>
      </c>
      <c r="AN186" s="137">
        <f t="shared" si="99"/>
        <v>1260000</v>
      </c>
      <c r="AO186" s="137">
        <f t="shared" si="100"/>
        <v>1160000</v>
      </c>
      <c r="AP186" s="137"/>
      <c r="AQ186" s="138" cm="1">
        <f t="array" ref="AQ186">_xlfn.IFS(I186="One Bedroom",AQ$13,I186="One Bedroom Plus",AQ$14,I186="two bedroom",AQ$15,I186="three bedroom",AQ$16)</f>
        <v>300000</v>
      </c>
      <c r="AR186" s="139">
        <f t="shared" si="101"/>
        <v>4740000</v>
      </c>
      <c r="AS186" s="139">
        <f t="shared" si="102"/>
        <v>131666.66666666666</v>
      </c>
      <c r="AT186" s="139">
        <f t="shared" si="103"/>
        <v>237000</v>
      </c>
      <c r="AU186" s="139">
        <f t="shared" si="104"/>
        <v>4503000</v>
      </c>
      <c r="AV186" s="139">
        <f t="shared" si="105"/>
        <v>125083.33333333333</v>
      </c>
      <c r="AW186" s="151">
        <v>100000</v>
      </c>
      <c r="AX186" s="151">
        <f t="shared" si="106"/>
        <v>1125750</v>
      </c>
      <c r="AY186" s="151">
        <f t="shared" si="107"/>
        <v>1125750</v>
      </c>
      <c r="AZ186" s="151">
        <f t="shared" si="108"/>
        <v>1125750</v>
      </c>
      <c r="BA186" s="151">
        <f t="shared" si="109"/>
        <v>1025750</v>
      </c>
      <c r="BD186" s="99">
        <f t="shared" si="110"/>
        <v>4503000</v>
      </c>
    </row>
    <row r="187" spans="1:56" s="107" customFormat="1" ht="12.75" customHeight="1" x14ac:dyDescent="0.25">
      <c r="A187" s="100"/>
      <c r="B187" s="100"/>
      <c r="C187" s="101">
        <v>165</v>
      </c>
      <c r="D187" s="102" t="s">
        <v>16</v>
      </c>
      <c r="E187" s="106">
        <v>2</v>
      </c>
      <c r="F187" s="111" t="s">
        <v>275</v>
      </c>
      <c r="G187" s="92" cm="1">
        <f t="array" ref="G187">_xlfn.IFS(D187=F$4,G$4,D187=F$5,G$5,D187=F$6,G$6,D187=F$7,G$7,D187=F$8,G$8,D187=F$9,G$9,D187=F$10,G$10)</f>
        <v>1</v>
      </c>
      <c r="H187" s="109" t="s">
        <v>253</v>
      </c>
      <c r="I187" s="104" t="s">
        <v>72</v>
      </c>
      <c r="J187" s="109">
        <v>36</v>
      </c>
      <c r="K187" s="95">
        <f t="shared" si="81"/>
        <v>160000</v>
      </c>
      <c r="L187" s="95">
        <f t="shared" si="82"/>
        <v>5760000</v>
      </c>
      <c r="M187" s="95">
        <f t="shared" si="83"/>
        <v>140000</v>
      </c>
      <c r="N187" s="95" cm="1">
        <f t="array" ref="N187">_xlfn.IFS(E187=1,0,OR(E187=2,E187=3),N$10,OR(E187=4,E187=5),N$11,E187=6,N$12,E187=7,N$13)</f>
        <v>0</v>
      </c>
      <c r="O187" s="95">
        <f t="shared" si="111"/>
        <v>0</v>
      </c>
      <c r="P187" s="95">
        <f t="shared" si="84"/>
        <v>0</v>
      </c>
      <c r="Q187" s="95">
        <f t="shared" si="112"/>
        <v>0</v>
      </c>
      <c r="R187" s="95">
        <f t="shared" si="85"/>
        <v>0</v>
      </c>
      <c r="S187" s="95">
        <f t="shared" si="113"/>
        <v>0</v>
      </c>
      <c r="T187" s="95">
        <f t="shared" si="86"/>
        <v>0</v>
      </c>
      <c r="U187" s="95">
        <f t="shared" si="114"/>
        <v>0</v>
      </c>
      <c r="V187" s="95">
        <f t="shared" si="87"/>
        <v>0</v>
      </c>
      <c r="W187" s="108"/>
      <c r="X187" s="108">
        <f t="shared" si="88"/>
        <v>0</v>
      </c>
      <c r="Y187" s="108"/>
      <c r="Z187" s="108">
        <f t="shared" si="89"/>
        <v>0</v>
      </c>
      <c r="AA187" s="108"/>
      <c r="AB187" s="108"/>
      <c r="AC187" s="95">
        <f t="shared" si="90"/>
        <v>0</v>
      </c>
      <c r="AD187" s="95">
        <f t="shared" si="91"/>
        <v>140000</v>
      </c>
      <c r="AE187" s="95">
        <f t="shared" si="92"/>
        <v>5040000</v>
      </c>
      <c r="AF187" s="97" cm="1">
        <f t="array" ref="AF187">_xlfn.IFS(G187=1,AF$15,G187=2,AF$16,G187=3,AF$19)</f>
        <v>0</v>
      </c>
      <c r="AG187" s="98">
        <f t="shared" si="93"/>
        <v>140000</v>
      </c>
      <c r="AH187" s="98">
        <f t="shared" si="94"/>
        <v>5040000</v>
      </c>
      <c r="AI187" s="137">
        <f t="shared" si="95"/>
        <v>140000</v>
      </c>
      <c r="AJ187" s="137">
        <f t="shared" si="96"/>
        <v>5040000</v>
      </c>
      <c r="AK187" s="137">
        <v>100000</v>
      </c>
      <c r="AL187" s="137">
        <f t="shared" si="97"/>
        <v>1260000</v>
      </c>
      <c r="AM187" s="137">
        <f t="shared" si="98"/>
        <v>1260000</v>
      </c>
      <c r="AN187" s="137">
        <f t="shared" si="99"/>
        <v>1260000</v>
      </c>
      <c r="AO187" s="137">
        <f t="shared" si="100"/>
        <v>1160000</v>
      </c>
      <c r="AP187" s="137"/>
      <c r="AQ187" s="138" cm="1">
        <f t="array" ref="AQ187">_xlfn.IFS(I187="One Bedroom",AQ$13,I187="One Bedroom Plus",AQ$14,I187="two bedroom",AQ$15,I187="three bedroom",AQ$16)</f>
        <v>300000</v>
      </c>
      <c r="AR187" s="139">
        <f t="shared" si="101"/>
        <v>4740000</v>
      </c>
      <c r="AS187" s="139">
        <f t="shared" si="102"/>
        <v>131666.66666666666</v>
      </c>
      <c r="AT187" s="139">
        <f t="shared" si="103"/>
        <v>237000</v>
      </c>
      <c r="AU187" s="139">
        <f t="shared" si="104"/>
        <v>4503000</v>
      </c>
      <c r="AV187" s="139">
        <f t="shared" si="105"/>
        <v>125083.33333333333</v>
      </c>
      <c r="AW187" s="151">
        <v>100000</v>
      </c>
      <c r="AX187" s="151">
        <f t="shared" si="106"/>
        <v>1125750</v>
      </c>
      <c r="AY187" s="151">
        <f t="shared" si="107"/>
        <v>1125750</v>
      </c>
      <c r="AZ187" s="151">
        <f t="shared" si="108"/>
        <v>1125750</v>
      </c>
      <c r="BA187" s="151">
        <f t="shared" si="109"/>
        <v>1025750</v>
      </c>
      <c r="BD187" s="99">
        <f t="shared" si="110"/>
        <v>4503000</v>
      </c>
    </row>
    <row r="188" spans="1:56" s="107" customFormat="1" ht="12.75" customHeight="1" x14ac:dyDescent="0.25">
      <c r="A188" s="100"/>
      <c r="B188" s="100"/>
      <c r="C188" s="101">
        <v>166</v>
      </c>
      <c r="D188" s="102" t="s">
        <v>16</v>
      </c>
      <c r="E188" s="106">
        <v>2</v>
      </c>
      <c r="F188" s="111" t="s">
        <v>276</v>
      </c>
      <c r="G188" s="92" cm="1">
        <f t="array" ref="G188">_xlfn.IFS(D188=F$4,G$4,D188=F$5,G$5,D188=F$6,G$6,D188=F$7,G$7,D188=F$8,G$8,D188=F$9,G$9,D188=F$10,G$10)</f>
        <v>1</v>
      </c>
      <c r="H188" s="109" t="s">
        <v>277</v>
      </c>
      <c r="I188" s="104" t="s">
        <v>72</v>
      </c>
      <c r="J188" s="109">
        <v>36</v>
      </c>
      <c r="K188" s="95">
        <f t="shared" si="81"/>
        <v>160000</v>
      </c>
      <c r="L188" s="95">
        <f t="shared" si="82"/>
        <v>5760000</v>
      </c>
      <c r="M188" s="95">
        <f t="shared" si="83"/>
        <v>140000</v>
      </c>
      <c r="N188" s="95" cm="1">
        <f t="array" ref="N188">_xlfn.IFS(E188=1,0,OR(E188=2,E188=3),N$10,OR(E188=4,E188=5),N$11,E188=6,N$12,E188=7,N$13)</f>
        <v>0</v>
      </c>
      <c r="O188" s="95">
        <f t="shared" si="111"/>
        <v>0</v>
      </c>
      <c r="P188" s="95">
        <f t="shared" si="84"/>
        <v>0</v>
      </c>
      <c r="Q188" s="95">
        <f t="shared" si="112"/>
        <v>0</v>
      </c>
      <c r="R188" s="95">
        <f t="shared" si="85"/>
        <v>0</v>
      </c>
      <c r="S188" s="95">
        <f t="shared" si="113"/>
        <v>0</v>
      </c>
      <c r="T188" s="95">
        <f t="shared" si="86"/>
        <v>0</v>
      </c>
      <c r="U188" s="95">
        <f t="shared" si="114"/>
        <v>0</v>
      </c>
      <c r="V188" s="95">
        <f t="shared" si="87"/>
        <v>0</v>
      </c>
      <c r="W188" s="108"/>
      <c r="X188" s="108">
        <f t="shared" si="88"/>
        <v>0</v>
      </c>
      <c r="Y188" s="108"/>
      <c r="Z188" s="108">
        <f t="shared" si="89"/>
        <v>0</v>
      </c>
      <c r="AA188" s="108"/>
      <c r="AB188" s="108"/>
      <c r="AC188" s="95">
        <f t="shared" si="90"/>
        <v>0</v>
      </c>
      <c r="AD188" s="95">
        <f t="shared" si="91"/>
        <v>140000</v>
      </c>
      <c r="AE188" s="95">
        <f t="shared" si="92"/>
        <v>5040000</v>
      </c>
      <c r="AF188" s="97" cm="1">
        <f t="array" ref="AF188">_xlfn.IFS(G188=1,AF$15,G188=2,AF$16,G188=3,AF$19)</f>
        <v>0</v>
      </c>
      <c r="AG188" s="98">
        <f t="shared" si="93"/>
        <v>140000</v>
      </c>
      <c r="AH188" s="98">
        <f t="shared" si="94"/>
        <v>5040000</v>
      </c>
      <c r="AI188" s="137">
        <f t="shared" si="95"/>
        <v>140000</v>
      </c>
      <c r="AJ188" s="137">
        <f t="shared" si="96"/>
        <v>5040000</v>
      </c>
      <c r="AK188" s="137">
        <v>100000</v>
      </c>
      <c r="AL188" s="137">
        <f t="shared" si="97"/>
        <v>1260000</v>
      </c>
      <c r="AM188" s="137">
        <f t="shared" si="98"/>
        <v>1260000</v>
      </c>
      <c r="AN188" s="137">
        <f t="shared" si="99"/>
        <v>1260000</v>
      </c>
      <c r="AO188" s="137">
        <f t="shared" si="100"/>
        <v>1160000</v>
      </c>
      <c r="AP188" s="137"/>
      <c r="AQ188" s="138" cm="1">
        <f t="array" ref="AQ188">_xlfn.IFS(I188="One Bedroom",AQ$13,I188="One Bedroom Plus",AQ$14,I188="two bedroom",AQ$15,I188="three bedroom",AQ$16)</f>
        <v>300000</v>
      </c>
      <c r="AR188" s="139">
        <f t="shared" si="101"/>
        <v>4740000</v>
      </c>
      <c r="AS188" s="139">
        <f t="shared" si="102"/>
        <v>131666.66666666666</v>
      </c>
      <c r="AT188" s="139">
        <f t="shared" si="103"/>
        <v>237000</v>
      </c>
      <c r="AU188" s="139">
        <f t="shared" si="104"/>
        <v>4503000</v>
      </c>
      <c r="AV188" s="139">
        <f t="shared" si="105"/>
        <v>125083.33333333333</v>
      </c>
      <c r="AW188" s="151">
        <v>100000</v>
      </c>
      <c r="AX188" s="151">
        <f t="shared" si="106"/>
        <v>1125750</v>
      </c>
      <c r="AY188" s="151">
        <f t="shared" si="107"/>
        <v>1125750</v>
      </c>
      <c r="AZ188" s="151">
        <f t="shared" si="108"/>
        <v>1125750</v>
      </c>
      <c r="BA188" s="151">
        <f t="shared" si="109"/>
        <v>1025750</v>
      </c>
      <c r="BD188" s="99">
        <f t="shared" si="110"/>
        <v>4503000</v>
      </c>
    </row>
    <row r="189" spans="1:56" s="107" customFormat="1" ht="12.75" customHeight="1" x14ac:dyDescent="0.25">
      <c r="A189" s="100"/>
      <c r="B189" s="100"/>
      <c r="C189" s="101">
        <v>167</v>
      </c>
      <c r="D189" s="102" t="s">
        <v>16</v>
      </c>
      <c r="E189" s="106">
        <v>3</v>
      </c>
      <c r="F189" s="111" t="s">
        <v>278</v>
      </c>
      <c r="G189" s="92" cm="1">
        <f t="array" ref="G189">_xlfn.IFS(D189=F$4,G$4,D189=F$5,G$5,D189=F$6,G$6,D189=F$7,G$7,D189=F$8,G$8,D189=F$9,G$9,D189=F$10,G$10)</f>
        <v>1</v>
      </c>
      <c r="H189" s="109" t="s">
        <v>279</v>
      </c>
      <c r="I189" s="104" t="s">
        <v>72</v>
      </c>
      <c r="J189" s="109">
        <v>38</v>
      </c>
      <c r="K189" s="95">
        <f t="shared" si="81"/>
        <v>160000</v>
      </c>
      <c r="L189" s="95">
        <f t="shared" si="82"/>
        <v>6080000</v>
      </c>
      <c r="M189" s="95">
        <f t="shared" si="83"/>
        <v>140000</v>
      </c>
      <c r="N189" s="95" cm="1">
        <f t="array" ref="N189">_xlfn.IFS(E189=1,0,OR(E189=2,E189=3),N$10,OR(E189=4,E189=5),N$11,E189=6,N$12,E189=7,N$13)</f>
        <v>0</v>
      </c>
      <c r="O189" s="95">
        <f t="shared" si="111"/>
        <v>0</v>
      </c>
      <c r="P189" s="95">
        <f t="shared" si="84"/>
        <v>0</v>
      </c>
      <c r="Q189" s="95">
        <f t="shared" si="112"/>
        <v>0</v>
      </c>
      <c r="R189" s="95">
        <f t="shared" si="85"/>
        <v>0</v>
      </c>
      <c r="S189" s="95">
        <f t="shared" si="113"/>
        <v>0</v>
      </c>
      <c r="T189" s="95">
        <f t="shared" si="86"/>
        <v>0</v>
      </c>
      <c r="U189" s="95">
        <f t="shared" si="114"/>
        <v>0</v>
      </c>
      <c r="V189" s="95">
        <f t="shared" si="87"/>
        <v>0</v>
      </c>
      <c r="W189" s="108"/>
      <c r="X189" s="108">
        <f t="shared" si="88"/>
        <v>0</v>
      </c>
      <c r="Y189" s="108"/>
      <c r="Z189" s="108">
        <f t="shared" si="89"/>
        <v>0</v>
      </c>
      <c r="AA189" s="108"/>
      <c r="AB189" s="108"/>
      <c r="AC189" s="95">
        <f t="shared" si="90"/>
        <v>0</v>
      </c>
      <c r="AD189" s="95">
        <f t="shared" si="91"/>
        <v>140000</v>
      </c>
      <c r="AE189" s="95">
        <f t="shared" si="92"/>
        <v>5320000</v>
      </c>
      <c r="AF189" s="97" cm="1">
        <f t="array" ref="AF189">_xlfn.IFS(G189=1,AF$15,G189=2,AF$16,G189=3,AF$19)</f>
        <v>0</v>
      </c>
      <c r="AG189" s="98">
        <f t="shared" si="93"/>
        <v>140000</v>
      </c>
      <c r="AH189" s="98">
        <f t="shared" si="94"/>
        <v>5320000</v>
      </c>
      <c r="AI189" s="137">
        <f t="shared" si="95"/>
        <v>140000</v>
      </c>
      <c r="AJ189" s="137">
        <f t="shared" si="96"/>
        <v>5320000</v>
      </c>
      <c r="AK189" s="137">
        <v>100000</v>
      </c>
      <c r="AL189" s="137">
        <f t="shared" si="97"/>
        <v>1330000</v>
      </c>
      <c r="AM189" s="137">
        <f t="shared" si="98"/>
        <v>1330000</v>
      </c>
      <c r="AN189" s="137">
        <f t="shared" si="99"/>
        <v>1330000</v>
      </c>
      <c r="AO189" s="137">
        <f t="shared" si="100"/>
        <v>1230000</v>
      </c>
      <c r="AP189" s="137"/>
      <c r="AQ189" s="138" cm="1">
        <f t="array" ref="AQ189">_xlfn.IFS(I189="One Bedroom",AQ$13,I189="One Bedroom Plus",AQ$14,I189="two bedroom",AQ$15,I189="three bedroom",AQ$16)</f>
        <v>300000</v>
      </c>
      <c r="AR189" s="139">
        <f t="shared" si="101"/>
        <v>5020000</v>
      </c>
      <c r="AS189" s="139">
        <f t="shared" si="102"/>
        <v>132105.26315789475</v>
      </c>
      <c r="AT189" s="139">
        <f t="shared" si="103"/>
        <v>251000</v>
      </c>
      <c r="AU189" s="139">
        <f t="shared" si="104"/>
        <v>4769000</v>
      </c>
      <c r="AV189" s="139">
        <f t="shared" si="105"/>
        <v>125500</v>
      </c>
      <c r="AW189" s="151">
        <v>100000</v>
      </c>
      <c r="AX189" s="151">
        <f t="shared" si="106"/>
        <v>1192250</v>
      </c>
      <c r="AY189" s="151">
        <f t="shared" si="107"/>
        <v>1192250</v>
      </c>
      <c r="AZ189" s="151">
        <f t="shared" si="108"/>
        <v>1192250</v>
      </c>
      <c r="BA189" s="151">
        <f t="shared" si="109"/>
        <v>1092250</v>
      </c>
      <c r="BD189" s="99">
        <f t="shared" si="110"/>
        <v>4769000</v>
      </c>
    </row>
    <row r="190" spans="1:56" s="107" customFormat="1" ht="12.75" customHeight="1" x14ac:dyDescent="0.25">
      <c r="A190" s="100"/>
      <c r="B190" s="100"/>
      <c r="C190" s="101">
        <v>168</v>
      </c>
      <c r="D190" s="102" t="s">
        <v>16</v>
      </c>
      <c r="E190" s="106">
        <v>3</v>
      </c>
      <c r="F190" s="111" t="s">
        <v>280</v>
      </c>
      <c r="G190" s="92" cm="1">
        <f t="array" ref="G190">_xlfn.IFS(D190=F$4,G$4,D190=F$5,G$5,D190=F$6,G$6,D190=F$7,G$7,D190=F$8,G$8,D190=F$9,G$9,D190=F$10,G$10)</f>
        <v>1</v>
      </c>
      <c r="H190" s="109" t="s">
        <v>133</v>
      </c>
      <c r="I190" s="104" t="s">
        <v>72</v>
      </c>
      <c r="J190" s="105">
        <v>49</v>
      </c>
      <c r="K190" s="95">
        <f t="shared" si="81"/>
        <v>160000</v>
      </c>
      <c r="L190" s="95">
        <f t="shared" si="82"/>
        <v>7840000</v>
      </c>
      <c r="M190" s="95">
        <f t="shared" si="83"/>
        <v>140000</v>
      </c>
      <c r="N190" s="95" cm="1">
        <f t="array" ref="N190">_xlfn.IFS(E190=1,0,OR(E190=2,E190=3),N$10,OR(E190=4,E190=5),N$11,E190=6,N$12,E190=7,N$13)</f>
        <v>0</v>
      </c>
      <c r="O190" s="95">
        <f t="shared" si="111"/>
        <v>0</v>
      </c>
      <c r="P190" s="95">
        <f t="shared" si="84"/>
        <v>0</v>
      </c>
      <c r="Q190" s="95">
        <f t="shared" si="112"/>
        <v>0</v>
      </c>
      <c r="R190" s="95">
        <f t="shared" si="85"/>
        <v>0</v>
      </c>
      <c r="S190" s="95">
        <f t="shared" si="113"/>
        <v>0</v>
      </c>
      <c r="T190" s="95">
        <f t="shared" si="86"/>
        <v>0</v>
      </c>
      <c r="U190" s="95">
        <f t="shared" si="114"/>
        <v>0</v>
      </c>
      <c r="V190" s="95">
        <f t="shared" si="87"/>
        <v>0</v>
      </c>
      <c r="W190" s="108"/>
      <c r="X190" s="108">
        <f t="shared" si="88"/>
        <v>0</v>
      </c>
      <c r="Y190" s="108"/>
      <c r="Z190" s="108">
        <f t="shared" si="89"/>
        <v>0</v>
      </c>
      <c r="AA190" s="108"/>
      <c r="AB190" s="108"/>
      <c r="AC190" s="95">
        <f t="shared" si="90"/>
        <v>0</v>
      </c>
      <c r="AD190" s="95">
        <f t="shared" si="91"/>
        <v>140000</v>
      </c>
      <c r="AE190" s="95">
        <f t="shared" si="92"/>
        <v>6860000</v>
      </c>
      <c r="AF190" s="97" cm="1">
        <f t="array" ref="AF190">_xlfn.IFS(G190=1,AF$15,G190=2,AF$16,G190=3,AF$19)</f>
        <v>0</v>
      </c>
      <c r="AG190" s="98">
        <f t="shared" si="93"/>
        <v>140000</v>
      </c>
      <c r="AH190" s="98">
        <f t="shared" si="94"/>
        <v>6860000</v>
      </c>
      <c r="AI190" s="137">
        <f t="shared" si="95"/>
        <v>140000</v>
      </c>
      <c r="AJ190" s="137">
        <f t="shared" si="96"/>
        <v>6860000</v>
      </c>
      <c r="AK190" s="137">
        <v>100000</v>
      </c>
      <c r="AL190" s="137">
        <f t="shared" si="97"/>
        <v>1715000</v>
      </c>
      <c r="AM190" s="137">
        <f t="shared" si="98"/>
        <v>1715000</v>
      </c>
      <c r="AN190" s="137">
        <f t="shared" si="99"/>
        <v>1715000</v>
      </c>
      <c r="AO190" s="137">
        <f t="shared" si="100"/>
        <v>1615000</v>
      </c>
      <c r="AP190" s="137"/>
      <c r="AQ190" s="138" cm="1">
        <f t="array" ref="AQ190">_xlfn.IFS(I190="One Bedroom",AQ$13,I190="One Bedroom Plus",AQ$14,I190="two bedroom",AQ$15,I190="three bedroom",AQ$16)</f>
        <v>300000</v>
      </c>
      <c r="AR190" s="139">
        <f t="shared" si="101"/>
        <v>6560000</v>
      </c>
      <c r="AS190" s="139">
        <f t="shared" si="102"/>
        <v>133877.55102040817</v>
      </c>
      <c r="AT190" s="139">
        <f t="shared" si="103"/>
        <v>328000</v>
      </c>
      <c r="AU190" s="139">
        <f t="shared" si="104"/>
        <v>6232000</v>
      </c>
      <c r="AV190" s="139">
        <f t="shared" si="105"/>
        <v>127183.67346938775</v>
      </c>
      <c r="AW190" s="151">
        <v>100000</v>
      </c>
      <c r="AX190" s="151">
        <f t="shared" si="106"/>
        <v>1558000</v>
      </c>
      <c r="AY190" s="151">
        <f t="shared" si="107"/>
        <v>1558000</v>
      </c>
      <c r="AZ190" s="151">
        <f t="shared" si="108"/>
        <v>1558000</v>
      </c>
      <c r="BA190" s="151">
        <f t="shared" si="109"/>
        <v>1458000</v>
      </c>
      <c r="BD190" s="99">
        <f t="shared" si="110"/>
        <v>6232000</v>
      </c>
    </row>
    <row r="191" spans="1:56" s="107" customFormat="1" ht="12.75" customHeight="1" x14ac:dyDescent="0.25">
      <c r="A191" s="100"/>
      <c r="B191" s="100"/>
      <c r="C191" s="101">
        <v>169</v>
      </c>
      <c r="D191" s="102" t="s">
        <v>16</v>
      </c>
      <c r="E191" s="106">
        <v>3</v>
      </c>
      <c r="F191" s="111" t="s">
        <v>281</v>
      </c>
      <c r="G191" s="92" cm="1">
        <f t="array" ref="G191">_xlfn.IFS(D191=F$4,G$4,D191=F$5,G$5,D191=F$6,G$6,D191=F$7,G$7,D191=F$8,G$8,D191=F$9,G$9,D191=F$10,G$10)</f>
        <v>1</v>
      </c>
      <c r="H191" s="109" t="s">
        <v>133</v>
      </c>
      <c r="I191" s="104" t="s">
        <v>72</v>
      </c>
      <c r="J191" s="105">
        <v>49</v>
      </c>
      <c r="K191" s="95">
        <f t="shared" si="81"/>
        <v>160000</v>
      </c>
      <c r="L191" s="95">
        <f t="shared" si="82"/>
        <v>7840000</v>
      </c>
      <c r="M191" s="95">
        <f t="shared" si="83"/>
        <v>140000</v>
      </c>
      <c r="N191" s="95" cm="1">
        <f t="array" ref="N191">_xlfn.IFS(E191=1,0,OR(E191=2,E191=3),N$10,OR(E191=4,E191=5),N$11,E191=6,N$12,E191=7,N$13)</f>
        <v>0</v>
      </c>
      <c r="O191" s="95">
        <f t="shared" si="111"/>
        <v>0</v>
      </c>
      <c r="P191" s="95">
        <f t="shared" si="84"/>
        <v>0</v>
      </c>
      <c r="Q191" s="95">
        <f t="shared" si="112"/>
        <v>0</v>
      </c>
      <c r="R191" s="95">
        <f t="shared" si="85"/>
        <v>0</v>
      </c>
      <c r="S191" s="95">
        <f t="shared" si="113"/>
        <v>0</v>
      </c>
      <c r="T191" s="95">
        <f t="shared" si="86"/>
        <v>0</v>
      </c>
      <c r="U191" s="95">
        <f t="shared" si="114"/>
        <v>0</v>
      </c>
      <c r="V191" s="95">
        <f t="shared" si="87"/>
        <v>0</v>
      </c>
      <c r="W191" s="108"/>
      <c r="X191" s="108">
        <f t="shared" si="88"/>
        <v>0</v>
      </c>
      <c r="Y191" s="108"/>
      <c r="Z191" s="108">
        <f t="shared" si="89"/>
        <v>0</v>
      </c>
      <c r="AA191" s="108"/>
      <c r="AB191" s="108"/>
      <c r="AC191" s="95">
        <f t="shared" si="90"/>
        <v>0</v>
      </c>
      <c r="AD191" s="95">
        <f t="shared" si="91"/>
        <v>140000</v>
      </c>
      <c r="AE191" s="95">
        <f t="shared" si="92"/>
        <v>6860000</v>
      </c>
      <c r="AF191" s="97" cm="1">
        <f t="array" ref="AF191">_xlfn.IFS(G191=1,AF$15,G191=2,AF$16,G191=3,AF$19)</f>
        <v>0</v>
      </c>
      <c r="AG191" s="98">
        <f t="shared" si="93"/>
        <v>140000</v>
      </c>
      <c r="AH191" s="98">
        <f t="shared" si="94"/>
        <v>6860000</v>
      </c>
      <c r="AI191" s="137">
        <f t="shared" si="95"/>
        <v>140000</v>
      </c>
      <c r="AJ191" s="137">
        <f t="shared" si="96"/>
        <v>6860000</v>
      </c>
      <c r="AK191" s="137">
        <v>100000</v>
      </c>
      <c r="AL191" s="137">
        <f t="shared" si="97"/>
        <v>1715000</v>
      </c>
      <c r="AM191" s="137">
        <f t="shared" si="98"/>
        <v>1715000</v>
      </c>
      <c r="AN191" s="137">
        <f t="shared" si="99"/>
        <v>1715000</v>
      </c>
      <c r="AO191" s="137">
        <f t="shared" si="100"/>
        <v>1615000</v>
      </c>
      <c r="AP191" s="137"/>
      <c r="AQ191" s="138" cm="1">
        <f t="array" ref="AQ191">_xlfn.IFS(I191="One Bedroom",AQ$13,I191="One Bedroom Plus",AQ$14,I191="two bedroom",AQ$15,I191="three bedroom",AQ$16)</f>
        <v>300000</v>
      </c>
      <c r="AR191" s="139">
        <f t="shared" si="101"/>
        <v>6560000</v>
      </c>
      <c r="AS191" s="139">
        <f t="shared" si="102"/>
        <v>133877.55102040817</v>
      </c>
      <c r="AT191" s="139">
        <f t="shared" si="103"/>
        <v>328000</v>
      </c>
      <c r="AU191" s="139">
        <f t="shared" si="104"/>
        <v>6232000</v>
      </c>
      <c r="AV191" s="139">
        <f t="shared" si="105"/>
        <v>127183.67346938775</v>
      </c>
      <c r="AW191" s="151">
        <v>100000</v>
      </c>
      <c r="AX191" s="151">
        <f t="shared" si="106"/>
        <v>1558000</v>
      </c>
      <c r="AY191" s="151">
        <f t="shared" si="107"/>
        <v>1558000</v>
      </c>
      <c r="AZ191" s="151">
        <f t="shared" si="108"/>
        <v>1558000</v>
      </c>
      <c r="BA191" s="151">
        <f t="shared" si="109"/>
        <v>1458000</v>
      </c>
      <c r="BD191" s="99">
        <f t="shared" si="110"/>
        <v>6232000</v>
      </c>
    </row>
    <row r="192" spans="1:56" s="107" customFormat="1" ht="12.75" customHeight="1" x14ac:dyDescent="0.25">
      <c r="A192" s="100"/>
      <c r="B192" s="100"/>
      <c r="C192" s="101">
        <v>170</v>
      </c>
      <c r="D192" s="102" t="s">
        <v>16</v>
      </c>
      <c r="E192" s="106">
        <v>3</v>
      </c>
      <c r="F192" s="111" t="s">
        <v>282</v>
      </c>
      <c r="G192" s="92" cm="1">
        <f t="array" ref="G192">_xlfn.IFS(D192=F$4,G$4,D192=F$5,G$5,D192=F$6,G$6,D192=F$7,G$7,D192=F$8,G$8,D192=F$9,G$9,D192=F$10,G$10)</f>
        <v>1</v>
      </c>
      <c r="H192" s="109" t="s">
        <v>131</v>
      </c>
      <c r="I192" s="104" t="s">
        <v>72</v>
      </c>
      <c r="J192" s="105">
        <v>42</v>
      </c>
      <c r="K192" s="95">
        <f t="shared" si="81"/>
        <v>160000</v>
      </c>
      <c r="L192" s="95">
        <f t="shared" si="82"/>
        <v>6720000</v>
      </c>
      <c r="M192" s="95">
        <f t="shared" si="83"/>
        <v>140000</v>
      </c>
      <c r="N192" s="95" cm="1">
        <f t="array" ref="N192">_xlfn.IFS(E192=1,0,OR(E192=2,E192=3),N$10,OR(E192=4,E192=5),N$11,E192=6,N$12,E192=7,N$13)</f>
        <v>0</v>
      </c>
      <c r="O192" s="95">
        <f t="shared" si="111"/>
        <v>0</v>
      </c>
      <c r="P192" s="95">
        <f t="shared" si="84"/>
        <v>0</v>
      </c>
      <c r="Q192" s="95">
        <f t="shared" si="112"/>
        <v>0</v>
      </c>
      <c r="R192" s="95">
        <f t="shared" si="85"/>
        <v>0</v>
      </c>
      <c r="S192" s="95">
        <f t="shared" si="113"/>
        <v>0</v>
      </c>
      <c r="T192" s="95">
        <f t="shared" si="86"/>
        <v>0</v>
      </c>
      <c r="U192" s="95">
        <f t="shared" si="114"/>
        <v>0</v>
      </c>
      <c r="V192" s="95">
        <f t="shared" si="87"/>
        <v>0</v>
      </c>
      <c r="W192" s="108"/>
      <c r="X192" s="108">
        <f t="shared" si="88"/>
        <v>0</v>
      </c>
      <c r="Y192" s="108"/>
      <c r="Z192" s="108">
        <f t="shared" si="89"/>
        <v>0</v>
      </c>
      <c r="AA192" s="108"/>
      <c r="AB192" s="108"/>
      <c r="AC192" s="95">
        <f t="shared" si="90"/>
        <v>0</v>
      </c>
      <c r="AD192" s="95">
        <f t="shared" si="91"/>
        <v>140000</v>
      </c>
      <c r="AE192" s="95">
        <f t="shared" si="92"/>
        <v>5880000</v>
      </c>
      <c r="AF192" s="97" cm="1">
        <f t="array" ref="AF192">_xlfn.IFS(G192=1,AF$15,G192=2,AF$16,G192=3,AF$19)</f>
        <v>0</v>
      </c>
      <c r="AG192" s="98">
        <f t="shared" si="93"/>
        <v>140000</v>
      </c>
      <c r="AH192" s="98">
        <f t="shared" si="94"/>
        <v>5880000</v>
      </c>
      <c r="AI192" s="137">
        <f t="shared" si="95"/>
        <v>140000</v>
      </c>
      <c r="AJ192" s="137">
        <f t="shared" si="96"/>
        <v>5880000</v>
      </c>
      <c r="AK192" s="137">
        <v>100000</v>
      </c>
      <c r="AL192" s="137">
        <f t="shared" si="97"/>
        <v>1470000</v>
      </c>
      <c r="AM192" s="137">
        <f t="shared" si="98"/>
        <v>1470000</v>
      </c>
      <c r="AN192" s="137">
        <f t="shared" si="99"/>
        <v>1470000</v>
      </c>
      <c r="AO192" s="137">
        <f t="shared" si="100"/>
        <v>1370000</v>
      </c>
      <c r="AP192" s="137"/>
      <c r="AQ192" s="138" cm="1">
        <f t="array" ref="AQ192">_xlfn.IFS(I192="One Bedroom",AQ$13,I192="One Bedroom Plus",AQ$14,I192="two bedroom",AQ$15,I192="three bedroom",AQ$16)</f>
        <v>300000</v>
      </c>
      <c r="AR192" s="139">
        <f t="shared" si="101"/>
        <v>5580000</v>
      </c>
      <c r="AS192" s="139">
        <f t="shared" si="102"/>
        <v>132857.14285714287</v>
      </c>
      <c r="AT192" s="139">
        <f t="shared" si="103"/>
        <v>279000</v>
      </c>
      <c r="AU192" s="139">
        <f t="shared" si="104"/>
        <v>5301000</v>
      </c>
      <c r="AV192" s="139">
        <f t="shared" si="105"/>
        <v>126214.28571428571</v>
      </c>
      <c r="AW192" s="151">
        <v>100000</v>
      </c>
      <c r="AX192" s="151">
        <f t="shared" si="106"/>
        <v>1325250</v>
      </c>
      <c r="AY192" s="151">
        <f t="shared" si="107"/>
        <v>1325250</v>
      </c>
      <c r="AZ192" s="151">
        <f t="shared" si="108"/>
        <v>1325250</v>
      </c>
      <c r="BA192" s="151">
        <f t="shared" si="109"/>
        <v>1225250</v>
      </c>
      <c r="BD192" s="99">
        <f t="shared" si="110"/>
        <v>5301000</v>
      </c>
    </row>
    <row r="193" spans="1:56" s="107" customFormat="1" ht="12.75" customHeight="1" x14ac:dyDescent="0.25">
      <c r="A193" s="23"/>
      <c r="B193" s="23"/>
      <c r="C193" s="101">
        <v>171</v>
      </c>
      <c r="D193" s="102" t="s">
        <v>16</v>
      </c>
      <c r="E193" s="106">
        <v>3</v>
      </c>
      <c r="F193" s="111" t="s">
        <v>283</v>
      </c>
      <c r="G193" s="92" cm="1">
        <f t="array" ref="G193">_xlfn.IFS(D193=F$4,G$4,D193=F$5,G$5,D193=F$6,G$6,D193=F$7,G$7,D193=F$8,G$8,D193=F$9,G$9,D193=F$10,G$10)</f>
        <v>1</v>
      </c>
      <c r="H193" s="109" t="s">
        <v>129</v>
      </c>
      <c r="I193" s="104" t="s">
        <v>72</v>
      </c>
      <c r="J193" s="105">
        <v>42</v>
      </c>
      <c r="K193" s="95">
        <f t="shared" si="81"/>
        <v>160000</v>
      </c>
      <c r="L193" s="95">
        <f t="shared" si="82"/>
        <v>6720000</v>
      </c>
      <c r="M193" s="95">
        <f t="shared" si="83"/>
        <v>140000</v>
      </c>
      <c r="N193" s="95" cm="1">
        <f t="array" ref="N193">_xlfn.IFS(E193=1,0,OR(E193=2,E193=3),N$10,OR(E193=4,E193=5),N$11,E193=6,N$12,E193=7,N$13)</f>
        <v>0</v>
      </c>
      <c r="O193" s="95">
        <f t="shared" si="111"/>
        <v>0</v>
      </c>
      <c r="P193" s="95">
        <f t="shared" si="84"/>
        <v>0</v>
      </c>
      <c r="Q193" s="95" t="str">
        <f t="shared" si="112"/>
        <v>y</v>
      </c>
      <c r="R193" s="95">
        <f t="shared" si="85"/>
        <v>3000</v>
      </c>
      <c r="S193" s="95">
        <f t="shared" si="113"/>
        <v>0</v>
      </c>
      <c r="T193" s="95">
        <f t="shared" si="86"/>
        <v>0</v>
      </c>
      <c r="U193" s="95">
        <f t="shared" si="114"/>
        <v>0</v>
      </c>
      <c r="V193" s="95">
        <f t="shared" si="87"/>
        <v>0</v>
      </c>
      <c r="W193" s="108"/>
      <c r="X193" s="108">
        <f t="shared" si="88"/>
        <v>0</v>
      </c>
      <c r="Y193" s="108"/>
      <c r="Z193" s="108">
        <f t="shared" si="89"/>
        <v>0</v>
      </c>
      <c r="AA193" s="108"/>
      <c r="AB193" s="108"/>
      <c r="AC193" s="95">
        <f t="shared" si="90"/>
        <v>3000</v>
      </c>
      <c r="AD193" s="95">
        <f t="shared" si="91"/>
        <v>143000</v>
      </c>
      <c r="AE193" s="95">
        <f t="shared" si="92"/>
        <v>6006000</v>
      </c>
      <c r="AF193" s="97" cm="1">
        <f t="array" ref="AF193">_xlfn.IFS(G193=1,AF$15,G193=2,AF$16,G193=3,AF$19)</f>
        <v>0</v>
      </c>
      <c r="AG193" s="98">
        <f t="shared" si="93"/>
        <v>143000</v>
      </c>
      <c r="AH193" s="98">
        <f t="shared" si="94"/>
        <v>6006000</v>
      </c>
      <c r="AI193" s="137">
        <f t="shared" si="95"/>
        <v>143000</v>
      </c>
      <c r="AJ193" s="137">
        <f t="shared" si="96"/>
        <v>6006000</v>
      </c>
      <c r="AK193" s="137">
        <v>100000</v>
      </c>
      <c r="AL193" s="137">
        <f t="shared" si="97"/>
        <v>1501500</v>
      </c>
      <c r="AM193" s="137">
        <f t="shared" si="98"/>
        <v>1501500</v>
      </c>
      <c r="AN193" s="137">
        <f t="shared" si="99"/>
        <v>1501500</v>
      </c>
      <c r="AO193" s="137">
        <f t="shared" si="100"/>
        <v>1401500</v>
      </c>
      <c r="AP193" s="137"/>
      <c r="AQ193" s="138" cm="1">
        <f t="array" ref="AQ193">_xlfn.IFS(I193="One Bedroom",AQ$13,I193="One Bedroom Plus",AQ$14,I193="two bedroom",AQ$15,I193="three bedroom",AQ$16)</f>
        <v>300000</v>
      </c>
      <c r="AR193" s="139">
        <f t="shared" si="101"/>
        <v>5706000</v>
      </c>
      <c r="AS193" s="139">
        <f t="shared" si="102"/>
        <v>135857.14285714287</v>
      </c>
      <c r="AT193" s="139">
        <f t="shared" si="103"/>
        <v>285300</v>
      </c>
      <c r="AU193" s="139">
        <f t="shared" si="104"/>
        <v>5421000</v>
      </c>
      <c r="AV193" s="139">
        <f t="shared" si="105"/>
        <v>129071.42857142857</v>
      </c>
      <c r="AW193" s="151">
        <v>100000</v>
      </c>
      <c r="AX193" s="151">
        <f t="shared" si="106"/>
        <v>1355250</v>
      </c>
      <c r="AY193" s="151">
        <f t="shared" si="107"/>
        <v>1355250</v>
      </c>
      <c r="AZ193" s="151">
        <f t="shared" si="108"/>
        <v>1355250</v>
      </c>
      <c r="BA193" s="151">
        <f t="shared" si="109"/>
        <v>1255250</v>
      </c>
      <c r="BD193" s="99">
        <f t="shared" si="110"/>
        <v>5421000</v>
      </c>
    </row>
    <row r="194" spans="1:56" s="107" customFormat="1" ht="12.75" customHeight="1" x14ac:dyDescent="0.25">
      <c r="A194" s="23"/>
      <c r="B194" s="23"/>
      <c r="C194" s="101">
        <v>172</v>
      </c>
      <c r="D194" s="102" t="s">
        <v>16</v>
      </c>
      <c r="E194" s="106">
        <v>3</v>
      </c>
      <c r="F194" s="111" t="s">
        <v>284</v>
      </c>
      <c r="G194" s="92" cm="1">
        <f t="array" ref="G194">_xlfn.IFS(D194=F$4,G$4,D194=F$5,G$5,D194=F$6,G$6,D194=F$7,G$7,D194=F$8,G$8,D194=F$9,G$9,D194=F$10,G$10)</f>
        <v>1</v>
      </c>
      <c r="H194" s="109" t="s">
        <v>285</v>
      </c>
      <c r="I194" s="104" t="s">
        <v>234</v>
      </c>
      <c r="J194" s="109">
        <v>106</v>
      </c>
      <c r="K194" s="95">
        <f t="shared" si="81"/>
        <v>160000</v>
      </c>
      <c r="L194" s="95">
        <f t="shared" si="82"/>
        <v>16960000</v>
      </c>
      <c r="M194" s="95">
        <f t="shared" si="83"/>
        <v>140000</v>
      </c>
      <c r="N194" s="95" cm="1">
        <f t="array" ref="N194">_xlfn.IFS(E194=1,0,OR(E194=2,E194=3),N$10,OR(E194=4,E194=5),N$11,E194=6,N$12,E194=7,N$13)</f>
        <v>0</v>
      </c>
      <c r="O194" s="95" t="str">
        <f t="shared" si="111"/>
        <v>y</v>
      </c>
      <c r="P194" s="95">
        <f t="shared" si="84"/>
        <v>10000</v>
      </c>
      <c r="Q194" s="95" t="str">
        <f t="shared" si="112"/>
        <v>y</v>
      </c>
      <c r="R194" s="95">
        <f t="shared" si="85"/>
        <v>3000</v>
      </c>
      <c r="S194" s="95">
        <f t="shared" si="113"/>
        <v>0</v>
      </c>
      <c r="T194" s="95">
        <f t="shared" si="86"/>
        <v>0</v>
      </c>
      <c r="U194" s="95">
        <f t="shared" si="114"/>
        <v>0</v>
      </c>
      <c r="V194" s="95">
        <f t="shared" si="87"/>
        <v>0</v>
      </c>
      <c r="W194" s="108"/>
      <c r="X194" s="108">
        <f t="shared" si="88"/>
        <v>0</v>
      </c>
      <c r="Y194" s="108"/>
      <c r="Z194" s="108">
        <f t="shared" si="89"/>
        <v>0</v>
      </c>
      <c r="AA194" s="108"/>
      <c r="AB194" s="108"/>
      <c r="AC194" s="95">
        <f t="shared" si="90"/>
        <v>13000</v>
      </c>
      <c r="AD194" s="95">
        <f t="shared" si="91"/>
        <v>153000</v>
      </c>
      <c r="AE194" s="95">
        <f t="shared" si="92"/>
        <v>16218000</v>
      </c>
      <c r="AF194" s="97" cm="1">
        <f t="array" ref="AF194">_xlfn.IFS(G194=1,AF$15,G194=2,AF$16,G194=3,AF$19)</f>
        <v>0</v>
      </c>
      <c r="AG194" s="98">
        <f t="shared" si="93"/>
        <v>153000</v>
      </c>
      <c r="AH194" s="98">
        <f t="shared" si="94"/>
        <v>16218000</v>
      </c>
      <c r="AI194" s="137">
        <f t="shared" si="95"/>
        <v>153000</v>
      </c>
      <c r="AJ194" s="137">
        <f t="shared" si="96"/>
        <v>16218000</v>
      </c>
      <c r="AK194" s="137">
        <v>100000</v>
      </c>
      <c r="AL194" s="137">
        <f t="shared" si="97"/>
        <v>4054500</v>
      </c>
      <c r="AM194" s="137">
        <f t="shared" si="98"/>
        <v>4054500</v>
      </c>
      <c r="AN194" s="137">
        <f t="shared" si="99"/>
        <v>4054500</v>
      </c>
      <c r="AO194" s="137">
        <f t="shared" si="100"/>
        <v>3954500</v>
      </c>
      <c r="AP194" s="137"/>
      <c r="AQ194" s="138" cm="1">
        <f t="array" ref="AQ194">_xlfn.IFS(I194="One Bedroom",AQ$13,I194="One Bedroom Plus",AQ$14,I194="two bedroom",AQ$15,I194="three bedroom",AQ$16)</f>
        <v>500000</v>
      </c>
      <c r="AR194" s="139">
        <f t="shared" si="101"/>
        <v>15718000</v>
      </c>
      <c r="AS194" s="139">
        <f t="shared" si="102"/>
        <v>148283.01886792452</v>
      </c>
      <c r="AT194" s="139">
        <f t="shared" si="103"/>
        <v>785900</v>
      </c>
      <c r="AU194" s="139">
        <f t="shared" si="104"/>
        <v>14933000</v>
      </c>
      <c r="AV194" s="139">
        <f t="shared" si="105"/>
        <v>140877.35849056602</v>
      </c>
      <c r="AW194" s="151">
        <v>100000</v>
      </c>
      <c r="AX194" s="151">
        <f t="shared" si="106"/>
        <v>3733250</v>
      </c>
      <c r="AY194" s="151">
        <f t="shared" si="107"/>
        <v>3733250</v>
      </c>
      <c r="AZ194" s="151">
        <f t="shared" si="108"/>
        <v>3733250</v>
      </c>
      <c r="BA194" s="151">
        <f t="shared" si="109"/>
        <v>3633250</v>
      </c>
      <c r="BD194" s="99">
        <f t="shared" si="110"/>
        <v>14933000</v>
      </c>
    </row>
    <row r="195" spans="1:56" s="107" customFormat="1" ht="12.75" customHeight="1" x14ac:dyDescent="0.25">
      <c r="A195" s="23"/>
      <c r="B195" s="23"/>
      <c r="C195" s="101">
        <v>173</v>
      </c>
      <c r="D195" s="102" t="s">
        <v>16</v>
      </c>
      <c r="E195" s="106">
        <v>3</v>
      </c>
      <c r="F195" s="111" t="s">
        <v>286</v>
      </c>
      <c r="G195" s="92" cm="1">
        <f t="array" ref="G195">_xlfn.IFS(D195=F$4,G$4,D195=F$5,G$5,D195=F$6,G$6,D195=F$7,G$7,D195=F$8,G$8,D195=F$9,G$9,D195=F$10,G$10)</f>
        <v>1</v>
      </c>
      <c r="H195" s="109" t="s">
        <v>287</v>
      </c>
      <c r="I195" s="104" t="s">
        <v>234</v>
      </c>
      <c r="J195" s="109">
        <v>74</v>
      </c>
      <c r="K195" s="95">
        <f t="shared" si="81"/>
        <v>160000</v>
      </c>
      <c r="L195" s="95">
        <f t="shared" si="82"/>
        <v>11840000</v>
      </c>
      <c r="M195" s="95">
        <f t="shared" si="83"/>
        <v>140000</v>
      </c>
      <c r="N195" s="95" cm="1">
        <f t="array" ref="N195">_xlfn.IFS(E195=1,0,OR(E195=2,E195=3),N$10,OR(E195=4,E195=5),N$11,E195=6,N$12,E195=7,N$13)</f>
        <v>0</v>
      </c>
      <c r="O195" s="95" t="str">
        <f t="shared" si="111"/>
        <v>y</v>
      </c>
      <c r="P195" s="95">
        <f t="shared" si="84"/>
        <v>10000</v>
      </c>
      <c r="Q195" s="95">
        <f t="shared" si="112"/>
        <v>0</v>
      </c>
      <c r="R195" s="95">
        <f t="shared" si="85"/>
        <v>0</v>
      </c>
      <c r="S195" s="95" t="str">
        <f t="shared" si="113"/>
        <v>y</v>
      </c>
      <c r="T195" s="95">
        <f t="shared" si="86"/>
        <v>2000</v>
      </c>
      <c r="U195" s="95">
        <f t="shared" si="114"/>
        <v>0</v>
      </c>
      <c r="V195" s="95">
        <f t="shared" si="87"/>
        <v>0</v>
      </c>
      <c r="W195" s="108"/>
      <c r="X195" s="108">
        <f t="shared" si="88"/>
        <v>0</v>
      </c>
      <c r="Y195" s="108"/>
      <c r="Z195" s="108">
        <f t="shared" si="89"/>
        <v>0</v>
      </c>
      <c r="AA195" s="108"/>
      <c r="AB195" s="108"/>
      <c r="AC195" s="95">
        <f t="shared" si="90"/>
        <v>12000</v>
      </c>
      <c r="AD195" s="95">
        <f t="shared" si="91"/>
        <v>152000</v>
      </c>
      <c r="AE195" s="95">
        <f t="shared" si="92"/>
        <v>11248000</v>
      </c>
      <c r="AF195" s="97" cm="1">
        <f t="array" ref="AF195">_xlfn.IFS(G195=1,AF$15,G195=2,AF$16,G195=3,AF$19)</f>
        <v>0</v>
      </c>
      <c r="AG195" s="98">
        <f t="shared" si="93"/>
        <v>152000</v>
      </c>
      <c r="AH195" s="98">
        <f t="shared" si="94"/>
        <v>11248000</v>
      </c>
      <c r="AI195" s="137">
        <f t="shared" si="95"/>
        <v>152000</v>
      </c>
      <c r="AJ195" s="137">
        <f t="shared" si="96"/>
        <v>11248000</v>
      </c>
      <c r="AK195" s="137">
        <v>100000</v>
      </c>
      <c r="AL195" s="137">
        <f t="shared" si="97"/>
        <v>2812000</v>
      </c>
      <c r="AM195" s="137">
        <f t="shared" si="98"/>
        <v>2812000</v>
      </c>
      <c r="AN195" s="137">
        <f t="shared" si="99"/>
        <v>2812000</v>
      </c>
      <c r="AO195" s="137">
        <f t="shared" si="100"/>
        <v>2712000</v>
      </c>
      <c r="AP195" s="137"/>
      <c r="AQ195" s="138" cm="1">
        <f t="array" ref="AQ195">_xlfn.IFS(I195="One Bedroom",AQ$13,I195="One Bedroom Plus",AQ$14,I195="two bedroom",AQ$15,I195="three bedroom",AQ$16)</f>
        <v>500000</v>
      </c>
      <c r="AR195" s="139">
        <f t="shared" si="101"/>
        <v>10748000</v>
      </c>
      <c r="AS195" s="139">
        <f t="shared" si="102"/>
        <v>145243.24324324325</v>
      </c>
      <c r="AT195" s="139">
        <f t="shared" si="103"/>
        <v>537400</v>
      </c>
      <c r="AU195" s="139">
        <f t="shared" si="104"/>
        <v>10211000</v>
      </c>
      <c r="AV195" s="139">
        <f t="shared" si="105"/>
        <v>137986.48648648648</v>
      </c>
      <c r="AW195" s="151">
        <v>100000</v>
      </c>
      <c r="AX195" s="151">
        <f t="shared" si="106"/>
        <v>2552750</v>
      </c>
      <c r="AY195" s="151">
        <f t="shared" si="107"/>
        <v>2552750</v>
      </c>
      <c r="AZ195" s="151">
        <f t="shared" si="108"/>
        <v>2552750</v>
      </c>
      <c r="BA195" s="151">
        <f t="shared" si="109"/>
        <v>2452750</v>
      </c>
      <c r="BD195" s="99">
        <f t="shared" si="110"/>
        <v>10211000</v>
      </c>
    </row>
    <row r="196" spans="1:56" s="107" customFormat="1" ht="12.75" customHeight="1" x14ac:dyDescent="0.25">
      <c r="A196" s="23"/>
      <c r="B196" s="23"/>
      <c r="C196" s="101">
        <v>174</v>
      </c>
      <c r="D196" s="102" t="s">
        <v>16</v>
      </c>
      <c r="E196" s="106">
        <v>3</v>
      </c>
      <c r="F196" s="111" t="s">
        <v>288</v>
      </c>
      <c r="G196" s="92" cm="1">
        <f t="array" ref="G196">_xlfn.IFS(D196=F$4,G$4,D196=F$5,G$5,D196=F$6,G$6,D196=F$7,G$7,D196=F$8,G$8,D196=F$9,G$9,D196=F$10,G$10)</f>
        <v>1</v>
      </c>
      <c r="H196" s="109" t="s">
        <v>289</v>
      </c>
      <c r="I196" s="104" t="s">
        <v>94</v>
      </c>
      <c r="J196" s="105">
        <v>64</v>
      </c>
      <c r="K196" s="95">
        <f t="shared" si="81"/>
        <v>160000</v>
      </c>
      <c r="L196" s="95">
        <f t="shared" si="82"/>
        <v>10240000</v>
      </c>
      <c r="M196" s="95">
        <f t="shared" si="83"/>
        <v>140000</v>
      </c>
      <c r="N196" s="95" cm="1">
        <f t="array" ref="N196">_xlfn.IFS(E196=1,0,OR(E196=2,E196=3),N$10,OR(E196=4,E196=5),N$11,E196=6,N$12,E196=7,N$13)</f>
        <v>0</v>
      </c>
      <c r="O196" s="95" t="str">
        <f t="shared" si="111"/>
        <v>y</v>
      </c>
      <c r="P196" s="95">
        <f t="shared" si="84"/>
        <v>10000</v>
      </c>
      <c r="Q196" s="95">
        <f t="shared" si="112"/>
        <v>0</v>
      </c>
      <c r="R196" s="95">
        <f t="shared" si="85"/>
        <v>0</v>
      </c>
      <c r="S196" s="95" t="str">
        <f t="shared" si="113"/>
        <v>y</v>
      </c>
      <c r="T196" s="95">
        <f t="shared" si="86"/>
        <v>2000</v>
      </c>
      <c r="U196" s="95">
        <f t="shared" si="114"/>
        <v>0</v>
      </c>
      <c r="V196" s="95">
        <f t="shared" si="87"/>
        <v>0</v>
      </c>
      <c r="W196" s="108"/>
      <c r="X196" s="108">
        <f t="shared" si="88"/>
        <v>0</v>
      </c>
      <c r="Y196" s="108"/>
      <c r="Z196" s="108">
        <f t="shared" si="89"/>
        <v>0</v>
      </c>
      <c r="AA196" s="108"/>
      <c r="AB196" s="108"/>
      <c r="AC196" s="95">
        <f t="shared" si="90"/>
        <v>12000</v>
      </c>
      <c r="AD196" s="95">
        <f t="shared" si="91"/>
        <v>152000</v>
      </c>
      <c r="AE196" s="95">
        <f t="shared" si="92"/>
        <v>9728000</v>
      </c>
      <c r="AF196" s="97" cm="1">
        <f t="array" ref="AF196">_xlfn.IFS(G196=1,AF$15,G196=2,AF$16,G196=3,AF$19)</f>
        <v>0</v>
      </c>
      <c r="AG196" s="98">
        <f t="shared" si="93"/>
        <v>152000</v>
      </c>
      <c r="AH196" s="98">
        <f t="shared" si="94"/>
        <v>9728000</v>
      </c>
      <c r="AI196" s="137">
        <f t="shared" si="95"/>
        <v>152000</v>
      </c>
      <c r="AJ196" s="137">
        <f t="shared" si="96"/>
        <v>9728000</v>
      </c>
      <c r="AK196" s="137">
        <v>100000</v>
      </c>
      <c r="AL196" s="137">
        <f t="shared" si="97"/>
        <v>2432000</v>
      </c>
      <c r="AM196" s="137">
        <f t="shared" si="98"/>
        <v>2432000</v>
      </c>
      <c r="AN196" s="137">
        <f t="shared" si="99"/>
        <v>2432000</v>
      </c>
      <c r="AO196" s="137">
        <f t="shared" si="100"/>
        <v>2332000</v>
      </c>
      <c r="AP196" s="137"/>
      <c r="AQ196" s="138" cm="1">
        <f t="array" ref="AQ196">_xlfn.IFS(I196="One Bedroom",AQ$13,I196="One Bedroom Plus",AQ$14,I196="two bedroom",AQ$15,I196="three bedroom",AQ$16)</f>
        <v>300000</v>
      </c>
      <c r="AR196" s="139">
        <f t="shared" si="101"/>
        <v>9428000</v>
      </c>
      <c r="AS196" s="139">
        <f t="shared" si="102"/>
        <v>147312.5</v>
      </c>
      <c r="AT196" s="139">
        <f t="shared" si="103"/>
        <v>471400</v>
      </c>
      <c r="AU196" s="139">
        <f t="shared" si="104"/>
        <v>8957000</v>
      </c>
      <c r="AV196" s="139">
        <f t="shared" si="105"/>
        <v>139953.125</v>
      </c>
      <c r="AW196" s="151">
        <v>100000</v>
      </c>
      <c r="AX196" s="151">
        <f t="shared" si="106"/>
        <v>2239250</v>
      </c>
      <c r="AY196" s="151">
        <f t="shared" si="107"/>
        <v>2239250</v>
      </c>
      <c r="AZ196" s="151">
        <f t="shared" si="108"/>
        <v>2239250</v>
      </c>
      <c r="BA196" s="151">
        <f t="shared" si="109"/>
        <v>2139250</v>
      </c>
      <c r="BD196" s="99">
        <f t="shared" si="110"/>
        <v>8957000</v>
      </c>
    </row>
    <row r="197" spans="1:56" s="107" customFormat="1" ht="12.75" customHeight="1" x14ac:dyDescent="0.25">
      <c r="A197" s="23"/>
      <c r="B197" s="23"/>
      <c r="C197" s="101">
        <v>175</v>
      </c>
      <c r="D197" s="102" t="s">
        <v>16</v>
      </c>
      <c r="E197" s="106">
        <v>3</v>
      </c>
      <c r="F197" s="111" t="s">
        <v>290</v>
      </c>
      <c r="G197" s="92" cm="1">
        <f t="array" ref="G197">_xlfn.IFS(D197=F$4,G$4,D197=F$5,G$5,D197=F$6,G$6,D197=F$7,G$7,D197=F$8,G$8,D197=F$9,G$9,D197=F$10,G$10)</f>
        <v>1</v>
      </c>
      <c r="H197" s="109" t="s">
        <v>123</v>
      </c>
      <c r="I197" s="104" t="s">
        <v>72</v>
      </c>
      <c r="J197" s="105">
        <v>57</v>
      </c>
      <c r="K197" s="95">
        <f t="shared" si="81"/>
        <v>160000</v>
      </c>
      <c r="L197" s="95">
        <f t="shared" si="82"/>
        <v>9120000</v>
      </c>
      <c r="M197" s="95">
        <f t="shared" si="83"/>
        <v>140000</v>
      </c>
      <c r="N197" s="95" cm="1">
        <f t="array" ref="N197">_xlfn.IFS(E197=1,0,OR(E197=2,E197=3),N$10,OR(E197=4,E197=5),N$11,E197=6,N$12,E197=7,N$13)</f>
        <v>0</v>
      </c>
      <c r="O197" s="95" t="str">
        <f t="shared" si="111"/>
        <v>y</v>
      </c>
      <c r="P197" s="95">
        <f t="shared" si="84"/>
        <v>10000</v>
      </c>
      <c r="Q197" s="95">
        <f t="shared" si="112"/>
        <v>0</v>
      </c>
      <c r="R197" s="95">
        <f t="shared" si="85"/>
        <v>0</v>
      </c>
      <c r="S197" s="95" t="str">
        <f t="shared" si="113"/>
        <v>y</v>
      </c>
      <c r="T197" s="95">
        <f t="shared" si="86"/>
        <v>2000</v>
      </c>
      <c r="U197" s="95">
        <f t="shared" si="114"/>
        <v>0</v>
      </c>
      <c r="V197" s="95">
        <f t="shared" si="87"/>
        <v>0</v>
      </c>
      <c r="W197" s="108"/>
      <c r="X197" s="108">
        <f t="shared" si="88"/>
        <v>0</v>
      </c>
      <c r="Y197" s="108"/>
      <c r="Z197" s="108">
        <f t="shared" si="89"/>
        <v>0</v>
      </c>
      <c r="AA197" s="108"/>
      <c r="AB197" s="108"/>
      <c r="AC197" s="95">
        <f t="shared" si="90"/>
        <v>12000</v>
      </c>
      <c r="AD197" s="95">
        <f t="shared" si="91"/>
        <v>152000</v>
      </c>
      <c r="AE197" s="95">
        <f t="shared" si="92"/>
        <v>8664000</v>
      </c>
      <c r="AF197" s="97" cm="1">
        <f t="array" ref="AF197">_xlfn.IFS(G197=1,AF$15,G197=2,AF$16,G197=3,AF$19)</f>
        <v>0</v>
      </c>
      <c r="AG197" s="98">
        <f t="shared" si="93"/>
        <v>152000</v>
      </c>
      <c r="AH197" s="98">
        <f t="shared" si="94"/>
        <v>8664000</v>
      </c>
      <c r="AI197" s="137">
        <f t="shared" si="95"/>
        <v>152000</v>
      </c>
      <c r="AJ197" s="137">
        <f t="shared" si="96"/>
        <v>8664000</v>
      </c>
      <c r="AK197" s="137">
        <v>100000</v>
      </c>
      <c r="AL197" s="137">
        <f t="shared" si="97"/>
        <v>2166000</v>
      </c>
      <c r="AM197" s="137">
        <f t="shared" si="98"/>
        <v>2166000</v>
      </c>
      <c r="AN197" s="137">
        <f t="shared" si="99"/>
        <v>2166000</v>
      </c>
      <c r="AO197" s="137">
        <f t="shared" si="100"/>
        <v>2066000</v>
      </c>
      <c r="AP197" s="137"/>
      <c r="AQ197" s="138" cm="1">
        <f t="array" ref="AQ197">_xlfn.IFS(I197="One Bedroom",AQ$13,I197="One Bedroom Plus",AQ$14,I197="two bedroom",AQ$15,I197="three bedroom",AQ$16)</f>
        <v>300000</v>
      </c>
      <c r="AR197" s="139">
        <f t="shared" si="101"/>
        <v>8364000</v>
      </c>
      <c r="AS197" s="139">
        <f t="shared" si="102"/>
        <v>146736.84210526315</v>
      </c>
      <c r="AT197" s="139">
        <f t="shared" si="103"/>
        <v>418200</v>
      </c>
      <c r="AU197" s="139">
        <f t="shared" si="104"/>
        <v>7946000</v>
      </c>
      <c r="AV197" s="139">
        <f t="shared" si="105"/>
        <v>139403.50877192983</v>
      </c>
      <c r="AW197" s="151">
        <v>100000</v>
      </c>
      <c r="AX197" s="151">
        <f t="shared" si="106"/>
        <v>1986500</v>
      </c>
      <c r="AY197" s="151">
        <f t="shared" si="107"/>
        <v>1986500</v>
      </c>
      <c r="AZ197" s="151">
        <f t="shared" si="108"/>
        <v>1986500</v>
      </c>
      <c r="BA197" s="151">
        <f t="shared" si="109"/>
        <v>1886500</v>
      </c>
      <c r="BD197" s="99">
        <f t="shared" si="110"/>
        <v>7946000</v>
      </c>
    </row>
    <row r="198" spans="1:56" s="107" customFormat="1" ht="12.75" customHeight="1" x14ac:dyDescent="0.25">
      <c r="A198" s="23"/>
      <c r="B198" s="23"/>
      <c r="C198" s="101">
        <v>176</v>
      </c>
      <c r="D198" s="102" t="s">
        <v>16</v>
      </c>
      <c r="E198" s="106">
        <v>3</v>
      </c>
      <c r="F198" s="111" t="s">
        <v>291</v>
      </c>
      <c r="G198" s="92" cm="1">
        <f t="array" ref="G198">_xlfn.IFS(D198=F$4,G$4,D198=F$5,G$5,D198=F$6,G$6,D198=F$7,G$7,D198=F$8,G$8,D198=F$9,G$9,D198=F$10,G$10)</f>
        <v>1</v>
      </c>
      <c r="H198" s="109" t="s">
        <v>123</v>
      </c>
      <c r="I198" s="104" t="s">
        <v>72</v>
      </c>
      <c r="J198" s="105">
        <v>57</v>
      </c>
      <c r="K198" s="95">
        <f t="shared" si="81"/>
        <v>160000</v>
      </c>
      <c r="L198" s="95">
        <f t="shared" si="82"/>
        <v>9120000</v>
      </c>
      <c r="M198" s="95">
        <f t="shared" si="83"/>
        <v>140000</v>
      </c>
      <c r="N198" s="95" cm="1">
        <f t="array" ref="N198">_xlfn.IFS(E198=1,0,OR(E198=2,E198=3),N$10,OR(E198=4,E198=5),N$11,E198=6,N$12,E198=7,N$13)</f>
        <v>0</v>
      </c>
      <c r="O198" s="95" t="str">
        <f t="shared" si="111"/>
        <v>y</v>
      </c>
      <c r="P198" s="95">
        <f t="shared" si="84"/>
        <v>10000</v>
      </c>
      <c r="Q198" s="95">
        <f t="shared" si="112"/>
        <v>0</v>
      </c>
      <c r="R198" s="95">
        <f t="shared" si="85"/>
        <v>0</v>
      </c>
      <c r="S198" s="95" t="str">
        <f t="shared" si="113"/>
        <v>y</v>
      </c>
      <c r="T198" s="95">
        <f t="shared" si="86"/>
        <v>2000</v>
      </c>
      <c r="U198" s="95">
        <f t="shared" si="114"/>
        <v>0</v>
      </c>
      <c r="V198" s="95">
        <f t="shared" si="87"/>
        <v>0</v>
      </c>
      <c r="W198" s="108"/>
      <c r="X198" s="108">
        <f t="shared" si="88"/>
        <v>0</v>
      </c>
      <c r="Y198" s="108"/>
      <c r="Z198" s="108">
        <f t="shared" si="89"/>
        <v>0</v>
      </c>
      <c r="AA198" s="108"/>
      <c r="AB198" s="108"/>
      <c r="AC198" s="95">
        <f t="shared" si="90"/>
        <v>12000</v>
      </c>
      <c r="AD198" s="95">
        <f t="shared" si="91"/>
        <v>152000</v>
      </c>
      <c r="AE198" s="95">
        <f t="shared" si="92"/>
        <v>8664000</v>
      </c>
      <c r="AF198" s="97" cm="1">
        <f t="array" ref="AF198">_xlfn.IFS(G198=1,AF$15,G198=2,AF$16,G198=3,AF$19)</f>
        <v>0</v>
      </c>
      <c r="AG198" s="98">
        <f t="shared" si="93"/>
        <v>152000</v>
      </c>
      <c r="AH198" s="98">
        <f t="shared" si="94"/>
        <v>8664000</v>
      </c>
      <c r="AI198" s="137">
        <f t="shared" si="95"/>
        <v>152000</v>
      </c>
      <c r="AJ198" s="137">
        <f t="shared" si="96"/>
        <v>8664000</v>
      </c>
      <c r="AK198" s="137">
        <v>100000</v>
      </c>
      <c r="AL198" s="137">
        <f t="shared" si="97"/>
        <v>2166000</v>
      </c>
      <c r="AM198" s="137">
        <f t="shared" si="98"/>
        <v>2166000</v>
      </c>
      <c r="AN198" s="137">
        <f t="shared" si="99"/>
        <v>2166000</v>
      </c>
      <c r="AO198" s="137">
        <f t="shared" si="100"/>
        <v>2066000</v>
      </c>
      <c r="AP198" s="137"/>
      <c r="AQ198" s="138" cm="1">
        <f t="array" ref="AQ198">_xlfn.IFS(I198="One Bedroom",AQ$13,I198="One Bedroom Plus",AQ$14,I198="two bedroom",AQ$15,I198="three bedroom",AQ$16)</f>
        <v>300000</v>
      </c>
      <c r="AR198" s="139">
        <f t="shared" si="101"/>
        <v>8364000</v>
      </c>
      <c r="AS198" s="139">
        <f t="shared" si="102"/>
        <v>146736.84210526315</v>
      </c>
      <c r="AT198" s="139">
        <f t="shared" si="103"/>
        <v>418200</v>
      </c>
      <c r="AU198" s="139">
        <f t="shared" si="104"/>
        <v>7946000</v>
      </c>
      <c r="AV198" s="139">
        <f t="shared" si="105"/>
        <v>139403.50877192983</v>
      </c>
      <c r="AW198" s="151">
        <v>100000</v>
      </c>
      <c r="AX198" s="151">
        <f t="shared" si="106"/>
        <v>1986500</v>
      </c>
      <c r="AY198" s="151">
        <f t="shared" si="107"/>
        <v>1986500</v>
      </c>
      <c r="AZ198" s="151">
        <f t="shared" si="108"/>
        <v>1986500</v>
      </c>
      <c r="BA198" s="151">
        <f t="shared" si="109"/>
        <v>1886500</v>
      </c>
      <c r="BD198" s="99">
        <f t="shared" si="110"/>
        <v>7946000</v>
      </c>
    </row>
    <row r="199" spans="1:56" s="107" customFormat="1" ht="12.75" customHeight="1" x14ac:dyDescent="0.25">
      <c r="A199" s="23"/>
      <c r="B199" s="23"/>
      <c r="C199" s="101">
        <v>177</v>
      </c>
      <c r="D199" s="102" t="s">
        <v>16</v>
      </c>
      <c r="E199" s="106">
        <v>3</v>
      </c>
      <c r="F199" s="111" t="s">
        <v>292</v>
      </c>
      <c r="G199" s="92" cm="1">
        <f t="array" ref="G199">_xlfn.IFS(D199=F$4,G$4,D199=F$5,G$5,D199=F$6,G$6,D199=F$7,G$7,D199=F$8,G$8,D199=F$9,G$9,D199=F$10,G$10)</f>
        <v>1</v>
      </c>
      <c r="H199" s="109" t="s">
        <v>293</v>
      </c>
      <c r="I199" s="104" t="s">
        <v>234</v>
      </c>
      <c r="J199" s="109">
        <v>98</v>
      </c>
      <c r="K199" s="95">
        <f t="shared" si="81"/>
        <v>160000</v>
      </c>
      <c r="L199" s="95">
        <f t="shared" si="82"/>
        <v>15680000</v>
      </c>
      <c r="M199" s="95">
        <f t="shared" si="83"/>
        <v>140000</v>
      </c>
      <c r="N199" s="95" cm="1">
        <f t="array" ref="N199">_xlfn.IFS(E199=1,0,OR(E199=2,E199=3),N$10,OR(E199=4,E199=5),N$11,E199=6,N$12,E199=7,N$13)</f>
        <v>0</v>
      </c>
      <c r="O199" s="95" t="str">
        <f t="shared" si="111"/>
        <v>y</v>
      </c>
      <c r="P199" s="95">
        <f t="shared" si="84"/>
        <v>10000</v>
      </c>
      <c r="Q199" s="95">
        <f t="shared" si="112"/>
        <v>0</v>
      </c>
      <c r="R199" s="95">
        <f t="shared" si="85"/>
        <v>0</v>
      </c>
      <c r="S199" s="95" t="str">
        <f t="shared" si="113"/>
        <v>y</v>
      </c>
      <c r="T199" s="95">
        <f t="shared" si="86"/>
        <v>2000</v>
      </c>
      <c r="U199" s="95">
        <f t="shared" si="114"/>
        <v>0</v>
      </c>
      <c r="V199" s="95">
        <f t="shared" si="87"/>
        <v>0</v>
      </c>
      <c r="W199" s="108"/>
      <c r="X199" s="108">
        <f t="shared" si="88"/>
        <v>0</v>
      </c>
      <c r="Y199" s="108"/>
      <c r="Z199" s="108">
        <f t="shared" si="89"/>
        <v>0</v>
      </c>
      <c r="AA199" s="108"/>
      <c r="AB199" s="108"/>
      <c r="AC199" s="95">
        <f t="shared" si="90"/>
        <v>12000</v>
      </c>
      <c r="AD199" s="95">
        <f t="shared" si="91"/>
        <v>152000</v>
      </c>
      <c r="AE199" s="95">
        <f t="shared" si="92"/>
        <v>14896000</v>
      </c>
      <c r="AF199" s="97" cm="1">
        <f t="array" ref="AF199">_xlfn.IFS(G199=1,AF$15,G199=2,AF$16,G199=3,AF$19)</f>
        <v>0</v>
      </c>
      <c r="AG199" s="98">
        <f t="shared" si="93"/>
        <v>152000</v>
      </c>
      <c r="AH199" s="98">
        <f t="shared" si="94"/>
        <v>14896000</v>
      </c>
      <c r="AI199" s="137">
        <f t="shared" si="95"/>
        <v>152000</v>
      </c>
      <c r="AJ199" s="137">
        <f t="shared" si="96"/>
        <v>14896000</v>
      </c>
      <c r="AK199" s="137">
        <v>100000</v>
      </c>
      <c r="AL199" s="137">
        <f t="shared" si="97"/>
        <v>3724000</v>
      </c>
      <c r="AM199" s="137">
        <f t="shared" si="98"/>
        <v>3724000</v>
      </c>
      <c r="AN199" s="137">
        <f t="shared" si="99"/>
        <v>3724000</v>
      </c>
      <c r="AO199" s="137">
        <f t="shared" si="100"/>
        <v>3624000</v>
      </c>
      <c r="AP199" s="137"/>
      <c r="AQ199" s="138" cm="1">
        <f t="array" ref="AQ199">_xlfn.IFS(I199="One Bedroom",AQ$13,I199="One Bedroom Plus",AQ$14,I199="two bedroom",AQ$15,I199="three bedroom",AQ$16)</f>
        <v>500000</v>
      </c>
      <c r="AR199" s="139">
        <f t="shared" si="101"/>
        <v>14396000</v>
      </c>
      <c r="AS199" s="139">
        <f t="shared" si="102"/>
        <v>146897.95918367346</v>
      </c>
      <c r="AT199" s="139">
        <f t="shared" si="103"/>
        <v>719800</v>
      </c>
      <c r="AU199" s="139">
        <f t="shared" si="104"/>
        <v>13677000</v>
      </c>
      <c r="AV199" s="139">
        <f t="shared" si="105"/>
        <v>139561.22448979592</v>
      </c>
      <c r="AW199" s="151">
        <v>100000</v>
      </c>
      <c r="AX199" s="151">
        <f t="shared" si="106"/>
        <v>3419250</v>
      </c>
      <c r="AY199" s="151">
        <f t="shared" si="107"/>
        <v>3419250</v>
      </c>
      <c r="AZ199" s="151">
        <f t="shared" si="108"/>
        <v>3419250</v>
      </c>
      <c r="BA199" s="151">
        <f t="shared" si="109"/>
        <v>3319250</v>
      </c>
      <c r="BD199" s="99">
        <f t="shared" si="110"/>
        <v>13677000</v>
      </c>
    </row>
    <row r="200" spans="1:56" s="107" customFormat="1" ht="12.75" customHeight="1" x14ac:dyDescent="0.25">
      <c r="A200" s="23"/>
      <c r="B200" s="23"/>
      <c r="C200" s="101">
        <v>178</v>
      </c>
      <c r="D200" s="102" t="s">
        <v>16</v>
      </c>
      <c r="E200" s="106">
        <v>3</v>
      </c>
      <c r="F200" s="111" t="s">
        <v>294</v>
      </c>
      <c r="G200" s="92" cm="1">
        <f t="array" ref="G200">_xlfn.IFS(D200=F$4,G$4,D200=F$5,G$5,D200=F$6,G$6,D200=F$7,G$7,D200=F$8,G$8,D200=F$9,G$9,D200=F$10,G$10)</f>
        <v>1</v>
      </c>
      <c r="H200" s="109" t="s">
        <v>144</v>
      </c>
      <c r="I200" s="104" t="s">
        <v>94</v>
      </c>
      <c r="J200" s="105">
        <v>64</v>
      </c>
      <c r="K200" s="95">
        <f t="shared" si="81"/>
        <v>160000</v>
      </c>
      <c r="L200" s="95">
        <f t="shared" si="82"/>
        <v>10240000</v>
      </c>
      <c r="M200" s="95">
        <f t="shared" si="83"/>
        <v>140000</v>
      </c>
      <c r="N200" s="95" cm="1">
        <f t="array" ref="N200">_xlfn.IFS(E200=1,0,OR(E200=2,E200=3),N$10,OR(E200=4,E200=5),N$11,E200=6,N$12,E200=7,N$13)</f>
        <v>0</v>
      </c>
      <c r="O200" s="95" t="str">
        <f t="shared" si="111"/>
        <v>y</v>
      </c>
      <c r="P200" s="95">
        <f t="shared" si="84"/>
        <v>10000</v>
      </c>
      <c r="Q200" s="95" t="str">
        <f t="shared" si="112"/>
        <v>y</v>
      </c>
      <c r="R200" s="95">
        <f t="shared" si="85"/>
        <v>3000</v>
      </c>
      <c r="S200" s="95" t="str">
        <f t="shared" si="113"/>
        <v>y</v>
      </c>
      <c r="T200" s="95">
        <f t="shared" si="86"/>
        <v>2000</v>
      </c>
      <c r="U200" s="95" t="str">
        <f t="shared" si="114"/>
        <v>y</v>
      </c>
      <c r="V200" s="95">
        <f t="shared" si="87"/>
        <v>-4000</v>
      </c>
      <c r="W200" s="108"/>
      <c r="X200" s="108">
        <f t="shared" si="88"/>
        <v>0</v>
      </c>
      <c r="Y200" s="108"/>
      <c r="Z200" s="108">
        <f t="shared" si="89"/>
        <v>0</v>
      </c>
      <c r="AA200" s="108"/>
      <c r="AB200" s="108"/>
      <c r="AC200" s="95">
        <f t="shared" si="90"/>
        <v>11000</v>
      </c>
      <c r="AD200" s="95">
        <f t="shared" si="91"/>
        <v>151000</v>
      </c>
      <c r="AE200" s="95">
        <f t="shared" si="92"/>
        <v>9664000</v>
      </c>
      <c r="AF200" s="97" cm="1">
        <f t="array" ref="AF200">_xlfn.IFS(G200=1,AF$15,G200=2,AF$16,G200=3,AF$19)</f>
        <v>0</v>
      </c>
      <c r="AG200" s="98">
        <f t="shared" si="93"/>
        <v>151000</v>
      </c>
      <c r="AH200" s="98">
        <f t="shared" si="94"/>
        <v>9664000</v>
      </c>
      <c r="AI200" s="137">
        <f t="shared" si="95"/>
        <v>151000</v>
      </c>
      <c r="AJ200" s="137">
        <f t="shared" si="96"/>
        <v>9664000</v>
      </c>
      <c r="AK200" s="137">
        <v>100000</v>
      </c>
      <c r="AL200" s="137">
        <f t="shared" si="97"/>
        <v>2416000</v>
      </c>
      <c r="AM200" s="137">
        <f t="shared" si="98"/>
        <v>2416000</v>
      </c>
      <c r="AN200" s="137">
        <f t="shared" si="99"/>
        <v>2416000</v>
      </c>
      <c r="AO200" s="137">
        <f t="shared" si="100"/>
        <v>2316000</v>
      </c>
      <c r="AP200" s="137"/>
      <c r="AQ200" s="138" cm="1">
        <f t="array" ref="AQ200">_xlfn.IFS(I200="One Bedroom",AQ$13,I200="One Bedroom Plus",AQ$14,I200="two bedroom",AQ$15,I200="three bedroom",AQ$16)</f>
        <v>300000</v>
      </c>
      <c r="AR200" s="139">
        <f t="shared" si="101"/>
        <v>9364000</v>
      </c>
      <c r="AS200" s="139">
        <f t="shared" si="102"/>
        <v>146312.5</v>
      </c>
      <c r="AT200" s="139">
        <f t="shared" si="103"/>
        <v>468200</v>
      </c>
      <c r="AU200" s="139">
        <f t="shared" si="104"/>
        <v>8896000</v>
      </c>
      <c r="AV200" s="139">
        <f t="shared" si="105"/>
        <v>139000</v>
      </c>
      <c r="AW200" s="151">
        <v>100000</v>
      </c>
      <c r="AX200" s="151">
        <f t="shared" si="106"/>
        <v>2224000</v>
      </c>
      <c r="AY200" s="151">
        <f t="shared" si="107"/>
        <v>2224000</v>
      </c>
      <c r="AZ200" s="151">
        <f t="shared" si="108"/>
        <v>2224000</v>
      </c>
      <c r="BA200" s="151">
        <f t="shared" si="109"/>
        <v>2124000</v>
      </c>
      <c r="BD200" s="99">
        <f t="shared" si="110"/>
        <v>8896000</v>
      </c>
    </row>
    <row r="201" spans="1:56" s="107" customFormat="1" ht="12.75" customHeight="1" x14ac:dyDescent="0.25">
      <c r="A201" s="23"/>
      <c r="B201" s="23"/>
      <c r="C201" s="101">
        <v>179</v>
      </c>
      <c r="D201" s="102" t="s">
        <v>16</v>
      </c>
      <c r="E201" s="106">
        <v>3</v>
      </c>
      <c r="F201" s="111" t="s">
        <v>295</v>
      </c>
      <c r="G201" s="92" cm="1">
        <f t="array" ref="G201">_xlfn.IFS(D201=F$4,G$4,D201=F$5,G$5,D201=F$6,G$6,D201=F$7,G$7,D201=F$8,G$8,D201=F$9,G$9,D201=F$10,G$10)</f>
        <v>1</v>
      </c>
      <c r="H201" s="109" t="s">
        <v>279</v>
      </c>
      <c r="I201" s="104" t="s">
        <v>72</v>
      </c>
      <c r="J201" s="109">
        <v>38</v>
      </c>
      <c r="K201" s="95">
        <f t="shared" si="81"/>
        <v>160000</v>
      </c>
      <c r="L201" s="95">
        <f t="shared" si="82"/>
        <v>6080000</v>
      </c>
      <c r="M201" s="95">
        <f t="shared" si="83"/>
        <v>140000</v>
      </c>
      <c r="N201" s="95" cm="1">
        <f t="array" ref="N201">_xlfn.IFS(E201=1,0,OR(E201=2,E201=3),N$10,OR(E201=4,E201=5),N$11,E201=6,N$12,E201=7,N$13)</f>
        <v>0</v>
      </c>
      <c r="O201" s="95">
        <f t="shared" ref="O201:O232" si="115">O181</f>
        <v>0</v>
      </c>
      <c r="P201" s="95">
        <f t="shared" si="84"/>
        <v>0</v>
      </c>
      <c r="Q201" s="95" t="str">
        <f t="shared" ref="Q201:Q232" si="116">Q181</f>
        <v>y</v>
      </c>
      <c r="R201" s="95">
        <f t="shared" si="85"/>
        <v>3000</v>
      </c>
      <c r="S201" s="95">
        <f t="shared" ref="S201:S232" si="117">S181</f>
        <v>0</v>
      </c>
      <c r="T201" s="95">
        <f t="shared" si="86"/>
        <v>0</v>
      </c>
      <c r="U201" s="95" t="str">
        <f t="shared" ref="U201:U232" si="118">U181</f>
        <v>y</v>
      </c>
      <c r="V201" s="95">
        <f t="shared" si="87"/>
        <v>-4000</v>
      </c>
      <c r="W201" s="108"/>
      <c r="X201" s="108">
        <f t="shared" si="88"/>
        <v>0</v>
      </c>
      <c r="Y201" s="108"/>
      <c r="Z201" s="108">
        <f t="shared" si="89"/>
        <v>0</v>
      </c>
      <c r="AA201" s="108"/>
      <c r="AB201" s="108"/>
      <c r="AC201" s="95">
        <f t="shared" si="90"/>
        <v>-1000</v>
      </c>
      <c r="AD201" s="95">
        <f t="shared" si="91"/>
        <v>139000</v>
      </c>
      <c r="AE201" s="95">
        <f t="shared" si="92"/>
        <v>5282000</v>
      </c>
      <c r="AF201" s="97" cm="1">
        <f t="array" ref="AF201">_xlfn.IFS(G201=1,AF$15,G201=2,AF$16,G201=3,AF$19)</f>
        <v>0</v>
      </c>
      <c r="AG201" s="98">
        <f t="shared" si="93"/>
        <v>139000</v>
      </c>
      <c r="AH201" s="98">
        <f t="shared" si="94"/>
        <v>5282000</v>
      </c>
      <c r="AI201" s="137">
        <f t="shared" si="95"/>
        <v>139000</v>
      </c>
      <c r="AJ201" s="137">
        <f t="shared" si="96"/>
        <v>5282000</v>
      </c>
      <c r="AK201" s="137">
        <v>100000</v>
      </c>
      <c r="AL201" s="137">
        <f t="shared" si="97"/>
        <v>1320500</v>
      </c>
      <c r="AM201" s="137">
        <f t="shared" si="98"/>
        <v>1320500</v>
      </c>
      <c r="AN201" s="137">
        <f t="shared" si="99"/>
        <v>1320500</v>
      </c>
      <c r="AO201" s="137">
        <f t="shared" si="100"/>
        <v>1220500</v>
      </c>
      <c r="AP201" s="137"/>
      <c r="AQ201" s="138" cm="1">
        <f t="array" ref="AQ201">_xlfn.IFS(I201="One Bedroom",AQ$13,I201="One Bedroom Plus",AQ$14,I201="two bedroom",AQ$15,I201="three bedroom",AQ$16)</f>
        <v>300000</v>
      </c>
      <c r="AR201" s="139">
        <f t="shared" si="101"/>
        <v>4982000</v>
      </c>
      <c r="AS201" s="139">
        <f t="shared" si="102"/>
        <v>131105.26315789475</v>
      </c>
      <c r="AT201" s="139">
        <f t="shared" si="103"/>
        <v>249100</v>
      </c>
      <c r="AU201" s="139">
        <f t="shared" si="104"/>
        <v>4733000</v>
      </c>
      <c r="AV201" s="139">
        <f t="shared" si="105"/>
        <v>124552.63157894737</v>
      </c>
      <c r="AW201" s="151">
        <v>100000</v>
      </c>
      <c r="AX201" s="151">
        <f t="shared" si="106"/>
        <v>1183250</v>
      </c>
      <c r="AY201" s="151">
        <f t="shared" si="107"/>
        <v>1183250</v>
      </c>
      <c r="AZ201" s="151">
        <f t="shared" si="108"/>
        <v>1183250</v>
      </c>
      <c r="BA201" s="151">
        <f t="shared" si="109"/>
        <v>1083250</v>
      </c>
      <c r="BD201" s="99">
        <f t="shared" si="110"/>
        <v>4733000</v>
      </c>
    </row>
    <row r="202" spans="1:56" s="107" customFormat="1" ht="12.75" customHeight="1" x14ac:dyDescent="0.25">
      <c r="A202" s="23"/>
      <c r="B202" s="23"/>
      <c r="C202" s="101">
        <v>180</v>
      </c>
      <c r="D202" s="102" t="s">
        <v>16</v>
      </c>
      <c r="E202" s="106">
        <v>3</v>
      </c>
      <c r="F202" s="111" t="s">
        <v>296</v>
      </c>
      <c r="G202" s="92" cm="1">
        <f t="array" ref="G202">_xlfn.IFS(D202=F$4,G$4,D202=F$5,G$5,D202=F$6,G$6,D202=F$7,G$7,D202=F$8,G$8,D202=F$9,G$9,D202=F$10,G$10)</f>
        <v>1</v>
      </c>
      <c r="H202" s="109" t="s">
        <v>279</v>
      </c>
      <c r="I202" s="104" t="s">
        <v>72</v>
      </c>
      <c r="J202" s="109">
        <v>38</v>
      </c>
      <c r="K202" s="95">
        <f t="shared" si="81"/>
        <v>160000</v>
      </c>
      <c r="L202" s="95">
        <f t="shared" si="82"/>
        <v>6080000</v>
      </c>
      <c r="M202" s="95">
        <f t="shared" si="83"/>
        <v>140000</v>
      </c>
      <c r="N202" s="95" cm="1">
        <f t="array" ref="N202">_xlfn.IFS(E202=1,0,OR(E202=2,E202=3),N$10,OR(E202=4,E202=5),N$11,E202=6,N$12,E202=7,N$13)</f>
        <v>0</v>
      </c>
      <c r="O202" s="95">
        <f t="shared" si="115"/>
        <v>0</v>
      </c>
      <c r="P202" s="95">
        <f t="shared" si="84"/>
        <v>0</v>
      </c>
      <c r="Q202" s="95">
        <f t="shared" si="116"/>
        <v>0</v>
      </c>
      <c r="R202" s="95">
        <f t="shared" si="85"/>
        <v>0</v>
      </c>
      <c r="S202" s="95">
        <f t="shared" si="117"/>
        <v>0</v>
      </c>
      <c r="T202" s="95">
        <f t="shared" si="86"/>
        <v>0</v>
      </c>
      <c r="U202" s="95">
        <f t="shared" si="118"/>
        <v>0</v>
      </c>
      <c r="V202" s="95">
        <f t="shared" si="87"/>
        <v>0</v>
      </c>
      <c r="W202" s="108"/>
      <c r="X202" s="108">
        <f t="shared" si="88"/>
        <v>0</v>
      </c>
      <c r="Y202" s="108"/>
      <c r="Z202" s="108">
        <f t="shared" si="89"/>
        <v>0</v>
      </c>
      <c r="AA202" s="108"/>
      <c r="AB202" s="108"/>
      <c r="AC202" s="95">
        <f t="shared" si="90"/>
        <v>0</v>
      </c>
      <c r="AD202" s="95">
        <f t="shared" si="91"/>
        <v>140000</v>
      </c>
      <c r="AE202" s="95">
        <f t="shared" si="92"/>
        <v>5320000</v>
      </c>
      <c r="AF202" s="97" cm="1">
        <f t="array" ref="AF202">_xlfn.IFS(G202=1,AF$15,G202=2,AF$16,G202=3,AF$19)</f>
        <v>0</v>
      </c>
      <c r="AG202" s="98">
        <f t="shared" si="93"/>
        <v>140000</v>
      </c>
      <c r="AH202" s="98">
        <f t="shared" si="94"/>
        <v>5320000</v>
      </c>
      <c r="AI202" s="137">
        <f t="shared" si="95"/>
        <v>140000</v>
      </c>
      <c r="AJ202" s="137">
        <f t="shared" si="96"/>
        <v>5320000</v>
      </c>
      <c r="AK202" s="137">
        <v>100000</v>
      </c>
      <c r="AL202" s="137">
        <f t="shared" si="97"/>
        <v>1330000</v>
      </c>
      <c r="AM202" s="137">
        <f t="shared" si="98"/>
        <v>1330000</v>
      </c>
      <c r="AN202" s="137">
        <f t="shared" si="99"/>
        <v>1330000</v>
      </c>
      <c r="AO202" s="137">
        <f t="shared" si="100"/>
        <v>1230000</v>
      </c>
      <c r="AP202" s="137"/>
      <c r="AQ202" s="138" cm="1">
        <f t="array" ref="AQ202">_xlfn.IFS(I202="One Bedroom",AQ$13,I202="One Bedroom Plus",AQ$14,I202="two bedroom",AQ$15,I202="three bedroom",AQ$16)</f>
        <v>300000</v>
      </c>
      <c r="AR202" s="139">
        <f t="shared" si="101"/>
        <v>5020000</v>
      </c>
      <c r="AS202" s="139">
        <f t="shared" si="102"/>
        <v>132105.26315789475</v>
      </c>
      <c r="AT202" s="139">
        <f t="shared" si="103"/>
        <v>251000</v>
      </c>
      <c r="AU202" s="139">
        <f t="shared" si="104"/>
        <v>4769000</v>
      </c>
      <c r="AV202" s="139">
        <f t="shared" si="105"/>
        <v>125500</v>
      </c>
      <c r="AW202" s="151">
        <v>100000</v>
      </c>
      <c r="AX202" s="151">
        <f t="shared" si="106"/>
        <v>1192250</v>
      </c>
      <c r="AY202" s="151">
        <f t="shared" si="107"/>
        <v>1192250</v>
      </c>
      <c r="AZ202" s="151">
        <f t="shared" si="108"/>
        <v>1192250</v>
      </c>
      <c r="BA202" s="151">
        <f t="shared" si="109"/>
        <v>1092250</v>
      </c>
      <c r="BD202" s="99">
        <f t="shared" si="110"/>
        <v>4769000</v>
      </c>
    </row>
    <row r="203" spans="1:56" s="107" customFormat="1" ht="12.75" customHeight="1" x14ac:dyDescent="0.25">
      <c r="A203" s="23"/>
      <c r="B203" s="23"/>
      <c r="C203" s="101">
        <v>181</v>
      </c>
      <c r="D203" s="102" t="s">
        <v>16</v>
      </c>
      <c r="E203" s="106">
        <v>3</v>
      </c>
      <c r="F203" s="111" t="s">
        <v>297</v>
      </c>
      <c r="G203" s="92" cm="1">
        <f t="array" ref="G203">_xlfn.IFS(D203=F$4,G$4,D203=F$5,G$5,D203=F$6,G$6,D203=F$7,G$7,D203=F$8,G$8,D203=F$9,G$9,D203=F$10,G$10)</f>
        <v>1</v>
      </c>
      <c r="H203" s="109" t="s">
        <v>279</v>
      </c>
      <c r="I203" s="104" t="s">
        <v>72</v>
      </c>
      <c r="J203" s="109">
        <v>38</v>
      </c>
      <c r="K203" s="95">
        <f t="shared" si="81"/>
        <v>160000</v>
      </c>
      <c r="L203" s="95">
        <f t="shared" si="82"/>
        <v>6080000</v>
      </c>
      <c r="M203" s="95">
        <f t="shared" si="83"/>
        <v>140000</v>
      </c>
      <c r="N203" s="95" cm="1">
        <f t="array" ref="N203">_xlfn.IFS(E203=1,0,OR(E203=2,E203=3),N$10,OR(E203=4,E203=5),N$11,E203=6,N$12,E203=7,N$13)</f>
        <v>0</v>
      </c>
      <c r="O203" s="95">
        <f t="shared" si="115"/>
        <v>0</v>
      </c>
      <c r="P203" s="95">
        <f t="shared" si="84"/>
        <v>0</v>
      </c>
      <c r="Q203" s="95">
        <f t="shared" si="116"/>
        <v>0</v>
      </c>
      <c r="R203" s="95">
        <f t="shared" si="85"/>
        <v>0</v>
      </c>
      <c r="S203" s="95">
        <f t="shared" si="117"/>
        <v>0</v>
      </c>
      <c r="T203" s="95">
        <f t="shared" si="86"/>
        <v>0</v>
      </c>
      <c r="U203" s="95">
        <f t="shared" si="118"/>
        <v>0</v>
      </c>
      <c r="V203" s="95">
        <f t="shared" si="87"/>
        <v>0</v>
      </c>
      <c r="W203" s="108"/>
      <c r="X203" s="108">
        <f t="shared" si="88"/>
        <v>0</v>
      </c>
      <c r="Y203" s="108"/>
      <c r="Z203" s="108">
        <f t="shared" si="89"/>
        <v>0</v>
      </c>
      <c r="AA203" s="108"/>
      <c r="AB203" s="108"/>
      <c r="AC203" s="95">
        <f t="shared" si="90"/>
        <v>0</v>
      </c>
      <c r="AD203" s="95">
        <f t="shared" si="91"/>
        <v>140000</v>
      </c>
      <c r="AE203" s="95">
        <f t="shared" si="92"/>
        <v>5320000</v>
      </c>
      <c r="AF203" s="97" cm="1">
        <f t="array" ref="AF203">_xlfn.IFS(G203=1,AF$15,G203=2,AF$16,G203=3,AF$19)</f>
        <v>0</v>
      </c>
      <c r="AG203" s="98">
        <f t="shared" si="93"/>
        <v>140000</v>
      </c>
      <c r="AH203" s="98">
        <f t="shared" si="94"/>
        <v>5320000</v>
      </c>
      <c r="AI203" s="137">
        <f t="shared" si="95"/>
        <v>140000</v>
      </c>
      <c r="AJ203" s="137">
        <f t="shared" si="96"/>
        <v>5320000</v>
      </c>
      <c r="AK203" s="137">
        <v>100000</v>
      </c>
      <c r="AL203" s="137">
        <f t="shared" si="97"/>
        <v>1330000</v>
      </c>
      <c r="AM203" s="137">
        <f t="shared" si="98"/>
        <v>1330000</v>
      </c>
      <c r="AN203" s="137">
        <f t="shared" si="99"/>
        <v>1330000</v>
      </c>
      <c r="AO203" s="137">
        <f t="shared" si="100"/>
        <v>1230000</v>
      </c>
      <c r="AP203" s="137"/>
      <c r="AQ203" s="138" cm="1">
        <f t="array" ref="AQ203">_xlfn.IFS(I203="One Bedroom",AQ$13,I203="One Bedroom Plus",AQ$14,I203="two bedroom",AQ$15,I203="three bedroom",AQ$16)</f>
        <v>300000</v>
      </c>
      <c r="AR203" s="139">
        <f t="shared" si="101"/>
        <v>5020000</v>
      </c>
      <c r="AS203" s="139">
        <f t="shared" si="102"/>
        <v>132105.26315789475</v>
      </c>
      <c r="AT203" s="139">
        <f t="shared" si="103"/>
        <v>251000</v>
      </c>
      <c r="AU203" s="139">
        <f t="shared" si="104"/>
        <v>4769000</v>
      </c>
      <c r="AV203" s="139">
        <f t="shared" si="105"/>
        <v>125500</v>
      </c>
      <c r="AW203" s="151">
        <v>100000</v>
      </c>
      <c r="AX203" s="151">
        <f t="shared" si="106"/>
        <v>1192250</v>
      </c>
      <c r="AY203" s="151">
        <f t="shared" si="107"/>
        <v>1192250</v>
      </c>
      <c r="AZ203" s="151">
        <f t="shared" si="108"/>
        <v>1192250</v>
      </c>
      <c r="BA203" s="151">
        <f t="shared" si="109"/>
        <v>1092250</v>
      </c>
      <c r="BD203" s="99">
        <f t="shared" si="110"/>
        <v>4769000</v>
      </c>
    </row>
    <row r="204" spans="1:56" s="107" customFormat="1" ht="12.75" customHeight="1" x14ac:dyDescent="0.25">
      <c r="A204" s="23"/>
      <c r="B204" s="23"/>
      <c r="C204" s="101">
        <v>182</v>
      </c>
      <c r="D204" s="102" t="s">
        <v>16</v>
      </c>
      <c r="E204" s="106">
        <v>3</v>
      </c>
      <c r="F204" s="111" t="s">
        <v>298</v>
      </c>
      <c r="G204" s="92" cm="1">
        <f t="array" ref="G204">_xlfn.IFS(D204=F$4,G$4,D204=F$5,G$5,D204=F$6,G$6,D204=F$7,G$7,D204=F$8,G$8,D204=F$9,G$9,D204=F$10,G$10)</f>
        <v>1</v>
      </c>
      <c r="H204" s="109" t="s">
        <v>279</v>
      </c>
      <c r="I204" s="104" t="s">
        <v>72</v>
      </c>
      <c r="J204" s="109">
        <v>38</v>
      </c>
      <c r="K204" s="95">
        <f t="shared" si="81"/>
        <v>160000</v>
      </c>
      <c r="L204" s="95">
        <f t="shared" si="82"/>
        <v>6080000</v>
      </c>
      <c r="M204" s="95">
        <f t="shared" si="83"/>
        <v>140000</v>
      </c>
      <c r="N204" s="95" cm="1">
        <f t="array" ref="N204">_xlfn.IFS(E204=1,0,OR(E204=2,E204=3),N$10,OR(E204=4,E204=5),N$11,E204=6,N$12,E204=7,N$13)</f>
        <v>0</v>
      </c>
      <c r="O204" s="95">
        <f t="shared" si="115"/>
        <v>0</v>
      </c>
      <c r="P204" s="95">
        <f t="shared" si="84"/>
        <v>0</v>
      </c>
      <c r="Q204" s="95">
        <f t="shared" si="116"/>
        <v>0</v>
      </c>
      <c r="R204" s="95">
        <f t="shared" si="85"/>
        <v>0</v>
      </c>
      <c r="S204" s="95">
        <f t="shared" si="117"/>
        <v>0</v>
      </c>
      <c r="T204" s="95">
        <f t="shared" si="86"/>
        <v>0</v>
      </c>
      <c r="U204" s="95">
        <f t="shared" si="118"/>
        <v>0</v>
      </c>
      <c r="V204" s="95">
        <f t="shared" si="87"/>
        <v>0</v>
      </c>
      <c r="W204" s="108"/>
      <c r="X204" s="108">
        <f t="shared" si="88"/>
        <v>0</v>
      </c>
      <c r="Y204" s="108"/>
      <c r="Z204" s="108">
        <f t="shared" si="89"/>
        <v>0</v>
      </c>
      <c r="AA204" s="108"/>
      <c r="AB204" s="108"/>
      <c r="AC204" s="95">
        <f t="shared" si="90"/>
        <v>0</v>
      </c>
      <c r="AD204" s="95">
        <f t="shared" si="91"/>
        <v>140000</v>
      </c>
      <c r="AE204" s="95">
        <f t="shared" si="92"/>
        <v>5320000</v>
      </c>
      <c r="AF204" s="97" cm="1">
        <f t="array" ref="AF204">_xlfn.IFS(G204=1,AF$15,G204=2,AF$16,G204=3,AF$19)</f>
        <v>0</v>
      </c>
      <c r="AG204" s="98">
        <f t="shared" si="93"/>
        <v>140000</v>
      </c>
      <c r="AH204" s="98">
        <f t="shared" si="94"/>
        <v>5320000</v>
      </c>
      <c r="AI204" s="137">
        <f t="shared" si="95"/>
        <v>140000</v>
      </c>
      <c r="AJ204" s="137">
        <f t="shared" si="96"/>
        <v>5320000</v>
      </c>
      <c r="AK204" s="137">
        <v>100000</v>
      </c>
      <c r="AL204" s="137">
        <f t="shared" si="97"/>
        <v>1330000</v>
      </c>
      <c r="AM204" s="137">
        <f t="shared" si="98"/>
        <v>1330000</v>
      </c>
      <c r="AN204" s="137">
        <f t="shared" si="99"/>
        <v>1330000</v>
      </c>
      <c r="AO204" s="137">
        <f t="shared" si="100"/>
        <v>1230000</v>
      </c>
      <c r="AP204" s="137"/>
      <c r="AQ204" s="138" cm="1">
        <f t="array" ref="AQ204">_xlfn.IFS(I204="One Bedroom",AQ$13,I204="One Bedroom Plus",AQ$14,I204="two bedroom",AQ$15,I204="three bedroom",AQ$16)</f>
        <v>300000</v>
      </c>
      <c r="AR204" s="139">
        <f t="shared" si="101"/>
        <v>5020000</v>
      </c>
      <c r="AS204" s="139">
        <f t="shared" si="102"/>
        <v>132105.26315789475</v>
      </c>
      <c r="AT204" s="139">
        <f t="shared" si="103"/>
        <v>251000</v>
      </c>
      <c r="AU204" s="139">
        <f t="shared" si="104"/>
        <v>4769000</v>
      </c>
      <c r="AV204" s="139">
        <f t="shared" si="105"/>
        <v>125500</v>
      </c>
      <c r="AW204" s="151">
        <v>100000</v>
      </c>
      <c r="AX204" s="151">
        <f t="shared" si="106"/>
        <v>1192250</v>
      </c>
      <c r="AY204" s="151">
        <f t="shared" si="107"/>
        <v>1192250</v>
      </c>
      <c r="AZ204" s="151">
        <f t="shared" si="108"/>
        <v>1192250</v>
      </c>
      <c r="BA204" s="151">
        <f t="shared" si="109"/>
        <v>1092250</v>
      </c>
      <c r="BD204" s="99">
        <f t="shared" si="110"/>
        <v>4769000</v>
      </c>
    </row>
    <row r="205" spans="1:56" s="107" customFormat="1" ht="12.75" customHeight="1" x14ac:dyDescent="0.25">
      <c r="A205" s="23"/>
      <c r="B205" s="23"/>
      <c r="C205" s="101">
        <v>183</v>
      </c>
      <c r="D205" s="102" t="s">
        <v>16</v>
      </c>
      <c r="E205" s="106">
        <v>3</v>
      </c>
      <c r="F205" s="111" t="s">
        <v>299</v>
      </c>
      <c r="G205" s="92" cm="1">
        <f t="array" ref="G205">_xlfn.IFS(D205=F$4,G$4,D205=F$5,G$5,D205=F$6,G$6,D205=F$7,G$7,D205=F$8,G$8,D205=F$9,G$9,D205=F$10,G$10)</f>
        <v>1</v>
      </c>
      <c r="H205" s="109" t="s">
        <v>279</v>
      </c>
      <c r="I205" s="104" t="s">
        <v>72</v>
      </c>
      <c r="J205" s="109">
        <v>38</v>
      </c>
      <c r="K205" s="95">
        <f t="shared" si="81"/>
        <v>160000</v>
      </c>
      <c r="L205" s="95">
        <f t="shared" si="82"/>
        <v>6080000</v>
      </c>
      <c r="M205" s="95">
        <f t="shared" si="83"/>
        <v>140000</v>
      </c>
      <c r="N205" s="95" cm="1">
        <f t="array" ref="N205">_xlfn.IFS(E205=1,0,OR(E205=2,E205=3),N$10,OR(E205=4,E205=5),N$11,E205=6,N$12,E205=7,N$13)</f>
        <v>0</v>
      </c>
      <c r="O205" s="95">
        <f t="shared" si="115"/>
        <v>0</v>
      </c>
      <c r="P205" s="95">
        <f t="shared" si="84"/>
        <v>0</v>
      </c>
      <c r="Q205" s="95">
        <f t="shared" si="116"/>
        <v>0</v>
      </c>
      <c r="R205" s="95">
        <f t="shared" si="85"/>
        <v>0</v>
      </c>
      <c r="S205" s="95">
        <f t="shared" si="117"/>
        <v>0</v>
      </c>
      <c r="T205" s="95">
        <f t="shared" si="86"/>
        <v>0</v>
      </c>
      <c r="U205" s="95">
        <f t="shared" si="118"/>
        <v>0</v>
      </c>
      <c r="V205" s="95">
        <f t="shared" si="87"/>
        <v>0</v>
      </c>
      <c r="W205" s="108"/>
      <c r="X205" s="108">
        <f t="shared" si="88"/>
        <v>0</v>
      </c>
      <c r="Y205" s="108"/>
      <c r="Z205" s="108">
        <f t="shared" si="89"/>
        <v>0</v>
      </c>
      <c r="AA205" s="108"/>
      <c r="AB205" s="108"/>
      <c r="AC205" s="95">
        <f t="shared" si="90"/>
        <v>0</v>
      </c>
      <c r="AD205" s="95">
        <f t="shared" si="91"/>
        <v>140000</v>
      </c>
      <c r="AE205" s="95">
        <f t="shared" si="92"/>
        <v>5320000</v>
      </c>
      <c r="AF205" s="97" cm="1">
        <f t="array" ref="AF205">_xlfn.IFS(G205=1,AF$15,G205=2,AF$16,G205=3,AF$19)</f>
        <v>0</v>
      </c>
      <c r="AG205" s="98">
        <f t="shared" si="93"/>
        <v>140000</v>
      </c>
      <c r="AH205" s="98">
        <f t="shared" si="94"/>
        <v>5320000</v>
      </c>
      <c r="AI205" s="137">
        <f t="shared" si="95"/>
        <v>140000</v>
      </c>
      <c r="AJ205" s="137">
        <f t="shared" si="96"/>
        <v>5320000</v>
      </c>
      <c r="AK205" s="137">
        <v>100000</v>
      </c>
      <c r="AL205" s="137">
        <f t="shared" si="97"/>
        <v>1330000</v>
      </c>
      <c r="AM205" s="137">
        <f t="shared" si="98"/>
        <v>1330000</v>
      </c>
      <c r="AN205" s="137">
        <f t="shared" si="99"/>
        <v>1330000</v>
      </c>
      <c r="AO205" s="137">
        <f t="shared" si="100"/>
        <v>1230000</v>
      </c>
      <c r="AP205" s="137"/>
      <c r="AQ205" s="138" cm="1">
        <f t="array" ref="AQ205">_xlfn.IFS(I205="One Bedroom",AQ$13,I205="One Bedroom Plus",AQ$14,I205="two bedroom",AQ$15,I205="three bedroom",AQ$16)</f>
        <v>300000</v>
      </c>
      <c r="AR205" s="139">
        <f t="shared" si="101"/>
        <v>5020000</v>
      </c>
      <c r="AS205" s="139">
        <f t="shared" si="102"/>
        <v>132105.26315789475</v>
      </c>
      <c r="AT205" s="139">
        <f t="shared" si="103"/>
        <v>251000</v>
      </c>
      <c r="AU205" s="139">
        <f t="shared" si="104"/>
        <v>4769000</v>
      </c>
      <c r="AV205" s="139">
        <f t="shared" si="105"/>
        <v>125500</v>
      </c>
      <c r="AW205" s="151">
        <v>100000</v>
      </c>
      <c r="AX205" s="151">
        <f t="shared" si="106"/>
        <v>1192250</v>
      </c>
      <c r="AY205" s="151">
        <f t="shared" si="107"/>
        <v>1192250</v>
      </c>
      <c r="AZ205" s="151">
        <f t="shared" si="108"/>
        <v>1192250</v>
      </c>
      <c r="BA205" s="151">
        <f t="shared" si="109"/>
        <v>1092250</v>
      </c>
      <c r="BD205" s="99">
        <f t="shared" si="110"/>
        <v>4769000</v>
      </c>
    </row>
    <row r="206" spans="1:56" s="99" customFormat="1" ht="12.75" customHeight="1" x14ac:dyDescent="0.25">
      <c r="A206" s="23"/>
      <c r="B206" s="23"/>
      <c r="C206" s="101">
        <v>184</v>
      </c>
      <c r="D206" s="102" t="s">
        <v>16</v>
      </c>
      <c r="E206" s="106">
        <v>3</v>
      </c>
      <c r="F206" s="111" t="s">
        <v>300</v>
      </c>
      <c r="G206" s="92" cm="1">
        <f t="array" ref="G206">_xlfn.IFS(D206=F$4,G$4,D206=F$5,G$5,D206=F$6,G$6,D206=F$7,G$7,D206=F$8,G$8,D206=F$9,G$9,D206=F$10,G$10)</f>
        <v>1</v>
      </c>
      <c r="H206" s="109" t="s">
        <v>279</v>
      </c>
      <c r="I206" s="104" t="s">
        <v>72</v>
      </c>
      <c r="J206" s="109">
        <v>38</v>
      </c>
      <c r="K206" s="95">
        <f t="shared" si="81"/>
        <v>160000</v>
      </c>
      <c r="L206" s="95">
        <f t="shared" si="82"/>
        <v>6080000</v>
      </c>
      <c r="M206" s="95">
        <f t="shared" si="83"/>
        <v>140000</v>
      </c>
      <c r="N206" s="95" cm="1">
        <f t="array" ref="N206">_xlfn.IFS(E206=1,0,OR(E206=2,E206=3),N$10,OR(E206=4,E206=5),N$11,E206=6,N$12,E206=7,N$13)</f>
        <v>0</v>
      </c>
      <c r="O206" s="95">
        <f t="shared" si="115"/>
        <v>0</v>
      </c>
      <c r="P206" s="95">
        <f t="shared" si="84"/>
        <v>0</v>
      </c>
      <c r="Q206" s="95">
        <f t="shared" si="116"/>
        <v>0</v>
      </c>
      <c r="R206" s="95">
        <f t="shared" si="85"/>
        <v>0</v>
      </c>
      <c r="S206" s="95">
        <f t="shared" si="117"/>
        <v>0</v>
      </c>
      <c r="T206" s="95">
        <f t="shared" si="86"/>
        <v>0</v>
      </c>
      <c r="U206" s="95">
        <f t="shared" si="118"/>
        <v>0</v>
      </c>
      <c r="V206" s="95">
        <f t="shared" si="87"/>
        <v>0</v>
      </c>
      <c r="W206" s="108"/>
      <c r="X206" s="108">
        <f t="shared" si="88"/>
        <v>0</v>
      </c>
      <c r="Y206" s="108"/>
      <c r="Z206" s="108">
        <f t="shared" si="89"/>
        <v>0</v>
      </c>
      <c r="AA206" s="108"/>
      <c r="AB206" s="108"/>
      <c r="AC206" s="95">
        <f t="shared" si="90"/>
        <v>0</v>
      </c>
      <c r="AD206" s="95">
        <f t="shared" si="91"/>
        <v>140000</v>
      </c>
      <c r="AE206" s="95">
        <f t="shared" si="92"/>
        <v>5320000</v>
      </c>
      <c r="AF206" s="97" cm="1">
        <f t="array" ref="AF206">_xlfn.IFS(G206=1,AF$15,G206=2,AF$16,G206=3,AF$19)</f>
        <v>0</v>
      </c>
      <c r="AG206" s="98">
        <f t="shared" si="93"/>
        <v>140000</v>
      </c>
      <c r="AH206" s="98">
        <f t="shared" si="94"/>
        <v>5320000</v>
      </c>
      <c r="AI206" s="137">
        <f t="shared" si="95"/>
        <v>140000</v>
      </c>
      <c r="AJ206" s="137">
        <f t="shared" si="96"/>
        <v>5320000</v>
      </c>
      <c r="AK206" s="137">
        <v>100000</v>
      </c>
      <c r="AL206" s="137">
        <f t="shared" si="97"/>
        <v>1330000</v>
      </c>
      <c r="AM206" s="137">
        <f t="shared" si="98"/>
        <v>1330000</v>
      </c>
      <c r="AN206" s="137">
        <f t="shared" si="99"/>
        <v>1330000</v>
      </c>
      <c r="AO206" s="137">
        <f t="shared" si="100"/>
        <v>1230000</v>
      </c>
      <c r="AP206" s="137"/>
      <c r="AQ206" s="138" cm="1">
        <f t="array" ref="AQ206">_xlfn.IFS(I206="One Bedroom",AQ$13,I206="One Bedroom Plus",AQ$14,I206="two bedroom",AQ$15,I206="three bedroom",AQ$16)</f>
        <v>300000</v>
      </c>
      <c r="AR206" s="139">
        <f t="shared" si="101"/>
        <v>5020000</v>
      </c>
      <c r="AS206" s="139">
        <f t="shared" si="102"/>
        <v>132105.26315789475</v>
      </c>
      <c r="AT206" s="139">
        <f t="shared" si="103"/>
        <v>251000</v>
      </c>
      <c r="AU206" s="139">
        <f t="shared" si="104"/>
        <v>4769000</v>
      </c>
      <c r="AV206" s="139">
        <f t="shared" si="105"/>
        <v>125500</v>
      </c>
      <c r="AW206" s="151">
        <v>100000</v>
      </c>
      <c r="AX206" s="151">
        <f t="shared" si="106"/>
        <v>1192250</v>
      </c>
      <c r="AY206" s="151">
        <f t="shared" si="107"/>
        <v>1192250</v>
      </c>
      <c r="AZ206" s="151">
        <f t="shared" si="108"/>
        <v>1192250</v>
      </c>
      <c r="BA206" s="151">
        <f t="shared" si="109"/>
        <v>1092250</v>
      </c>
      <c r="BD206" s="99">
        <f t="shared" si="110"/>
        <v>4769000</v>
      </c>
    </row>
    <row r="207" spans="1:56" s="99" customFormat="1" ht="12.75" customHeight="1" x14ac:dyDescent="0.25">
      <c r="A207" s="23"/>
      <c r="B207" s="23"/>
      <c r="C207" s="101">
        <v>185</v>
      </c>
      <c r="D207" s="102" t="s">
        <v>16</v>
      </c>
      <c r="E207" s="106">
        <v>3</v>
      </c>
      <c r="F207" s="111" t="s">
        <v>301</v>
      </c>
      <c r="G207" s="92" cm="1">
        <f t="array" ref="G207">_xlfn.IFS(D207=F$4,G$4,D207=F$5,G$5,D207=F$6,G$6,D207=F$7,G$7,D207=F$8,G$8,D207=F$9,G$9,D207=F$10,G$10)</f>
        <v>1</v>
      </c>
      <c r="H207" s="109" t="s">
        <v>279</v>
      </c>
      <c r="I207" s="104" t="s">
        <v>72</v>
      </c>
      <c r="J207" s="109">
        <v>38</v>
      </c>
      <c r="K207" s="95">
        <f t="shared" si="81"/>
        <v>160000</v>
      </c>
      <c r="L207" s="95">
        <f t="shared" si="82"/>
        <v>6080000</v>
      </c>
      <c r="M207" s="95">
        <f t="shared" si="83"/>
        <v>140000</v>
      </c>
      <c r="N207" s="95" cm="1">
        <f t="array" ref="N207">_xlfn.IFS(E207=1,0,OR(E207=2,E207=3),N$10,OR(E207=4,E207=5),N$11,E207=6,N$12,E207=7,N$13)</f>
        <v>0</v>
      </c>
      <c r="O207" s="95">
        <f t="shared" si="115"/>
        <v>0</v>
      </c>
      <c r="P207" s="95">
        <f t="shared" si="84"/>
        <v>0</v>
      </c>
      <c r="Q207" s="95">
        <f t="shared" si="116"/>
        <v>0</v>
      </c>
      <c r="R207" s="95">
        <f t="shared" si="85"/>
        <v>0</v>
      </c>
      <c r="S207" s="95">
        <f t="shared" si="117"/>
        <v>0</v>
      </c>
      <c r="T207" s="95">
        <f t="shared" si="86"/>
        <v>0</v>
      </c>
      <c r="U207" s="95">
        <f t="shared" si="118"/>
        <v>0</v>
      </c>
      <c r="V207" s="95">
        <f t="shared" si="87"/>
        <v>0</v>
      </c>
      <c r="W207" s="108"/>
      <c r="X207" s="108">
        <f t="shared" si="88"/>
        <v>0</v>
      </c>
      <c r="Y207" s="108"/>
      <c r="Z207" s="108">
        <f t="shared" si="89"/>
        <v>0</v>
      </c>
      <c r="AA207" s="108"/>
      <c r="AB207" s="108"/>
      <c r="AC207" s="95">
        <f t="shared" si="90"/>
        <v>0</v>
      </c>
      <c r="AD207" s="95">
        <f t="shared" si="91"/>
        <v>140000</v>
      </c>
      <c r="AE207" s="95">
        <f t="shared" si="92"/>
        <v>5320000</v>
      </c>
      <c r="AF207" s="97" cm="1">
        <f t="array" ref="AF207">_xlfn.IFS(G207=1,AF$15,G207=2,AF$16,G207=3,AF$19)</f>
        <v>0</v>
      </c>
      <c r="AG207" s="98">
        <f t="shared" si="93"/>
        <v>140000</v>
      </c>
      <c r="AH207" s="98">
        <f t="shared" si="94"/>
        <v>5320000</v>
      </c>
      <c r="AI207" s="137">
        <f t="shared" si="95"/>
        <v>140000</v>
      </c>
      <c r="AJ207" s="137">
        <f t="shared" si="96"/>
        <v>5320000</v>
      </c>
      <c r="AK207" s="137">
        <v>100000</v>
      </c>
      <c r="AL207" s="137">
        <f t="shared" si="97"/>
        <v>1330000</v>
      </c>
      <c r="AM207" s="137">
        <f t="shared" si="98"/>
        <v>1330000</v>
      </c>
      <c r="AN207" s="137">
        <f t="shared" si="99"/>
        <v>1330000</v>
      </c>
      <c r="AO207" s="137">
        <f t="shared" si="100"/>
        <v>1230000</v>
      </c>
      <c r="AP207" s="137"/>
      <c r="AQ207" s="138" cm="1">
        <f t="array" ref="AQ207">_xlfn.IFS(I207="One Bedroom",AQ$13,I207="One Bedroom Plus",AQ$14,I207="two bedroom",AQ$15,I207="three bedroom",AQ$16)</f>
        <v>300000</v>
      </c>
      <c r="AR207" s="139">
        <f t="shared" si="101"/>
        <v>5020000</v>
      </c>
      <c r="AS207" s="139">
        <f t="shared" si="102"/>
        <v>132105.26315789475</v>
      </c>
      <c r="AT207" s="139">
        <f t="shared" si="103"/>
        <v>251000</v>
      </c>
      <c r="AU207" s="139">
        <f t="shared" si="104"/>
        <v>4769000</v>
      </c>
      <c r="AV207" s="139">
        <f t="shared" si="105"/>
        <v>125500</v>
      </c>
      <c r="AW207" s="151">
        <v>100000</v>
      </c>
      <c r="AX207" s="151">
        <f t="shared" si="106"/>
        <v>1192250</v>
      </c>
      <c r="AY207" s="151">
        <f t="shared" si="107"/>
        <v>1192250</v>
      </c>
      <c r="AZ207" s="151">
        <f t="shared" si="108"/>
        <v>1192250</v>
      </c>
      <c r="BA207" s="151">
        <f t="shared" si="109"/>
        <v>1092250</v>
      </c>
      <c r="BD207" s="99">
        <f t="shared" si="110"/>
        <v>4769000</v>
      </c>
    </row>
    <row r="208" spans="1:56" s="99" customFormat="1" ht="12.75" customHeight="1" x14ac:dyDescent="0.25">
      <c r="A208" s="23"/>
      <c r="B208" s="23"/>
      <c r="C208" s="101">
        <v>186</v>
      </c>
      <c r="D208" s="102" t="s">
        <v>16</v>
      </c>
      <c r="E208" s="106">
        <v>3</v>
      </c>
      <c r="F208" s="111" t="s">
        <v>302</v>
      </c>
      <c r="G208" s="92" cm="1">
        <f t="array" ref="G208">_xlfn.IFS(D208=F$4,G$4,D208=F$5,G$5,D208=F$6,G$6,D208=F$7,G$7,D208=F$8,G$8,D208=F$9,G$9,D208=F$10,G$10)</f>
        <v>1</v>
      </c>
      <c r="H208" s="109" t="s">
        <v>303</v>
      </c>
      <c r="I208" s="104" t="s">
        <v>72</v>
      </c>
      <c r="J208" s="109">
        <v>38</v>
      </c>
      <c r="K208" s="95">
        <f t="shared" si="81"/>
        <v>160000</v>
      </c>
      <c r="L208" s="95">
        <f t="shared" si="82"/>
        <v>6080000</v>
      </c>
      <c r="M208" s="95">
        <f t="shared" si="83"/>
        <v>140000</v>
      </c>
      <c r="N208" s="95" cm="1">
        <f t="array" ref="N208">_xlfn.IFS(E208=1,0,OR(E208=2,E208=3),N$10,OR(E208=4,E208=5),N$11,E208=6,N$12,E208=7,N$13)</f>
        <v>0</v>
      </c>
      <c r="O208" s="95">
        <f t="shared" si="115"/>
        <v>0</v>
      </c>
      <c r="P208" s="95">
        <f t="shared" si="84"/>
        <v>0</v>
      </c>
      <c r="Q208" s="95">
        <f t="shared" si="116"/>
        <v>0</v>
      </c>
      <c r="R208" s="95">
        <f t="shared" si="85"/>
        <v>0</v>
      </c>
      <c r="S208" s="95">
        <f t="shared" si="117"/>
        <v>0</v>
      </c>
      <c r="T208" s="95">
        <f t="shared" si="86"/>
        <v>0</v>
      </c>
      <c r="U208" s="95">
        <f t="shared" si="118"/>
        <v>0</v>
      </c>
      <c r="V208" s="95">
        <f t="shared" si="87"/>
        <v>0</v>
      </c>
      <c r="W208" s="108"/>
      <c r="X208" s="108">
        <f t="shared" si="88"/>
        <v>0</v>
      </c>
      <c r="Y208" s="108"/>
      <c r="Z208" s="108">
        <f t="shared" si="89"/>
        <v>0</v>
      </c>
      <c r="AA208" s="108"/>
      <c r="AB208" s="108"/>
      <c r="AC208" s="95">
        <f t="shared" si="90"/>
        <v>0</v>
      </c>
      <c r="AD208" s="95">
        <f t="shared" si="91"/>
        <v>140000</v>
      </c>
      <c r="AE208" s="95">
        <f t="shared" si="92"/>
        <v>5320000</v>
      </c>
      <c r="AF208" s="97" cm="1">
        <f t="array" ref="AF208">_xlfn.IFS(G208=1,AF$15,G208=2,AF$16,G208=3,AF$19)</f>
        <v>0</v>
      </c>
      <c r="AG208" s="98">
        <f t="shared" si="93"/>
        <v>140000</v>
      </c>
      <c r="AH208" s="98">
        <f t="shared" si="94"/>
        <v>5320000</v>
      </c>
      <c r="AI208" s="137">
        <f t="shared" si="95"/>
        <v>140000</v>
      </c>
      <c r="AJ208" s="137">
        <f t="shared" si="96"/>
        <v>5320000</v>
      </c>
      <c r="AK208" s="137">
        <v>100000</v>
      </c>
      <c r="AL208" s="137">
        <f t="shared" si="97"/>
        <v>1330000</v>
      </c>
      <c r="AM208" s="137">
        <f t="shared" si="98"/>
        <v>1330000</v>
      </c>
      <c r="AN208" s="137">
        <f t="shared" si="99"/>
        <v>1330000</v>
      </c>
      <c r="AO208" s="137">
        <f t="shared" si="100"/>
        <v>1230000</v>
      </c>
      <c r="AP208" s="137"/>
      <c r="AQ208" s="138" cm="1">
        <f t="array" ref="AQ208">_xlfn.IFS(I208="One Bedroom",AQ$13,I208="One Bedroom Plus",AQ$14,I208="two bedroom",AQ$15,I208="three bedroom",AQ$16)</f>
        <v>300000</v>
      </c>
      <c r="AR208" s="139">
        <f t="shared" si="101"/>
        <v>5020000</v>
      </c>
      <c r="AS208" s="139">
        <f t="shared" si="102"/>
        <v>132105.26315789475</v>
      </c>
      <c r="AT208" s="139">
        <f t="shared" si="103"/>
        <v>251000</v>
      </c>
      <c r="AU208" s="139">
        <f t="shared" si="104"/>
        <v>4769000</v>
      </c>
      <c r="AV208" s="139">
        <f t="shared" si="105"/>
        <v>125500</v>
      </c>
      <c r="AW208" s="151">
        <v>100000</v>
      </c>
      <c r="AX208" s="151">
        <f t="shared" si="106"/>
        <v>1192250</v>
      </c>
      <c r="AY208" s="151">
        <f t="shared" si="107"/>
        <v>1192250</v>
      </c>
      <c r="AZ208" s="151">
        <f t="shared" si="108"/>
        <v>1192250</v>
      </c>
      <c r="BA208" s="151">
        <f t="shared" si="109"/>
        <v>1092250</v>
      </c>
      <c r="BD208" s="99">
        <f t="shared" si="110"/>
        <v>4769000</v>
      </c>
    </row>
    <row r="209" spans="1:56" s="99" customFormat="1" ht="12.75" customHeight="1" x14ac:dyDescent="0.25">
      <c r="A209" s="23"/>
      <c r="B209" s="23"/>
      <c r="C209" s="101">
        <v>187</v>
      </c>
      <c r="D209" s="102" t="s">
        <v>16</v>
      </c>
      <c r="E209" s="106">
        <v>4</v>
      </c>
      <c r="F209" s="111" t="s">
        <v>304</v>
      </c>
      <c r="G209" s="92" cm="1">
        <f t="array" ref="G209">_xlfn.IFS(D209=F$4,G$4,D209=F$5,G$5,D209=F$6,G$6,D209=F$7,G$7,D209=F$8,G$8,D209=F$9,G$9,D209=F$10,G$10)</f>
        <v>1</v>
      </c>
      <c r="H209" s="109" t="s">
        <v>305</v>
      </c>
      <c r="I209" s="104" t="s">
        <v>72</v>
      </c>
      <c r="J209" s="109">
        <v>32</v>
      </c>
      <c r="K209" s="95">
        <f t="shared" si="81"/>
        <v>160000</v>
      </c>
      <c r="L209" s="95">
        <f t="shared" si="82"/>
        <v>5120000</v>
      </c>
      <c r="M209" s="95">
        <f t="shared" si="83"/>
        <v>140000</v>
      </c>
      <c r="N209" s="95" cm="1">
        <f t="array" ref="N209">_xlfn.IFS(E209=1,0,OR(E209=2,E209=3),N$10,OR(E209=4,E209=5),N$11,E209=6,N$12,E209=7,N$13)</f>
        <v>3000</v>
      </c>
      <c r="O209" s="95">
        <f t="shared" si="115"/>
        <v>0</v>
      </c>
      <c r="P209" s="95">
        <f t="shared" si="84"/>
        <v>0</v>
      </c>
      <c r="Q209" s="95">
        <f t="shared" si="116"/>
        <v>0</v>
      </c>
      <c r="R209" s="95">
        <f t="shared" si="85"/>
        <v>0</v>
      </c>
      <c r="S209" s="95">
        <f t="shared" si="117"/>
        <v>0</v>
      </c>
      <c r="T209" s="95">
        <f t="shared" si="86"/>
        <v>0</v>
      </c>
      <c r="U209" s="95">
        <f t="shared" si="118"/>
        <v>0</v>
      </c>
      <c r="V209" s="95">
        <f t="shared" si="87"/>
        <v>0</v>
      </c>
      <c r="W209" s="108"/>
      <c r="X209" s="108">
        <f t="shared" si="88"/>
        <v>0</v>
      </c>
      <c r="Y209" s="108"/>
      <c r="Z209" s="108">
        <f t="shared" si="89"/>
        <v>0</v>
      </c>
      <c r="AA209" s="108"/>
      <c r="AB209" s="108"/>
      <c r="AC209" s="95">
        <f t="shared" si="90"/>
        <v>0</v>
      </c>
      <c r="AD209" s="95">
        <f t="shared" si="91"/>
        <v>143000</v>
      </c>
      <c r="AE209" s="95">
        <f t="shared" si="92"/>
        <v>4576000</v>
      </c>
      <c r="AF209" s="97" cm="1">
        <f t="array" ref="AF209">_xlfn.IFS(G209=1,AF$15,G209=2,AF$16,G209=3,AF$19)</f>
        <v>0</v>
      </c>
      <c r="AG209" s="98">
        <f t="shared" si="93"/>
        <v>143000</v>
      </c>
      <c r="AH209" s="98">
        <f t="shared" si="94"/>
        <v>4576000</v>
      </c>
      <c r="AI209" s="137">
        <f t="shared" si="95"/>
        <v>143000</v>
      </c>
      <c r="AJ209" s="137">
        <f t="shared" si="96"/>
        <v>4576000</v>
      </c>
      <c r="AK209" s="137">
        <v>100000</v>
      </c>
      <c r="AL209" s="137">
        <f t="shared" si="97"/>
        <v>1144000</v>
      </c>
      <c r="AM209" s="137">
        <f t="shared" si="98"/>
        <v>1144000</v>
      </c>
      <c r="AN209" s="137">
        <f t="shared" si="99"/>
        <v>1144000</v>
      </c>
      <c r="AO209" s="137">
        <f t="shared" si="100"/>
        <v>1044000</v>
      </c>
      <c r="AP209" s="137"/>
      <c r="AQ209" s="138" cm="1">
        <f t="array" ref="AQ209">_xlfn.IFS(I209="One Bedroom",AQ$13,I209="One Bedroom Plus",AQ$14,I209="two bedroom",AQ$15,I209="three bedroom",AQ$16)</f>
        <v>300000</v>
      </c>
      <c r="AR209" s="139">
        <f t="shared" si="101"/>
        <v>4276000</v>
      </c>
      <c r="AS209" s="139">
        <f t="shared" si="102"/>
        <v>133625</v>
      </c>
      <c r="AT209" s="139">
        <f t="shared" si="103"/>
        <v>213800</v>
      </c>
      <c r="AU209" s="139">
        <f t="shared" si="104"/>
        <v>4063000</v>
      </c>
      <c r="AV209" s="139">
        <f t="shared" si="105"/>
        <v>126968.75</v>
      </c>
      <c r="AW209" s="151">
        <v>100000</v>
      </c>
      <c r="AX209" s="151">
        <f t="shared" si="106"/>
        <v>1015750</v>
      </c>
      <c r="AY209" s="151">
        <f t="shared" si="107"/>
        <v>1015750</v>
      </c>
      <c r="AZ209" s="151">
        <f t="shared" si="108"/>
        <v>1015750</v>
      </c>
      <c r="BA209" s="151">
        <f t="shared" si="109"/>
        <v>915750</v>
      </c>
      <c r="BD209" s="99">
        <f t="shared" si="110"/>
        <v>4063000</v>
      </c>
    </row>
    <row r="210" spans="1:56" s="99" customFormat="1" ht="12.75" customHeight="1" x14ac:dyDescent="0.25">
      <c r="A210" s="23"/>
      <c r="B210" s="23"/>
      <c r="C210" s="101">
        <v>188</v>
      </c>
      <c r="D210" s="102" t="s">
        <v>16</v>
      </c>
      <c r="E210" s="106">
        <v>4</v>
      </c>
      <c r="F210" s="111" t="s">
        <v>306</v>
      </c>
      <c r="G210" s="92" cm="1">
        <f t="array" ref="G210">_xlfn.IFS(D210=F$4,G$4,D210=F$5,G$5,D210=F$6,G$6,D210=F$7,G$7,D210=F$8,G$8,D210=F$9,G$9,D210=F$10,G$10)</f>
        <v>1</v>
      </c>
      <c r="H210" s="109" t="s">
        <v>158</v>
      </c>
      <c r="I210" s="104" t="s">
        <v>72</v>
      </c>
      <c r="J210" s="105">
        <v>42</v>
      </c>
      <c r="K210" s="95">
        <f t="shared" si="81"/>
        <v>160000</v>
      </c>
      <c r="L210" s="95">
        <f t="shared" si="82"/>
        <v>6720000</v>
      </c>
      <c r="M210" s="95">
        <f t="shared" si="83"/>
        <v>140000</v>
      </c>
      <c r="N210" s="95" cm="1">
        <f t="array" ref="N210">_xlfn.IFS(E210=1,0,OR(E210=2,E210=3),N$10,OR(E210=4,E210=5),N$11,E210=6,N$12,E210=7,N$13)</f>
        <v>3000</v>
      </c>
      <c r="O210" s="95">
        <f t="shared" si="115"/>
        <v>0</v>
      </c>
      <c r="P210" s="95">
        <f t="shared" si="84"/>
        <v>0</v>
      </c>
      <c r="Q210" s="95">
        <f t="shared" si="116"/>
        <v>0</v>
      </c>
      <c r="R210" s="95">
        <f t="shared" si="85"/>
        <v>0</v>
      </c>
      <c r="S210" s="95">
        <f t="shared" si="117"/>
        <v>0</v>
      </c>
      <c r="T210" s="95">
        <f t="shared" si="86"/>
        <v>0</v>
      </c>
      <c r="U210" s="95">
        <f t="shared" si="118"/>
        <v>0</v>
      </c>
      <c r="V210" s="95">
        <f t="shared" si="87"/>
        <v>0</v>
      </c>
      <c r="W210" s="108"/>
      <c r="X210" s="108">
        <f t="shared" si="88"/>
        <v>0</v>
      </c>
      <c r="Y210" s="108"/>
      <c r="Z210" s="108">
        <f t="shared" si="89"/>
        <v>0</v>
      </c>
      <c r="AA210" s="108"/>
      <c r="AB210" s="108"/>
      <c r="AC210" s="95">
        <f t="shared" si="90"/>
        <v>0</v>
      </c>
      <c r="AD210" s="95">
        <f t="shared" si="91"/>
        <v>143000</v>
      </c>
      <c r="AE210" s="95">
        <f t="shared" si="92"/>
        <v>6006000</v>
      </c>
      <c r="AF210" s="97" cm="1">
        <f t="array" ref="AF210">_xlfn.IFS(G210=1,AF$15,G210=2,AF$16,G210=3,AF$19)</f>
        <v>0</v>
      </c>
      <c r="AG210" s="98">
        <f t="shared" si="93"/>
        <v>143000</v>
      </c>
      <c r="AH210" s="98">
        <f t="shared" si="94"/>
        <v>6006000</v>
      </c>
      <c r="AI210" s="137">
        <f t="shared" si="95"/>
        <v>143000</v>
      </c>
      <c r="AJ210" s="137">
        <f t="shared" si="96"/>
        <v>6006000</v>
      </c>
      <c r="AK210" s="137">
        <v>100000</v>
      </c>
      <c r="AL210" s="137">
        <f t="shared" si="97"/>
        <v>1501500</v>
      </c>
      <c r="AM210" s="137">
        <f t="shared" si="98"/>
        <v>1501500</v>
      </c>
      <c r="AN210" s="137">
        <f t="shared" si="99"/>
        <v>1501500</v>
      </c>
      <c r="AO210" s="137">
        <f t="shared" si="100"/>
        <v>1401500</v>
      </c>
      <c r="AP210" s="137"/>
      <c r="AQ210" s="138" cm="1">
        <f t="array" ref="AQ210">_xlfn.IFS(I210="One Bedroom",AQ$13,I210="One Bedroom Plus",AQ$14,I210="two bedroom",AQ$15,I210="three bedroom",AQ$16)</f>
        <v>300000</v>
      </c>
      <c r="AR210" s="139">
        <f t="shared" si="101"/>
        <v>5706000</v>
      </c>
      <c r="AS210" s="139">
        <f t="shared" si="102"/>
        <v>135857.14285714287</v>
      </c>
      <c r="AT210" s="139">
        <f t="shared" si="103"/>
        <v>285300</v>
      </c>
      <c r="AU210" s="139">
        <f t="shared" si="104"/>
        <v>5421000</v>
      </c>
      <c r="AV210" s="139">
        <f t="shared" si="105"/>
        <v>129071.42857142857</v>
      </c>
      <c r="AW210" s="151">
        <v>100000</v>
      </c>
      <c r="AX210" s="151">
        <f t="shared" si="106"/>
        <v>1355250</v>
      </c>
      <c r="AY210" s="151">
        <f t="shared" si="107"/>
        <v>1355250</v>
      </c>
      <c r="AZ210" s="151">
        <f t="shared" si="108"/>
        <v>1355250</v>
      </c>
      <c r="BA210" s="151">
        <f t="shared" si="109"/>
        <v>1255250</v>
      </c>
      <c r="BD210" s="99">
        <f t="shared" si="110"/>
        <v>5421000</v>
      </c>
    </row>
    <row r="211" spans="1:56" s="99" customFormat="1" ht="12.75" customHeight="1" x14ac:dyDescent="0.25">
      <c r="A211" s="23"/>
      <c r="B211" s="23"/>
      <c r="C211" s="101">
        <v>189</v>
      </c>
      <c r="D211" s="102" t="s">
        <v>16</v>
      </c>
      <c r="E211" s="106">
        <v>4</v>
      </c>
      <c r="F211" s="111" t="s">
        <v>307</v>
      </c>
      <c r="G211" s="92" cm="1">
        <f t="array" ref="G211">_xlfn.IFS(D211=F$4,G$4,D211=F$5,G$5,D211=F$6,G$6,D211=F$7,G$7,D211=F$8,G$8,D211=F$9,G$9,D211=F$10,G$10)</f>
        <v>1</v>
      </c>
      <c r="H211" s="109" t="s">
        <v>158</v>
      </c>
      <c r="I211" s="104" t="s">
        <v>72</v>
      </c>
      <c r="J211" s="105">
        <v>42</v>
      </c>
      <c r="K211" s="95">
        <f t="shared" si="81"/>
        <v>160000</v>
      </c>
      <c r="L211" s="95">
        <f t="shared" si="82"/>
        <v>6720000</v>
      </c>
      <c r="M211" s="95">
        <f t="shared" si="83"/>
        <v>140000</v>
      </c>
      <c r="N211" s="95" cm="1">
        <f t="array" ref="N211">_xlfn.IFS(E211=1,0,OR(E211=2,E211=3),N$10,OR(E211=4,E211=5),N$11,E211=6,N$12,E211=7,N$13)</f>
        <v>3000</v>
      </c>
      <c r="O211" s="95">
        <f t="shared" si="115"/>
        <v>0</v>
      </c>
      <c r="P211" s="95">
        <f t="shared" si="84"/>
        <v>0</v>
      </c>
      <c r="Q211" s="95">
        <f t="shared" si="116"/>
        <v>0</v>
      </c>
      <c r="R211" s="95">
        <f t="shared" si="85"/>
        <v>0</v>
      </c>
      <c r="S211" s="95">
        <f t="shared" si="117"/>
        <v>0</v>
      </c>
      <c r="T211" s="95">
        <f t="shared" si="86"/>
        <v>0</v>
      </c>
      <c r="U211" s="95">
        <f t="shared" si="118"/>
        <v>0</v>
      </c>
      <c r="V211" s="95">
        <f t="shared" si="87"/>
        <v>0</v>
      </c>
      <c r="W211" s="108"/>
      <c r="X211" s="108">
        <f t="shared" si="88"/>
        <v>0</v>
      </c>
      <c r="Y211" s="108"/>
      <c r="Z211" s="108">
        <f t="shared" si="89"/>
        <v>0</v>
      </c>
      <c r="AA211" s="108"/>
      <c r="AB211" s="108"/>
      <c r="AC211" s="95">
        <f t="shared" si="90"/>
        <v>0</v>
      </c>
      <c r="AD211" s="95">
        <f t="shared" si="91"/>
        <v>143000</v>
      </c>
      <c r="AE211" s="95">
        <f t="shared" si="92"/>
        <v>6006000</v>
      </c>
      <c r="AF211" s="97" cm="1">
        <f t="array" ref="AF211">_xlfn.IFS(G211=1,AF$15,G211=2,AF$16,G211=3,AF$19)</f>
        <v>0</v>
      </c>
      <c r="AG211" s="98">
        <f t="shared" si="93"/>
        <v>143000</v>
      </c>
      <c r="AH211" s="98">
        <f t="shared" si="94"/>
        <v>6006000</v>
      </c>
      <c r="AI211" s="137">
        <f t="shared" si="95"/>
        <v>143000</v>
      </c>
      <c r="AJ211" s="137">
        <f t="shared" si="96"/>
        <v>6006000</v>
      </c>
      <c r="AK211" s="137">
        <v>100000</v>
      </c>
      <c r="AL211" s="137">
        <f t="shared" si="97"/>
        <v>1501500</v>
      </c>
      <c r="AM211" s="137">
        <f t="shared" si="98"/>
        <v>1501500</v>
      </c>
      <c r="AN211" s="137">
        <f t="shared" si="99"/>
        <v>1501500</v>
      </c>
      <c r="AO211" s="137">
        <f t="shared" si="100"/>
        <v>1401500</v>
      </c>
      <c r="AP211" s="137"/>
      <c r="AQ211" s="138" cm="1">
        <f t="array" ref="AQ211">_xlfn.IFS(I211="One Bedroom",AQ$13,I211="One Bedroom Plus",AQ$14,I211="two bedroom",AQ$15,I211="three bedroom",AQ$16)</f>
        <v>300000</v>
      </c>
      <c r="AR211" s="139">
        <f t="shared" si="101"/>
        <v>5706000</v>
      </c>
      <c r="AS211" s="139">
        <f t="shared" si="102"/>
        <v>135857.14285714287</v>
      </c>
      <c r="AT211" s="139">
        <f t="shared" si="103"/>
        <v>285300</v>
      </c>
      <c r="AU211" s="139">
        <f t="shared" si="104"/>
        <v>5421000</v>
      </c>
      <c r="AV211" s="139">
        <f t="shared" si="105"/>
        <v>129071.42857142857</v>
      </c>
      <c r="AW211" s="151">
        <v>100000</v>
      </c>
      <c r="AX211" s="151">
        <f t="shared" si="106"/>
        <v>1355250</v>
      </c>
      <c r="AY211" s="151">
        <f t="shared" si="107"/>
        <v>1355250</v>
      </c>
      <c r="AZ211" s="151">
        <f t="shared" si="108"/>
        <v>1355250</v>
      </c>
      <c r="BA211" s="151">
        <f t="shared" si="109"/>
        <v>1255250</v>
      </c>
      <c r="BD211" s="99">
        <f t="shared" si="110"/>
        <v>5421000</v>
      </c>
    </row>
    <row r="212" spans="1:56" s="99" customFormat="1" ht="12.75" customHeight="1" x14ac:dyDescent="0.25">
      <c r="A212" s="23"/>
      <c r="B212" s="23"/>
      <c r="C212" s="101">
        <v>190</v>
      </c>
      <c r="D212" s="102" t="s">
        <v>16</v>
      </c>
      <c r="E212" s="106">
        <v>4</v>
      </c>
      <c r="F212" s="111" t="s">
        <v>308</v>
      </c>
      <c r="G212" s="92" cm="1">
        <f t="array" ref="G212">_xlfn.IFS(D212=F$4,G$4,D212=F$5,G$5,D212=F$6,G$6,D212=F$7,G$7,D212=F$8,G$8,D212=F$9,G$9,D212=F$10,G$10)</f>
        <v>1</v>
      </c>
      <c r="H212" s="109" t="s">
        <v>156</v>
      </c>
      <c r="I212" s="104" t="s">
        <v>72</v>
      </c>
      <c r="J212" s="105">
        <v>36</v>
      </c>
      <c r="K212" s="95">
        <f t="shared" si="81"/>
        <v>160000</v>
      </c>
      <c r="L212" s="95">
        <f t="shared" si="82"/>
        <v>5760000</v>
      </c>
      <c r="M212" s="95">
        <f t="shared" si="83"/>
        <v>140000</v>
      </c>
      <c r="N212" s="95" cm="1">
        <f t="array" ref="N212">_xlfn.IFS(E212=1,0,OR(E212=2,E212=3),N$10,OR(E212=4,E212=5),N$11,E212=6,N$12,E212=7,N$13)</f>
        <v>3000</v>
      </c>
      <c r="O212" s="95">
        <f t="shared" si="115"/>
        <v>0</v>
      </c>
      <c r="P212" s="95">
        <f t="shared" si="84"/>
        <v>0</v>
      </c>
      <c r="Q212" s="95">
        <f t="shared" si="116"/>
        <v>0</v>
      </c>
      <c r="R212" s="95">
        <f t="shared" si="85"/>
        <v>0</v>
      </c>
      <c r="S212" s="95">
        <f t="shared" si="117"/>
        <v>0</v>
      </c>
      <c r="T212" s="95">
        <f t="shared" si="86"/>
        <v>0</v>
      </c>
      <c r="U212" s="95">
        <f t="shared" si="118"/>
        <v>0</v>
      </c>
      <c r="V212" s="95">
        <f t="shared" si="87"/>
        <v>0</v>
      </c>
      <c r="W212" s="108"/>
      <c r="X212" s="108">
        <f t="shared" si="88"/>
        <v>0</v>
      </c>
      <c r="Y212" s="108"/>
      <c r="Z212" s="108">
        <f t="shared" si="89"/>
        <v>0</v>
      </c>
      <c r="AA212" s="108"/>
      <c r="AB212" s="108"/>
      <c r="AC212" s="95">
        <f t="shared" si="90"/>
        <v>0</v>
      </c>
      <c r="AD212" s="95">
        <f t="shared" si="91"/>
        <v>143000</v>
      </c>
      <c r="AE212" s="95">
        <f t="shared" si="92"/>
        <v>5148000</v>
      </c>
      <c r="AF212" s="97" cm="1">
        <f t="array" ref="AF212">_xlfn.IFS(G212=1,AF$15,G212=2,AF$16,G212=3,AF$19)</f>
        <v>0</v>
      </c>
      <c r="AG212" s="98">
        <f t="shared" si="93"/>
        <v>143000</v>
      </c>
      <c r="AH212" s="98">
        <f t="shared" si="94"/>
        <v>5148000</v>
      </c>
      <c r="AI212" s="137">
        <f t="shared" si="95"/>
        <v>143000</v>
      </c>
      <c r="AJ212" s="137">
        <f t="shared" si="96"/>
        <v>5148000</v>
      </c>
      <c r="AK212" s="137">
        <v>100000</v>
      </c>
      <c r="AL212" s="137">
        <f t="shared" si="97"/>
        <v>1287000</v>
      </c>
      <c r="AM212" s="137">
        <f t="shared" si="98"/>
        <v>1287000</v>
      </c>
      <c r="AN212" s="137">
        <f t="shared" si="99"/>
        <v>1287000</v>
      </c>
      <c r="AO212" s="137">
        <f t="shared" si="100"/>
        <v>1187000</v>
      </c>
      <c r="AP212" s="137"/>
      <c r="AQ212" s="138" cm="1">
        <f t="array" ref="AQ212">_xlfn.IFS(I212="One Bedroom",AQ$13,I212="One Bedroom Plus",AQ$14,I212="two bedroom",AQ$15,I212="three bedroom",AQ$16)</f>
        <v>300000</v>
      </c>
      <c r="AR212" s="139">
        <f t="shared" si="101"/>
        <v>4848000</v>
      </c>
      <c r="AS212" s="139">
        <f t="shared" si="102"/>
        <v>134666.66666666666</v>
      </c>
      <c r="AT212" s="139">
        <f t="shared" si="103"/>
        <v>242400</v>
      </c>
      <c r="AU212" s="139">
        <f t="shared" si="104"/>
        <v>4606000</v>
      </c>
      <c r="AV212" s="139">
        <f t="shared" si="105"/>
        <v>127944.44444444444</v>
      </c>
      <c r="AW212" s="151">
        <v>100000</v>
      </c>
      <c r="AX212" s="151">
        <f t="shared" si="106"/>
        <v>1151500</v>
      </c>
      <c r="AY212" s="151">
        <f t="shared" si="107"/>
        <v>1151500</v>
      </c>
      <c r="AZ212" s="151">
        <f t="shared" si="108"/>
        <v>1151500</v>
      </c>
      <c r="BA212" s="151">
        <f t="shared" si="109"/>
        <v>1051500</v>
      </c>
      <c r="BD212" s="99">
        <f t="shared" si="110"/>
        <v>4606000</v>
      </c>
    </row>
    <row r="213" spans="1:56" s="99" customFormat="1" ht="12.75" customHeight="1" x14ac:dyDescent="0.25">
      <c r="A213" s="23"/>
      <c r="B213" s="23"/>
      <c r="C213" s="101">
        <v>191</v>
      </c>
      <c r="D213" s="102" t="s">
        <v>16</v>
      </c>
      <c r="E213" s="106">
        <v>4</v>
      </c>
      <c r="F213" s="111" t="s">
        <v>309</v>
      </c>
      <c r="G213" s="92" cm="1">
        <f t="array" ref="G213">_xlfn.IFS(D213=F$4,G$4,D213=F$5,G$5,D213=F$6,G$6,D213=F$7,G$7,D213=F$8,G$8,D213=F$9,G$9,D213=F$10,G$10)</f>
        <v>1</v>
      </c>
      <c r="H213" s="109" t="s">
        <v>154</v>
      </c>
      <c r="I213" s="104" t="s">
        <v>72</v>
      </c>
      <c r="J213" s="105">
        <v>36</v>
      </c>
      <c r="K213" s="95">
        <f t="shared" si="81"/>
        <v>160000</v>
      </c>
      <c r="L213" s="95">
        <f t="shared" si="82"/>
        <v>5760000</v>
      </c>
      <c r="M213" s="95">
        <f t="shared" si="83"/>
        <v>140000</v>
      </c>
      <c r="N213" s="95" cm="1">
        <f t="array" ref="N213">_xlfn.IFS(E213=1,0,OR(E213=2,E213=3),N$10,OR(E213=4,E213=5),N$11,E213=6,N$12,E213=7,N$13)</f>
        <v>3000</v>
      </c>
      <c r="O213" s="95">
        <f t="shared" si="115"/>
        <v>0</v>
      </c>
      <c r="P213" s="95">
        <f t="shared" si="84"/>
        <v>0</v>
      </c>
      <c r="Q213" s="95" t="str">
        <f t="shared" si="116"/>
        <v>y</v>
      </c>
      <c r="R213" s="95">
        <f t="shared" si="85"/>
        <v>3000</v>
      </c>
      <c r="S213" s="95">
        <f t="shared" si="117"/>
        <v>0</v>
      </c>
      <c r="T213" s="95">
        <f t="shared" si="86"/>
        <v>0</v>
      </c>
      <c r="U213" s="95">
        <f t="shared" si="118"/>
        <v>0</v>
      </c>
      <c r="V213" s="95">
        <f t="shared" si="87"/>
        <v>0</v>
      </c>
      <c r="W213" s="108"/>
      <c r="X213" s="108">
        <f t="shared" si="88"/>
        <v>0</v>
      </c>
      <c r="Y213" s="108"/>
      <c r="Z213" s="108">
        <f t="shared" si="89"/>
        <v>0</v>
      </c>
      <c r="AA213" s="108"/>
      <c r="AB213" s="108"/>
      <c r="AC213" s="95">
        <f t="shared" si="90"/>
        <v>3000</v>
      </c>
      <c r="AD213" s="95">
        <f t="shared" si="91"/>
        <v>146000</v>
      </c>
      <c r="AE213" s="95">
        <f t="shared" si="92"/>
        <v>5256000</v>
      </c>
      <c r="AF213" s="97" cm="1">
        <f t="array" ref="AF213">_xlfn.IFS(G213=1,AF$15,G213=2,AF$16,G213=3,AF$19)</f>
        <v>0</v>
      </c>
      <c r="AG213" s="98">
        <f t="shared" si="93"/>
        <v>146000</v>
      </c>
      <c r="AH213" s="98">
        <f t="shared" si="94"/>
        <v>5256000</v>
      </c>
      <c r="AI213" s="137">
        <f t="shared" si="95"/>
        <v>146000</v>
      </c>
      <c r="AJ213" s="137">
        <f t="shared" si="96"/>
        <v>5256000</v>
      </c>
      <c r="AK213" s="137">
        <v>100000</v>
      </c>
      <c r="AL213" s="137">
        <f t="shared" si="97"/>
        <v>1314000</v>
      </c>
      <c r="AM213" s="137">
        <f t="shared" si="98"/>
        <v>1314000</v>
      </c>
      <c r="AN213" s="137">
        <f t="shared" si="99"/>
        <v>1314000</v>
      </c>
      <c r="AO213" s="137">
        <f t="shared" si="100"/>
        <v>1214000</v>
      </c>
      <c r="AP213" s="137"/>
      <c r="AQ213" s="138" cm="1">
        <f t="array" ref="AQ213">_xlfn.IFS(I213="One Bedroom",AQ$13,I213="One Bedroom Plus",AQ$14,I213="two bedroom",AQ$15,I213="three bedroom",AQ$16)</f>
        <v>300000</v>
      </c>
      <c r="AR213" s="139">
        <f t="shared" si="101"/>
        <v>4956000</v>
      </c>
      <c r="AS213" s="139">
        <f t="shared" si="102"/>
        <v>137666.66666666666</v>
      </c>
      <c r="AT213" s="139">
        <f t="shared" si="103"/>
        <v>247800</v>
      </c>
      <c r="AU213" s="139">
        <f t="shared" si="104"/>
        <v>4709000</v>
      </c>
      <c r="AV213" s="139">
        <f t="shared" si="105"/>
        <v>130805.55555555556</v>
      </c>
      <c r="AW213" s="151">
        <v>100000</v>
      </c>
      <c r="AX213" s="151">
        <f t="shared" si="106"/>
        <v>1177250</v>
      </c>
      <c r="AY213" s="151">
        <f t="shared" si="107"/>
        <v>1177250</v>
      </c>
      <c r="AZ213" s="151">
        <f t="shared" si="108"/>
        <v>1177250</v>
      </c>
      <c r="BA213" s="151">
        <f t="shared" si="109"/>
        <v>1077250</v>
      </c>
      <c r="BD213" s="99">
        <f t="shared" si="110"/>
        <v>4709000</v>
      </c>
    </row>
    <row r="214" spans="1:56" s="99" customFormat="1" ht="12.75" customHeight="1" x14ac:dyDescent="0.25">
      <c r="A214" s="23"/>
      <c r="B214" s="23"/>
      <c r="C214" s="101">
        <v>192</v>
      </c>
      <c r="D214" s="102" t="s">
        <v>16</v>
      </c>
      <c r="E214" s="106">
        <v>4</v>
      </c>
      <c r="F214" s="111" t="s">
        <v>310</v>
      </c>
      <c r="G214" s="92" cm="1">
        <f t="array" ref="G214">_xlfn.IFS(D214=F$4,G$4,D214=F$5,G$5,D214=F$6,G$6,D214=F$7,G$7,D214=F$8,G$8,D214=F$9,G$9,D214=F$10,G$10)</f>
        <v>1</v>
      </c>
      <c r="H214" s="109" t="s">
        <v>311</v>
      </c>
      <c r="I214" s="104" t="s">
        <v>234</v>
      </c>
      <c r="J214" s="109">
        <v>92</v>
      </c>
      <c r="K214" s="95">
        <f t="shared" si="81"/>
        <v>160000</v>
      </c>
      <c r="L214" s="95">
        <f t="shared" si="82"/>
        <v>14720000</v>
      </c>
      <c r="M214" s="95">
        <f t="shared" si="83"/>
        <v>140000</v>
      </c>
      <c r="N214" s="95" cm="1">
        <f t="array" ref="N214">_xlfn.IFS(E214=1,0,OR(E214=2,E214=3),N$10,OR(E214=4,E214=5),N$11,E214=6,N$12,E214=7,N$13)</f>
        <v>3000</v>
      </c>
      <c r="O214" s="95" t="str">
        <f t="shared" si="115"/>
        <v>y</v>
      </c>
      <c r="P214" s="95">
        <f t="shared" si="84"/>
        <v>10000</v>
      </c>
      <c r="Q214" s="95" t="str">
        <f t="shared" si="116"/>
        <v>y</v>
      </c>
      <c r="R214" s="95">
        <f t="shared" si="85"/>
        <v>3000</v>
      </c>
      <c r="S214" s="95">
        <f t="shared" si="117"/>
        <v>0</v>
      </c>
      <c r="T214" s="95">
        <f t="shared" si="86"/>
        <v>0</v>
      </c>
      <c r="U214" s="95">
        <f t="shared" si="118"/>
        <v>0</v>
      </c>
      <c r="V214" s="95">
        <f t="shared" si="87"/>
        <v>0</v>
      </c>
      <c r="W214" s="108"/>
      <c r="X214" s="108">
        <f t="shared" si="88"/>
        <v>0</v>
      </c>
      <c r="Y214" s="108"/>
      <c r="Z214" s="108">
        <f t="shared" si="89"/>
        <v>0</v>
      </c>
      <c r="AA214" s="108"/>
      <c r="AB214" s="108"/>
      <c r="AC214" s="95">
        <f t="shared" si="90"/>
        <v>13000</v>
      </c>
      <c r="AD214" s="95">
        <f t="shared" si="91"/>
        <v>156000</v>
      </c>
      <c r="AE214" s="95">
        <f t="shared" si="92"/>
        <v>14352000</v>
      </c>
      <c r="AF214" s="97" cm="1">
        <f t="array" ref="AF214">_xlfn.IFS(G214=1,AF$15,G214=2,AF$16,G214=3,AF$19)</f>
        <v>0</v>
      </c>
      <c r="AG214" s="98">
        <f t="shared" si="93"/>
        <v>156000</v>
      </c>
      <c r="AH214" s="98">
        <f t="shared" si="94"/>
        <v>14352000</v>
      </c>
      <c r="AI214" s="137">
        <f t="shared" si="95"/>
        <v>156000</v>
      </c>
      <c r="AJ214" s="137">
        <f t="shared" si="96"/>
        <v>14352000</v>
      </c>
      <c r="AK214" s="137">
        <v>100000</v>
      </c>
      <c r="AL214" s="137">
        <f t="shared" si="97"/>
        <v>3588000</v>
      </c>
      <c r="AM214" s="137">
        <f t="shared" si="98"/>
        <v>3588000</v>
      </c>
      <c r="AN214" s="137">
        <f t="shared" si="99"/>
        <v>3588000</v>
      </c>
      <c r="AO214" s="137">
        <f t="shared" si="100"/>
        <v>3488000</v>
      </c>
      <c r="AP214" s="137"/>
      <c r="AQ214" s="138" cm="1">
        <f t="array" ref="AQ214">_xlfn.IFS(I214="One Bedroom",AQ$13,I214="One Bedroom Plus",AQ$14,I214="two bedroom",AQ$15,I214="three bedroom",AQ$16)</f>
        <v>500000</v>
      </c>
      <c r="AR214" s="139">
        <f t="shared" si="101"/>
        <v>13852000</v>
      </c>
      <c r="AS214" s="139">
        <f t="shared" si="102"/>
        <v>150565.21739130435</v>
      </c>
      <c r="AT214" s="139">
        <f t="shared" si="103"/>
        <v>692600</v>
      </c>
      <c r="AU214" s="139">
        <f t="shared" si="104"/>
        <v>13160000</v>
      </c>
      <c r="AV214" s="139">
        <f t="shared" si="105"/>
        <v>143043.47826086957</v>
      </c>
      <c r="AW214" s="151">
        <v>100000</v>
      </c>
      <c r="AX214" s="151">
        <f t="shared" si="106"/>
        <v>3290000</v>
      </c>
      <c r="AY214" s="151">
        <f t="shared" si="107"/>
        <v>3290000</v>
      </c>
      <c r="AZ214" s="151">
        <f t="shared" si="108"/>
        <v>3290000</v>
      </c>
      <c r="BA214" s="151">
        <f t="shared" si="109"/>
        <v>3190000</v>
      </c>
      <c r="BD214" s="99">
        <f t="shared" si="110"/>
        <v>13160000</v>
      </c>
    </row>
    <row r="215" spans="1:56" s="99" customFormat="1" ht="12.75" customHeight="1" x14ac:dyDescent="0.25">
      <c r="A215" s="23"/>
      <c r="B215" s="23"/>
      <c r="C215" s="101">
        <v>193</v>
      </c>
      <c r="D215" s="102" t="s">
        <v>16</v>
      </c>
      <c r="E215" s="106">
        <v>4</v>
      </c>
      <c r="F215" s="111" t="s">
        <v>312</v>
      </c>
      <c r="G215" s="92" cm="1">
        <f t="array" ref="G215">_xlfn.IFS(D215=F$4,G$4,D215=F$5,G$5,D215=F$6,G$6,D215=F$7,G$7,D215=F$8,G$8,D215=F$9,G$9,D215=F$10,G$10)</f>
        <v>1</v>
      </c>
      <c r="H215" s="109" t="s">
        <v>313</v>
      </c>
      <c r="I215" s="104" t="s">
        <v>234</v>
      </c>
      <c r="J215" s="109">
        <v>66</v>
      </c>
      <c r="K215" s="95">
        <f t="shared" ref="K215:K278" si="119">$K$4</f>
        <v>160000</v>
      </c>
      <c r="L215" s="95">
        <f t="shared" ref="L215:L278" si="120">K215*J215</f>
        <v>10560000</v>
      </c>
      <c r="M215" s="95">
        <f t="shared" ref="M215:M278" si="121">J$13</f>
        <v>140000</v>
      </c>
      <c r="N215" s="95" cm="1">
        <f t="array" ref="N215">_xlfn.IFS(E215=1,0,OR(E215=2,E215=3),N$10,OR(E215=4,E215=5),N$11,E215=6,N$12,E215=7,N$13)</f>
        <v>3000</v>
      </c>
      <c r="O215" s="95" t="str">
        <f t="shared" si="115"/>
        <v>y</v>
      </c>
      <c r="P215" s="95">
        <f t="shared" ref="P215:P278" si="122">IF(O215="Y",P$20,0)</f>
        <v>10000</v>
      </c>
      <c r="Q215" s="95">
        <f t="shared" si="116"/>
        <v>0</v>
      </c>
      <c r="R215" s="95">
        <f t="shared" ref="R215:R278" si="123">IF(Q215="Y",R$20,0)</f>
        <v>0</v>
      </c>
      <c r="S215" s="95" t="str">
        <f t="shared" si="117"/>
        <v>y</v>
      </c>
      <c r="T215" s="95">
        <f t="shared" ref="T215:T278" si="124">IF(S215="Y",T$20,0)</f>
        <v>2000</v>
      </c>
      <c r="U215" s="95">
        <f t="shared" si="118"/>
        <v>0</v>
      </c>
      <c r="V215" s="95">
        <f t="shared" ref="V215:V278" si="125">IF(U215="Y",V$20,0)</f>
        <v>0</v>
      </c>
      <c r="W215" s="108"/>
      <c r="X215" s="108">
        <f t="shared" ref="X215:X278" si="126">IF(W215="Y",X$20,0)</f>
        <v>0</v>
      </c>
      <c r="Y215" s="108"/>
      <c r="Z215" s="108">
        <f t="shared" ref="Z215:Z278" si="127">IF(Y215="Y",Z$20,0)</f>
        <v>0</v>
      </c>
      <c r="AA215" s="108"/>
      <c r="AB215" s="108"/>
      <c r="AC215" s="95">
        <f t="shared" ref="AC215:AC278" si="128">P215+R215+X215+Z215+T215+V215+AB215</f>
        <v>12000</v>
      </c>
      <c r="AD215" s="95">
        <f t="shared" ref="AD215:AD278" si="129">M215+N215+AC215</f>
        <v>155000</v>
      </c>
      <c r="AE215" s="95">
        <f t="shared" ref="AE215:AE278" si="130">AD215*J215</f>
        <v>10230000</v>
      </c>
      <c r="AF215" s="97" cm="1">
        <f t="array" ref="AF215">_xlfn.IFS(G215=1,AF$15,G215=2,AF$16,G215=3,AF$19)</f>
        <v>0</v>
      </c>
      <c r="AG215" s="98">
        <f t="shared" ref="AG215:AG278" si="131">AD215+AF215</f>
        <v>155000</v>
      </c>
      <c r="AH215" s="98">
        <f t="shared" ref="AH215:AH278" si="132">AG215*J215</f>
        <v>10230000</v>
      </c>
      <c r="AI215" s="137">
        <f t="shared" ref="AI215:AI278" si="133">ROUNDUP(AG215*$AI$19,-3)</f>
        <v>155000</v>
      </c>
      <c r="AJ215" s="137">
        <f t="shared" ref="AJ215:AJ278" si="134">AI215*J215</f>
        <v>10230000</v>
      </c>
      <c r="AK215" s="137">
        <v>100000</v>
      </c>
      <c r="AL215" s="137">
        <f t="shared" ref="AL215:AL278" si="135">AJ215*25%</f>
        <v>2557500</v>
      </c>
      <c r="AM215" s="137">
        <f t="shared" ref="AM215:AM278" si="136">AJ215*25%</f>
        <v>2557500</v>
      </c>
      <c r="AN215" s="137">
        <f t="shared" ref="AN215:AN278" si="137">AJ215*25%</f>
        <v>2557500</v>
      </c>
      <c r="AO215" s="137">
        <f t="shared" ref="AO215:AO278" si="138">AJ215*25%-AK215</f>
        <v>2457500</v>
      </c>
      <c r="AP215" s="137"/>
      <c r="AQ215" s="138" cm="1">
        <f t="array" ref="AQ215">_xlfn.IFS(I215="One Bedroom",AQ$13,I215="One Bedroom Plus",AQ$14,I215="two bedroom",AQ$15,I215="three bedroom",AQ$16)</f>
        <v>500000</v>
      </c>
      <c r="AR215" s="139">
        <f t="shared" ref="AR215:AR278" si="139">AJ215-AQ215</f>
        <v>9730000</v>
      </c>
      <c r="AS215" s="139">
        <f t="shared" ref="AS215:AS278" si="140">AR215/J215</f>
        <v>147424.24242424243</v>
      </c>
      <c r="AT215" s="139">
        <f t="shared" ref="AT215:AT278" si="141">AR215*5%</f>
        <v>486500</v>
      </c>
      <c r="AU215" s="139">
        <f t="shared" ref="AU215:AU278" si="142">ROUNDUP(AR215-AT215,-3)</f>
        <v>9244000</v>
      </c>
      <c r="AV215" s="139">
        <f t="shared" ref="AV215:AV278" si="143">AU215/J215</f>
        <v>140060.60606060605</v>
      </c>
      <c r="AW215" s="151">
        <v>100000</v>
      </c>
      <c r="AX215" s="151">
        <f t="shared" si="106"/>
        <v>2311000</v>
      </c>
      <c r="AY215" s="151">
        <f t="shared" si="107"/>
        <v>2311000</v>
      </c>
      <c r="AZ215" s="151">
        <f t="shared" si="108"/>
        <v>2311000</v>
      </c>
      <c r="BA215" s="151">
        <f t="shared" si="109"/>
        <v>2211000</v>
      </c>
      <c r="BD215" s="99">
        <f t="shared" si="110"/>
        <v>9244000</v>
      </c>
    </row>
    <row r="216" spans="1:56" s="99" customFormat="1" ht="12.75" customHeight="1" x14ac:dyDescent="0.25">
      <c r="A216" s="23"/>
      <c r="B216" s="23"/>
      <c r="C216" s="101">
        <v>194</v>
      </c>
      <c r="D216" s="102" t="s">
        <v>16</v>
      </c>
      <c r="E216" s="106">
        <v>4</v>
      </c>
      <c r="F216" s="111" t="s">
        <v>314</v>
      </c>
      <c r="G216" s="92" cm="1">
        <f t="array" ref="G216">_xlfn.IFS(D216=F$4,G$4,D216=F$5,G$5,D216=F$6,G$6,D216=F$7,G$7,D216=F$8,G$8,D216=F$9,G$9,D216=F$10,G$10)</f>
        <v>1</v>
      </c>
      <c r="H216" s="109" t="s">
        <v>315</v>
      </c>
      <c r="I216" s="104" t="s">
        <v>94</v>
      </c>
      <c r="J216" s="109">
        <v>56</v>
      </c>
      <c r="K216" s="95">
        <f t="shared" si="119"/>
        <v>160000</v>
      </c>
      <c r="L216" s="95">
        <f t="shared" si="120"/>
        <v>8960000</v>
      </c>
      <c r="M216" s="95">
        <f t="shared" si="121"/>
        <v>140000</v>
      </c>
      <c r="N216" s="95" cm="1">
        <f t="array" ref="N216">_xlfn.IFS(E216=1,0,OR(E216=2,E216=3),N$10,OR(E216=4,E216=5),N$11,E216=6,N$12,E216=7,N$13)</f>
        <v>3000</v>
      </c>
      <c r="O216" s="95" t="str">
        <f t="shared" si="115"/>
        <v>y</v>
      </c>
      <c r="P216" s="95">
        <f t="shared" si="122"/>
        <v>10000</v>
      </c>
      <c r="Q216" s="95">
        <f t="shared" si="116"/>
        <v>0</v>
      </c>
      <c r="R216" s="95">
        <f t="shared" si="123"/>
        <v>0</v>
      </c>
      <c r="S216" s="95" t="str">
        <f t="shared" si="117"/>
        <v>y</v>
      </c>
      <c r="T216" s="95">
        <f t="shared" si="124"/>
        <v>2000</v>
      </c>
      <c r="U216" s="95">
        <f t="shared" si="118"/>
        <v>0</v>
      </c>
      <c r="V216" s="95">
        <f t="shared" si="125"/>
        <v>0</v>
      </c>
      <c r="W216" s="108"/>
      <c r="X216" s="108">
        <f t="shared" si="126"/>
        <v>0</v>
      </c>
      <c r="Y216" s="108"/>
      <c r="Z216" s="108">
        <f t="shared" si="127"/>
        <v>0</v>
      </c>
      <c r="AA216" s="108"/>
      <c r="AB216" s="108"/>
      <c r="AC216" s="95">
        <f t="shared" si="128"/>
        <v>12000</v>
      </c>
      <c r="AD216" s="95">
        <f t="shared" si="129"/>
        <v>155000</v>
      </c>
      <c r="AE216" s="95">
        <f t="shared" si="130"/>
        <v>8680000</v>
      </c>
      <c r="AF216" s="97" cm="1">
        <f t="array" ref="AF216">_xlfn.IFS(G216=1,AF$15,G216=2,AF$16,G216=3,AF$19)</f>
        <v>0</v>
      </c>
      <c r="AG216" s="98">
        <f t="shared" si="131"/>
        <v>155000</v>
      </c>
      <c r="AH216" s="98">
        <f t="shared" si="132"/>
        <v>8680000</v>
      </c>
      <c r="AI216" s="137">
        <f t="shared" si="133"/>
        <v>155000</v>
      </c>
      <c r="AJ216" s="137">
        <f t="shared" si="134"/>
        <v>8680000</v>
      </c>
      <c r="AK216" s="137">
        <v>100000</v>
      </c>
      <c r="AL216" s="137">
        <f t="shared" si="135"/>
        <v>2170000</v>
      </c>
      <c r="AM216" s="137">
        <f t="shared" si="136"/>
        <v>2170000</v>
      </c>
      <c r="AN216" s="137">
        <f t="shared" si="137"/>
        <v>2170000</v>
      </c>
      <c r="AO216" s="137">
        <f t="shared" si="138"/>
        <v>2070000</v>
      </c>
      <c r="AP216" s="137"/>
      <c r="AQ216" s="138" cm="1">
        <f t="array" ref="AQ216">_xlfn.IFS(I216="One Bedroom",AQ$13,I216="One Bedroom Plus",AQ$14,I216="two bedroom",AQ$15,I216="three bedroom",AQ$16)</f>
        <v>300000</v>
      </c>
      <c r="AR216" s="139">
        <f t="shared" si="139"/>
        <v>8380000</v>
      </c>
      <c r="AS216" s="139">
        <f t="shared" si="140"/>
        <v>149642.85714285713</v>
      </c>
      <c r="AT216" s="139">
        <f t="shared" si="141"/>
        <v>419000</v>
      </c>
      <c r="AU216" s="139">
        <f t="shared" si="142"/>
        <v>7961000</v>
      </c>
      <c r="AV216" s="139">
        <f t="shared" si="143"/>
        <v>142160.71428571429</v>
      </c>
      <c r="AW216" s="151">
        <v>100000</v>
      </c>
      <c r="AX216" s="151">
        <f t="shared" ref="AX216:AX279" si="144">AU216*25%</f>
        <v>1990250</v>
      </c>
      <c r="AY216" s="151">
        <f t="shared" ref="AY216:AY279" si="145">AU216*25%</f>
        <v>1990250</v>
      </c>
      <c r="AZ216" s="151">
        <f t="shared" ref="AZ216:AZ279" si="146">AU216*25%</f>
        <v>1990250</v>
      </c>
      <c r="BA216" s="151">
        <f t="shared" ref="BA216:BA279" si="147">AU216*25%-AW216</f>
        <v>1890250</v>
      </c>
      <c r="BD216" s="99">
        <f t="shared" ref="BD216:BD279" si="148">SUM(AW216:BA216)</f>
        <v>7961000</v>
      </c>
    </row>
    <row r="217" spans="1:56" s="99" customFormat="1" ht="12.75" customHeight="1" x14ac:dyDescent="0.25">
      <c r="A217" s="23"/>
      <c r="B217" s="23"/>
      <c r="C217" s="101">
        <v>195</v>
      </c>
      <c r="D217" s="102" t="s">
        <v>16</v>
      </c>
      <c r="E217" s="106">
        <v>4</v>
      </c>
      <c r="F217" s="111" t="s">
        <v>316</v>
      </c>
      <c r="G217" s="92" cm="1">
        <f t="array" ref="G217">_xlfn.IFS(D217=F$4,G$4,D217=F$5,G$5,D217=F$6,G$6,D217=F$7,G$7,D217=F$8,G$8,D217=F$9,G$9,D217=F$10,G$10)</f>
        <v>1</v>
      </c>
      <c r="H217" s="109" t="s">
        <v>148</v>
      </c>
      <c r="I217" s="104" t="s">
        <v>72</v>
      </c>
      <c r="J217" s="105">
        <v>49</v>
      </c>
      <c r="K217" s="95">
        <f t="shared" si="119"/>
        <v>160000</v>
      </c>
      <c r="L217" s="95">
        <f t="shared" si="120"/>
        <v>7840000</v>
      </c>
      <c r="M217" s="95">
        <f t="shared" si="121"/>
        <v>140000</v>
      </c>
      <c r="N217" s="95" cm="1">
        <f t="array" ref="N217">_xlfn.IFS(E217=1,0,OR(E217=2,E217=3),N$10,OR(E217=4,E217=5),N$11,E217=6,N$12,E217=7,N$13)</f>
        <v>3000</v>
      </c>
      <c r="O217" s="95" t="str">
        <f t="shared" si="115"/>
        <v>y</v>
      </c>
      <c r="P217" s="95">
        <f t="shared" si="122"/>
        <v>10000</v>
      </c>
      <c r="Q217" s="95">
        <f t="shared" si="116"/>
        <v>0</v>
      </c>
      <c r="R217" s="95">
        <f t="shared" si="123"/>
        <v>0</v>
      </c>
      <c r="S217" s="95" t="str">
        <f t="shared" si="117"/>
        <v>y</v>
      </c>
      <c r="T217" s="95">
        <f t="shared" si="124"/>
        <v>2000</v>
      </c>
      <c r="U217" s="95">
        <f t="shared" si="118"/>
        <v>0</v>
      </c>
      <c r="V217" s="95">
        <f t="shared" si="125"/>
        <v>0</v>
      </c>
      <c r="W217" s="108"/>
      <c r="X217" s="108">
        <f t="shared" si="126"/>
        <v>0</v>
      </c>
      <c r="Y217" s="108"/>
      <c r="Z217" s="108">
        <f t="shared" si="127"/>
        <v>0</v>
      </c>
      <c r="AA217" s="108"/>
      <c r="AB217" s="108"/>
      <c r="AC217" s="95">
        <f t="shared" si="128"/>
        <v>12000</v>
      </c>
      <c r="AD217" s="95">
        <f t="shared" si="129"/>
        <v>155000</v>
      </c>
      <c r="AE217" s="95">
        <f t="shared" si="130"/>
        <v>7595000</v>
      </c>
      <c r="AF217" s="97" cm="1">
        <f t="array" ref="AF217">_xlfn.IFS(G217=1,AF$15,G217=2,AF$16,G217=3,AF$19)</f>
        <v>0</v>
      </c>
      <c r="AG217" s="98">
        <f t="shared" si="131"/>
        <v>155000</v>
      </c>
      <c r="AH217" s="98">
        <f t="shared" si="132"/>
        <v>7595000</v>
      </c>
      <c r="AI217" s="137">
        <f t="shared" si="133"/>
        <v>155000</v>
      </c>
      <c r="AJ217" s="137">
        <f t="shared" si="134"/>
        <v>7595000</v>
      </c>
      <c r="AK217" s="137">
        <v>100000</v>
      </c>
      <c r="AL217" s="137">
        <f t="shared" si="135"/>
        <v>1898750</v>
      </c>
      <c r="AM217" s="137">
        <f t="shared" si="136"/>
        <v>1898750</v>
      </c>
      <c r="AN217" s="137">
        <f t="shared" si="137"/>
        <v>1898750</v>
      </c>
      <c r="AO217" s="137">
        <f t="shared" si="138"/>
        <v>1798750</v>
      </c>
      <c r="AP217" s="137"/>
      <c r="AQ217" s="138" cm="1">
        <f t="array" ref="AQ217">_xlfn.IFS(I217="One Bedroom",AQ$13,I217="One Bedroom Plus",AQ$14,I217="two bedroom",AQ$15,I217="three bedroom",AQ$16)</f>
        <v>300000</v>
      </c>
      <c r="AR217" s="139">
        <f t="shared" si="139"/>
        <v>7295000</v>
      </c>
      <c r="AS217" s="139">
        <f t="shared" si="140"/>
        <v>148877.55102040817</v>
      </c>
      <c r="AT217" s="139">
        <f t="shared" si="141"/>
        <v>364750</v>
      </c>
      <c r="AU217" s="139">
        <f t="shared" si="142"/>
        <v>6931000</v>
      </c>
      <c r="AV217" s="139">
        <f t="shared" si="143"/>
        <v>141448.97959183675</v>
      </c>
      <c r="AW217" s="151">
        <v>100000</v>
      </c>
      <c r="AX217" s="151">
        <f t="shared" si="144"/>
        <v>1732750</v>
      </c>
      <c r="AY217" s="151">
        <f t="shared" si="145"/>
        <v>1732750</v>
      </c>
      <c r="AZ217" s="151">
        <f t="shared" si="146"/>
        <v>1732750</v>
      </c>
      <c r="BA217" s="151">
        <f t="shared" si="147"/>
        <v>1632750</v>
      </c>
      <c r="BD217" s="99">
        <f t="shared" si="148"/>
        <v>6931000</v>
      </c>
    </row>
    <row r="218" spans="1:56" s="99" customFormat="1" ht="12.75" customHeight="1" x14ac:dyDescent="0.25">
      <c r="A218" s="23"/>
      <c r="B218" s="23"/>
      <c r="C218" s="101">
        <v>196</v>
      </c>
      <c r="D218" s="102" t="s">
        <v>16</v>
      </c>
      <c r="E218" s="106">
        <v>4</v>
      </c>
      <c r="F218" s="111" t="s">
        <v>317</v>
      </c>
      <c r="G218" s="92" cm="1">
        <f t="array" ref="G218">_xlfn.IFS(D218=F$4,G$4,D218=F$5,G$5,D218=F$6,G$6,D218=F$7,G$7,D218=F$8,G$8,D218=F$9,G$9,D218=F$10,G$10)</f>
        <v>1</v>
      </c>
      <c r="H218" s="109" t="s">
        <v>148</v>
      </c>
      <c r="I218" s="104" t="s">
        <v>72</v>
      </c>
      <c r="J218" s="105">
        <v>49</v>
      </c>
      <c r="K218" s="95">
        <f t="shared" si="119"/>
        <v>160000</v>
      </c>
      <c r="L218" s="95">
        <f t="shared" si="120"/>
        <v>7840000</v>
      </c>
      <c r="M218" s="95">
        <f t="shared" si="121"/>
        <v>140000</v>
      </c>
      <c r="N218" s="95" cm="1">
        <f t="array" ref="N218">_xlfn.IFS(E218=1,0,OR(E218=2,E218=3),N$10,OR(E218=4,E218=5),N$11,E218=6,N$12,E218=7,N$13)</f>
        <v>3000</v>
      </c>
      <c r="O218" s="95" t="str">
        <f t="shared" si="115"/>
        <v>y</v>
      </c>
      <c r="P218" s="95">
        <f t="shared" si="122"/>
        <v>10000</v>
      </c>
      <c r="Q218" s="95">
        <f t="shared" si="116"/>
        <v>0</v>
      </c>
      <c r="R218" s="95">
        <f t="shared" si="123"/>
        <v>0</v>
      </c>
      <c r="S218" s="95" t="str">
        <f t="shared" si="117"/>
        <v>y</v>
      </c>
      <c r="T218" s="95">
        <f t="shared" si="124"/>
        <v>2000</v>
      </c>
      <c r="U218" s="95">
        <f t="shared" si="118"/>
        <v>0</v>
      </c>
      <c r="V218" s="95">
        <f t="shared" si="125"/>
        <v>0</v>
      </c>
      <c r="W218" s="108"/>
      <c r="X218" s="108">
        <f t="shared" si="126"/>
        <v>0</v>
      </c>
      <c r="Y218" s="108"/>
      <c r="Z218" s="108">
        <f t="shared" si="127"/>
        <v>0</v>
      </c>
      <c r="AA218" s="108"/>
      <c r="AB218" s="108"/>
      <c r="AC218" s="95">
        <f t="shared" si="128"/>
        <v>12000</v>
      </c>
      <c r="AD218" s="95">
        <f t="shared" si="129"/>
        <v>155000</v>
      </c>
      <c r="AE218" s="95">
        <f t="shared" si="130"/>
        <v>7595000</v>
      </c>
      <c r="AF218" s="97" cm="1">
        <f t="array" ref="AF218">_xlfn.IFS(G218=1,AF$15,G218=2,AF$16,G218=3,AF$19)</f>
        <v>0</v>
      </c>
      <c r="AG218" s="98">
        <f t="shared" si="131"/>
        <v>155000</v>
      </c>
      <c r="AH218" s="98">
        <f t="shared" si="132"/>
        <v>7595000</v>
      </c>
      <c r="AI218" s="137">
        <f t="shared" si="133"/>
        <v>155000</v>
      </c>
      <c r="AJ218" s="137">
        <f t="shared" si="134"/>
        <v>7595000</v>
      </c>
      <c r="AK218" s="137">
        <v>100000</v>
      </c>
      <c r="AL218" s="137">
        <f t="shared" si="135"/>
        <v>1898750</v>
      </c>
      <c r="AM218" s="137">
        <f t="shared" si="136"/>
        <v>1898750</v>
      </c>
      <c r="AN218" s="137">
        <f t="shared" si="137"/>
        <v>1898750</v>
      </c>
      <c r="AO218" s="137">
        <f t="shared" si="138"/>
        <v>1798750</v>
      </c>
      <c r="AP218" s="137"/>
      <c r="AQ218" s="138" cm="1">
        <f t="array" ref="AQ218">_xlfn.IFS(I218="One Bedroom",AQ$13,I218="One Bedroom Plus",AQ$14,I218="two bedroom",AQ$15,I218="three bedroom",AQ$16)</f>
        <v>300000</v>
      </c>
      <c r="AR218" s="139">
        <f t="shared" si="139"/>
        <v>7295000</v>
      </c>
      <c r="AS218" s="139">
        <f t="shared" si="140"/>
        <v>148877.55102040817</v>
      </c>
      <c r="AT218" s="139">
        <f t="shared" si="141"/>
        <v>364750</v>
      </c>
      <c r="AU218" s="139">
        <f t="shared" si="142"/>
        <v>6931000</v>
      </c>
      <c r="AV218" s="139">
        <f t="shared" si="143"/>
        <v>141448.97959183675</v>
      </c>
      <c r="AW218" s="151">
        <v>100000</v>
      </c>
      <c r="AX218" s="151">
        <f t="shared" si="144"/>
        <v>1732750</v>
      </c>
      <c r="AY218" s="151">
        <f t="shared" si="145"/>
        <v>1732750</v>
      </c>
      <c r="AZ218" s="151">
        <f t="shared" si="146"/>
        <v>1732750</v>
      </c>
      <c r="BA218" s="151">
        <f t="shared" si="147"/>
        <v>1632750</v>
      </c>
      <c r="BD218" s="99">
        <f t="shared" si="148"/>
        <v>6931000</v>
      </c>
    </row>
    <row r="219" spans="1:56" s="99" customFormat="1" ht="12.75" customHeight="1" x14ac:dyDescent="0.25">
      <c r="A219" s="23"/>
      <c r="B219" s="23"/>
      <c r="C219" s="101">
        <v>197</v>
      </c>
      <c r="D219" s="102" t="s">
        <v>16</v>
      </c>
      <c r="E219" s="106">
        <v>4</v>
      </c>
      <c r="F219" s="111" t="s">
        <v>318</v>
      </c>
      <c r="G219" s="92" cm="1">
        <f t="array" ref="G219">_xlfn.IFS(D219=F$4,G$4,D219=F$5,G$5,D219=F$6,G$6,D219=F$7,G$7,D219=F$8,G$8,D219=F$9,G$9,D219=F$10,G$10)</f>
        <v>1</v>
      </c>
      <c r="H219" s="109" t="s">
        <v>319</v>
      </c>
      <c r="I219" s="104" t="s">
        <v>234</v>
      </c>
      <c r="J219" s="109">
        <v>86</v>
      </c>
      <c r="K219" s="95">
        <f t="shared" si="119"/>
        <v>160000</v>
      </c>
      <c r="L219" s="95">
        <f t="shared" si="120"/>
        <v>13760000</v>
      </c>
      <c r="M219" s="95">
        <f t="shared" si="121"/>
        <v>140000</v>
      </c>
      <c r="N219" s="95" cm="1">
        <f t="array" ref="N219">_xlfn.IFS(E219=1,0,OR(E219=2,E219=3),N$10,OR(E219=4,E219=5),N$11,E219=6,N$12,E219=7,N$13)</f>
        <v>3000</v>
      </c>
      <c r="O219" s="95" t="str">
        <f t="shared" si="115"/>
        <v>y</v>
      </c>
      <c r="P219" s="95">
        <f t="shared" si="122"/>
        <v>10000</v>
      </c>
      <c r="Q219" s="95">
        <f t="shared" si="116"/>
        <v>0</v>
      </c>
      <c r="R219" s="95">
        <f t="shared" si="123"/>
        <v>0</v>
      </c>
      <c r="S219" s="95" t="str">
        <f t="shared" si="117"/>
        <v>y</v>
      </c>
      <c r="T219" s="95">
        <f t="shared" si="124"/>
        <v>2000</v>
      </c>
      <c r="U219" s="95">
        <f t="shared" si="118"/>
        <v>0</v>
      </c>
      <c r="V219" s="95">
        <f t="shared" si="125"/>
        <v>0</v>
      </c>
      <c r="W219" s="108"/>
      <c r="X219" s="108">
        <f t="shared" si="126"/>
        <v>0</v>
      </c>
      <c r="Y219" s="108"/>
      <c r="Z219" s="108">
        <f t="shared" si="127"/>
        <v>0</v>
      </c>
      <c r="AA219" s="108"/>
      <c r="AB219" s="108"/>
      <c r="AC219" s="95">
        <f t="shared" si="128"/>
        <v>12000</v>
      </c>
      <c r="AD219" s="95">
        <f t="shared" si="129"/>
        <v>155000</v>
      </c>
      <c r="AE219" s="95">
        <f t="shared" si="130"/>
        <v>13330000</v>
      </c>
      <c r="AF219" s="97" cm="1">
        <f t="array" ref="AF219">_xlfn.IFS(G219=1,AF$15,G219=2,AF$16,G219=3,AF$19)</f>
        <v>0</v>
      </c>
      <c r="AG219" s="98">
        <f t="shared" si="131"/>
        <v>155000</v>
      </c>
      <c r="AH219" s="98">
        <f t="shared" si="132"/>
        <v>13330000</v>
      </c>
      <c r="AI219" s="137">
        <f t="shared" si="133"/>
        <v>155000</v>
      </c>
      <c r="AJ219" s="137">
        <f t="shared" si="134"/>
        <v>13330000</v>
      </c>
      <c r="AK219" s="137">
        <v>100000</v>
      </c>
      <c r="AL219" s="137">
        <f t="shared" si="135"/>
        <v>3332500</v>
      </c>
      <c r="AM219" s="137">
        <f t="shared" si="136"/>
        <v>3332500</v>
      </c>
      <c r="AN219" s="137">
        <f t="shared" si="137"/>
        <v>3332500</v>
      </c>
      <c r="AO219" s="137">
        <f t="shared" si="138"/>
        <v>3232500</v>
      </c>
      <c r="AP219" s="137"/>
      <c r="AQ219" s="138" cm="1">
        <f t="array" ref="AQ219">_xlfn.IFS(I219="One Bedroom",AQ$13,I219="One Bedroom Plus",AQ$14,I219="two bedroom",AQ$15,I219="three bedroom",AQ$16)</f>
        <v>500000</v>
      </c>
      <c r="AR219" s="139">
        <f t="shared" si="139"/>
        <v>12830000</v>
      </c>
      <c r="AS219" s="139">
        <f t="shared" si="140"/>
        <v>149186.04651162791</v>
      </c>
      <c r="AT219" s="139">
        <f t="shared" si="141"/>
        <v>641500</v>
      </c>
      <c r="AU219" s="139">
        <f t="shared" si="142"/>
        <v>12189000</v>
      </c>
      <c r="AV219" s="139">
        <f t="shared" si="143"/>
        <v>141732.55813953487</v>
      </c>
      <c r="AW219" s="151">
        <v>100000</v>
      </c>
      <c r="AX219" s="151">
        <f t="shared" si="144"/>
        <v>3047250</v>
      </c>
      <c r="AY219" s="151">
        <f t="shared" si="145"/>
        <v>3047250</v>
      </c>
      <c r="AZ219" s="151">
        <f t="shared" si="146"/>
        <v>3047250</v>
      </c>
      <c r="BA219" s="151">
        <f t="shared" si="147"/>
        <v>2947250</v>
      </c>
      <c r="BD219" s="99">
        <f t="shared" si="148"/>
        <v>12189000</v>
      </c>
    </row>
    <row r="220" spans="1:56" s="99" customFormat="1" ht="12.75" customHeight="1" x14ac:dyDescent="0.25">
      <c r="A220" s="23"/>
      <c r="B220" s="23"/>
      <c r="C220" s="101">
        <v>198</v>
      </c>
      <c r="D220" s="102" t="s">
        <v>16</v>
      </c>
      <c r="E220" s="106">
        <v>4</v>
      </c>
      <c r="F220" s="111" t="s">
        <v>320</v>
      </c>
      <c r="G220" s="92" cm="1">
        <f t="array" ref="G220">_xlfn.IFS(D220=F$4,G$4,D220=F$5,G$5,D220=F$6,G$6,D220=F$7,G$7,D220=F$8,G$8,D220=F$9,G$9,D220=F$10,G$10)</f>
        <v>1</v>
      </c>
      <c r="H220" s="109" t="s">
        <v>169</v>
      </c>
      <c r="I220" s="104" t="s">
        <v>94</v>
      </c>
      <c r="J220" s="109">
        <v>56</v>
      </c>
      <c r="K220" s="95">
        <f t="shared" si="119"/>
        <v>160000</v>
      </c>
      <c r="L220" s="95">
        <f t="shared" si="120"/>
        <v>8960000</v>
      </c>
      <c r="M220" s="95">
        <f t="shared" si="121"/>
        <v>140000</v>
      </c>
      <c r="N220" s="95" cm="1">
        <f t="array" ref="N220">_xlfn.IFS(E220=1,0,OR(E220=2,E220=3),N$10,OR(E220=4,E220=5),N$11,E220=6,N$12,E220=7,N$13)</f>
        <v>3000</v>
      </c>
      <c r="O220" s="95" t="str">
        <f t="shared" si="115"/>
        <v>y</v>
      </c>
      <c r="P220" s="95">
        <f t="shared" si="122"/>
        <v>10000</v>
      </c>
      <c r="Q220" s="95" t="str">
        <f t="shared" si="116"/>
        <v>y</v>
      </c>
      <c r="R220" s="95">
        <f t="shared" si="123"/>
        <v>3000</v>
      </c>
      <c r="S220" s="95" t="str">
        <f t="shared" si="117"/>
        <v>y</v>
      </c>
      <c r="T220" s="95">
        <f t="shared" si="124"/>
        <v>2000</v>
      </c>
      <c r="U220" s="95" t="str">
        <f t="shared" si="118"/>
        <v>y</v>
      </c>
      <c r="V220" s="95">
        <f t="shared" si="125"/>
        <v>-4000</v>
      </c>
      <c r="W220" s="108"/>
      <c r="X220" s="108">
        <f t="shared" si="126"/>
        <v>0</v>
      </c>
      <c r="Y220" s="108"/>
      <c r="Z220" s="108">
        <f t="shared" si="127"/>
        <v>0</v>
      </c>
      <c r="AA220" s="108"/>
      <c r="AB220" s="108"/>
      <c r="AC220" s="95">
        <f t="shared" si="128"/>
        <v>11000</v>
      </c>
      <c r="AD220" s="95">
        <f t="shared" si="129"/>
        <v>154000</v>
      </c>
      <c r="AE220" s="95">
        <f t="shared" si="130"/>
        <v>8624000</v>
      </c>
      <c r="AF220" s="97" cm="1">
        <f t="array" ref="AF220">_xlfn.IFS(G220=1,AF$15,G220=2,AF$16,G220=3,AF$19)</f>
        <v>0</v>
      </c>
      <c r="AG220" s="98">
        <f t="shared" si="131"/>
        <v>154000</v>
      </c>
      <c r="AH220" s="98">
        <f t="shared" si="132"/>
        <v>8624000</v>
      </c>
      <c r="AI220" s="137">
        <f t="shared" si="133"/>
        <v>154000</v>
      </c>
      <c r="AJ220" s="137">
        <f t="shared" si="134"/>
        <v>8624000</v>
      </c>
      <c r="AK220" s="137">
        <v>100000</v>
      </c>
      <c r="AL220" s="137">
        <f t="shared" si="135"/>
        <v>2156000</v>
      </c>
      <c r="AM220" s="137">
        <f t="shared" si="136"/>
        <v>2156000</v>
      </c>
      <c r="AN220" s="137">
        <f t="shared" si="137"/>
        <v>2156000</v>
      </c>
      <c r="AO220" s="137">
        <f t="shared" si="138"/>
        <v>2056000</v>
      </c>
      <c r="AP220" s="137"/>
      <c r="AQ220" s="138" cm="1">
        <f t="array" ref="AQ220">_xlfn.IFS(I220="One Bedroom",AQ$13,I220="One Bedroom Plus",AQ$14,I220="two bedroom",AQ$15,I220="three bedroom",AQ$16)</f>
        <v>300000</v>
      </c>
      <c r="AR220" s="139">
        <f t="shared" si="139"/>
        <v>8324000</v>
      </c>
      <c r="AS220" s="139">
        <f t="shared" si="140"/>
        <v>148642.85714285713</v>
      </c>
      <c r="AT220" s="139">
        <f t="shared" si="141"/>
        <v>416200</v>
      </c>
      <c r="AU220" s="139">
        <f t="shared" si="142"/>
        <v>7908000</v>
      </c>
      <c r="AV220" s="139">
        <f t="shared" si="143"/>
        <v>141214.28571428571</v>
      </c>
      <c r="AW220" s="151">
        <v>100000</v>
      </c>
      <c r="AX220" s="151">
        <f t="shared" si="144"/>
        <v>1977000</v>
      </c>
      <c r="AY220" s="151">
        <f t="shared" si="145"/>
        <v>1977000</v>
      </c>
      <c r="AZ220" s="151">
        <f t="shared" si="146"/>
        <v>1977000</v>
      </c>
      <c r="BA220" s="151">
        <f t="shared" si="147"/>
        <v>1877000</v>
      </c>
      <c r="BD220" s="99">
        <f t="shared" si="148"/>
        <v>7908000</v>
      </c>
    </row>
    <row r="221" spans="1:56" s="99" customFormat="1" ht="12.75" customHeight="1" x14ac:dyDescent="0.25">
      <c r="A221" s="23"/>
      <c r="B221" s="23"/>
      <c r="C221" s="101">
        <v>199</v>
      </c>
      <c r="D221" s="102" t="s">
        <v>16</v>
      </c>
      <c r="E221" s="106">
        <v>4</v>
      </c>
      <c r="F221" s="111" t="s">
        <v>321</v>
      </c>
      <c r="G221" s="92" cm="1">
        <f t="array" ref="G221">_xlfn.IFS(D221=F$4,G$4,D221=F$5,G$5,D221=F$6,G$6,D221=F$7,G$7,D221=F$8,G$8,D221=F$9,G$9,D221=F$10,G$10)</f>
        <v>1</v>
      </c>
      <c r="H221" s="109" t="s">
        <v>305</v>
      </c>
      <c r="I221" s="104" t="s">
        <v>72</v>
      </c>
      <c r="J221" s="109">
        <v>32</v>
      </c>
      <c r="K221" s="95">
        <f t="shared" si="119"/>
        <v>160000</v>
      </c>
      <c r="L221" s="95">
        <f t="shared" si="120"/>
        <v>5120000</v>
      </c>
      <c r="M221" s="95">
        <f t="shared" si="121"/>
        <v>140000</v>
      </c>
      <c r="N221" s="95" cm="1">
        <f t="array" ref="N221">_xlfn.IFS(E221=1,0,OR(E221=2,E221=3),N$10,OR(E221=4,E221=5),N$11,E221=6,N$12,E221=7,N$13)</f>
        <v>3000</v>
      </c>
      <c r="O221" s="95">
        <f t="shared" si="115"/>
        <v>0</v>
      </c>
      <c r="P221" s="95">
        <f t="shared" si="122"/>
        <v>0</v>
      </c>
      <c r="Q221" s="95" t="str">
        <f t="shared" si="116"/>
        <v>y</v>
      </c>
      <c r="R221" s="95">
        <f t="shared" si="123"/>
        <v>3000</v>
      </c>
      <c r="S221" s="95">
        <f t="shared" si="117"/>
        <v>0</v>
      </c>
      <c r="T221" s="95">
        <f t="shared" si="124"/>
        <v>0</v>
      </c>
      <c r="U221" s="95" t="str">
        <f t="shared" si="118"/>
        <v>y</v>
      </c>
      <c r="V221" s="95">
        <f t="shared" si="125"/>
        <v>-4000</v>
      </c>
      <c r="W221" s="108"/>
      <c r="X221" s="108">
        <f t="shared" si="126"/>
        <v>0</v>
      </c>
      <c r="Y221" s="108"/>
      <c r="Z221" s="108">
        <f t="shared" si="127"/>
        <v>0</v>
      </c>
      <c r="AA221" s="108"/>
      <c r="AB221" s="108"/>
      <c r="AC221" s="95">
        <f t="shared" si="128"/>
        <v>-1000</v>
      </c>
      <c r="AD221" s="95">
        <f t="shared" si="129"/>
        <v>142000</v>
      </c>
      <c r="AE221" s="95">
        <f t="shared" si="130"/>
        <v>4544000</v>
      </c>
      <c r="AF221" s="97" cm="1">
        <f t="array" ref="AF221">_xlfn.IFS(G221=1,AF$15,G221=2,AF$16,G221=3,AF$19)</f>
        <v>0</v>
      </c>
      <c r="AG221" s="98">
        <f t="shared" si="131"/>
        <v>142000</v>
      </c>
      <c r="AH221" s="98">
        <f t="shared" si="132"/>
        <v>4544000</v>
      </c>
      <c r="AI221" s="137">
        <f t="shared" si="133"/>
        <v>142000</v>
      </c>
      <c r="AJ221" s="137">
        <f t="shared" si="134"/>
        <v>4544000</v>
      </c>
      <c r="AK221" s="137">
        <v>100000</v>
      </c>
      <c r="AL221" s="137">
        <f t="shared" si="135"/>
        <v>1136000</v>
      </c>
      <c r="AM221" s="137">
        <f t="shared" si="136"/>
        <v>1136000</v>
      </c>
      <c r="AN221" s="137">
        <f t="shared" si="137"/>
        <v>1136000</v>
      </c>
      <c r="AO221" s="137">
        <f t="shared" si="138"/>
        <v>1036000</v>
      </c>
      <c r="AP221" s="137"/>
      <c r="AQ221" s="138" cm="1">
        <f t="array" ref="AQ221">_xlfn.IFS(I221="One Bedroom",AQ$13,I221="One Bedroom Plus",AQ$14,I221="two bedroom",AQ$15,I221="three bedroom",AQ$16)</f>
        <v>300000</v>
      </c>
      <c r="AR221" s="139">
        <f t="shared" si="139"/>
        <v>4244000</v>
      </c>
      <c r="AS221" s="139">
        <f t="shared" si="140"/>
        <v>132625</v>
      </c>
      <c r="AT221" s="139">
        <f t="shared" si="141"/>
        <v>212200</v>
      </c>
      <c r="AU221" s="139">
        <f t="shared" si="142"/>
        <v>4032000</v>
      </c>
      <c r="AV221" s="139">
        <f t="shared" si="143"/>
        <v>126000</v>
      </c>
      <c r="AW221" s="151">
        <v>100000</v>
      </c>
      <c r="AX221" s="151">
        <f t="shared" si="144"/>
        <v>1008000</v>
      </c>
      <c r="AY221" s="151">
        <f t="shared" si="145"/>
        <v>1008000</v>
      </c>
      <c r="AZ221" s="151">
        <f t="shared" si="146"/>
        <v>1008000</v>
      </c>
      <c r="BA221" s="151">
        <f t="shared" si="147"/>
        <v>908000</v>
      </c>
      <c r="BD221" s="99">
        <f t="shared" si="148"/>
        <v>4032000</v>
      </c>
    </row>
    <row r="222" spans="1:56" s="99" customFormat="1" ht="12.75" customHeight="1" x14ac:dyDescent="0.25">
      <c r="A222" s="23"/>
      <c r="B222" s="23"/>
      <c r="C222" s="101">
        <v>200</v>
      </c>
      <c r="D222" s="102" t="s">
        <v>16</v>
      </c>
      <c r="E222" s="106">
        <v>4</v>
      </c>
      <c r="F222" s="111" t="s">
        <v>322</v>
      </c>
      <c r="G222" s="92" cm="1">
        <f t="array" ref="G222">_xlfn.IFS(D222=F$4,G$4,D222=F$5,G$5,D222=F$6,G$6,D222=F$7,G$7,D222=F$8,G$8,D222=F$9,G$9,D222=F$10,G$10)</f>
        <v>1</v>
      </c>
      <c r="H222" s="109" t="s">
        <v>305</v>
      </c>
      <c r="I222" s="104" t="s">
        <v>72</v>
      </c>
      <c r="J222" s="109">
        <v>32</v>
      </c>
      <c r="K222" s="95">
        <f t="shared" si="119"/>
        <v>160000</v>
      </c>
      <c r="L222" s="95">
        <f t="shared" si="120"/>
        <v>5120000</v>
      </c>
      <c r="M222" s="95">
        <f t="shared" si="121"/>
        <v>140000</v>
      </c>
      <c r="N222" s="95" cm="1">
        <f t="array" ref="N222">_xlfn.IFS(E222=1,0,OR(E222=2,E222=3),N$10,OR(E222=4,E222=5),N$11,E222=6,N$12,E222=7,N$13)</f>
        <v>3000</v>
      </c>
      <c r="O222" s="95">
        <f t="shared" si="115"/>
        <v>0</v>
      </c>
      <c r="P222" s="95">
        <f t="shared" si="122"/>
        <v>0</v>
      </c>
      <c r="Q222" s="95">
        <f t="shared" si="116"/>
        <v>0</v>
      </c>
      <c r="R222" s="95">
        <f t="shared" si="123"/>
        <v>0</v>
      </c>
      <c r="S222" s="95">
        <f t="shared" si="117"/>
        <v>0</v>
      </c>
      <c r="T222" s="95">
        <f t="shared" si="124"/>
        <v>0</v>
      </c>
      <c r="U222" s="95">
        <f t="shared" si="118"/>
        <v>0</v>
      </c>
      <c r="V222" s="95">
        <f t="shared" si="125"/>
        <v>0</v>
      </c>
      <c r="W222" s="108"/>
      <c r="X222" s="108">
        <f t="shared" si="126"/>
        <v>0</v>
      </c>
      <c r="Y222" s="108"/>
      <c r="Z222" s="108">
        <f t="shared" si="127"/>
        <v>0</v>
      </c>
      <c r="AA222" s="108"/>
      <c r="AB222" s="108"/>
      <c r="AC222" s="95">
        <f t="shared" si="128"/>
        <v>0</v>
      </c>
      <c r="AD222" s="95">
        <f t="shared" si="129"/>
        <v>143000</v>
      </c>
      <c r="AE222" s="95">
        <f t="shared" si="130"/>
        <v>4576000</v>
      </c>
      <c r="AF222" s="97" cm="1">
        <f t="array" ref="AF222">_xlfn.IFS(G222=1,AF$15,G222=2,AF$16,G222=3,AF$19)</f>
        <v>0</v>
      </c>
      <c r="AG222" s="98">
        <f t="shared" si="131"/>
        <v>143000</v>
      </c>
      <c r="AH222" s="98">
        <f t="shared" si="132"/>
        <v>4576000</v>
      </c>
      <c r="AI222" s="137">
        <f t="shared" si="133"/>
        <v>143000</v>
      </c>
      <c r="AJ222" s="137">
        <f t="shared" si="134"/>
        <v>4576000</v>
      </c>
      <c r="AK222" s="137">
        <v>100000</v>
      </c>
      <c r="AL222" s="137">
        <f t="shared" si="135"/>
        <v>1144000</v>
      </c>
      <c r="AM222" s="137">
        <f t="shared" si="136"/>
        <v>1144000</v>
      </c>
      <c r="AN222" s="137">
        <f t="shared" si="137"/>
        <v>1144000</v>
      </c>
      <c r="AO222" s="137">
        <f t="shared" si="138"/>
        <v>1044000</v>
      </c>
      <c r="AP222" s="137"/>
      <c r="AQ222" s="138" cm="1">
        <f t="array" ref="AQ222">_xlfn.IFS(I222="One Bedroom",AQ$13,I222="One Bedroom Plus",AQ$14,I222="two bedroom",AQ$15,I222="three bedroom",AQ$16)</f>
        <v>300000</v>
      </c>
      <c r="AR222" s="139">
        <f t="shared" si="139"/>
        <v>4276000</v>
      </c>
      <c r="AS222" s="139">
        <f t="shared" si="140"/>
        <v>133625</v>
      </c>
      <c r="AT222" s="139">
        <f t="shared" si="141"/>
        <v>213800</v>
      </c>
      <c r="AU222" s="139">
        <f t="shared" si="142"/>
        <v>4063000</v>
      </c>
      <c r="AV222" s="139">
        <f t="shared" si="143"/>
        <v>126968.75</v>
      </c>
      <c r="AW222" s="151">
        <v>100000</v>
      </c>
      <c r="AX222" s="151">
        <f t="shared" si="144"/>
        <v>1015750</v>
      </c>
      <c r="AY222" s="151">
        <f t="shared" si="145"/>
        <v>1015750</v>
      </c>
      <c r="AZ222" s="151">
        <f t="shared" si="146"/>
        <v>1015750</v>
      </c>
      <c r="BA222" s="151">
        <f t="shared" si="147"/>
        <v>915750</v>
      </c>
      <c r="BD222" s="99">
        <f t="shared" si="148"/>
        <v>4063000</v>
      </c>
    </row>
    <row r="223" spans="1:56" s="99" customFormat="1" ht="12.75" customHeight="1" x14ac:dyDescent="0.25">
      <c r="A223" s="23"/>
      <c r="B223" s="23"/>
      <c r="C223" s="101">
        <v>201</v>
      </c>
      <c r="D223" s="102" t="s">
        <v>16</v>
      </c>
      <c r="E223" s="106">
        <v>4</v>
      </c>
      <c r="F223" s="111" t="s">
        <v>323</v>
      </c>
      <c r="G223" s="92" cm="1">
        <f t="array" ref="G223">_xlfn.IFS(D223=F$4,G$4,D223=F$5,G$5,D223=F$6,G$6,D223=F$7,G$7,D223=F$8,G$8,D223=F$9,G$9,D223=F$10,G$10)</f>
        <v>1</v>
      </c>
      <c r="H223" s="109" t="s">
        <v>305</v>
      </c>
      <c r="I223" s="104" t="s">
        <v>72</v>
      </c>
      <c r="J223" s="109">
        <v>32</v>
      </c>
      <c r="K223" s="95">
        <f t="shared" si="119"/>
        <v>160000</v>
      </c>
      <c r="L223" s="95">
        <f t="shared" si="120"/>
        <v>5120000</v>
      </c>
      <c r="M223" s="95">
        <f t="shared" si="121"/>
        <v>140000</v>
      </c>
      <c r="N223" s="95" cm="1">
        <f t="array" ref="N223">_xlfn.IFS(E223=1,0,OR(E223=2,E223=3),N$10,OR(E223=4,E223=5),N$11,E223=6,N$12,E223=7,N$13)</f>
        <v>3000</v>
      </c>
      <c r="O223" s="95">
        <f t="shared" si="115"/>
        <v>0</v>
      </c>
      <c r="P223" s="95">
        <f t="shared" si="122"/>
        <v>0</v>
      </c>
      <c r="Q223" s="95">
        <f t="shared" si="116"/>
        <v>0</v>
      </c>
      <c r="R223" s="95">
        <f t="shared" si="123"/>
        <v>0</v>
      </c>
      <c r="S223" s="95">
        <f t="shared" si="117"/>
        <v>0</v>
      </c>
      <c r="T223" s="95">
        <f t="shared" si="124"/>
        <v>0</v>
      </c>
      <c r="U223" s="95">
        <f t="shared" si="118"/>
        <v>0</v>
      </c>
      <c r="V223" s="95">
        <f t="shared" si="125"/>
        <v>0</v>
      </c>
      <c r="W223" s="108"/>
      <c r="X223" s="108">
        <f t="shared" si="126"/>
        <v>0</v>
      </c>
      <c r="Y223" s="108"/>
      <c r="Z223" s="108">
        <f t="shared" si="127"/>
        <v>0</v>
      </c>
      <c r="AA223" s="108"/>
      <c r="AB223" s="108"/>
      <c r="AC223" s="95">
        <f t="shared" si="128"/>
        <v>0</v>
      </c>
      <c r="AD223" s="95">
        <f t="shared" si="129"/>
        <v>143000</v>
      </c>
      <c r="AE223" s="95">
        <f t="shared" si="130"/>
        <v>4576000</v>
      </c>
      <c r="AF223" s="97" cm="1">
        <f t="array" ref="AF223">_xlfn.IFS(G223=1,AF$15,G223=2,AF$16,G223=3,AF$19)</f>
        <v>0</v>
      </c>
      <c r="AG223" s="98">
        <f t="shared" si="131"/>
        <v>143000</v>
      </c>
      <c r="AH223" s="98">
        <f t="shared" si="132"/>
        <v>4576000</v>
      </c>
      <c r="AI223" s="137">
        <f t="shared" si="133"/>
        <v>143000</v>
      </c>
      <c r="AJ223" s="137">
        <f t="shared" si="134"/>
        <v>4576000</v>
      </c>
      <c r="AK223" s="137">
        <v>100000</v>
      </c>
      <c r="AL223" s="137">
        <f t="shared" si="135"/>
        <v>1144000</v>
      </c>
      <c r="AM223" s="137">
        <f t="shared" si="136"/>
        <v>1144000</v>
      </c>
      <c r="AN223" s="137">
        <f t="shared" si="137"/>
        <v>1144000</v>
      </c>
      <c r="AO223" s="137">
        <f t="shared" si="138"/>
        <v>1044000</v>
      </c>
      <c r="AP223" s="137"/>
      <c r="AQ223" s="138" cm="1">
        <f t="array" ref="AQ223">_xlfn.IFS(I223="One Bedroom",AQ$13,I223="One Bedroom Plus",AQ$14,I223="two bedroom",AQ$15,I223="three bedroom",AQ$16)</f>
        <v>300000</v>
      </c>
      <c r="AR223" s="139">
        <f t="shared" si="139"/>
        <v>4276000</v>
      </c>
      <c r="AS223" s="139">
        <f t="shared" si="140"/>
        <v>133625</v>
      </c>
      <c r="AT223" s="139">
        <f t="shared" si="141"/>
        <v>213800</v>
      </c>
      <c r="AU223" s="139">
        <f t="shared" si="142"/>
        <v>4063000</v>
      </c>
      <c r="AV223" s="139">
        <f t="shared" si="143"/>
        <v>126968.75</v>
      </c>
      <c r="AW223" s="151">
        <v>100000</v>
      </c>
      <c r="AX223" s="151">
        <f t="shared" si="144"/>
        <v>1015750</v>
      </c>
      <c r="AY223" s="151">
        <f t="shared" si="145"/>
        <v>1015750</v>
      </c>
      <c r="AZ223" s="151">
        <f t="shared" si="146"/>
        <v>1015750</v>
      </c>
      <c r="BA223" s="151">
        <f t="shared" si="147"/>
        <v>915750</v>
      </c>
      <c r="BD223" s="99">
        <f t="shared" si="148"/>
        <v>4063000</v>
      </c>
    </row>
    <row r="224" spans="1:56" s="99" customFormat="1" ht="12.75" customHeight="1" x14ac:dyDescent="0.25">
      <c r="A224" s="23"/>
      <c r="B224" s="23"/>
      <c r="C224" s="101">
        <v>202</v>
      </c>
      <c r="D224" s="102" t="s">
        <v>16</v>
      </c>
      <c r="E224" s="106">
        <v>4</v>
      </c>
      <c r="F224" s="111" t="s">
        <v>324</v>
      </c>
      <c r="G224" s="92" cm="1">
        <f t="array" ref="G224">_xlfn.IFS(D224=F$4,G$4,D224=F$5,G$5,D224=F$6,G$6,D224=F$7,G$7,D224=F$8,G$8,D224=F$9,G$9,D224=F$10,G$10)</f>
        <v>1</v>
      </c>
      <c r="H224" s="109" t="s">
        <v>305</v>
      </c>
      <c r="I224" s="104" t="s">
        <v>72</v>
      </c>
      <c r="J224" s="109">
        <v>32</v>
      </c>
      <c r="K224" s="95">
        <f t="shared" si="119"/>
        <v>160000</v>
      </c>
      <c r="L224" s="95">
        <f t="shared" si="120"/>
        <v>5120000</v>
      </c>
      <c r="M224" s="95">
        <f t="shared" si="121"/>
        <v>140000</v>
      </c>
      <c r="N224" s="95" cm="1">
        <f t="array" ref="N224">_xlfn.IFS(E224=1,0,OR(E224=2,E224=3),N$10,OR(E224=4,E224=5),N$11,E224=6,N$12,E224=7,N$13)</f>
        <v>3000</v>
      </c>
      <c r="O224" s="95">
        <f t="shared" si="115"/>
        <v>0</v>
      </c>
      <c r="P224" s="95">
        <f t="shared" si="122"/>
        <v>0</v>
      </c>
      <c r="Q224" s="95">
        <f t="shared" si="116"/>
        <v>0</v>
      </c>
      <c r="R224" s="95">
        <f t="shared" si="123"/>
        <v>0</v>
      </c>
      <c r="S224" s="95">
        <f t="shared" si="117"/>
        <v>0</v>
      </c>
      <c r="T224" s="95">
        <f t="shared" si="124"/>
        <v>0</v>
      </c>
      <c r="U224" s="95">
        <f t="shared" si="118"/>
        <v>0</v>
      </c>
      <c r="V224" s="95">
        <f t="shared" si="125"/>
        <v>0</v>
      </c>
      <c r="W224" s="108"/>
      <c r="X224" s="108">
        <f t="shared" si="126"/>
        <v>0</v>
      </c>
      <c r="Y224" s="108"/>
      <c r="Z224" s="108">
        <f t="shared" si="127"/>
        <v>0</v>
      </c>
      <c r="AA224" s="108"/>
      <c r="AB224" s="108"/>
      <c r="AC224" s="95">
        <f t="shared" si="128"/>
        <v>0</v>
      </c>
      <c r="AD224" s="95">
        <f t="shared" si="129"/>
        <v>143000</v>
      </c>
      <c r="AE224" s="95">
        <f t="shared" si="130"/>
        <v>4576000</v>
      </c>
      <c r="AF224" s="97" cm="1">
        <f t="array" ref="AF224">_xlfn.IFS(G224=1,AF$15,G224=2,AF$16,G224=3,AF$19)</f>
        <v>0</v>
      </c>
      <c r="AG224" s="98">
        <f t="shared" si="131"/>
        <v>143000</v>
      </c>
      <c r="AH224" s="98">
        <f t="shared" si="132"/>
        <v>4576000</v>
      </c>
      <c r="AI224" s="137">
        <f t="shared" si="133"/>
        <v>143000</v>
      </c>
      <c r="AJ224" s="137">
        <f t="shared" si="134"/>
        <v>4576000</v>
      </c>
      <c r="AK224" s="137">
        <v>100000</v>
      </c>
      <c r="AL224" s="137">
        <f t="shared" si="135"/>
        <v>1144000</v>
      </c>
      <c r="AM224" s="137">
        <f t="shared" si="136"/>
        <v>1144000</v>
      </c>
      <c r="AN224" s="137">
        <f t="shared" si="137"/>
        <v>1144000</v>
      </c>
      <c r="AO224" s="137">
        <f t="shared" si="138"/>
        <v>1044000</v>
      </c>
      <c r="AP224" s="137"/>
      <c r="AQ224" s="138" cm="1">
        <f t="array" ref="AQ224">_xlfn.IFS(I224="One Bedroom",AQ$13,I224="One Bedroom Plus",AQ$14,I224="two bedroom",AQ$15,I224="three bedroom",AQ$16)</f>
        <v>300000</v>
      </c>
      <c r="AR224" s="139">
        <f t="shared" si="139"/>
        <v>4276000</v>
      </c>
      <c r="AS224" s="139">
        <f t="shared" si="140"/>
        <v>133625</v>
      </c>
      <c r="AT224" s="139">
        <f t="shared" si="141"/>
        <v>213800</v>
      </c>
      <c r="AU224" s="139">
        <f t="shared" si="142"/>
        <v>4063000</v>
      </c>
      <c r="AV224" s="139">
        <f t="shared" si="143"/>
        <v>126968.75</v>
      </c>
      <c r="AW224" s="151">
        <v>100000</v>
      </c>
      <c r="AX224" s="151">
        <f t="shared" si="144"/>
        <v>1015750</v>
      </c>
      <c r="AY224" s="151">
        <f t="shared" si="145"/>
        <v>1015750</v>
      </c>
      <c r="AZ224" s="151">
        <f t="shared" si="146"/>
        <v>1015750</v>
      </c>
      <c r="BA224" s="151">
        <f t="shared" si="147"/>
        <v>915750</v>
      </c>
      <c r="BD224" s="99">
        <f t="shared" si="148"/>
        <v>4063000</v>
      </c>
    </row>
    <row r="225" spans="1:56" s="99" customFormat="1" ht="12.75" customHeight="1" x14ac:dyDescent="0.25">
      <c r="A225" s="23"/>
      <c r="B225" s="23"/>
      <c r="C225" s="101">
        <v>203</v>
      </c>
      <c r="D225" s="102" t="s">
        <v>16</v>
      </c>
      <c r="E225" s="106">
        <v>4</v>
      </c>
      <c r="F225" s="111" t="s">
        <v>325</v>
      </c>
      <c r="G225" s="92" cm="1">
        <f t="array" ref="G225">_xlfn.IFS(D225=F$4,G$4,D225=F$5,G$5,D225=F$6,G$6,D225=F$7,G$7,D225=F$8,G$8,D225=F$9,G$9,D225=F$10,G$10)</f>
        <v>1</v>
      </c>
      <c r="H225" s="109" t="s">
        <v>305</v>
      </c>
      <c r="I225" s="104" t="s">
        <v>72</v>
      </c>
      <c r="J225" s="109">
        <v>32</v>
      </c>
      <c r="K225" s="95">
        <f t="shared" si="119"/>
        <v>160000</v>
      </c>
      <c r="L225" s="95">
        <f t="shared" si="120"/>
        <v>5120000</v>
      </c>
      <c r="M225" s="95">
        <f t="shared" si="121"/>
        <v>140000</v>
      </c>
      <c r="N225" s="95" cm="1">
        <f t="array" ref="N225">_xlfn.IFS(E225=1,0,OR(E225=2,E225=3),N$10,OR(E225=4,E225=5),N$11,E225=6,N$12,E225=7,N$13)</f>
        <v>3000</v>
      </c>
      <c r="O225" s="95">
        <f t="shared" si="115"/>
        <v>0</v>
      </c>
      <c r="P225" s="95">
        <f t="shared" si="122"/>
        <v>0</v>
      </c>
      <c r="Q225" s="95">
        <f t="shared" si="116"/>
        <v>0</v>
      </c>
      <c r="R225" s="95">
        <f t="shared" si="123"/>
        <v>0</v>
      </c>
      <c r="S225" s="95">
        <f t="shared" si="117"/>
        <v>0</v>
      </c>
      <c r="T225" s="95">
        <f t="shared" si="124"/>
        <v>0</v>
      </c>
      <c r="U225" s="95">
        <f t="shared" si="118"/>
        <v>0</v>
      </c>
      <c r="V225" s="95">
        <f t="shared" si="125"/>
        <v>0</v>
      </c>
      <c r="W225" s="108"/>
      <c r="X225" s="108">
        <f t="shared" si="126"/>
        <v>0</v>
      </c>
      <c r="Y225" s="108"/>
      <c r="Z225" s="108">
        <f t="shared" si="127"/>
        <v>0</v>
      </c>
      <c r="AA225" s="108"/>
      <c r="AB225" s="108"/>
      <c r="AC225" s="95">
        <f t="shared" si="128"/>
        <v>0</v>
      </c>
      <c r="AD225" s="95">
        <f t="shared" si="129"/>
        <v>143000</v>
      </c>
      <c r="AE225" s="95">
        <f t="shared" si="130"/>
        <v>4576000</v>
      </c>
      <c r="AF225" s="97" cm="1">
        <f t="array" ref="AF225">_xlfn.IFS(G225=1,AF$15,G225=2,AF$16,G225=3,AF$19)</f>
        <v>0</v>
      </c>
      <c r="AG225" s="98">
        <f t="shared" si="131"/>
        <v>143000</v>
      </c>
      <c r="AH225" s="98">
        <f t="shared" si="132"/>
        <v>4576000</v>
      </c>
      <c r="AI225" s="137">
        <f t="shared" si="133"/>
        <v>143000</v>
      </c>
      <c r="AJ225" s="137">
        <f t="shared" si="134"/>
        <v>4576000</v>
      </c>
      <c r="AK225" s="137">
        <v>100000</v>
      </c>
      <c r="AL225" s="137">
        <f t="shared" si="135"/>
        <v>1144000</v>
      </c>
      <c r="AM225" s="137">
        <f t="shared" si="136"/>
        <v>1144000</v>
      </c>
      <c r="AN225" s="137">
        <f t="shared" si="137"/>
        <v>1144000</v>
      </c>
      <c r="AO225" s="137">
        <f t="shared" si="138"/>
        <v>1044000</v>
      </c>
      <c r="AP225" s="137"/>
      <c r="AQ225" s="138" cm="1">
        <f t="array" ref="AQ225">_xlfn.IFS(I225="One Bedroom",AQ$13,I225="One Bedroom Plus",AQ$14,I225="two bedroom",AQ$15,I225="three bedroom",AQ$16)</f>
        <v>300000</v>
      </c>
      <c r="AR225" s="139">
        <f t="shared" si="139"/>
        <v>4276000</v>
      </c>
      <c r="AS225" s="139">
        <f t="shared" si="140"/>
        <v>133625</v>
      </c>
      <c r="AT225" s="139">
        <f t="shared" si="141"/>
        <v>213800</v>
      </c>
      <c r="AU225" s="139">
        <f t="shared" si="142"/>
        <v>4063000</v>
      </c>
      <c r="AV225" s="139">
        <f t="shared" si="143"/>
        <v>126968.75</v>
      </c>
      <c r="AW225" s="151">
        <v>100000</v>
      </c>
      <c r="AX225" s="151">
        <f t="shared" si="144"/>
        <v>1015750</v>
      </c>
      <c r="AY225" s="151">
        <f t="shared" si="145"/>
        <v>1015750</v>
      </c>
      <c r="AZ225" s="151">
        <f t="shared" si="146"/>
        <v>1015750</v>
      </c>
      <c r="BA225" s="151">
        <f t="shared" si="147"/>
        <v>915750</v>
      </c>
      <c r="BD225" s="99">
        <f t="shared" si="148"/>
        <v>4063000</v>
      </c>
    </row>
    <row r="226" spans="1:56" s="99" customFormat="1" ht="12.75" customHeight="1" x14ac:dyDescent="0.25">
      <c r="A226" s="23"/>
      <c r="B226" s="23"/>
      <c r="C226" s="101">
        <v>204</v>
      </c>
      <c r="D226" s="102" t="s">
        <v>16</v>
      </c>
      <c r="E226" s="106">
        <v>4</v>
      </c>
      <c r="F226" s="111" t="s">
        <v>326</v>
      </c>
      <c r="G226" s="92" cm="1">
        <f t="array" ref="G226">_xlfn.IFS(D226=F$4,G$4,D226=F$5,G$5,D226=F$6,G$6,D226=F$7,G$7,D226=F$8,G$8,D226=F$9,G$9,D226=F$10,G$10)</f>
        <v>1</v>
      </c>
      <c r="H226" s="109" t="s">
        <v>305</v>
      </c>
      <c r="I226" s="104" t="s">
        <v>72</v>
      </c>
      <c r="J226" s="109">
        <v>32</v>
      </c>
      <c r="K226" s="95">
        <f t="shared" si="119"/>
        <v>160000</v>
      </c>
      <c r="L226" s="95">
        <f t="shared" si="120"/>
        <v>5120000</v>
      </c>
      <c r="M226" s="95">
        <f t="shared" si="121"/>
        <v>140000</v>
      </c>
      <c r="N226" s="95" cm="1">
        <f t="array" ref="N226">_xlfn.IFS(E226=1,0,OR(E226=2,E226=3),N$10,OR(E226=4,E226=5),N$11,E226=6,N$12,E226=7,N$13)</f>
        <v>3000</v>
      </c>
      <c r="O226" s="95">
        <f t="shared" si="115"/>
        <v>0</v>
      </c>
      <c r="P226" s="95">
        <f t="shared" si="122"/>
        <v>0</v>
      </c>
      <c r="Q226" s="95">
        <f t="shared" si="116"/>
        <v>0</v>
      </c>
      <c r="R226" s="95">
        <f t="shared" si="123"/>
        <v>0</v>
      </c>
      <c r="S226" s="95">
        <f t="shared" si="117"/>
        <v>0</v>
      </c>
      <c r="T226" s="95">
        <f t="shared" si="124"/>
        <v>0</v>
      </c>
      <c r="U226" s="95">
        <f t="shared" si="118"/>
        <v>0</v>
      </c>
      <c r="V226" s="95">
        <f t="shared" si="125"/>
        <v>0</v>
      </c>
      <c r="W226" s="108"/>
      <c r="X226" s="108">
        <f t="shared" si="126"/>
        <v>0</v>
      </c>
      <c r="Y226" s="108"/>
      <c r="Z226" s="108">
        <f t="shared" si="127"/>
        <v>0</v>
      </c>
      <c r="AA226" s="108"/>
      <c r="AB226" s="108"/>
      <c r="AC226" s="95">
        <f t="shared" si="128"/>
        <v>0</v>
      </c>
      <c r="AD226" s="95">
        <f t="shared" si="129"/>
        <v>143000</v>
      </c>
      <c r="AE226" s="95">
        <f t="shared" si="130"/>
        <v>4576000</v>
      </c>
      <c r="AF226" s="97" cm="1">
        <f t="array" ref="AF226">_xlfn.IFS(G226=1,AF$15,G226=2,AF$16,G226=3,AF$19)</f>
        <v>0</v>
      </c>
      <c r="AG226" s="98">
        <f t="shared" si="131"/>
        <v>143000</v>
      </c>
      <c r="AH226" s="98">
        <f t="shared" si="132"/>
        <v>4576000</v>
      </c>
      <c r="AI226" s="137">
        <f t="shared" si="133"/>
        <v>143000</v>
      </c>
      <c r="AJ226" s="137">
        <f t="shared" si="134"/>
        <v>4576000</v>
      </c>
      <c r="AK226" s="137">
        <v>100000</v>
      </c>
      <c r="AL226" s="137">
        <f t="shared" si="135"/>
        <v>1144000</v>
      </c>
      <c r="AM226" s="137">
        <f t="shared" si="136"/>
        <v>1144000</v>
      </c>
      <c r="AN226" s="137">
        <f t="shared" si="137"/>
        <v>1144000</v>
      </c>
      <c r="AO226" s="137">
        <f t="shared" si="138"/>
        <v>1044000</v>
      </c>
      <c r="AP226" s="137"/>
      <c r="AQ226" s="138" cm="1">
        <f t="array" ref="AQ226">_xlfn.IFS(I226="One Bedroom",AQ$13,I226="One Bedroom Plus",AQ$14,I226="two bedroom",AQ$15,I226="three bedroom",AQ$16)</f>
        <v>300000</v>
      </c>
      <c r="AR226" s="139">
        <f t="shared" si="139"/>
        <v>4276000</v>
      </c>
      <c r="AS226" s="139">
        <f t="shared" si="140"/>
        <v>133625</v>
      </c>
      <c r="AT226" s="139">
        <f t="shared" si="141"/>
        <v>213800</v>
      </c>
      <c r="AU226" s="139">
        <f t="shared" si="142"/>
        <v>4063000</v>
      </c>
      <c r="AV226" s="139">
        <f t="shared" si="143"/>
        <v>126968.75</v>
      </c>
      <c r="AW226" s="151">
        <v>100000</v>
      </c>
      <c r="AX226" s="151">
        <f t="shared" si="144"/>
        <v>1015750</v>
      </c>
      <c r="AY226" s="151">
        <f t="shared" si="145"/>
        <v>1015750</v>
      </c>
      <c r="AZ226" s="151">
        <f t="shared" si="146"/>
        <v>1015750</v>
      </c>
      <c r="BA226" s="151">
        <f t="shared" si="147"/>
        <v>915750</v>
      </c>
      <c r="BD226" s="99">
        <f t="shared" si="148"/>
        <v>4063000</v>
      </c>
    </row>
    <row r="227" spans="1:56" s="99" customFormat="1" ht="12.75" customHeight="1" x14ac:dyDescent="0.25">
      <c r="A227" s="23"/>
      <c r="B227" s="23"/>
      <c r="C227" s="101">
        <v>205</v>
      </c>
      <c r="D227" s="102" t="s">
        <v>16</v>
      </c>
      <c r="E227" s="106">
        <v>4</v>
      </c>
      <c r="F227" s="111" t="s">
        <v>327</v>
      </c>
      <c r="G227" s="92" cm="1">
        <f t="array" ref="G227">_xlfn.IFS(D227=F$4,G$4,D227=F$5,G$5,D227=F$6,G$6,D227=F$7,G$7,D227=F$8,G$8,D227=F$9,G$9,D227=F$10,G$10)</f>
        <v>1</v>
      </c>
      <c r="H227" s="109" t="s">
        <v>305</v>
      </c>
      <c r="I227" s="104" t="s">
        <v>72</v>
      </c>
      <c r="J227" s="109">
        <v>32</v>
      </c>
      <c r="K227" s="95">
        <f t="shared" si="119"/>
        <v>160000</v>
      </c>
      <c r="L227" s="95">
        <f t="shared" si="120"/>
        <v>5120000</v>
      </c>
      <c r="M227" s="95">
        <f t="shared" si="121"/>
        <v>140000</v>
      </c>
      <c r="N227" s="95" cm="1">
        <f t="array" ref="N227">_xlfn.IFS(E227=1,0,OR(E227=2,E227=3),N$10,OR(E227=4,E227=5),N$11,E227=6,N$12,E227=7,N$13)</f>
        <v>3000</v>
      </c>
      <c r="O227" s="95">
        <f t="shared" si="115"/>
        <v>0</v>
      </c>
      <c r="P227" s="95">
        <f t="shared" si="122"/>
        <v>0</v>
      </c>
      <c r="Q227" s="95">
        <f t="shared" si="116"/>
        <v>0</v>
      </c>
      <c r="R227" s="95">
        <f t="shared" si="123"/>
        <v>0</v>
      </c>
      <c r="S227" s="95">
        <f t="shared" si="117"/>
        <v>0</v>
      </c>
      <c r="T227" s="95">
        <f t="shared" si="124"/>
        <v>0</v>
      </c>
      <c r="U227" s="95">
        <f t="shared" si="118"/>
        <v>0</v>
      </c>
      <c r="V227" s="95">
        <f t="shared" si="125"/>
        <v>0</v>
      </c>
      <c r="W227" s="108"/>
      <c r="X227" s="108">
        <f t="shared" si="126"/>
        <v>0</v>
      </c>
      <c r="Y227" s="108"/>
      <c r="Z227" s="108">
        <f t="shared" si="127"/>
        <v>0</v>
      </c>
      <c r="AA227" s="108"/>
      <c r="AB227" s="108"/>
      <c r="AC227" s="95">
        <f t="shared" si="128"/>
        <v>0</v>
      </c>
      <c r="AD227" s="95">
        <f t="shared" si="129"/>
        <v>143000</v>
      </c>
      <c r="AE227" s="95">
        <f t="shared" si="130"/>
        <v>4576000</v>
      </c>
      <c r="AF227" s="97" cm="1">
        <f t="array" ref="AF227">_xlfn.IFS(G227=1,AF$15,G227=2,AF$16,G227=3,AF$19)</f>
        <v>0</v>
      </c>
      <c r="AG227" s="98">
        <f t="shared" si="131"/>
        <v>143000</v>
      </c>
      <c r="AH227" s="98">
        <f t="shared" si="132"/>
        <v>4576000</v>
      </c>
      <c r="AI227" s="137">
        <f t="shared" si="133"/>
        <v>143000</v>
      </c>
      <c r="AJ227" s="137">
        <f t="shared" si="134"/>
        <v>4576000</v>
      </c>
      <c r="AK227" s="137">
        <v>100000</v>
      </c>
      <c r="AL227" s="137">
        <f t="shared" si="135"/>
        <v>1144000</v>
      </c>
      <c r="AM227" s="137">
        <f t="shared" si="136"/>
        <v>1144000</v>
      </c>
      <c r="AN227" s="137">
        <f t="shared" si="137"/>
        <v>1144000</v>
      </c>
      <c r="AO227" s="137">
        <f t="shared" si="138"/>
        <v>1044000</v>
      </c>
      <c r="AP227" s="137"/>
      <c r="AQ227" s="138" cm="1">
        <f t="array" ref="AQ227">_xlfn.IFS(I227="One Bedroom",AQ$13,I227="One Bedroom Plus",AQ$14,I227="two bedroom",AQ$15,I227="three bedroom",AQ$16)</f>
        <v>300000</v>
      </c>
      <c r="AR227" s="139">
        <f t="shared" si="139"/>
        <v>4276000</v>
      </c>
      <c r="AS227" s="139">
        <f t="shared" si="140"/>
        <v>133625</v>
      </c>
      <c r="AT227" s="139">
        <f t="shared" si="141"/>
        <v>213800</v>
      </c>
      <c r="AU227" s="139">
        <f t="shared" si="142"/>
        <v>4063000</v>
      </c>
      <c r="AV227" s="139">
        <f t="shared" si="143"/>
        <v>126968.75</v>
      </c>
      <c r="AW227" s="151">
        <v>100000</v>
      </c>
      <c r="AX227" s="151">
        <f t="shared" si="144"/>
        <v>1015750</v>
      </c>
      <c r="AY227" s="151">
        <f t="shared" si="145"/>
        <v>1015750</v>
      </c>
      <c r="AZ227" s="151">
        <f t="shared" si="146"/>
        <v>1015750</v>
      </c>
      <c r="BA227" s="151">
        <f t="shared" si="147"/>
        <v>915750</v>
      </c>
      <c r="BD227" s="99">
        <f t="shared" si="148"/>
        <v>4063000</v>
      </c>
    </row>
    <row r="228" spans="1:56" s="99" customFormat="1" ht="12.75" customHeight="1" x14ac:dyDescent="0.25">
      <c r="A228" s="23"/>
      <c r="B228" s="23"/>
      <c r="C228" s="101">
        <v>206</v>
      </c>
      <c r="D228" s="102" t="s">
        <v>16</v>
      </c>
      <c r="E228" s="106">
        <v>4</v>
      </c>
      <c r="F228" s="111" t="s">
        <v>328</v>
      </c>
      <c r="G228" s="92" cm="1">
        <f t="array" ref="G228">_xlfn.IFS(D228=F$4,G$4,D228=F$5,G$5,D228=F$6,G$6,D228=F$7,G$7,D228=F$8,G$8,D228=F$9,G$9,D228=F$10,G$10)</f>
        <v>1</v>
      </c>
      <c r="H228" s="109" t="s">
        <v>329</v>
      </c>
      <c r="I228" s="104" t="s">
        <v>72</v>
      </c>
      <c r="J228" s="109">
        <v>32</v>
      </c>
      <c r="K228" s="95">
        <f t="shared" si="119"/>
        <v>160000</v>
      </c>
      <c r="L228" s="95">
        <f t="shared" si="120"/>
        <v>5120000</v>
      </c>
      <c r="M228" s="95">
        <f t="shared" si="121"/>
        <v>140000</v>
      </c>
      <c r="N228" s="95" cm="1">
        <f t="array" ref="N228">_xlfn.IFS(E228=1,0,OR(E228=2,E228=3),N$10,OR(E228=4,E228=5),N$11,E228=6,N$12,E228=7,N$13)</f>
        <v>3000</v>
      </c>
      <c r="O228" s="95">
        <f t="shared" si="115"/>
        <v>0</v>
      </c>
      <c r="P228" s="95">
        <f t="shared" si="122"/>
        <v>0</v>
      </c>
      <c r="Q228" s="95">
        <f t="shared" si="116"/>
        <v>0</v>
      </c>
      <c r="R228" s="95">
        <f t="shared" si="123"/>
        <v>0</v>
      </c>
      <c r="S228" s="95">
        <f t="shared" si="117"/>
        <v>0</v>
      </c>
      <c r="T228" s="95">
        <f t="shared" si="124"/>
        <v>0</v>
      </c>
      <c r="U228" s="95">
        <f t="shared" si="118"/>
        <v>0</v>
      </c>
      <c r="V228" s="95">
        <f t="shared" si="125"/>
        <v>0</v>
      </c>
      <c r="W228" s="108"/>
      <c r="X228" s="108">
        <f t="shared" si="126"/>
        <v>0</v>
      </c>
      <c r="Y228" s="108"/>
      <c r="Z228" s="108">
        <f t="shared" si="127"/>
        <v>0</v>
      </c>
      <c r="AA228" s="108"/>
      <c r="AB228" s="108"/>
      <c r="AC228" s="95">
        <f t="shared" si="128"/>
        <v>0</v>
      </c>
      <c r="AD228" s="95">
        <f t="shared" si="129"/>
        <v>143000</v>
      </c>
      <c r="AE228" s="95">
        <f t="shared" si="130"/>
        <v>4576000</v>
      </c>
      <c r="AF228" s="97" cm="1">
        <f t="array" ref="AF228">_xlfn.IFS(G228=1,AF$15,G228=2,AF$16,G228=3,AF$19)</f>
        <v>0</v>
      </c>
      <c r="AG228" s="98">
        <f t="shared" si="131"/>
        <v>143000</v>
      </c>
      <c r="AH228" s="98">
        <f t="shared" si="132"/>
        <v>4576000</v>
      </c>
      <c r="AI228" s="137">
        <f t="shared" si="133"/>
        <v>143000</v>
      </c>
      <c r="AJ228" s="137">
        <f t="shared" si="134"/>
        <v>4576000</v>
      </c>
      <c r="AK228" s="137">
        <v>100000</v>
      </c>
      <c r="AL228" s="137">
        <f t="shared" si="135"/>
        <v>1144000</v>
      </c>
      <c r="AM228" s="137">
        <f t="shared" si="136"/>
        <v>1144000</v>
      </c>
      <c r="AN228" s="137">
        <f t="shared" si="137"/>
        <v>1144000</v>
      </c>
      <c r="AO228" s="137">
        <f t="shared" si="138"/>
        <v>1044000</v>
      </c>
      <c r="AP228" s="137"/>
      <c r="AQ228" s="138" cm="1">
        <f t="array" ref="AQ228">_xlfn.IFS(I228="One Bedroom",AQ$13,I228="One Bedroom Plus",AQ$14,I228="two bedroom",AQ$15,I228="three bedroom",AQ$16)</f>
        <v>300000</v>
      </c>
      <c r="AR228" s="139">
        <f t="shared" si="139"/>
        <v>4276000</v>
      </c>
      <c r="AS228" s="139">
        <f t="shared" si="140"/>
        <v>133625</v>
      </c>
      <c r="AT228" s="139">
        <f t="shared" si="141"/>
        <v>213800</v>
      </c>
      <c r="AU228" s="139">
        <f t="shared" si="142"/>
        <v>4063000</v>
      </c>
      <c r="AV228" s="139">
        <f t="shared" si="143"/>
        <v>126968.75</v>
      </c>
      <c r="AW228" s="151">
        <v>100000</v>
      </c>
      <c r="AX228" s="151">
        <f t="shared" si="144"/>
        <v>1015750</v>
      </c>
      <c r="AY228" s="151">
        <f t="shared" si="145"/>
        <v>1015750</v>
      </c>
      <c r="AZ228" s="151">
        <f t="shared" si="146"/>
        <v>1015750</v>
      </c>
      <c r="BA228" s="151">
        <f t="shared" si="147"/>
        <v>915750</v>
      </c>
      <c r="BD228" s="99">
        <f t="shared" si="148"/>
        <v>4063000</v>
      </c>
    </row>
    <row r="229" spans="1:56" s="99" customFormat="1" ht="12.75" customHeight="1" x14ac:dyDescent="0.25">
      <c r="A229" s="23"/>
      <c r="B229" s="23"/>
      <c r="C229" s="101">
        <v>207</v>
      </c>
      <c r="D229" s="102" t="s">
        <v>16</v>
      </c>
      <c r="E229" s="106">
        <v>5</v>
      </c>
      <c r="F229" s="111" t="s">
        <v>330</v>
      </c>
      <c r="G229" s="92" cm="1">
        <f t="array" ref="G229">_xlfn.IFS(D229=F$4,G$4,D229=F$5,G$5,D229=F$6,G$6,D229=F$7,G$7,D229=F$8,G$8,D229=F$9,G$9,D229=F$10,G$10)</f>
        <v>1</v>
      </c>
      <c r="H229" s="109" t="s">
        <v>305</v>
      </c>
      <c r="I229" s="104" t="s">
        <v>72</v>
      </c>
      <c r="J229" s="109">
        <v>32</v>
      </c>
      <c r="K229" s="95">
        <f t="shared" si="119"/>
        <v>160000</v>
      </c>
      <c r="L229" s="95">
        <f t="shared" si="120"/>
        <v>5120000</v>
      </c>
      <c r="M229" s="95">
        <f t="shared" si="121"/>
        <v>140000</v>
      </c>
      <c r="N229" s="95" cm="1">
        <f t="array" ref="N229">_xlfn.IFS(E229=1,0,OR(E229=2,E229=3),N$10,OR(E229=4,E229=5),N$11,E229=6,N$12,E229=7,N$13)</f>
        <v>3000</v>
      </c>
      <c r="O229" s="95">
        <f t="shared" si="115"/>
        <v>0</v>
      </c>
      <c r="P229" s="95">
        <f t="shared" si="122"/>
        <v>0</v>
      </c>
      <c r="Q229" s="95">
        <f t="shared" si="116"/>
        <v>0</v>
      </c>
      <c r="R229" s="95">
        <f t="shared" si="123"/>
        <v>0</v>
      </c>
      <c r="S229" s="95">
        <f t="shared" si="117"/>
        <v>0</v>
      </c>
      <c r="T229" s="95">
        <f t="shared" si="124"/>
        <v>0</v>
      </c>
      <c r="U229" s="95">
        <f t="shared" si="118"/>
        <v>0</v>
      </c>
      <c r="V229" s="95">
        <f t="shared" si="125"/>
        <v>0</v>
      </c>
      <c r="W229" s="108"/>
      <c r="X229" s="108">
        <f t="shared" si="126"/>
        <v>0</v>
      </c>
      <c r="Y229" s="108"/>
      <c r="Z229" s="108">
        <f t="shared" si="127"/>
        <v>0</v>
      </c>
      <c r="AA229" s="108"/>
      <c r="AB229" s="108"/>
      <c r="AC229" s="95">
        <f t="shared" si="128"/>
        <v>0</v>
      </c>
      <c r="AD229" s="95">
        <f t="shared" si="129"/>
        <v>143000</v>
      </c>
      <c r="AE229" s="95">
        <f t="shared" si="130"/>
        <v>4576000</v>
      </c>
      <c r="AF229" s="97" cm="1">
        <f t="array" ref="AF229">_xlfn.IFS(G229=1,AF$15,G229=2,AF$16,G229=3,AF$19)</f>
        <v>0</v>
      </c>
      <c r="AG229" s="98">
        <f t="shared" si="131"/>
        <v>143000</v>
      </c>
      <c r="AH229" s="98">
        <f t="shared" si="132"/>
        <v>4576000</v>
      </c>
      <c r="AI229" s="137">
        <f t="shared" si="133"/>
        <v>143000</v>
      </c>
      <c r="AJ229" s="137">
        <f t="shared" si="134"/>
        <v>4576000</v>
      </c>
      <c r="AK229" s="137">
        <v>100000</v>
      </c>
      <c r="AL229" s="137">
        <f t="shared" si="135"/>
        <v>1144000</v>
      </c>
      <c r="AM229" s="137">
        <f t="shared" si="136"/>
        <v>1144000</v>
      </c>
      <c r="AN229" s="137">
        <f t="shared" si="137"/>
        <v>1144000</v>
      </c>
      <c r="AO229" s="137">
        <f t="shared" si="138"/>
        <v>1044000</v>
      </c>
      <c r="AP229" s="137"/>
      <c r="AQ229" s="138" cm="1">
        <f t="array" ref="AQ229">_xlfn.IFS(I229="One Bedroom",AQ$13,I229="One Bedroom Plus",AQ$14,I229="two bedroom",AQ$15,I229="three bedroom",AQ$16)</f>
        <v>300000</v>
      </c>
      <c r="AR229" s="139">
        <f t="shared" si="139"/>
        <v>4276000</v>
      </c>
      <c r="AS229" s="139">
        <f t="shared" si="140"/>
        <v>133625</v>
      </c>
      <c r="AT229" s="139">
        <f t="shared" si="141"/>
        <v>213800</v>
      </c>
      <c r="AU229" s="139">
        <f t="shared" si="142"/>
        <v>4063000</v>
      </c>
      <c r="AV229" s="139">
        <f t="shared" si="143"/>
        <v>126968.75</v>
      </c>
      <c r="AW229" s="151">
        <v>100000</v>
      </c>
      <c r="AX229" s="151">
        <f t="shared" si="144"/>
        <v>1015750</v>
      </c>
      <c r="AY229" s="151">
        <f t="shared" si="145"/>
        <v>1015750</v>
      </c>
      <c r="AZ229" s="151">
        <f t="shared" si="146"/>
        <v>1015750</v>
      </c>
      <c r="BA229" s="151">
        <f t="shared" si="147"/>
        <v>915750</v>
      </c>
      <c r="BD229" s="99">
        <f t="shared" si="148"/>
        <v>4063000</v>
      </c>
    </row>
    <row r="230" spans="1:56" s="99" customFormat="1" ht="12.75" customHeight="1" x14ac:dyDescent="0.25">
      <c r="A230" s="23"/>
      <c r="B230" s="23"/>
      <c r="C230" s="101">
        <v>208</v>
      </c>
      <c r="D230" s="102" t="s">
        <v>16</v>
      </c>
      <c r="E230" s="106">
        <v>5</v>
      </c>
      <c r="F230" s="111" t="s">
        <v>331</v>
      </c>
      <c r="G230" s="92" cm="1">
        <f t="array" ref="G230">_xlfn.IFS(D230=F$4,G$4,D230=F$5,G$5,D230=F$6,G$6,D230=F$7,G$7,D230=F$8,G$8,D230=F$9,G$9,D230=F$10,G$10)</f>
        <v>1</v>
      </c>
      <c r="H230" s="109" t="s">
        <v>158</v>
      </c>
      <c r="I230" s="104" t="s">
        <v>72</v>
      </c>
      <c r="J230" s="105">
        <v>42</v>
      </c>
      <c r="K230" s="95">
        <f t="shared" si="119"/>
        <v>160000</v>
      </c>
      <c r="L230" s="95">
        <f t="shared" si="120"/>
        <v>6720000</v>
      </c>
      <c r="M230" s="95">
        <f t="shared" si="121"/>
        <v>140000</v>
      </c>
      <c r="N230" s="95" cm="1">
        <f t="array" ref="N230">_xlfn.IFS(E230=1,0,OR(E230=2,E230=3),N$10,OR(E230=4,E230=5),N$11,E230=6,N$12,E230=7,N$13)</f>
        <v>3000</v>
      </c>
      <c r="O230" s="95">
        <f t="shared" si="115"/>
        <v>0</v>
      </c>
      <c r="P230" s="95">
        <f t="shared" si="122"/>
        <v>0</v>
      </c>
      <c r="Q230" s="95">
        <f t="shared" si="116"/>
        <v>0</v>
      </c>
      <c r="R230" s="95">
        <f t="shared" si="123"/>
        <v>0</v>
      </c>
      <c r="S230" s="95">
        <f t="shared" si="117"/>
        <v>0</v>
      </c>
      <c r="T230" s="95">
        <f t="shared" si="124"/>
        <v>0</v>
      </c>
      <c r="U230" s="95">
        <f t="shared" si="118"/>
        <v>0</v>
      </c>
      <c r="V230" s="95">
        <f t="shared" si="125"/>
        <v>0</v>
      </c>
      <c r="W230" s="108"/>
      <c r="X230" s="108">
        <f t="shared" si="126"/>
        <v>0</v>
      </c>
      <c r="Y230" s="108"/>
      <c r="Z230" s="108">
        <f t="shared" si="127"/>
        <v>0</v>
      </c>
      <c r="AA230" s="108"/>
      <c r="AB230" s="108"/>
      <c r="AC230" s="95">
        <f t="shared" si="128"/>
        <v>0</v>
      </c>
      <c r="AD230" s="95">
        <f t="shared" si="129"/>
        <v>143000</v>
      </c>
      <c r="AE230" s="95">
        <f t="shared" si="130"/>
        <v>6006000</v>
      </c>
      <c r="AF230" s="97" cm="1">
        <f t="array" ref="AF230">_xlfn.IFS(G230=1,AF$15,G230=2,AF$16,G230=3,AF$19)</f>
        <v>0</v>
      </c>
      <c r="AG230" s="98">
        <f t="shared" si="131"/>
        <v>143000</v>
      </c>
      <c r="AH230" s="98">
        <f t="shared" si="132"/>
        <v>6006000</v>
      </c>
      <c r="AI230" s="137">
        <f t="shared" si="133"/>
        <v>143000</v>
      </c>
      <c r="AJ230" s="137">
        <f t="shared" si="134"/>
        <v>6006000</v>
      </c>
      <c r="AK230" s="137">
        <v>100000</v>
      </c>
      <c r="AL230" s="137">
        <f t="shared" si="135"/>
        <v>1501500</v>
      </c>
      <c r="AM230" s="137">
        <f t="shared" si="136"/>
        <v>1501500</v>
      </c>
      <c r="AN230" s="137">
        <f t="shared" si="137"/>
        <v>1501500</v>
      </c>
      <c r="AO230" s="137">
        <f t="shared" si="138"/>
        <v>1401500</v>
      </c>
      <c r="AP230" s="137"/>
      <c r="AQ230" s="138" cm="1">
        <f t="array" ref="AQ230">_xlfn.IFS(I230="One Bedroom",AQ$13,I230="One Bedroom Plus",AQ$14,I230="two bedroom",AQ$15,I230="three bedroom",AQ$16)</f>
        <v>300000</v>
      </c>
      <c r="AR230" s="139">
        <f t="shared" si="139"/>
        <v>5706000</v>
      </c>
      <c r="AS230" s="139">
        <f t="shared" si="140"/>
        <v>135857.14285714287</v>
      </c>
      <c r="AT230" s="139">
        <f t="shared" si="141"/>
        <v>285300</v>
      </c>
      <c r="AU230" s="139">
        <f t="shared" si="142"/>
        <v>5421000</v>
      </c>
      <c r="AV230" s="139">
        <f t="shared" si="143"/>
        <v>129071.42857142857</v>
      </c>
      <c r="AW230" s="151">
        <v>100000</v>
      </c>
      <c r="AX230" s="151">
        <f t="shared" si="144"/>
        <v>1355250</v>
      </c>
      <c r="AY230" s="151">
        <f t="shared" si="145"/>
        <v>1355250</v>
      </c>
      <c r="AZ230" s="151">
        <f t="shared" si="146"/>
        <v>1355250</v>
      </c>
      <c r="BA230" s="151">
        <f t="shared" si="147"/>
        <v>1255250</v>
      </c>
      <c r="BD230" s="99">
        <f t="shared" si="148"/>
        <v>5421000</v>
      </c>
    </row>
    <row r="231" spans="1:56" s="99" customFormat="1" ht="12.75" customHeight="1" x14ac:dyDescent="0.25">
      <c r="A231" s="23"/>
      <c r="B231" s="23"/>
      <c r="C231" s="101">
        <v>209</v>
      </c>
      <c r="D231" s="102" t="s">
        <v>16</v>
      </c>
      <c r="E231" s="106">
        <v>5</v>
      </c>
      <c r="F231" s="111" t="s">
        <v>332</v>
      </c>
      <c r="G231" s="92" cm="1">
        <f t="array" ref="G231">_xlfn.IFS(D231=F$4,G$4,D231=F$5,G$5,D231=F$6,G$6,D231=F$7,G$7,D231=F$8,G$8,D231=F$9,G$9,D231=F$10,G$10)</f>
        <v>1</v>
      </c>
      <c r="H231" s="109" t="s">
        <v>158</v>
      </c>
      <c r="I231" s="104" t="s">
        <v>72</v>
      </c>
      <c r="J231" s="105">
        <v>42</v>
      </c>
      <c r="K231" s="95">
        <f t="shared" si="119"/>
        <v>160000</v>
      </c>
      <c r="L231" s="95">
        <f t="shared" si="120"/>
        <v>6720000</v>
      </c>
      <c r="M231" s="95">
        <f t="shared" si="121"/>
        <v>140000</v>
      </c>
      <c r="N231" s="95" cm="1">
        <f t="array" ref="N231">_xlfn.IFS(E231=1,0,OR(E231=2,E231=3),N$10,OR(E231=4,E231=5),N$11,E231=6,N$12,E231=7,N$13)</f>
        <v>3000</v>
      </c>
      <c r="O231" s="95">
        <f t="shared" si="115"/>
        <v>0</v>
      </c>
      <c r="P231" s="95">
        <f t="shared" si="122"/>
        <v>0</v>
      </c>
      <c r="Q231" s="95">
        <f t="shared" si="116"/>
        <v>0</v>
      </c>
      <c r="R231" s="95">
        <f t="shared" si="123"/>
        <v>0</v>
      </c>
      <c r="S231" s="95">
        <f t="shared" si="117"/>
        <v>0</v>
      </c>
      <c r="T231" s="95">
        <f t="shared" si="124"/>
        <v>0</v>
      </c>
      <c r="U231" s="95">
        <f t="shared" si="118"/>
        <v>0</v>
      </c>
      <c r="V231" s="95">
        <f t="shared" si="125"/>
        <v>0</v>
      </c>
      <c r="W231" s="108"/>
      <c r="X231" s="108">
        <f t="shared" si="126"/>
        <v>0</v>
      </c>
      <c r="Y231" s="108"/>
      <c r="Z231" s="108">
        <f t="shared" si="127"/>
        <v>0</v>
      </c>
      <c r="AA231" s="108"/>
      <c r="AB231" s="108"/>
      <c r="AC231" s="95">
        <f t="shared" si="128"/>
        <v>0</v>
      </c>
      <c r="AD231" s="95">
        <f t="shared" si="129"/>
        <v>143000</v>
      </c>
      <c r="AE231" s="95">
        <f t="shared" si="130"/>
        <v>6006000</v>
      </c>
      <c r="AF231" s="97" cm="1">
        <f t="array" ref="AF231">_xlfn.IFS(G231=1,AF$15,G231=2,AF$16,G231=3,AF$19)</f>
        <v>0</v>
      </c>
      <c r="AG231" s="98">
        <f t="shared" si="131"/>
        <v>143000</v>
      </c>
      <c r="AH231" s="98">
        <f t="shared" si="132"/>
        <v>6006000</v>
      </c>
      <c r="AI231" s="137">
        <f t="shared" si="133"/>
        <v>143000</v>
      </c>
      <c r="AJ231" s="137">
        <f t="shared" si="134"/>
        <v>6006000</v>
      </c>
      <c r="AK231" s="137">
        <v>100000</v>
      </c>
      <c r="AL231" s="137">
        <f t="shared" si="135"/>
        <v>1501500</v>
      </c>
      <c r="AM231" s="137">
        <f t="shared" si="136"/>
        <v>1501500</v>
      </c>
      <c r="AN231" s="137">
        <f t="shared" si="137"/>
        <v>1501500</v>
      </c>
      <c r="AO231" s="137">
        <f t="shared" si="138"/>
        <v>1401500</v>
      </c>
      <c r="AP231" s="137"/>
      <c r="AQ231" s="138" cm="1">
        <f t="array" ref="AQ231">_xlfn.IFS(I231="One Bedroom",AQ$13,I231="One Bedroom Plus",AQ$14,I231="two bedroom",AQ$15,I231="three bedroom",AQ$16)</f>
        <v>300000</v>
      </c>
      <c r="AR231" s="139">
        <f t="shared" si="139"/>
        <v>5706000</v>
      </c>
      <c r="AS231" s="139">
        <f t="shared" si="140"/>
        <v>135857.14285714287</v>
      </c>
      <c r="AT231" s="139">
        <f t="shared" si="141"/>
        <v>285300</v>
      </c>
      <c r="AU231" s="139">
        <f t="shared" si="142"/>
        <v>5421000</v>
      </c>
      <c r="AV231" s="139">
        <f t="shared" si="143"/>
        <v>129071.42857142857</v>
      </c>
      <c r="AW231" s="151">
        <v>100000</v>
      </c>
      <c r="AX231" s="151">
        <f t="shared" si="144"/>
        <v>1355250</v>
      </c>
      <c r="AY231" s="151">
        <f t="shared" si="145"/>
        <v>1355250</v>
      </c>
      <c r="AZ231" s="151">
        <f t="shared" si="146"/>
        <v>1355250</v>
      </c>
      <c r="BA231" s="151">
        <f t="shared" si="147"/>
        <v>1255250</v>
      </c>
      <c r="BD231" s="99">
        <f t="shared" si="148"/>
        <v>5421000</v>
      </c>
    </row>
    <row r="232" spans="1:56" s="99" customFormat="1" ht="12.75" customHeight="1" x14ac:dyDescent="0.25">
      <c r="A232" s="23"/>
      <c r="B232" s="23"/>
      <c r="C232" s="101">
        <v>210</v>
      </c>
      <c r="D232" s="102" t="s">
        <v>16</v>
      </c>
      <c r="E232" s="106">
        <v>5</v>
      </c>
      <c r="F232" s="111" t="s">
        <v>333</v>
      </c>
      <c r="G232" s="92" cm="1">
        <f t="array" ref="G232">_xlfn.IFS(D232=F$4,G$4,D232=F$5,G$5,D232=F$6,G$6,D232=F$7,G$7,D232=F$8,G$8,D232=F$9,G$9,D232=F$10,G$10)</f>
        <v>1</v>
      </c>
      <c r="H232" s="109" t="s">
        <v>156</v>
      </c>
      <c r="I232" s="104" t="s">
        <v>72</v>
      </c>
      <c r="J232" s="105">
        <v>36</v>
      </c>
      <c r="K232" s="95">
        <f t="shared" si="119"/>
        <v>160000</v>
      </c>
      <c r="L232" s="95">
        <f t="shared" si="120"/>
        <v>5760000</v>
      </c>
      <c r="M232" s="95">
        <f t="shared" si="121"/>
        <v>140000</v>
      </c>
      <c r="N232" s="95" cm="1">
        <f t="array" ref="N232">_xlfn.IFS(E232=1,0,OR(E232=2,E232=3),N$10,OR(E232=4,E232=5),N$11,E232=6,N$12,E232=7,N$13)</f>
        <v>3000</v>
      </c>
      <c r="O232" s="95">
        <f t="shared" si="115"/>
        <v>0</v>
      </c>
      <c r="P232" s="95">
        <f t="shared" si="122"/>
        <v>0</v>
      </c>
      <c r="Q232" s="95">
        <f t="shared" si="116"/>
        <v>0</v>
      </c>
      <c r="R232" s="95">
        <f t="shared" si="123"/>
        <v>0</v>
      </c>
      <c r="S232" s="95">
        <f t="shared" si="117"/>
        <v>0</v>
      </c>
      <c r="T232" s="95">
        <f t="shared" si="124"/>
        <v>0</v>
      </c>
      <c r="U232" s="95">
        <f t="shared" si="118"/>
        <v>0</v>
      </c>
      <c r="V232" s="95">
        <f t="shared" si="125"/>
        <v>0</v>
      </c>
      <c r="W232" s="108"/>
      <c r="X232" s="108">
        <f t="shared" si="126"/>
        <v>0</v>
      </c>
      <c r="Y232" s="108"/>
      <c r="Z232" s="108">
        <f t="shared" si="127"/>
        <v>0</v>
      </c>
      <c r="AA232" s="108"/>
      <c r="AB232" s="108"/>
      <c r="AC232" s="95">
        <f t="shared" si="128"/>
        <v>0</v>
      </c>
      <c r="AD232" s="95">
        <f t="shared" si="129"/>
        <v>143000</v>
      </c>
      <c r="AE232" s="95">
        <f t="shared" si="130"/>
        <v>5148000</v>
      </c>
      <c r="AF232" s="97" cm="1">
        <f t="array" ref="AF232">_xlfn.IFS(G232=1,AF$15,G232=2,AF$16,G232=3,AF$19)</f>
        <v>0</v>
      </c>
      <c r="AG232" s="98">
        <f t="shared" si="131"/>
        <v>143000</v>
      </c>
      <c r="AH232" s="98">
        <f t="shared" si="132"/>
        <v>5148000</v>
      </c>
      <c r="AI232" s="137">
        <f t="shared" si="133"/>
        <v>143000</v>
      </c>
      <c r="AJ232" s="137">
        <f t="shared" si="134"/>
        <v>5148000</v>
      </c>
      <c r="AK232" s="137">
        <v>100000</v>
      </c>
      <c r="AL232" s="137">
        <f t="shared" si="135"/>
        <v>1287000</v>
      </c>
      <c r="AM232" s="137">
        <f t="shared" si="136"/>
        <v>1287000</v>
      </c>
      <c r="AN232" s="137">
        <f t="shared" si="137"/>
        <v>1287000</v>
      </c>
      <c r="AO232" s="137">
        <f t="shared" si="138"/>
        <v>1187000</v>
      </c>
      <c r="AP232" s="137"/>
      <c r="AQ232" s="138" cm="1">
        <f t="array" ref="AQ232">_xlfn.IFS(I232="One Bedroom",AQ$13,I232="One Bedroom Plus",AQ$14,I232="two bedroom",AQ$15,I232="three bedroom",AQ$16)</f>
        <v>300000</v>
      </c>
      <c r="AR232" s="139">
        <f t="shared" si="139"/>
        <v>4848000</v>
      </c>
      <c r="AS232" s="139">
        <f t="shared" si="140"/>
        <v>134666.66666666666</v>
      </c>
      <c r="AT232" s="139">
        <f t="shared" si="141"/>
        <v>242400</v>
      </c>
      <c r="AU232" s="139">
        <f t="shared" si="142"/>
        <v>4606000</v>
      </c>
      <c r="AV232" s="139">
        <f t="shared" si="143"/>
        <v>127944.44444444444</v>
      </c>
      <c r="AW232" s="151">
        <v>100000</v>
      </c>
      <c r="AX232" s="151">
        <f t="shared" si="144"/>
        <v>1151500</v>
      </c>
      <c r="AY232" s="151">
        <f t="shared" si="145"/>
        <v>1151500</v>
      </c>
      <c r="AZ232" s="151">
        <f t="shared" si="146"/>
        <v>1151500</v>
      </c>
      <c r="BA232" s="151">
        <f t="shared" si="147"/>
        <v>1051500</v>
      </c>
      <c r="BD232" s="99">
        <f t="shared" si="148"/>
        <v>4606000</v>
      </c>
    </row>
    <row r="233" spans="1:56" s="99" customFormat="1" ht="12.75" customHeight="1" x14ac:dyDescent="0.25">
      <c r="A233" s="23"/>
      <c r="B233" s="23"/>
      <c r="C233" s="101">
        <v>211</v>
      </c>
      <c r="D233" s="102" t="s">
        <v>16</v>
      </c>
      <c r="E233" s="106">
        <v>5</v>
      </c>
      <c r="F233" s="111" t="s">
        <v>334</v>
      </c>
      <c r="G233" s="92" cm="1">
        <f t="array" ref="G233">_xlfn.IFS(D233=F$4,G$4,D233=F$5,G$5,D233=F$6,G$6,D233=F$7,G$7,D233=F$8,G$8,D233=F$9,G$9,D233=F$10,G$10)</f>
        <v>1</v>
      </c>
      <c r="H233" s="109" t="s">
        <v>154</v>
      </c>
      <c r="I233" s="104" t="s">
        <v>72</v>
      </c>
      <c r="J233" s="105">
        <v>36</v>
      </c>
      <c r="K233" s="95">
        <f t="shared" si="119"/>
        <v>160000</v>
      </c>
      <c r="L233" s="95">
        <f t="shared" si="120"/>
        <v>5760000</v>
      </c>
      <c r="M233" s="95">
        <f t="shared" si="121"/>
        <v>140000</v>
      </c>
      <c r="N233" s="95" cm="1">
        <f t="array" ref="N233">_xlfn.IFS(E233=1,0,OR(E233=2,E233=3),N$10,OR(E233=4,E233=5),N$11,E233=6,N$12,E233=7,N$13)</f>
        <v>3000</v>
      </c>
      <c r="O233" s="95">
        <f t="shared" ref="O233:O264" si="149">O213</f>
        <v>0</v>
      </c>
      <c r="P233" s="95">
        <f t="shared" si="122"/>
        <v>0</v>
      </c>
      <c r="Q233" s="95" t="str">
        <f t="shared" ref="Q233:Q264" si="150">Q213</f>
        <v>y</v>
      </c>
      <c r="R233" s="95">
        <f t="shared" si="123"/>
        <v>3000</v>
      </c>
      <c r="S233" s="95">
        <f t="shared" ref="S233:S264" si="151">S213</f>
        <v>0</v>
      </c>
      <c r="T233" s="95">
        <f t="shared" si="124"/>
        <v>0</v>
      </c>
      <c r="U233" s="95">
        <f t="shared" ref="U233:U264" si="152">U213</f>
        <v>0</v>
      </c>
      <c r="V233" s="95">
        <f t="shared" si="125"/>
        <v>0</v>
      </c>
      <c r="W233" s="108"/>
      <c r="X233" s="108">
        <f t="shared" si="126"/>
        <v>0</v>
      </c>
      <c r="Y233" s="108"/>
      <c r="Z233" s="108">
        <f t="shared" si="127"/>
        <v>0</v>
      </c>
      <c r="AA233" s="108"/>
      <c r="AB233" s="108"/>
      <c r="AC233" s="95">
        <f t="shared" si="128"/>
        <v>3000</v>
      </c>
      <c r="AD233" s="95">
        <f t="shared" si="129"/>
        <v>146000</v>
      </c>
      <c r="AE233" s="95">
        <f t="shared" si="130"/>
        <v>5256000</v>
      </c>
      <c r="AF233" s="97" cm="1">
        <f t="array" ref="AF233">_xlfn.IFS(G233=1,AF$15,G233=2,AF$16,G233=3,AF$19)</f>
        <v>0</v>
      </c>
      <c r="AG233" s="98">
        <f t="shared" si="131"/>
        <v>146000</v>
      </c>
      <c r="AH233" s="98">
        <f t="shared" si="132"/>
        <v>5256000</v>
      </c>
      <c r="AI233" s="137">
        <f t="shared" si="133"/>
        <v>146000</v>
      </c>
      <c r="AJ233" s="137">
        <f t="shared" si="134"/>
        <v>5256000</v>
      </c>
      <c r="AK233" s="137">
        <v>100000</v>
      </c>
      <c r="AL233" s="137">
        <f t="shared" si="135"/>
        <v>1314000</v>
      </c>
      <c r="AM233" s="137">
        <f t="shared" si="136"/>
        <v>1314000</v>
      </c>
      <c r="AN233" s="137">
        <f t="shared" si="137"/>
        <v>1314000</v>
      </c>
      <c r="AO233" s="137">
        <f t="shared" si="138"/>
        <v>1214000</v>
      </c>
      <c r="AP233" s="137"/>
      <c r="AQ233" s="138" cm="1">
        <f t="array" ref="AQ233">_xlfn.IFS(I233="One Bedroom",AQ$13,I233="One Bedroom Plus",AQ$14,I233="two bedroom",AQ$15,I233="three bedroom",AQ$16)</f>
        <v>300000</v>
      </c>
      <c r="AR233" s="139">
        <f t="shared" si="139"/>
        <v>4956000</v>
      </c>
      <c r="AS233" s="139">
        <f t="shared" si="140"/>
        <v>137666.66666666666</v>
      </c>
      <c r="AT233" s="139">
        <f t="shared" si="141"/>
        <v>247800</v>
      </c>
      <c r="AU233" s="139">
        <f t="shared" si="142"/>
        <v>4709000</v>
      </c>
      <c r="AV233" s="139">
        <f t="shared" si="143"/>
        <v>130805.55555555556</v>
      </c>
      <c r="AW233" s="151">
        <v>100000</v>
      </c>
      <c r="AX233" s="151">
        <f t="shared" si="144"/>
        <v>1177250</v>
      </c>
      <c r="AY233" s="151">
        <f t="shared" si="145"/>
        <v>1177250</v>
      </c>
      <c r="AZ233" s="151">
        <f t="shared" si="146"/>
        <v>1177250</v>
      </c>
      <c r="BA233" s="151">
        <f t="shared" si="147"/>
        <v>1077250</v>
      </c>
      <c r="BD233" s="99">
        <f t="shared" si="148"/>
        <v>4709000</v>
      </c>
    </row>
    <row r="234" spans="1:56" s="99" customFormat="1" ht="12.75" customHeight="1" x14ac:dyDescent="0.25">
      <c r="A234" s="23"/>
      <c r="B234" s="23"/>
      <c r="C234" s="101">
        <v>212</v>
      </c>
      <c r="D234" s="102" t="s">
        <v>16</v>
      </c>
      <c r="E234" s="106">
        <v>5</v>
      </c>
      <c r="F234" s="111" t="s">
        <v>335</v>
      </c>
      <c r="G234" s="92" cm="1">
        <f t="array" ref="G234">_xlfn.IFS(D234=F$4,G$4,D234=F$5,G$5,D234=F$6,G$6,D234=F$7,G$7,D234=F$8,G$8,D234=F$9,G$9,D234=F$10,G$10)</f>
        <v>1</v>
      </c>
      <c r="H234" s="109" t="s">
        <v>311</v>
      </c>
      <c r="I234" s="104" t="s">
        <v>234</v>
      </c>
      <c r="J234" s="109">
        <v>92</v>
      </c>
      <c r="K234" s="95">
        <f t="shared" si="119"/>
        <v>160000</v>
      </c>
      <c r="L234" s="95">
        <f t="shared" si="120"/>
        <v>14720000</v>
      </c>
      <c r="M234" s="95">
        <f t="shared" si="121"/>
        <v>140000</v>
      </c>
      <c r="N234" s="95" cm="1">
        <f t="array" ref="N234">_xlfn.IFS(E234=1,0,OR(E234=2,E234=3),N$10,OR(E234=4,E234=5),N$11,E234=6,N$12,E234=7,N$13)</f>
        <v>3000</v>
      </c>
      <c r="O234" s="95" t="str">
        <f t="shared" si="149"/>
        <v>y</v>
      </c>
      <c r="P234" s="95">
        <f t="shared" si="122"/>
        <v>10000</v>
      </c>
      <c r="Q234" s="95" t="str">
        <f t="shared" si="150"/>
        <v>y</v>
      </c>
      <c r="R234" s="95">
        <f t="shared" si="123"/>
        <v>3000</v>
      </c>
      <c r="S234" s="95">
        <f t="shared" si="151"/>
        <v>0</v>
      </c>
      <c r="T234" s="95">
        <f t="shared" si="124"/>
        <v>0</v>
      </c>
      <c r="U234" s="95">
        <f t="shared" si="152"/>
        <v>0</v>
      </c>
      <c r="V234" s="95">
        <f t="shared" si="125"/>
        <v>0</v>
      </c>
      <c r="W234" s="108"/>
      <c r="X234" s="108">
        <f t="shared" si="126"/>
        <v>0</v>
      </c>
      <c r="Y234" s="108"/>
      <c r="Z234" s="108">
        <f t="shared" si="127"/>
        <v>0</v>
      </c>
      <c r="AA234" s="108"/>
      <c r="AB234" s="108"/>
      <c r="AC234" s="95">
        <f t="shared" si="128"/>
        <v>13000</v>
      </c>
      <c r="AD234" s="95">
        <f t="shared" si="129"/>
        <v>156000</v>
      </c>
      <c r="AE234" s="95">
        <f t="shared" si="130"/>
        <v>14352000</v>
      </c>
      <c r="AF234" s="97" cm="1">
        <f t="array" ref="AF234">_xlfn.IFS(G234=1,AF$15,G234=2,AF$16,G234=3,AF$19)</f>
        <v>0</v>
      </c>
      <c r="AG234" s="98">
        <f t="shared" si="131"/>
        <v>156000</v>
      </c>
      <c r="AH234" s="98">
        <f t="shared" si="132"/>
        <v>14352000</v>
      </c>
      <c r="AI234" s="137">
        <f t="shared" si="133"/>
        <v>156000</v>
      </c>
      <c r="AJ234" s="137">
        <f t="shared" si="134"/>
        <v>14352000</v>
      </c>
      <c r="AK234" s="137">
        <v>100000</v>
      </c>
      <c r="AL234" s="137">
        <f t="shared" si="135"/>
        <v>3588000</v>
      </c>
      <c r="AM234" s="137">
        <f t="shared" si="136"/>
        <v>3588000</v>
      </c>
      <c r="AN234" s="137">
        <f t="shared" si="137"/>
        <v>3588000</v>
      </c>
      <c r="AO234" s="137">
        <f t="shared" si="138"/>
        <v>3488000</v>
      </c>
      <c r="AP234" s="137"/>
      <c r="AQ234" s="138" cm="1">
        <f t="array" ref="AQ234">_xlfn.IFS(I234="One Bedroom",AQ$13,I234="One Bedroom Plus",AQ$14,I234="two bedroom",AQ$15,I234="three bedroom",AQ$16)</f>
        <v>500000</v>
      </c>
      <c r="AR234" s="139">
        <f t="shared" si="139"/>
        <v>13852000</v>
      </c>
      <c r="AS234" s="139">
        <f t="shared" si="140"/>
        <v>150565.21739130435</v>
      </c>
      <c r="AT234" s="139">
        <f t="shared" si="141"/>
        <v>692600</v>
      </c>
      <c r="AU234" s="139">
        <f t="shared" si="142"/>
        <v>13160000</v>
      </c>
      <c r="AV234" s="139">
        <f t="shared" si="143"/>
        <v>143043.47826086957</v>
      </c>
      <c r="AW234" s="151">
        <v>100000</v>
      </c>
      <c r="AX234" s="151">
        <f t="shared" si="144"/>
        <v>3290000</v>
      </c>
      <c r="AY234" s="151">
        <f t="shared" si="145"/>
        <v>3290000</v>
      </c>
      <c r="AZ234" s="151">
        <f t="shared" si="146"/>
        <v>3290000</v>
      </c>
      <c r="BA234" s="151">
        <f t="shared" si="147"/>
        <v>3190000</v>
      </c>
      <c r="BD234" s="99">
        <f t="shared" si="148"/>
        <v>13160000</v>
      </c>
    </row>
    <row r="235" spans="1:56" s="99" customFormat="1" ht="12.75" customHeight="1" x14ac:dyDescent="0.25">
      <c r="A235" s="23"/>
      <c r="B235" s="23"/>
      <c r="C235" s="101">
        <v>213</v>
      </c>
      <c r="D235" s="102" t="s">
        <v>16</v>
      </c>
      <c r="E235" s="106">
        <v>5</v>
      </c>
      <c r="F235" s="111" t="s">
        <v>336</v>
      </c>
      <c r="G235" s="92" cm="1">
        <f t="array" ref="G235">_xlfn.IFS(D235=F$4,G$4,D235=F$5,G$5,D235=F$6,G$6,D235=F$7,G$7,D235=F$8,G$8,D235=F$9,G$9,D235=F$10,G$10)</f>
        <v>1</v>
      </c>
      <c r="H235" s="109" t="s">
        <v>313</v>
      </c>
      <c r="I235" s="104" t="s">
        <v>234</v>
      </c>
      <c r="J235" s="109">
        <v>66</v>
      </c>
      <c r="K235" s="95">
        <f t="shared" si="119"/>
        <v>160000</v>
      </c>
      <c r="L235" s="95">
        <f t="shared" si="120"/>
        <v>10560000</v>
      </c>
      <c r="M235" s="95">
        <f t="shared" si="121"/>
        <v>140000</v>
      </c>
      <c r="N235" s="95" cm="1">
        <f t="array" ref="N235">_xlfn.IFS(E235=1,0,OR(E235=2,E235=3),N$10,OR(E235=4,E235=5),N$11,E235=6,N$12,E235=7,N$13)</f>
        <v>3000</v>
      </c>
      <c r="O235" s="95" t="str">
        <f t="shared" si="149"/>
        <v>y</v>
      </c>
      <c r="P235" s="95">
        <f t="shared" si="122"/>
        <v>10000</v>
      </c>
      <c r="Q235" s="95">
        <f t="shared" si="150"/>
        <v>0</v>
      </c>
      <c r="R235" s="95">
        <f t="shared" si="123"/>
        <v>0</v>
      </c>
      <c r="S235" s="95" t="str">
        <f t="shared" si="151"/>
        <v>y</v>
      </c>
      <c r="T235" s="95">
        <f t="shared" si="124"/>
        <v>2000</v>
      </c>
      <c r="U235" s="95">
        <f t="shared" si="152"/>
        <v>0</v>
      </c>
      <c r="V235" s="95">
        <f t="shared" si="125"/>
        <v>0</v>
      </c>
      <c r="W235" s="108"/>
      <c r="X235" s="108">
        <f t="shared" si="126"/>
        <v>0</v>
      </c>
      <c r="Y235" s="108"/>
      <c r="Z235" s="108">
        <f t="shared" si="127"/>
        <v>0</v>
      </c>
      <c r="AA235" s="108"/>
      <c r="AB235" s="108"/>
      <c r="AC235" s="95">
        <f t="shared" si="128"/>
        <v>12000</v>
      </c>
      <c r="AD235" s="95">
        <f t="shared" si="129"/>
        <v>155000</v>
      </c>
      <c r="AE235" s="95">
        <f t="shared" si="130"/>
        <v>10230000</v>
      </c>
      <c r="AF235" s="97" cm="1">
        <f t="array" ref="AF235">_xlfn.IFS(G235=1,AF$15,G235=2,AF$16,G235=3,AF$19)</f>
        <v>0</v>
      </c>
      <c r="AG235" s="98">
        <f t="shared" si="131"/>
        <v>155000</v>
      </c>
      <c r="AH235" s="98">
        <f t="shared" si="132"/>
        <v>10230000</v>
      </c>
      <c r="AI235" s="137">
        <f t="shared" si="133"/>
        <v>155000</v>
      </c>
      <c r="AJ235" s="137">
        <f t="shared" si="134"/>
        <v>10230000</v>
      </c>
      <c r="AK235" s="137">
        <v>100000</v>
      </c>
      <c r="AL235" s="137">
        <f t="shared" si="135"/>
        <v>2557500</v>
      </c>
      <c r="AM235" s="137">
        <f t="shared" si="136"/>
        <v>2557500</v>
      </c>
      <c r="AN235" s="137">
        <f t="shared" si="137"/>
        <v>2557500</v>
      </c>
      <c r="AO235" s="137">
        <f t="shared" si="138"/>
        <v>2457500</v>
      </c>
      <c r="AP235" s="137"/>
      <c r="AQ235" s="138" cm="1">
        <f t="array" ref="AQ235">_xlfn.IFS(I235="One Bedroom",AQ$13,I235="One Bedroom Plus",AQ$14,I235="two bedroom",AQ$15,I235="three bedroom",AQ$16)</f>
        <v>500000</v>
      </c>
      <c r="AR235" s="139">
        <f t="shared" si="139"/>
        <v>9730000</v>
      </c>
      <c r="AS235" s="139">
        <f t="shared" si="140"/>
        <v>147424.24242424243</v>
      </c>
      <c r="AT235" s="139">
        <f t="shared" si="141"/>
        <v>486500</v>
      </c>
      <c r="AU235" s="139">
        <f t="shared" si="142"/>
        <v>9244000</v>
      </c>
      <c r="AV235" s="139">
        <f t="shared" si="143"/>
        <v>140060.60606060605</v>
      </c>
      <c r="AW235" s="151">
        <v>100000</v>
      </c>
      <c r="AX235" s="151">
        <f t="shared" si="144"/>
        <v>2311000</v>
      </c>
      <c r="AY235" s="151">
        <f t="shared" si="145"/>
        <v>2311000</v>
      </c>
      <c r="AZ235" s="151">
        <f t="shared" si="146"/>
        <v>2311000</v>
      </c>
      <c r="BA235" s="151">
        <f t="shared" si="147"/>
        <v>2211000</v>
      </c>
      <c r="BD235" s="99">
        <f t="shared" si="148"/>
        <v>9244000</v>
      </c>
    </row>
    <row r="236" spans="1:56" s="99" customFormat="1" ht="12.75" customHeight="1" x14ac:dyDescent="0.25">
      <c r="A236" s="23"/>
      <c r="B236" s="23"/>
      <c r="C236" s="101">
        <v>214</v>
      </c>
      <c r="D236" s="102" t="s">
        <v>16</v>
      </c>
      <c r="E236" s="106">
        <v>5</v>
      </c>
      <c r="F236" s="111" t="s">
        <v>337</v>
      </c>
      <c r="G236" s="92" cm="1">
        <f t="array" ref="G236">_xlfn.IFS(D236=F$4,G$4,D236=F$5,G$5,D236=F$6,G$6,D236=F$7,G$7,D236=F$8,G$8,D236=F$9,G$9,D236=F$10,G$10)</f>
        <v>1</v>
      </c>
      <c r="H236" s="109" t="s">
        <v>315</v>
      </c>
      <c r="I236" s="104" t="s">
        <v>94</v>
      </c>
      <c r="J236" s="109">
        <v>56</v>
      </c>
      <c r="K236" s="95">
        <f t="shared" si="119"/>
        <v>160000</v>
      </c>
      <c r="L236" s="95">
        <f t="shared" si="120"/>
        <v>8960000</v>
      </c>
      <c r="M236" s="95">
        <f t="shared" si="121"/>
        <v>140000</v>
      </c>
      <c r="N236" s="95" cm="1">
        <f t="array" ref="N236">_xlfn.IFS(E236=1,0,OR(E236=2,E236=3),N$10,OR(E236=4,E236=5),N$11,E236=6,N$12,E236=7,N$13)</f>
        <v>3000</v>
      </c>
      <c r="O236" s="95" t="str">
        <f t="shared" si="149"/>
        <v>y</v>
      </c>
      <c r="P236" s="95">
        <f t="shared" si="122"/>
        <v>10000</v>
      </c>
      <c r="Q236" s="95">
        <f t="shared" si="150"/>
        <v>0</v>
      </c>
      <c r="R236" s="95">
        <f t="shared" si="123"/>
        <v>0</v>
      </c>
      <c r="S236" s="95" t="str">
        <f t="shared" si="151"/>
        <v>y</v>
      </c>
      <c r="T236" s="95">
        <f t="shared" si="124"/>
        <v>2000</v>
      </c>
      <c r="U236" s="95">
        <f t="shared" si="152"/>
        <v>0</v>
      </c>
      <c r="V236" s="95">
        <f t="shared" si="125"/>
        <v>0</v>
      </c>
      <c r="W236" s="108"/>
      <c r="X236" s="108">
        <f t="shared" si="126"/>
        <v>0</v>
      </c>
      <c r="Y236" s="108"/>
      <c r="Z236" s="108">
        <f t="shared" si="127"/>
        <v>0</v>
      </c>
      <c r="AA236" s="108"/>
      <c r="AB236" s="108"/>
      <c r="AC236" s="95">
        <f t="shared" si="128"/>
        <v>12000</v>
      </c>
      <c r="AD236" s="95">
        <f t="shared" si="129"/>
        <v>155000</v>
      </c>
      <c r="AE236" s="95">
        <f t="shared" si="130"/>
        <v>8680000</v>
      </c>
      <c r="AF236" s="97" cm="1">
        <f t="array" ref="AF236">_xlfn.IFS(G236=1,AF$15,G236=2,AF$16,G236=3,AF$19)</f>
        <v>0</v>
      </c>
      <c r="AG236" s="98">
        <f t="shared" si="131"/>
        <v>155000</v>
      </c>
      <c r="AH236" s="98">
        <f t="shared" si="132"/>
        <v>8680000</v>
      </c>
      <c r="AI236" s="137">
        <f t="shared" si="133"/>
        <v>155000</v>
      </c>
      <c r="AJ236" s="137">
        <f t="shared" si="134"/>
        <v>8680000</v>
      </c>
      <c r="AK236" s="137">
        <v>100000</v>
      </c>
      <c r="AL236" s="137">
        <f t="shared" si="135"/>
        <v>2170000</v>
      </c>
      <c r="AM236" s="137">
        <f t="shared" si="136"/>
        <v>2170000</v>
      </c>
      <c r="AN236" s="137">
        <f t="shared" si="137"/>
        <v>2170000</v>
      </c>
      <c r="AO236" s="137">
        <f t="shared" si="138"/>
        <v>2070000</v>
      </c>
      <c r="AP236" s="137"/>
      <c r="AQ236" s="138" cm="1">
        <f t="array" ref="AQ236">_xlfn.IFS(I236="One Bedroom",AQ$13,I236="One Bedroom Plus",AQ$14,I236="two bedroom",AQ$15,I236="three bedroom",AQ$16)</f>
        <v>300000</v>
      </c>
      <c r="AR236" s="139">
        <f t="shared" si="139"/>
        <v>8380000</v>
      </c>
      <c r="AS236" s="139">
        <f t="shared" si="140"/>
        <v>149642.85714285713</v>
      </c>
      <c r="AT236" s="139">
        <f t="shared" si="141"/>
        <v>419000</v>
      </c>
      <c r="AU236" s="139">
        <f t="shared" si="142"/>
        <v>7961000</v>
      </c>
      <c r="AV236" s="139">
        <f t="shared" si="143"/>
        <v>142160.71428571429</v>
      </c>
      <c r="AW236" s="151">
        <v>100000</v>
      </c>
      <c r="AX236" s="151">
        <f t="shared" si="144"/>
        <v>1990250</v>
      </c>
      <c r="AY236" s="151">
        <f t="shared" si="145"/>
        <v>1990250</v>
      </c>
      <c r="AZ236" s="151">
        <f t="shared" si="146"/>
        <v>1990250</v>
      </c>
      <c r="BA236" s="151">
        <f t="shared" si="147"/>
        <v>1890250</v>
      </c>
      <c r="BD236" s="99">
        <f t="shared" si="148"/>
        <v>7961000</v>
      </c>
    </row>
    <row r="237" spans="1:56" s="99" customFormat="1" ht="12.75" customHeight="1" x14ac:dyDescent="0.25">
      <c r="A237" s="23"/>
      <c r="B237" s="23"/>
      <c r="C237" s="101">
        <v>215</v>
      </c>
      <c r="D237" s="102" t="s">
        <v>16</v>
      </c>
      <c r="E237" s="106">
        <v>5</v>
      </c>
      <c r="F237" s="111" t="s">
        <v>338</v>
      </c>
      <c r="G237" s="92" cm="1">
        <f t="array" ref="G237">_xlfn.IFS(D237=F$4,G$4,D237=F$5,G$5,D237=F$6,G$6,D237=F$7,G$7,D237=F$8,G$8,D237=F$9,G$9,D237=F$10,G$10)</f>
        <v>1</v>
      </c>
      <c r="H237" s="109" t="s">
        <v>148</v>
      </c>
      <c r="I237" s="104" t="s">
        <v>72</v>
      </c>
      <c r="J237" s="105">
        <v>49</v>
      </c>
      <c r="K237" s="95">
        <f t="shared" si="119"/>
        <v>160000</v>
      </c>
      <c r="L237" s="95">
        <f t="shared" si="120"/>
        <v>7840000</v>
      </c>
      <c r="M237" s="95">
        <f t="shared" si="121"/>
        <v>140000</v>
      </c>
      <c r="N237" s="95" cm="1">
        <f t="array" ref="N237">_xlfn.IFS(E237=1,0,OR(E237=2,E237=3),N$10,OR(E237=4,E237=5),N$11,E237=6,N$12,E237=7,N$13)</f>
        <v>3000</v>
      </c>
      <c r="O237" s="95" t="str">
        <f t="shared" si="149"/>
        <v>y</v>
      </c>
      <c r="P237" s="95">
        <f t="shared" si="122"/>
        <v>10000</v>
      </c>
      <c r="Q237" s="95">
        <f t="shared" si="150"/>
        <v>0</v>
      </c>
      <c r="R237" s="95">
        <f t="shared" si="123"/>
        <v>0</v>
      </c>
      <c r="S237" s="95" t="str">
        <f t="shared" si="151"/>
        <v>y</v>
      </c>
      <c r="T237" s="95">
        <f t="shared" si="124"/>
        <v>2000</v>
      </c>
      <c r="U237" s="95">
        <f t="shared" si="152"/>
        <v>0</v>
      </c>
      <c r="V237" s="95">
        <f t="shared" si="125"/>
        <v>0</v>
      </c>
      <c r="W237" s="108"/>
      <c r="X237" s="108">
        <f t="shared" si="126"/>
        <v>0</v>
      </c>
      <c r="Y237" s="108"/>
      <c r="Z237" s="108">
        <f t="shared" si="127"/>
        <v>0</v>
      </c>
      <c r="AA237" s="108"/>
      <c r="AB237" s="108"/>
      <c r="AC237" s="95">
        <f t="shared" si="128"/>
        <v>12000</v>
      </c>
      <c r="AD237" s="95">
        <f t="shared" si="129"/>
        <v>155000</v>
      </c>
      <c r="AE237" s="95">
        <f t="shared" si="130"/>
        <v>7595000</v>
      </c>
      <c r="AF237" s="97" cm="1">
        <f t="array" ref="AF237">_xlfn.IFS(G237=1,AF$15,G237=2,AF$16,G237=3,AF$19)</f>
        <v>0</v>
      </c>
      <c r="AG237" s="98">
        <f t="shared" si="131"/>
        <v>155000</v>
      </c>
      <c r="AH237" s="98">
        <f t="shared" si="132"/>
        <v>7595000</v>
      </c>
      <c r="AI237" s="137">
        <f t="shared" si="133"/>
        <v>155000</v>
      </c>
      <c r="AJ237" s="137">
        <f t="shared" si="134"/>
        <v>7595000</v>
      </c>
      <c r="AK237" s="137">
        <v>100000</v>
      </c>
      <c r="AL237" s="137">
        <f t="shared" si="135"/>
        <v>1898750</v>
      </c>
      <c r="AM237" s="137">
        <f t="shared" si="136"/>
        <v>1898750</v>
      </c>
      <c r="AN237" s="137">
        <f t="shared" si="137"/>
        <v>1898750</v>
      </c>
      <c r="AO237" s="137">
        <f t="shared" si="138"/>
        <v>1798750</v>
      </c>
      <c r="AP237" s="137"/>
      <c r="AQ237" s="138" cm="1">
        <f t="array" ref="AQ237">_xlfn.IFS(I237="One Bedroom",AQ$13,I237="One Bedroom Plus",AQ$14,I237="two bedroom",AQ$15,I237="three bedroom",AQ$16)</f>
        <v>300000</v>
      </c>
      <c r="AR237" s="139">
        <f t="shared" si="139"/>
        <v>7295000</v>
      </c>
      <c r="AS237" s="139">
        <f t="shared" si="140"/>
        <v>148877.55102040817</v>
      </c>
      <c r="AT237" s="139">
        <f t="shared" si="141"/>
        <v>364750</v>
      </c>
      <c r="AU237" s="139">
        <f t="shared" si="142"/>
        <v>6931000</v>
      </c>
      <c r="AV237" s="139">
        <f t="shared" si="143"/>
        <v>141448.97959183675</v>
      </c>
      <c r="AW237" s="151">
        <v>100000</v>
      </c>
      <c r="AX237" s="151">
        <f t="shared" si="144"/>
        <v>1732750</v>
      </c>
      <c r="AY237" s="151">
        <f t="shared" si="145"/>
        <v>1732750</v>
      </c>
      <c r="AZ237" s="151">
        <f t="shared" si="146"/>
        <v>1732750</v>
      </c>
      <c r="BA237" s="151">
        <f t="shared" si="147"/>
        <v>1632750</v>
      </c>
      <c r="BD237" s="99">
        <f t="shared" si="148"/>
        <v>6931000</v>
      </c>
    </row>
    <row r="238" spans="1:56" s="99" customFormat="1" ht="12.75" customHeight="1" x14ac:dyDescent="0.25">
      <c r="A238" s="100"/>
      <c r="B238" s="100"/>
      <c r="C238" s="101">
        <v>216</v>
      </c>
      <c r="D238" s="102" t="s">
        <v>16</v>
      </c>
      <c r="E238" s="106">
        <v>5</v>
      </c>
      <c r="F238" s="111" t="s">
        <v>339</v>
      </c>
      <c r="G238" s="92" cm="1">
        <f t="array" ref="G238">_xlfn.IFS(D238=F$4,G$4,D238=F$5,G$5,D238=F$6,G$6,D238=F$7,G$7,D238=F$8,G$8,D238=F$9,G$9,D238=F$10,G$10)</f>
        <v>1</v>
      </c>
      <c r="H238" s="109" t="s">
        <v>148</v>
      </c>
      <c r="I238" s="104" t="s">
        <v>72</v>
      </c>
      <c r="J238" s="105">
        <v>49</v>
      </c>
      <c r="K238" s="95">
        <f t="shared" si="119"/>
        <v>160000</v>
      </c>
      <c r="L238" s="95">
        <f t="shared" si="120"/>
        <v>7840000</v>
      </c>
      <c r="M238" s="95">
        <f t="shared" si="121"/>
        <v>140000</v>
      </c>
      <c r="N238" s="95" cm="1">
        <f t="array" ref="N238">_xlfn.IFS(E238=1,0,OR(E238=2,E238=3),N$10,OR(E238=4,E238=5),N$11,E238=6,N$12,E238=7,N$13)</f>
        <v>3000</v>
      </c>
      <c r="O238" s="95" t="str">
        <f t="shared" si="149"/>
        <v>y</v>
      </c>
      <c r="P238" s="95">
        <f t="shared" si="122"/>
        <v>10000</v>
      </c>
      <c r="Q238" s="95">
        <f t="shared" si="150"/>
        <v>0</v>
      </c>
      <c r="R238" s="95">
        <f t="shared" si="123"/>
        <v>0</v>
      </c>
      <c r="S238" s="95" t="str">
        <f t="shared" si="151"/>
        <v>y</v>
      </c>
      <c r="T238" s="95">
        <f t="shared" si="124"/>
        <v>2000</v>
      </c>
      <c r="U238" s="95">
        <f t="shared" si="152"/>
        <v>0</v>
      </c>
      <c r="V238" s="95">
        <f t="shared" si="125"/>
        <v>0</v>
      </c>
      <c r="W238" s="108"/>
      <c r="X238" s="108">
        <f t="shared" si="126"/>
        <v>0</v>
      </c>
      <c r="Y238" s="108"/>
      <c r="Z238" s="108">
        <f t="shared" si="127"/>
        <v>0</v>
      </c>
      <c r="AA238" s="108"/>
      <c r="AB238" s="108"/>
      <c r="AC238" s="95">
        <f t="shared" si="128"/>
        <v>12000</v>
      </c>
      <c r="AD238" s="95">
        <f t="shared" si="129"/>
        <v>155000</v>
      </c>
      <c r="AE238" s="95">
        <f t="shared" si="130"/>
        <v>7595000</v>
      </c>
      <c r="AF238" s="97" cm="1">
        <f t="array" ref="AF238">_xlfn.IFS(G238=1,AF$15,G238=2,AF$16,G238=3,AF$19)</f>
        <v>0</v>
      </c>
      <c r="AG238" s="98">
        <f t="shared" si="131"/>
        <v>155000</v>
      </c>
      <c r="AH238" s="98">
        <f t="shared" si="132"/>
        <v>7595000</v>
      </c>
      <c r="AI238" s="137">
        <f t="shared" si="133"/>
        <v>155000</v>
      </c>
      <c r="AJ238" s="137">
        <f t="shared" si="134"/>
        <v>7595000</v>
      </c>
      <c r="AK238" s="137">
        <v>100000</v>
      </c>
      <c r="AL238" s="137">
        <f t="shared" si="135"/>
        <v>1898750</v>
      </c>
      <c r="AM238" s="137">
        <f t="shared" si="136"/>
        <v>1898750</v>
      </c>
      <c r="AN238" s="137">
        <f t="shared" si="137"/>
        <v>1898750</v>
      </c>
      <c r="AO238" s="137">
        <f t="shared" si="138"/>
        <v>1798750</v>
      </c>
      <c r="AP238" s="137"/>
      <c r="AQ238" s="138" cm="1">
        <f t="array" ref="AQ238">_xlfn.IFS(I238="One Bedroom",AQ$13,I238="One Bedroom Plus",AQ$14,I238="two bedroom",AQ$15,I238="three bedroom",AQ$16)</f>
        <v>300000</v>
      </c>
      <c r="AR238" s="139">
        <f t="shared" si="139"/>
        <v>7295000</v>
      </c>
      <c r="AS238" s="139">
        <f t="shared" si="140"/>
        <v>148877.55102040817</v>
      </c>
      <c r="AT238" s="139">
        <f t="shared" si="141"/>
        <v>364750</v>
      </c>
      <c r="AU238" s="139">
        <f t="shared" si="142"/>
        <v>6931000</v>
      </c>
      <c r="AV238" s="139">
        <f t="shared" si="143"/>
        <v>141448.97959183675</v>
      </c>
      <c r="AW238" s="151">
        <v>100000</v>
      </c>
      <c r="AX238" s="151">
        <f t="shared" si="144"/>
        <v>1732750</v>
      </c>
      <c r="AY238" s="151">
        <f t="shared" si="145"/>
        <v>1732750</v>
      </c>
      <c r="AZ238" s="151">
        <f t="shared" si="146"/>
        <v>1732750</v>
      </c>
      <c r="BA238" s="151">
        <f t="shared" si="147"/>
        <v>1632750</v>
      </c>
      <c r="BD238" s="99">
        <f t="shared" si="148"/>
        <v>6931000</v>
      </c>
    </row>
    <row r="239" spans="1:56" s="99" customFormat="1" ht="12.75" customHeight="1" x14ac:dyDescent="0.25">
      <c r="A239" s="100"/>
      <c r="B239" s="100"/>
      <c r="C239" s="101">
        <v>217</v>
      </c>
      <c r="D239" s="102" t="s">
        <v>16</v>
      </c>
      <c r="E239" s="106">
        <v>5</v>
      </c>
      <c r="F239" s="111" t="s">
        <v>340</v>
      </c>
      <c r="G239" s="92" cm="1">
        <f t="array" ref="G239">_xlfn.IFS(D239=F$4,G$4,D239=F$5,G$5,D239=F$6,G$6,D239=F$7,G$7,D239=F$8,G$8,D239=F$9,G$9,D239=F$10,G$10)</f>
        <v>1</v>
      </c>
      <c r="H239" s="109" t="s">
        <v>319</v>
      </c>
      <c r="I239" s="104" t="s">
        <v>234</v>
      </c>
      <c r="J239" s="109">
        <v>86</v>
      </c>
      <c r="K239" s="95">
        <f t="shared" si="119"/>
        <v>160000</v>
      </c>
      <c r="L239" s="95">
        <f t="shared" si="120"/>
        <v>13760000</v>
      </c>
      <c r="M239" s="95">
        <f t="shared" si="121"/>
        <v>140000</v>
      </c>
      <c r="N239" s="95" cm="1">
        <f t="array" ref="N239">_xlfn.IFS(E239=1,0,OR(E239=2,E239=3),N$10,OR(E239=4,E239=5),N$11,E239=6,N$12,E239=7,N$13)</f>
        <v>3000</v>
      </c>
      <c r="O239" s="95" t="str">
        <f t="shared" si="149"/>
        <v>y</v>
      </c>
      <c r="P239" s="95">
        <f t="shared" si="122"/>
        <v>10000</v>
      </c>
      <c r="Q239" s="95">
        <f t="shared" si="150"/>
        <v>0</v>
      </c>
      <c r="R239" s="95">
        <f t="shared" si="123"/>
        <v>0</v>
      </c>
      <c r="S239" s="95" t="str">
        <f t="shared" si="151"/>
        <v>y</v>
      </c>
      <c r="T239" s="95">
        <f t="shared" si="124"/>
        <v>2000</v>
      </c>
      <c r="U239" s="95">
        <f t="shared" si="152"/>
        <v>0</v>
      </c>
      <c r="V239" s="95">
        <f t="shared" si="125"/>
        <v>0</v>
      </c>
      <c r="W239" s="108"/>
      <c r="X239" s="108">
        <f t="shared" si="126"/>
        <v>0</v>
      </c>
      <c r="Y239" s="108"/>
      <c r="Z239" s="108">
        <f t="shared" si="127"/>
        <v>0</v>
      </c>
      <c r="AA239" s="108"/>
      <c r="AB239" s="108"/>
      <c r="AC239" s="95">
        <f t="shared" si="128"/>
        <v>12000</v>
      </c>
      <c r="AD239" s="95">
        <f t="shared" si="129"/>
        <v>155000</v>
      </c>
      <c r="AE239" s="95">
        <f t="shared" si="130"/>
        <v>13330000</v>
      </c>
      <c r="AF239" s="97" cm="1">
        <f t="array" ref="AF239">_xlfn.IFS(G239=1,AF$15,G239=2,AF$16,G239=3,AF$19)</f>
        <v>0</v>
      </c>
      <c r="AG239" s="98">
        <f t="shared" si="131"/>
        <v>155000</v>
      </c>
      <c r="AH239" s="98">
        <f t="shared" si="132"/>
        <v>13330000</v>
      </c>
      <c r="AI239" s="137">
        <f t="shared" si="133"/>
        <v>155000</v>
      </c>
      <c r="AJ239" s="137">
        <f t="shared" si="134"/>
        <v>13330000</v>
      </c>
      <c r="AK239" s="137">
        <v>100000</v>
      </c>
      <c r="AL239" s="137">
        <f t="shared" si="135"/>
        <v>3332500</v>
      </c>
      <c r="AM239" s="137">
        <f t="shared" si="136"/>
        <v>3332500</v>
      </c>
      <c r="AN239" s="137">
        <f t="shared" si="137"/>
        <v>3332500</v>
      </c>
      <c r="AO239" s="137">
        <f t="shared" si="138"/>
        <v>3232500</v>
      </c>
      <c r="AP239" s="137"/>
      <c r="AQ239" s="138" cm="1">
        <f t="array" ref="AQ239">_xlfn.IFS(I239="One Bedroom",AQ$13,I239="One Bedroom Plus",AQ$14,I239="two bedroom",AQ$15,I239="three bedroom",AQ$16)</f>
        <v>500000</v>
      </c>
      <c r="AR239" s="139">
        <f t="shared" si="139"/>
        <v>12830000</v>
      </c>
      <c r="AS239" s="139">
        <f t="shared" si="140"/>
        <v>149186.04651162791</v>
      </c>
      <c r="AT239" s="139">
        <f t="shared" si="141"/>
        <v>641500</v>
      </c>
      <c r="AU239" s="139">
        <f t="shared" si="142"/>
        <v>12189000</v>
      </c>
      <c r="AV239" s="139">
        <f t="shared" si="143"/>
        <v>141732.55813953487</v>
      </c>
      <c r="AW239" s="151">
        <v>100000</v>
      </c>
      <c r="AX239" s="151">
        <f t="shared" si="144"/>
        <v>3047250</v>
      </c>
      <c r="AY239" s="151">
        <f t="shared" si="145"/>
        <v>3047250</v>
      </c>
      <c r="AZ239" s="151">
        <f t="shared" si="146"/>
        <v>3047250</v>
      </c>
      <c r="BA239" s="151">
        <f t="shared" si="147"/>
        <v>2947250</v>
      </c>
      <c r="BD239" s="99">
        <f t="shared" si="148"/>
        <v>12189000</v>
      </c>
    </row>
    <row r="240" spans="1:56" s="99" customFormat="1" ht="12.75" customHeight="1" x14ac:dyDescent="0.25">
      <c r="A240" s="100"/>
      <c r="B240" s="100"/>
      <c r="C240" s="101">
        <v>218</v>
      </c>
      <c r="D240" s="102" t="s">
        <v>16</v>
      </c>
      <c r="E240" s="106">
        <v>5</v>
      </c>
      <c r="F240" s="111" t="s">
        <v>341</v>
      </c>
      <c r="G240" s="92" cm="1">
        <f t="array" ref="G240">_xlfn.IFS(D240=F$4,G$4,D240=F$5,G$5,D240=F$6,G$6,D240=F$7,G$7,D240=F$8,G$8,D240=F$9,G$9,D240=F$10,G$10)</f>
        <v>1</v>
      </c>
      <c r="H240" s="109" t="s">
        <v>169</v>
      </c>
      <c r="I240" s="104" t="s">
        <v>94</v>
      </c>
      <c r="J240" s="109">
        <v>56</v>
      </c>
      <c r="K240" s="95">
        <f t="shared" si="119"/>
        <v>160000</v>
      </c>
      <c r="L240" s="95">
        <f t="shared" si="120"/>
        <v>8960000</v>
      </c>
      <c r="M240" s="95">
        <f t="shared" si="121"/>
        <v>140000</v>
      </c>
      <c r="N240" s="95" cm="1">
        <f t="array" ref="N240">_xlfn.IFS(E240=1,0,OR(E240=2,E240=3),N$10,OR(E240=4,E240=5),N$11,E240=6,N$12,E240=7,N$13)</f>
        <v>3000</v>
      </c>
      <c r="O240" s="95" t="str">
        <f t="shared" si="149"/>
        <v>y</v>
      </c>
      <c r="P240" s="95">
        <f t="shared" si="122"/>
        <v>10000</v>
      </c>
      <c r="Q240" s="95" t="str">
        <f t="shared" si="150"/>
        <v>y</v>
      </c>
      <c r="R240" s="95">
        <f t="shared" si="123"/>
        <v>3000</v>
      </c>
      <c r="S240" s="95" t="str">
        <f t="shared" si="151"/>
        <v>y</v>
      </c>
      <c r="T240" s="95">
        <f t="shared" si="124"/>
        <v>2000</v>
      </c>
      <c r="U240" s="95" t="str">
        <f t="shared" si="152"/>
        <v>y</v>
      </c>
      <c r="V240" s="95">
        <f t="shared" si="125"/>
        <v>-4000</v>
      </c>
      <c r="W240" s="108"/>
      <c r="X240" s="108">
        <f t="shared" si="126"/>
        <v>0</v>
      </c>
      <c r="Y240" s="108"/>
      <c r="Z240" s="108">
        <f t="shared" si="127"/>
        <v>0</v>
      </c>
      <c r="AA240" s="108"/>
      <c r="AB240" s="108"/>
      <c r="AC240" s="95">
        <f t="shared" si="128"/>
        <v>11000</v>
      </c>
      <c r="AD240" s="95">
        <f t="shared" si="129"/>
        <v>154000</v>
      </c>
      <c r="AE240" s="95">
        <f t="shared" si="130"/>
        <v>8624000</v>
      </c>
      <c r="AF240" s="97" cm="1">
        <f t="array" ref="AF240">_xlfn.IFS(G240=1,AF$15,G240=2,AF$16,G240=3,AF$19)</f>
        <v>0</v>
      </c>
      <c r="AG240" s="98">
        <f t="shared" si="131"/>
        <v>154000</v>
      </c>
      <c r="AH240" s="98">
        <f t="shared" si="132"/>
        <v>8624000</v>
      </c>
      <c r="AI240" s="137">
        <f t="shared" si="133"/>
        <v>154000</v>
      </c>
      <c r="AJ240" s="137">
        <f t="shared" si="134"/>
        <v>8624000</v>
      </c>
      <c r="AK240" s="137">
        <v>100000</v>
      </c>
      <c r="AL240" s="137">
        <f t="shared" si="135"/>
        <v>2156000</v>
      </c>
      <c r="AM240" s="137">
        <f t="shared" si="136"/>
        <v>2156000</v>
      </c>
      <c r="AN240" s="137">
        <f t="shared" si="137"/>
        <v>2156000</v>
      </c>
      <c r="AO240" s="137">
        <f t="shared" si="138"/>
        <v>2056000</v>
      </c>
      <c r="AP240" s="137"/>
      <c r="AQ240" s="138" cm="1">
        <f t="array" ref="AQ240">_xlfn.IFS(I240="One Bedroom",AQ$13,I240="One Bedroom Plus",AQ$14,I240="two bedroom",AQ$15,I240="three bedroom",AQ$16)</f>
        <v>300000</v>
      </c>
      <c r="AR240" s="139">
        <f t="shared" si="139"/>
        <v>8324000</v>
      </c>
      <c r="AS240" s="139">
        <f t="shared" si="140"/>
        <v>148642.85714285713</v>
      </c>
      <c r="AT240" s="139">
        <f t="shared" si="141"/>
        <v>416200</v>
      </c>
      <c r="AU240" s="139">
        <f t="shared" si="142"/>
        <v>7908000</v>
      </c>
      <c r="AV240" s="139">
        <f t="shared" si="143"/>
        <v>141214.28571428571</v>
      </c>
      <c r="AW240" s="151">
        <v>100000</v>
      </c>
      <c r="AX240" s="151">
        <f t="shared" si="144"/>
        <v>1977000</v>
      </c>
      <c r="AY240" s="151">
        <f t="shared" si="145"/>
        <v>1977000</v>
      </c>
      <c r="AZ240" s="151">
        <f t="shared" si="146"/>
        <v>1977000</v>
      </c>
      <c r="BA240" s="151">
        <f t="shared" si="147"/>
        <v>1877000</v>
      </c>
      <c r="BD240" s="99">
        <f t="shared" si="148"/>
        <v>7908000</v>
      </c>
    </row>
    <row r="241" spans="1:56" s="99" customFormat="1" ht="12.75" customHeight="1" x14ac:dyDescent="0.25">
      <c r="A241" s="100"/>
      <c r="B241" s="100"/>
      <c r="C241" s="101">
        <v>219</v>
      </c>
      <c r="D241" s="102" t="s">
        <v>16</v>
      </c>
      <c r="E241" s="106">
        <v>5</v>
      </c>
      <c r="F241" s="111" t="s">
        <v>342</v>
      </c>
      <c r="G241" s="92" cm="1">
        <f t="array" ref="G241">_xlfn.IFS(D241=F$4,G$4,D241=F$5,G$5,D241=F$6,G$6,D241=F$7,G$7,D241=F$8,G$8,D241=F$9,G$9,D241=F$10,G$10)</f>
        <v>1</v>
      </c>
      <c r="H241" s="109" t="s">
        <v>305</v>
      </c>
      <c r="I241" s="104" t="s">
        <v>72</v>
      </c>
      <c r="J241" s="109">
        <v>32</v>
      </c>
      <c r="K241" s="95">
        <f t="shared" si="119"/>
        <v>160000</v>
      </c>
      <c r="L241" s="95">
        <f t="shared" si="120"/>
        <v>5120000</v>
      </c>
      <c r="M241" s="95">
        <f t="shared" si="121"/>
        <v>140000</v>
      </c>
      <c r="N241" s="95" cm="1">
        <f t="array" ref="N241">_xlfn.IFS(E241=1,0,OR(E241=2,E241=3),N$10,OR(E241=4,E241=5),N$11,E241=6,N$12,E241=7,N$13)</f>
        <v>3000</v>
      </c>
      <c r="O241" s="95">
        <f t="shared" si="149"/>
        <v>0</v>
      </c>
      <c r="P241" s="95">
        <f t="shared" si="122"/>
        <v>0</v>
      </c>
      <c r="Q241" s="95" t="str">
        <f t="shared" si="150"/>
        <v>y</v>
      </c>
      <c r="R241" s="95">
        <f t="shared" si="123"/>
        <v>3000</v>
      </c>
      <c r="S241" s="95">
        <f t="shared" si="151"/>
        <v>0</v>
      </c>
      <c r="T241" s="95">
        <f t="shared" si="124"/>
        <v>0</v>
      </c>
      <c r="U241" s="95" t="str">
        <f t="shared" si="152"/>
        <v>y</v>
      </c>
      <c r="V241" s="95">
        <f t="shared" si="125"/>
        <v>-4000</v>
      </c>
      <c r="W241" s="108"/>
      <c r="X241" s="108">
        <f t="shared" si="126"/>
        <v>0</v>
      </c>
      <c r="Y241" s="108"/>
      <c r="Z241" s="108">
        <f t="shared" si="127"/>
        <v>0</v>
      </c>
      <c r="AA241" s="108"/>
      <c r="AB241" s="108"/>
      <c r="AC241" s="95">
        <f t="shared" si="128"/>
        <v>-1000</v>
      </c>
      <c r="AD241" s="95">
        <f t="shared" si="129"/>
        <v>142000</v>
      </c>
      <c r="AE241" s="95">
        <f t="shared" si="130"/>
        <v>4544000</v>
      </c>
      <c r="AF241" s="97" cm="1">
        <f t="array" ref="AF241">_xlfn.IFS(G241=1,AF$15,G241=2,AF$16,G241=3,AF$19)</f>
        <v>0</v>
      </c>
      <c r="AG241" s="98">
        <f t="shared" si="131"/>
        <v>142000</v>
      </c>
      <c r="AH241" s="98">
        <f t="shared" si="132"/>
        <v>4544000</v>
      </c>
      <c r="AI241" s="137">
        <f t="shared" si="133"/>
        <v>142000</v>
      </c>
      <c r="AJ241" s="137">
        <f t="shared" si="134"/>
        <v>4544000</v>
      </c>
      <c r="AK241" s="137">
        <v>100000</v>
      </c>
      <c r="AL241" s="137">
        <f t="shared" si="135"/>
        <v>1136000</v>
      </c>
      <c r="AM241" s="137">
        <f t="shared" si="136"/>
        <v>1136000</v>
      </c>
      <c r="AN241" s="137">
        <f t="shared" si="137"/>
        <v>1136000</v>
      </c>
      <c r="AO241" s="137">
        <f t="shared" si="138"/>
        <v>1036000</v>
      </c>
      <c r="AP241" s="137"/>
      <c r="AQ241" s="138" cm="1">
        <f t="array" ref="AQ241">_xlfn.IFS(I241="One Bedroom",AQ$13,I241="One Bedroom Plus",AQ$14,I241="two bedroom",AQ$15,I241="three bedroom",AQ$16)</f>
        <v>300000</v>
      </c>
      <c r="AR241" s="139">
        <f t="shared" si="139"/>
        <v>4244000</v>
      </c>
      <c r="AS241" s="139">
        <f t="shared" si="140"/>
        <v>132625</v>
      </c>
      <c r="AT241" s="139">
        <f t="shared" si="141"/>
        <v>212200</v>
      </c>
      <c r="AU241" s="139">
        <f t="shared" si="142"/>
        <v>4032000</v>
      </c>
      <c r="AV241" s="139">
        <f t="shared" si="143"/>
        <v>126000</v>
      </c>
      <c r="AW241" s="151">
        <v>100000</v>
      </c>
      <c r="AX241" s="151">
        <f t="shared" si="144"/>
        <v>1008000</v>
      </c>
      <c r="AY241" s="151">
        <f t="shared" si="145"/>
        <v>1008000</v>
      </c>
      <c r="AZ241" s="151">
        <f t="shared" si="146"/>
        <v>1008000</v>
      </c>
      <c r="BA241" s="151">
        <f t="shared" si="147"/>
        <v>908000</v>
      </c>
      <c r="BD241" s="99">
        <f t="shared" si="148"/>
        <v>4032000</v>
      </c>
    </row>
    <row r="242" spans="1:56" s="99" customFormat="1" ht="12.75" customHeight="1" x14ac:dyDescent="0.25">
      <c r="A242" s="100"/>
      <c r="B242" s="100"/>
      <c r="C242" s="101">
        <v>220</v>
      </c>
      <c r="D242" s="102" t="s">
        <v>16</v>
      </c>
      <c r="E242" s="106">
        <v>5</v>
      </c>
      <c r="F242" s="111" t="s">
        <v>343</v>
      </c>
      <c r="G242" s="92" cm="1">
        <f t="array" ref="G242">_xlfn.IFS(D242=F$4,G$4,D242=F$5,G$5,D242=F$6,G$6,D242=F$7,G$7,D242=F$8,G$8,D242=F$9,G$9,D242=F$10,G$10)</f>
        <v>1</v>
      </c>
      <c r="H242" s="109" t="s">
        <v>305</v>
      </c>
      <c r="I242" s="104" t="s">
        <v>72</v>
      </c>
      <c r="J242" s="109">
        <v>32</v>
      </c>
      <c r="K242" s="95">
        <f t="shared" si="119"/>
        <v>160000</v>
      </c>
      <c r="L242" s="95">
        <f t="shared" si="120"/>
        <v>5120000</v>
      </c>
      <c r="M242" s="95">
        <f t="shared" si="121"/>
        <v>140000</v>
      </c>
      <c r="N242" s="95" cm="1">
        <f t="array" ref="N242">_xlfn.IFS(E242=1,0,OR(E242=2,E242=3),N$10,OR(E242=4,E242=5),N$11,E242=6,N$12,E242=7,N$13)</f>
        <v>3000</v>
      </c>
      <c r="O242" s="95">
        <f t="shared" si="149"/>
        <v>0</v>
      </c>
      <c r="P242" s="95">
        <f t="shared" si="122"/>
        <v>0</v>
      </c>
      <c r="Q242" s="95">
        <f t="shared" si="150"/>
        <v>0</v>
      </c>
      <c r="R242" s="95">
        <f t="shared" si="123"/>
        <v>0</v>
      </c>
      <c r="S242" s="95">
        <f t="shared" si="151"/>
        <v>0</v>
      </c>
      <c r="T242" s="95">
        <f t="shared" si="124"/>
        <v>0</v>
      </c>
      <c r="U242" s="95">
        <f t="shared" si="152"/>
        <v>0</v>
      </c>
      <c r="V242" s="95">
        <f t="shared" si="125"/>
        <v>0</v>
      </c>
      <c r="W242" s="108"/>
      <c r="X242" s="108">
        <f t="shared" si="126"/>
        <v>0</v>
      </c>
      <c r="Y242" s="108"/>
      <c r="Z242" s="108">
        <f t="shared" si="127"/>
        <v>0</v>
      </c>
      <c r="AA242" s="108"/>
      <c r="AB242" s="108"/>
      <c r="AC242" s="95">
        <f t="shared" si="128"/>
        <v>0</v>
      </c>
      <c r="AD242" s="95">
        <f t="shared" si="129"/>
        <v>143000</v>
      </c>
      <c r="AE242" s="95">
        <f t="shared" si="130"/>
        <v>4576000</v>
      </c>
      <c r="AF242" s="97" cm="1">
        <f t="array" ref="AF242">_xlfn.IFS(G242=1,AF$15,G242=2,AF$16,G242=3,AF$19)</f>
        <v>0</v>
      </c>
      <c r="AG242" s="98">
        <f t="shared" si="131"/>
        <v>143000</v>
      </c>
      <c r="AH242" s="98">
        <f t="shared" si="132"/>
        <v>4576000</v>
      </c>
      <c r="AI242" s="137">
        <f t="shared" si="133"/>
        <v>143000</v>
      </c>
      <c r="AJ242" s="137">
        <f t="shared" si="134"/>
        <v>4576000</v>
      </c>
      <c r="AK242" s="137">
        <v>100000</v>
      </c>
      <c r="AL242" s="137">
        <f t="shared" si="135"/>
        <v>1144000</v>
      </c>
      <c r="AM242" s="137">
        <f t="shared" si="136"/>
        <v>1144000</v>
      </c>
      <c r="AN242" s="137">
        <f t="shared" si="137"/>
        <v>1144000</v>
      </c>
      <c r="AO242" s="137">
        <f t="shared" si="138"/>
        <v>1044000</v>
      </c>
      <c r="AP242" s="137"/>
      <c r="AQ242" s="138" cm="1">
        <f t="array" ref="AQ242">_xlfn.IFS(I242="One Bedroom",AQ$13,I242="One Bedroom Plus",AQ$14,I242="two bedroom",AQ$15,I242="three bedroom",AQ$16)</f>
        <v>300000</v>
      </c>
      <c r="AR242" s="139">
        <f t="shared" si="139"/>
        <v>4276000</v>
      </c>
      <c r="AS242" s="139">
        <f t="shared" si="140"/>
        <v>133625</v>
      </c>
      <c r="AT242" s="139">
        <f t="shared" si="141"/>
        <v>213800</v>
      </c>
      <c r="AU242" s="139">
        <f t="shared" si="142"/>
        <v>4063000</v>
      </c>
      <c r="AV242" s="139">
        <f t="shared" si="143"/>
        <v>126968.75</v>
      </c>
      <c r="AW242" s="151">
        <v>100000</v>
      </c>
      <c r="AX242" s="151">
        <f t="shared" si="144"/>
        <v>1015750</v>
      </c>
      <c r="AY242" s="151">
        <f t="shared" si="145"/>
        <v>1015750</v>
      </c>
      <c r="AZ242" s="151">
        <f t="shared" si="146"/>
        <v>1015750</v>
      </c>
      <c r="BA242" s="151">
        <f t="shared" si="147"/>
        <v>915750</v>
      </c>
      <c r="BD242" s="99">
        <f t="shared" si="148"/>
        <v>4063000</v>
      </c>
    </row>
    <row r="243" spans="1:56" s="99" customFormat="1" ht="12.75" customHeight="1" x14ac:dyDescent="0.25">
      <c r="A243" s="100"/>
      <c r="B243" s="100"/>
      <c r="C243" s="101">
        <v>221</v>
      </c>
      <c r="D243" s="102" t="s">
        <v>16</v>
      </c>
      <c r="E243" s="106">
        <v>5</v>
      </c>
      <c r="F243" s="111" t="s">
        <v>344</v>
      </c>
      <c r="G243" s="92" cm="1">
        <f t="array" ref="G243">_xlfn.IFS(D243=F$4,G$4,D243=F$5,G$5,D243=F$6,G$6,D243=F$7,G$7,D243=F$8,G$8,D243=F$9,G$9,D243=F$10,G$10)</f>
        <v>1</v>
      </c>
      <c r="H243" s="109" t="s">
        <v>305</v>
      </c>
      <c r="I243" s="104" t="s">
        <v>72</v>
      </c>
      <c r="J243" s="109">
        <v>32</v>
      </c>
      <c r="K243" s="95">
        <f t="shared" si="119"/>
        <v>160000</v>
      </c>
      <c r="L243" s="95">
        <f t="shared" si="120"/>
        <v>5120000</v>
      </c>
      <c r="M243" s="95">
        <f t="shared" si="121"/>
        <v>140000</v>
      </c>
      <c r="N243" s="95" cm="1">
        <f t="array" ref="N243">_xlfn.IFS(E243=1,0,OR(E243=2,E243=3),N$10,OR(E243=4,E243=5),N$11,E243=6,N$12,E243=7,N$13)</f>
        <v>3000</v>
      </c>
      <c r="O243" s="95">
        <f t="shared" si="149"/>
        <v>0</v>
      </c>
      <c r="P243" s="95">
        <f t="shared" si="122"/>
        <v>0</v>
      </c>
      <c r="Q243" s="95">
        <f t="shared" si="150"/>
        <v>0</v>
      </c>
      <c r="R243" s="95">
        <f t="shared" si="123"/>
        <v>0</v>
      </c>
      <c r="S243" s="95">
        <f t="shared" si="151"/>
        <v>0</v>
      </c>
      <c r="T243" s="95">
        <f t="shared" si="124"/>
        <v>0</v>
      </c>
      <c r="U243" s="95">
        <f t="shared" si="152"/>
        <v>0</v>
      </c>
      <c r="V243" s="95">
        <f t="shared" si="125"/>
        <v>0</v>
      </c>
      <c r="W243" s="108"/>
      <c r="X243" s="108">
        <f t="shared" si="126"/>
        <v>0</v>
      </c>
      <c r="Y243" s="108"/>
      <c r="Z243" s="108">
        <f t="shared" si="127"/>
        <v>0</v>
      </c>
      <c r="AA243" s="108"/>
      <c r="AB243" s="108"/>
      <c r="AC243" s="95">
        <f t="shared" si="128"/>
        <v>0</v>
      </c>
      <c r="AD243" s="95">
        <f t="shared" si="129"/>
        <v>143000</v>
      </c>
      <c r="AE243" s="95">
        <f t="shared" si="130"/>
        <v>4576000</v>
      </c>
      <c r="AF243" s="97" cm="1">
        <f t="array" ref="AF243">_xlfn.IFS(G243=1,AF$15,G243=2,AF$16,G243=3,AF$19)</f>
        <v>0</v>
      </c>
      <c r="AG243" s="98">
        <f t="shared" si="131"/>
        <v>143000</v>
      </c>
      <c r="AH243" s="98">
        <f t="shared" si="132"/>
        <v>4576000</v>
      </c>
      <c r="AI243" s="137">
        <f t="shared" si="133"/>
        <v>143000</v>
      </c>
      <c r="AJ243" s="137">
        <f t="shared" si="134"/>
        <v>4576000</v>
      </c>
      <c r="AK243" s="137">
        <v>100000</v>
      </c>
      <c r="AL243" s="137">
        <f t="shared" si="135"/>
        <v>1144000</v>
      </c>
      <c r="AM243" s="137">
        <f t="shared" si="136"/>
        <v>1144000</v>
      </c>
      <c r="AN243" s="137">
        <f t="shared" si="137"/>
        <v>1144000</v>
      </c>
      <c r="AO243" s="137">
        <f t="shared" si="138"/>
        <v>1044000</v>
      </c>
      <c r="AP243" s="137"/>
      <c r="AQ243" s="138" cm="1">
        <f t="array" ref="AQ243">_xlfn.IFS(I243="One Bedroom",AQ$13,I243="One Bedroom Plus",AQ$14,I243="two bedroom",AQ$15,I243="three bedroom",AQ$16)</f>
        <v>300000</v>
      </c>
      <c r="AR243" s="139">
        <f t="shared" si="139"/>
        <v>4276000</v>
      </c>
      <c r="AS243" s="139">
        <f t="shared" si="140"/>
        <v>133625</v>
      </c>
      <c r="AT243" s="139">
        <f t="shared" si="141"/>
        <v>213800</v>
      </c>
      <c r="AU243" s="139">
        <f t="shared" si="142"/>
        <v>4063000</v>
      </c>
      <c r="AV243" s="139">
        <f t="shared" si="143"/>
        <v>126968.75</v>
      </c>
      <c r="AW243" s="151">
        <v>100000</v>
      </c>
      <c r="AX243" s="151">
        <f t="shared" si="144"/>
        <v>1015750</v>
      </c>
      <c r="AY243" s="151">
        <f t="shared" si="145"/>
        <v>1015750</v>
      </c>
      <c r="AZ243" s="151">
        <f t="shared" si="146"/>
        <v>1015750</v>
      </c>
      <c r="BA243" s="151">
        <f t="shared" si="147"/>
        <v>915750</v>
      </c>
      <c r="BD243" s="99">
        <f t="shared" si="148"/>
        <v>4063000</v>
      </c>
    </row>
    <row r="244" spans="1:56" s="99" customFormat="1" ht="12.75" customHeight="1" x14ac:dyDescent="0.25">
      <c r="A244" s="100"/>
      <c r="B244" s="100"/>
      <c r="C244" s="101">
        <v>222</v>
      </c>
      <c r="D244" s="102" t="s">
        <v>16</v>
      </c>
      <c r="E244" s="106">
        <v>5</v>
      </c>
      <c r="F244" s="111" t="s">
        <v>345</v>
      </c>
      <c r="G244" s="92" cm="1">
        <f t="array" ref="G244">_xlfn.IFS(D244=F$4,G$4,D244=F$5,G$5,D244=F$6,G$6,D244=F$7,G$7,D244=F$8,G$8,D244=F$9,G$9,D244=F$10,G$10)</f>
        <v>1</v>
      </c>
      <c r="H244" s="109" t="s">
        <v>305</v>
      </c>
      <c r="I244" s="104" t="s">
        <v>72</v>
      </c>
      <c r="J244" s="109">
        <v>32</v>
      </c>
      <c r="K244" s="95">
        <f t="shared" si="119"/>
        <v>160000</v>
      </c>
      <c r="L244" s="95">
        <f t="shared" si="120"/>
        <v>5120000</v>
      </c>
      <c r="M244" s="95">
        <f t="shared" si="121"/>
        <v>140000</v>
      </c>
      <c r="N244" s="95" cm="1">
        <f t="array" ref="N244">_xlfn.IFS(E244=1,0,OR(E244=2,E244=3),N$10,OR(E244=4,E244=5),N$11,E244=6,N$12,E244=7,N$13)</f>
        <v>3000</v>
      </c>
      <c r="O244" s="95">
        <f t="shared" si="149"/>
        <v>0</v>
      </c>
      <c r="P244" s="95">
        <f t="shared" si="122"/>
        <v>0</v>
      </c>
      <c r="Q244" s="95">
        <f t="shared" si="150"/>
        <v>0</v>
      </c>
      <c r="R244" s="95">
        <f t="shared" si="123"/>
        <v>0</v>
      </c>
      <c r="S244" s="95">
        <f t="shared" si="151"/>
        <v>0</v>
      </c>
      <c r="T244" s="95">
        <f t="shared" si="124"/>
        <v>0</v>
      </c>
      <c r="U244" s="95">
        <f t="shared" si="152"/>
        <v>0</v>
      </c>
      <c r="V244" s="95">
        <f t="shared" si="125"/>
        <v>0</v>
      </c>
      <c r="W244" s="108"/>
      <c r="X244" s="108">
        <f t="shared" si="126"/>
        <v>0</v>
      </c>
      <c r="Y244" s="108"/>
      <c r="Z244" s="108">
        <f t="shared" si="127"/>
        <v>0</v>
      </c>
      <c r="AA244" s="108"/>
      <c r="AB244" s="108"/>
      <c r="AC244" s="95">
        <f t="shared" si="128"/>
        <v>0</v>
      </c>
      <c r="AD244" s="95">
        <f t="shared" si="129"/>
        <v>143000</v>
      </c>
      <c r="AE244" s="95">
        <f t="shared" si="130"/>
        <v>4576000</v>
      </c>
      <c r="AF244" s="97" cm="1">
        <f t="array" ref="AF244">_xlfn.IFS(G244=1,AF$15,G244=2,AF$16,G244=3,AF$19)</f>
        <v>0</v>
      </c>
      <c r="AG244" s="98">
        <f t="shared" si="131"/>
        <v>143000</v>
      </c>
      <c r="AH244" s="98">
        <f t="shared" si="132"/>
        <v>4576000</v>
      </c>
      <c r="AI244" s="137">
        <f t="shared" si="133"/>
        <v>143000</v>
      </c>
      <c r="AJ244" s="137">
        <f t="shared" si="134"/>
        <v>4576000</v>
      </c>
      <c r="AK244" s="137">
        <v>100000</v>
      </c>
      <c r="AL244" s="137">
        <f t="shared" si="135"/>
        <v>1144000</v>
      </c>
      <c r="AM244" s="137">
        <f t="shared" si="136"/>
        <v>1144000</v>
      </c>
      <c r="AN244" s="137">
        <f t="shared" si="137"/>
        <v>1144000</v>
      </c>
      <c r="AO244" s="137">
        <f t="shared" si="138"/>
        <v>1044000</v>
      </c>
      <c r="AP244" s="137"/>
      <c r="AQ244" s="138" cm="1">
        <f t="array" ref="AQ244">_xlfn.IFS(I244="One Bedroom",AQ$13,I244="One Bedroom Plus",AQ$14,I244="two bedroom",AQ$15,I244="three bedroom",AQ$16)</f>
        <v>300000</v>
      </c>
      <c r="AR244" s="139">
        <f t="shared" si="139"/>
        <v>4276000</v>
      </c>
      <c r="AS244" s="139">
        <f t="shared" si="140"/>
        <v>133625</v>
      </c>
      <c r="AT244" s="139">
        <f t="shared" si="141"/>
        <v>213800</v>
      </c>
      <c r="AU244" s="139">
        <f t="shared" si="142"/>
        <v>4063000</v>
      </c>
      <c r="AV244" s="139">
        <f t="shared" si="143"/>
        <v>126968.75</v>
      </c>
      <c r="AW244" s="151">
        <v>100000</v>
      </c>
      <c r="AX244" s="151">
        <f t="shared" si="144"/>
        <v>1015750</v>
      </c>
      <c r="AY244" s="151">
        <f t="shared" si="145"/>
        <v>1015750</v>
      </c>
      <c r="AZ244" s="151">
        <f t="shared" si="146"/>
        <v>1015750</v>
      </c>
      <c r="BA244" s="151">
        <f t="shared" si="147"/>
        <v>915750</v>
      </c>
      <c r="BD244" s="99">
        <f t="shared" si="148"/>
        <v>4063000</v>
      </c>
    </row>
    <row r="245" spans="1:56" s="99" customFormat="1" ht="12.75" customHeight="1" x14ac:dyDescent="0.25">
      <c r="A245" s="100"/>
      <c r="B245" s="100"/>
      <c r="C245" s="101">
        <v>223</v>
      </c>
      <c r="D245" s="102" t="s">
        <v>16</v>
      </c>
      <c r="E245" s="106">
        <v>5</v>
      </c>
      <c r="F245" s="111" t="s">
        <v>346</v>
      </c>
      <c r="G245" s="92" cm="1">
        <f t="array" ref="G245">_xlfn.IFS(D245=F$4,G$4,D245=F$5,G$5,D245=F$6,G$6,D245=F$7,G$7,D245=F$8,G$8,D245=F$9,G$9,D245=F$10,G$10)</f>
        <v>1</v>
      </c>
      <c r="H245" s="109" t="s">
        <v>305</v>
      </c>
      <c r="I245" s="104" t="s">
        <v>72</v>
      </c>
      <c r="J245" s="109">
        <v>32</v>
      </c>
      <c r="K245" s="95">
        <f t="shared" si="119"/>
        <v>160000</v>
      </c>
      <c r="L245" s="95">
        <f t="shared" si="120"/>
        <v>5120000</v>
      </c>
      <c r="M245" s="95">
        <f t="shared" si="121"/>
        <v>140000</v>
      </c>
      <c r="N245" s="95" cm="1">
        <f t="array" ref="N245">_xlfn.IFS(E245=1,0,OR(E245=2,E245=3),N$10,OR(E245=4,E245=5),N$11,E245=6,N$12,E245=7,N$13)</f>
        <v>3000</v>
      </c>
      <c r="O245" s="95">
        <f t="shared" si="149"/>
        <v>0</v>
      </c>
      <c r="P245" s="95">
        <f t="shared" si="122"/>
        <v>0</v>
      </c>
      <c r="Q245" s="95">
        <f t="shared" si="150"/>
        <v>0</v>
      </c>
      <c r="R245" s="95">
        <f t="shared" si="123"/>
        <v>0</v>
      </c>
      <c r="S245" s="95">
        <f t="shared" si="151"/>
        <v>0</v>
      </c>
      <c r="T245" s="95">
        <f t="shared" si="124"/>
        <v>0</v>
      </c>
      <c r="U245" s="95">
        <f t="shared" si="152"/>
        <v>0</v>
      </c>
      <c r="V245" s="95">
        <f t="shared" si="125"/>
        <v>0</v>
      </c>
      <c r="W245" s="108"/>
      <c r="X245" s="108">
        <f t="shared" si="126"/>
        <v>0</v>
      </c>
      <c r="Y245" s="108"/>
      <c r="Z245" s="108">
        <f t="shared" si="127"/>
        <v>0</v>
      </c>
      <c r="AA245" s="108"/>
      <c r="AB245" s="108"/>
      <c r="AC245" s="95">
        <f t="shared" si="128"/>
        <v>0</v>
      </c>
      <c r="AD245" s="95">
        <f t="shared" si="129"/>
        <v>143000</v>
      </c>
      <c r="AE245" s="95">
        <f t="shared" si="130"/>
        <v>4576000</v>
      </c>
      <c r="AF245" s="97" cm="1">
        <f t="array" ref="AF245">_xlfn.IFS(G245=1,AF$15,G245=2,AF$16,G245=3,AF$19)</f>
        <v>0</v>
      </c>
      <c r="AG245" s="98">
        <f t="shared" si="131"/>
        <v>143000</v>
      </c>
      <c r="AH245" s="98">
        <f t="shared" si="132"/>
        <v>4576000</v>
      </c>
      <c r="AI245" s="137">
        <f t="shared" si="133"/>
        <v>143000</v>
      </c>
      <c r="AJ245" s="137">
        <f t="shared" si="134"/>
        <v>4576000</v>
      </c>
      <c r="AK245" s="137">
        <v>100000</v>
      </c>
      <c r="AL245" s="137">
        <f t="shared" si="135"/>
        <v>1144000</v>
      </c>
      <c r="AM245" s="137">
        <f t="shared" si="136"/>
        <v>1144000</v>
      </c>
      <c r="AN245" s="137">
        <f t="shared" si="137"/>
        <v>1144000</v>
      </c>
      <c r="AO245" s="137">
        <f t="shared" si="138"/>
        <v>1044000</v>
      </c>
      <c r="AP245" s="137"/>
      <c r="AQ245" s="138" cm="1">
        <f t="array" ref="AQ245">_xlfn.IFS(I245="One Bedroom",AQ$13,I245="One Bedroom Plus",AQ$14,I245="two bedroom",AQ$15,I245="three bedroom",AQ$16)</f>
        <v>300000</v>
      </c>
      <c r="AR245" s="139">
        <f t="shared" si="139"/>
        <v>4276000</v>
      </c>
      <c r="AS245" s="139">
        <f t="shared" si="140"/>
        <v>133625</v>
      </c>
      <c r="AT245" s="139">
        <f t="shared" si="141"/>
        <v>213800</v>
      </c>
      <c r="AU245" s="139">
        <f t="shared" si="142"/>
        <v>4063000</v>
      </c>
      <c r="AV245" s="139">
        <f t="shared" si="143"/>
        <v>126968.75</v>
      </c>
      <c r="AW245" s="151">
        <v>100000</v>
      </c>
      <c r="AX245" s="151">
        <f t="shared" si="144"/>
        <v>1015750</v>
      </c>
      <c r="AY245" s="151">
        <f t="shared" si="145"/>
        <v>1015750</v>
      </c>
      <c r="AZ245" s="151">
        <f t="shared" si="146"/>
        <v>1015750</v>
      </c>
      <c r="BA245" s="151">
        <f t="shared" si="147"/>
        <v>915750</v>
      </c>
      <c r="BD245" s="99">
        <f t="shared" si="148"/>
        <v>4063000</v>
      </c>
    </row>
    <row r="246" spans="1:56" s="107" customFormat="1" ht="12.75" customHeight="1" x14ac:dyDescent="0.25">
      <c r="A246" s="100"/>
      <c r="B246" s="100"/>
      <c r="C246" s="101">
        <v>224</v>
      </c>
      <c r="D246" s="102" t="s">
        <v>16</v>
      </c>
      <c r="E246" s="106">
        <v>5</v>
      </c>
      <c r="F246" s="111" t="s">
        <v>347</v>
      </c>
      <c r="G246" s="92" cm="1">
        <f t="array" ref="G246">_xlfn.IFS(D246=F$4,G$4,D246=F$5,G$5,D246=F$6,G$6,D246=F$7,G$7,D246=F$8,G$8,D246=F$9,G$9,D246=F$10,G$10)</f>
        <v>1</v>
      </c>
      <c r="H246" s="109" t="s">
        <v>305</v>
      </c>
      <c r="I246" s="104" t="s">
        <v>72</v>
      </c>
      <c r="J246" s="109">
        <v>32</v>
      </c>
      <c r="K246" s="95">
        <f t="shared" si="119"/>
        <v>160000</v>
      </c>
      <c r="L246" s="95">
        <f t="shared" si="120"/>
        <v>5120000</v>
      </c>
      <c r="M246" s="95">
        <f t="shared" si="121"/>
        <v>140000</v>
      </c>
      <c r="N246" s="95" cm="1">
        <f t="array" ref="N246">_xlfn.IFS(E246=1,0,OR(E246=2,E246=3),N$10,OR(E246=4,E246=5),N$11,E246=6,N$12,E246=7,N$13)</f>
        <v>3000</v>
      </c>
      <c r="O246" s="95">
        <f t="shared" si="149"/>
        <v>0</v>
      </c>
      <c r="P246" s="95">
        <f t="shared" si="122"/>
        <v>0</v>
      </c>
      <c r="Q246" s="95">
        <f t="shared" si="150"/>
        <v>0</v>
      </c>
      <c r="R246" s="95">
        <f t="shared" si="123"/>
        <v>0</v>
      </c>
      <c r="S246" s="95">
        <f t="shared" si="151"/>
        <v>0</v>
      </c>
      <c r="T246" s="95">
        <f t="shared" si="124"/>
        <v>0</v>
      </c>
      <c r="U246" s="95">
        <f t="shared" si="152"/>
        <v>0</v>
      </c>
      <c r="V246" s="95">
        <f t="shared" si="125"/>
        <v>0</v>
      </c>
      <c r="W246" s="108"/>
      <c r="X246" s="108">
        <f t="shared" si="126"/>
        <v>0</v>
      </c>
      <c r="Y246" s="108"/>
      <c r="Z246" s="108">
        <f t="shared" si="127"/>
        <v>0</v>
      </c>
      <c r="AA246" s="108"/>
      <c r="AB246" s="108"/>
      <c r="AC246" s="95">
        <f t="shared" si="128"/>
        <v>0</v>
      </c>
      <c r="AD246" s="95">
        <f t="shared" si="129"/>
        <v>143000</v>
      </c>
      <c r="AE246" s="95">
        <f t="shared" si="130"/>
        <v>4576000</v>
      </c>
      <c r="AF246" s="97" cm="1">
        <f t="array" ref="AF246">_xlfn.IFS(G246=1,AF$15,G246=2,AF$16,G246=3,AF$19)</f>
        <v>0</v>
      </c>
      <c r="AG246" s="98">
        <f t="shared" si="131"/>
        <v>143000</v>
      </c>
      <c r="AH246" s="98">
        <f t="shared" si="132"/>
        <v>4576000</v>
      </c>
      <c r="AI246" s="137">
        <f t="shared" si="133"/>
        <v>143000</v>
      </c>
      <c r="AJ246" s="137">
        <f t="shared" si="134"/>
        <v>4576000</v>
      </c>
      <c r="AK246" s="137">
        <v>100000</v>
      </c>
      <c r="AL246" s="137">
        <f t="shared" si="135"/>
        <v>1144000</v>
      </c>
      <c r="AM246" s="137">
        <f t="shared" si="136"/>
        <v>1144000</v>
      </c>
      <c r="AN246" s="137">
        <f t="shared" si="137"/>
        <v>1144000</v>
      </c>
      <c r="AO246" s="137">
        <f t="shared" si="138"/>
        <v>1044000</v>
      </c>
      <c r="AP246" s="137"/>
      <c r="AQ246" s="138" cm="1">
        <f t="array" ref="AQ246">_xlfn.IFS(I246="One Bedroom",AQ$13,I246="One Bedroom Plus",AQ$14,I246="two bedroom",AQ$15,I246="three bedroom",AQ$16)</f>
        <v>300000</v>
      </c>
      <c r="AR246" s="139">
        <f t="shared" si="139"/>
        <v>4276000</v>
      </c>
      <c r="AS246" s="139">
        <f t="shared" si="140"/>
        <v>133625</v>
      </c>
      <c r="AT246" s="139">
        <f t="shared" si="141"/>
        <v>213800</v>
      </c>
      <c r="AU246" s="139">
        <f t="shared" si="142"/>
        <v>4063000</v>
      </c>
      <c r="AV246" s="139">
        <f t="shared" si="143"/>
        <v>126968.75</v>
      </c>
      <c r="AW246" s="151">
        <v>100000</v>
      </c>
      <c r="AX246" s="151">
        <f t="shared" si="144"/>
        <v>1015750</v>
      </c>
      <c r="AY246" s="151">
        <f t="shared" si="145"/>
        <v>1015750</v>
      </c>
      <c r="AZ246" s="151">
        <f t="shared" si="146"/>
        <v>1015750</v>
      </c>
      <c r="BA246" s="151">
        <f t="shared" si="147"/>
        <v>915750</v>
      </c>
      <c r="BD246" s="99">
        <f t="shared" si="148"/>
        <v>4063000</v>
      </c>
    </row>
    <row r="247" spans="1:56" s="107" customFormat="1" ht="12.75" customHeight="1" x14ac:dyDescent="0.25">
      <c r="A247" s="100"/>
      <c r="B247" s="100"/>
      <c r="C247" s="101">
        <v>225</v>
      </c>
      <c r="D247" s="102" t="s">
        <v>16</v>
      </c>
      <c r="E247" s="106">
        <v>5</v>
      </c>
      <c r="F247" s="111" t="s">
        <v>348</v>
      </c>
      <c r="G247" s="92" cm="1">
        <f t="array" ref="G247">_xlfn.IFS(D247=F$4,G$4,D247=F$5,G$5,D247=F$6,G$6,D247=F$7,G$7,D247=F$8,G$8,D247=F$9,G$9,D247=F$10,G$10)</f>
        <v>1</v>
      </c>
      <c r="H247" s="109" t="s">
        <v>305</v>
      </c>
      <c r="I247" s="104" t="s">
        <v>72</v>
      </c>
      <c r="J247" s="109">
        <v>32</v>
      </c>
      <c r="K247" s="95">
        <f t="shared" si="119"/>
        <v>160000</v>
      </c>
      <c r="L247" s="95">
        <f t="shared" si="120"/>
        <v>5120000</v>
      </c>
      <c r="M247" s="95">
        <f t="shared" si="121"/>
        <v>140000</v>
      </c>
      <c r="N247" s="95" cm="1">
        <f t="array" ref="N247">_xlfn.IFS(E247=1,0,OR(E247=2,E247=3),N$10,OR(E247=4,E247=5),N$11,E247=6,N$12,E247=7,N$13)</f>
        <v>3000</v>
      </c>
      <c r="O247" s="95">
        <f t="shared" si="149"/>
        <v>0</v>
      </c>
      <c r="P247" s="95">
        <f t="shared" si="122"/>
        <v>0</v>
      </c>
      <c r="Q247" s="95">
        <f t="shared" si="150"/>
        <v>0</v>
      </c>
      <c r="R247" s="95">
        <f t="shared" si="123"/>
        <v>0</v>
      </c>
      <c r="S247" s="95">
        <f t="shared" si="151"/>
        <v>0</v>
      </c>
      <c r="T247" s="95">
        <f t="shared" si="124"/>
        <v>0</v>
      </c>
      <c r="U247" s="95">
        <f t="shared" si="152"/>
        <v>0</v>
      </c>
      <c r="V247" s="95">
        <f t="shared" si="125"/>
        <v>0</v>
      </c>
      <c r="W247" s="108"/>
      <c r="X247" s="108">
        <f t="shared" si="126"/>
        <v>0</v>
      </c>
      <c r="Y247" s="108"/>
      <c r="Z247" s="108">
        <f t="shared" si="127"/>
        <v>0</v>
      </c>
      <c r="AA247" s="108"/>
      <c r="AB247" s="108"/>
      <c r="AC247" s="95">
        <f t="shared" si="128"/>
        <v>0</v>
      </c>
      <c r="AD247" s="95">
        <f t="shared" si="129"/>
        <v>143000</v>
      </c>
      <c r="AE247" s="95">
        <f t="shared" si="130"/>
        <v>4576000</v>
      </c>
      <c r="AF247" s="97" cm="1">
        <f t="array" ref="AF247">_xlfn.IFS(G247=1,AF$15,G247=2,AF$16,G247=3,AF$19)</f>
        <v>0</v>
      </c>
      <c r="AG247" s="98">
        <f t="shared" si="131"/>
        <v>143000</v>
      </c>
      <c r="AH247" s="98">
        <f t="shared" si="132"/>
        <v>4576000</v>
      </c>
      <c r="AI247" s="137">
        <f t="shared" si="133"/>
        <v>143000</v>
      </c>
      <c r="AJ247" s="137">
        <f t="shared" si="134"/>
        <v>4576000</v>
      </c>
      <c r="AK247" s="137">
        <v>100000</v>
      </c>
      <c r="AL247" s="137">
        <f t="shared" si="135"/>
        <v>1144000</v>
      </c>
      <c r="AM247" s="137">
        <f t="shared" si="136"/>
        <v>1144000</v>
      </c>
      <c r="AN247" s="137">
        <f t="shared" si="137"/>
        <v>1144000</v>
      </c>
      <c r="AO247" s="137">
        <f t="shared" si="138"/>
        <v>1044000</v>
      </c>
      <c r="AP247" s="137"/>
      <c r="AQ247" s="138" cm="1">
        <f t="array" ref="AQ247">_xlfn.IFS(I247="One Bedroom",AQ$13,I247="One Bedroom Plus",AQ$14,I247="two bedroom",AQ$15,I247="three bedroom",AQ$16)</f>
        <v>300000</v>
      </c>
      <c r="AR247" s="139">
        <f t="shared" si="139"/>
        <v>4276000</v>
      </c>
      <c r="AS247" s="139">
        <f t="shared" si="140"/>
        <v>133625</v>
      </c>
      <c r="AT247" s="139">
        <f t="shared" si="141"/>
        <v>213800</v>
      </c>
      <c r="AU247" s="139">
        <f t="shared" si="142"/>
        <v>4063000</v>
      </c>
      <c r="AV247" s="139">
        <f t="shared" si="143"/>
        <v>126968.75</v>
      </c>
      <c r="AW247" s="151">
        <v>100000</v>
      </c>
      <c r="AX247" s="151">
        <f t="shared" si="144"/>
        <v>1015750</v>
      </c>
      <c r="AY247" s="151">
        <f t="shared" si="145"/>
        <v>1015750</v>
      </c>
      <c r="AZ247" s="151">
        <f t="shared" si="146"/>
        <v>1015750</v>
      </c>
      <c r="BA247" s="151">
        <f t="shared" si="147"/>
        <v>915750</v>
      </c>
      <c r="BD247" s="99">
        <f t="shared" si="148"/>
        <v>4063000</v>
      </c>
    </row>
    <row r="248" spans="1:56" s="107" customFormat="1" ht="12.75" customHeight="1" x14ac:dyDescent="0.25">
      <c r="A248" s="100"/>
      <c r="B248" s="100"/>
      <c r="C248" s="101">
        <v>226</v>
      </c>
      <c r="D248" s="102" t="s">
        <v>16</v>
      </c>
      <c r="E248" s="106">
        <v>5</v>
      </c>
      <c r="F248" s="111" t="s">
        <v>349</v>
      </c>
      <c r="G248" s="92" cm="1">
        <f t="array" ref="G248">_xlfn.IFS(D248=F$4,G$4,D248=F$5,G$5,D248=F$6,G$6,D248=F$7,G$7,D248=F$8,G$8,D248=F$9,G$9,D248=F$10,G$10)</f>
        <v>1</v>
      </c>
      <c r="H248" s="109" t="s">
        <v>329</v>
      </c>
      <c r="I248" s="104" t="s">
        <v>72</v>
      </c>
      <c r="J248" s="109">
        <v>32</v>
      </c>
      <c r="K248" s="95">
        <f t="shared" si="119"/>
        <v>160000</v>
      </c>
      <c r="L248" s="95">
        <f t="shared" si="120"/>
        <v>5120000</v>
      </c>
      <c r="M248" s="95">
        <f t="shared" si="121"/>
        <v>140000</v>
      </c>
      <c r="N248" s="95" cm="1">
        <f t="array" ref="N248">_xlfn.IFS(E248=1,0,OR(E248=2,E248=3),N$10,OR(E248=4,E248=5),N$11,E248=6,N$12,E248=7,N$13)</f>
        <v>3000</v>
      </c>
      <c r="O248" s="95">
        <f t="shared" si="149"/>
        <v>0</v>
      </c>
      <c r="P248" s="95">
        <f t="shared" si="122"/>
        <v>0</v>
      </c>
      <c r="Q248" s="95">
        <f t="shared" si="150"/>
        <v>0</v>
      </c>
      <c r="R248" s="95">
        <f t="shared" si="123"/>
        <v>0</v>
      </c>
      <c r="S248" s="95">
        <f t="shared" si="151"/>
        <v>0</v>
      </c>
      <c r="T248" s="95">
        <f t="shared" si="124"/>
        <v>0</v>
      </c>
      <c r="U248" s="95">
        <f t="shared" si="152"/>
        <v>0</v>
      </c>
      <c r="V248" s="95">
        <f t="shared" si="125"/>
        <v>0</v>
      </c>
      <c r="W248" s="108"/>
      <c r="X248" s="108">
        <f t="shared" si="126"/>
        <v>0</v>
      </c>
      <c r="Y248" s="108"/>
      <c r="Z248" s="108">
        <f t="shared" si="127"/>
        <v>0</v>
      </c>
      <c r="AA248" s="108"/>
      <c r="AB248" s="108"/>
      <c r="AC248" s="95">
        <f t="shared" si="128"/>
        <v>0</v>
      </c>
      <c r="AD248" s="95">
        <f t="shared" si="129"/>
        <v>143000</v>
      </c>
      <c r="AE248" s="95">
        <f t="shared" si="130"/>
        <v>4576000</v>
      </c>
      <c r="AF248" s="97" cm="1">
        <f t="array" ref="AF248">_xlfn.IFS(G248=1,AF$15,G248=2,AF$16,G248=3,AF$19)</f>
        <v>0</v>
      </c>
      <c r="AG248" s="98">
        <f t="shared" si="131"/>
        <v>143000</v>
      </c>
      <c r="AH248" s="98">
        <f t="shared" si="132"/>
        <v>4576000</v>
      </c>
      <c r="AI248" s="137">
        <f t="shared" si="133"/>
        <v>143000</v>
      </c>
      <c r="AJ248" s="137">
        <f t="shared" si="134"/>
        <v>4576000</v>
      </c>
      <c r="AK248" s="137">
        <v>100000</v>
      </c>
      <c r="AL248" s="137">
        <f t="shared" si="135"/>
        <v>1144000</v>
      </c>
      <c r="AM248" s="137">
        <f t="shared" si="136"/>
        <v>1144000</v>
      </c>
      <c r="AN248" s="137">
        <f t="shared" si="137"/>
        <v>1144000</v>
      </c>
      <c r="AO248" s="137">
        <f t="shared" si="138"/>
        <v>1044000</v>
      </c>
      <c r="AP248" s="137"/>
      <c r="AQ248" s="138" cm="1">
        <f t="array" ref="AQ248">_xlfn.IFS(I248="One Bedroom",AQ$13,I248="One Bedroom Plus",AQ$14,I248="two bedroom",AQ$15,I248="three bedroom",AQ$16)</f>
        <v>300000</v>
      </c>
      <c r="AR248" s="139">
        <f t="shared" si="139"/>
        <v>4276000</v>
      </c>
      <c r="AS248" s="139">
        <f t="shared" si="140"/>
        <v>133625</v>
      </c>
      <c r="AT248" s="139">
        <f t="shared" si="141"/>
        <v>213800</v>
      </c>
      <c r="AU248" s="139">
        <f t="shared" si="142"/>
        <v>4063000</v>
      </c>
      <c r="AV248" s="139">
        <f t="shared" si="143"/>
        <v>126968.75</v>
      </c>
      <c r="AW248" s="151">
        <v>100000</v>
      </c>
      <c r="AX248" s="151">
        <f t="shared" si="144"/>
        <v>1015750</v>
      </c>
      <c r="AY248" s="151">
        <f t="shared" si="145"/>
        <v>1015750</v>
      </c>
      <c r="AZ248" s="151">
        <f t="shared" si="146"/>
        <v>1015750</v>
      </c>
      <c r="BA248" s="151">
        <f t="shared" si="147"/>
        <v>915750</v>
      </c>
      <c r="BD248" s="99">
        <f t="shared" si="148"/>
        <v>4063000</v>
      </c>
    </row>
    <row r="249" spans="1:56" s="107" customFormat="1" ht="12.75" customHeight="1" x14ac:dyDescent="0.25">
      <c r="A249" s="100"/>
      <c r="B249" s="100"/>
      <c r="C249" s="101">
        <v>227</v>
      </c>
      <c r="D249" s="102" t="s">
        <v>16</v>
      </c>
      <c r="E249" s="102">
        <v>6</v>
      </c>
      <c r="F249" s="111" t="s">
        <v>350</v>
      </c>
      <c r="G249" s="92" cm="1">
        <f t="array" ref="G249">_xlfn.IFS(D249=F$4,G$4,D249=F$5,G$5,D249=F$6,G$6,D249=F$7,G$7,D249=F$8,G$8,D249=F$9,G$9,D249=F$10,G$10)</f>
        <v>1</v>
      </c>
      <c r="H249" s="109" t="s">
        <v>305</v>
      </c>
      <c r="I249" s="104" t="s">
        <v>72</v>
      </c>
      <c r="J249" s="109">
        <v>32</v>
      </c>
      <c r="K249" s="95">
        <f t="shared" si="119"/>
        <v>160000</v>
      </c>
      <c r="L249" s="95">
        <f t="shared" si="120"/>
        <v>5120000</v>
      </c>
      <c r="M249" s="95">
        <f t="shared" si="121"/>
        <v>140000</v>
      </c>
      <c r="N249" s="95" cm="1">
        <f t="array" ref="N249">_xlfn.IFS(E249=1,0,OR(E249=2,E249=3),N$10,OR(E249=4,E249=5),N$11,E249=6,N$12,E249=7,N$13)</f>
        <v>6000</v>
      </c>
      <c r="O249" s="95">
        <f t="shared" si="149"/>
        <v>0</v>
      </c>
      <c r="P249" s="95">
        <f t="shared" si="122"/>
        <v>0</v>
      </c>
      <c r="Q249" s="95">
        <f t="shared" si="150"/>
        <v>0</v>
      </c>
      <c r="R249" s="95">
        <f t="shared" si="123"/>
        <v>0</v>
      </c>
      <c r="S249" s="95">
        <f t="shared" si="151"/>
        <v>0</v>
      </c>
      <c r="T249" s="95">
        <f t="shared" si="124"/>
        <v>0</v>
      </c>
      <c r="U249" s="95">
        <f t="shared" si="152"/>
        <v>0</v>
      </c>
      <c r="V249" s="95">
        <f t="shared" si="125"/>
        <v>0</v>
      </c>
      <c r="W249" s="108"/>
      <c r="X249" s="108">
        <f t="shared" si="126"/>
        <v>0</v>
      </c>
      <c r="Y249" s="108"/>
      <c r="Z249" s="108">
        <f t="shared" si="127"/>
        <v>0</v>
      </c>
      <c r="AA249" s="108"/>
      <c r="AB249" s="108"/>
      <c r="AC249" s="95">
        <f t="shared" si="128"/>
        <v>0</v>
      </c>
      <c r="AD249" s="95">
        <f t="shared" si="129"/>
        <v>146000</v>
      </c>
      <c r="AE249" s="95">
        <f t="shared" si="130"/>
        <v>4672000</v>
      </c>
      <c r="AF249" s="97" cm="1">
        <f t="array" ref="AF249">_xlfn.IFS(G249=1,AF$15,G249=2,AF$16,G249=3,AF$19)</f>
        <v>0</v>
      </c>
      <c r="AG249" s="98">
        <f t="shared" si="131"/>
        <v>146000</v>
      </c>
      <c r="AH249" s="98">
        <f t="shared" si="132"/>
        <v>4672000</v>
      </c>
      <c r="AI249" s="137">
        <f t="shared" si="133"/>
        <v>146000</v>
      </c>
      <c r="AJ249" s="137">
        <f t="shared" si="134"/>
        <v>4672000</v>
      </c>
      <c r="AK249" s="137">
        <v>100000</v>
      </c>
      <c r="AL249" s="137">
        <f t="shared" si="135"/>
        <v>1168000</v>
      </c>
      <c r="AM249" s="137">
        <f t="shared" si="136"/>
        <v>1168000</v>
      </c>
      <c r="AN249" s="137">
        <f t="shared" si="137"/>
        <v>1168000</v>
      </c>
      <c r="AO249" s="137">
        <f t="shared" si="138"/>
        <v>1068000</v>
      </c>
      <c r="AP249" s="137"/>
      <c r="AQ249" s="138" cm="1">
        <f t="array" ref="AQ249">_xlfn.IFS(I249="One Bedroom",AQ$13,I249="One Bedroom Plus",AQ$14,I249="two bedroom",AQ$15,I249="three bedroom",AQ$16)</f>
        <v>300000</v>
      </c>
      <c r="AR249" s="139">
        <f t="shared" si="139"/>
        <v>4372000</v>
      </c>
      <c r="AS249" s="139">
        <f t="shared" si="140"/>
        <v>136625</v>
      </c>
      <c r="AT249" s="139">
        <f t="shared" si="141"/>
        <v>218600</v>
      </c>
      <c r="AU249" s="139">
        <f t="shared" si="142"/>
        <v>4154000</v>
      </c>
      <c r="AV249" s="139">
        <f t="shared" si="143"/>
        <v>129812.5</v>
      </c>
      <c r="AW249" s="151">
        <v>100000</v>
      </c>
      <c r="AX249" s="151">
        <f t="shared" si="144"/>
        <v>1038500</v>
      </c>
      <c r="AY249" s="151">
        <f t="shared" si="145"/>
        <v>1038500</v>
      </c>
      <c r="AZ249" s="151">
        <f t="shared" si="146"/>
        <v>1038500</v>
      </c>
      <c r="BA249" s="151">
        <f t="shared" si="147"/>
        <v>938500</v>
      </c>
      <c r="BD249" s="99">
        <f t="shared" si="148"/>
        <v>4154000</v>
      </c>
    </row>
    <row r="250" spans="1:56" s="107" customFormat="1" ht="12.75" customHeight="1" x14ac:dyDescent="0.25">
      <c r="A250" s="100"/>
      <c r="B250" s="100"/>
      <c r="C250" s="101">
        <v>228</v>
      </c>
      <c r="D250" s="102" t="s">
        <v>16</v>
      </c>
      <c r="E250" s="102">
        <v>6</v>
      </c>
      <c r="F250" s="111" t="s">
        <v>351</v>
      </c>
      <c r="G250" s="92" cm="1">
        <f t="array" ref="G250">_xlfn.IFS(D250=F$4,G$4,D250=F$5,G$5,D250=F$6,G$6,D250=F$7,G$7,D250=F$8,G$8,D250=F$9,G$9,D250=F$10,G$10)</f>
        <v>1</v>
      </c>
      <c r="H250" s="109" t="s">
        <v>158</v>
      </c>
      <c r="I250" s="104" t="s">
        <v>72</v>
      </c>
      <c r="J250" s="105">
        <v>42</v>
      </c>
      <c r="K250" s="95">
        <f t="shared" si="119"/>
        <v>160000</v>
      </c>
      <c r="L250" s="95">
        <f t="shared" si="120"/>
        <v>6720000</v>
      </c>
      <c r="M250" s="95">
        <f t="shared" si="121"/>
        <v>140000</v>
      </c>
      <c r="N250" s="95" cm="1">
        <f t="array" ref="N250">_xlfn.IFS(E250=1,0,OR(E250=2,E250=3),N$10,OR(E250=4,E250=5),N$11,E250=6,N$12,E250=7,N$13)</f>
        <v>6000</v>
      </c>
      <c r="O250" s="95">
        <f t="shared" si="149"/>
        <v>0</v>
      </c>
      <c r="P250" s="95">
        <f t="shared" si="122"/>
        <v>0</v>
      </c>
      <c r="Q250" s="95">
        <f t="shared" si="150"/>
        <v>0</v>
      </c>
      <c r="R250" s="95">
        <f t="shared" si="123"/>
        <v>0</v>
      </c>
      <c r="S250" s="95">
        <f t="shared" si="151"/>
        <v>0</v>
      </c>
      <c r="T250" s="95">
        <f t="shared" si="124"/>
        <v>0</v>
      </c>
      <c r="U250" s="95">
        <f t="shared" si="152"/>
        <v>0</v>
      </c>
      <c r="V250" s="95">
        <f t="shared" si="125"/>
        <v>0</v>
      </c>
      <c r="W250" s="108"/>
      <c r="X250" s="108">
        <f t="shared" si="126"/>
        <v>0</v>
      </c>
      <c r="Y250" s="108"/>
      <c r="Z250" s="108">
        <f t="shared" si="127"/>
        <v>0</v>
      </c>
      <c r="AA250" s="108"/>
      <c r="AB250" s="108"/>
      <c r="AC250" s="95">
        <f t="shared" si="128"/>
        <v>0</v>
      </c>
      <c r="AD250" s="95">
        <f t="shared" si="129"/>
        <v>146000</v>
      </c>
      <c r="AE250" s="95">
        <f t="shared" si="130"/>
        <v>6132000</v>
      </c>
      <c r="AF250" s="97" cm="1">
        <f t="array" ref="AF250">_xlfn.IFS(G250=1,AF$15,G250=2,AF$16,G250=3,AF$19)</f>
        <v>0</v>
      </c>
      <c r="AG250" s="98">
        <f t="shared" si="131"/>
        <v>146000</v>
      </c>
      <c r="AH250" s="98">
        <f t="shared" si="132"/>
        <v>6132000</v>
      </c>
      <c r="AI250" s="137">
        <f t="shared" si="133"/>
        <v>146000</v>
      </c>
      <c r="AJ250" s="137">
        <f t="shared" si="134"/>
        <v>6132000</v>
      </c>
      <c r="AK250" s="137">
        <v>100000</v>
      </c>
      <c r="AL250" s="137">
        <f t="shared" si="135"/>
        <v>1533000</v>
      </c>
      <c r="AM250" s="137">
        <f t="shared" si="136"/>
        <v>1533000</v>
      </c>
      <c r="AN250" s="137">
        <f t="shared" si="137"/>
        <v>1533000</v>
      </c>
      <c r="AO250" s="137">
        <f t="shared" si="138"/>
        <v>1433000</v>
      </c>
      <c r="AP250" s="137"/>
      <c r="AQ250" s="138" cm="1">
        <f t="array" ref="AQ250">_xlfn.IFS(I250="One Bedroom",AQ$13,I250="One Bedroom Plus",AQ$14,I250="two bedroom",AQ$15,I250="three bedroom",AQ$16)</f>
        <v>300000</v>
      </c>
      <c r="AR250" s="139">
        <f t="shared" si="139"/>
        <v>5832000</v>
      </c>
      <c r="AS250" s="139">
        <f t="shared" si="140"/>
        <v>138857.14285714287</v>
      </c>
      <c r="AT250" s="139">
        <f t="shared" si="141"/>
        <v>291600</v>
      </c>
      <c r="AU250" s="139">
        <f t="shared" si="142"/>
        <v>5541000</v>
      </c>
      <c r="AV250" s="139">
        <f t="shared" si="143"/>
        <v>131928.57142857142</v>
      </c>
      <c r="AW250" s="151">
        <v>100000</v>
      </c>
      <c r="AX250" s="151">
        <f t="shared" si="144"/>
        <v>1385250</v>
      </c>
      <c r="AY250" s="151">
        <f t="shared" si="145"/>
        <v>1385250</v>
      </c>
      <c r="AZ250" s="151">
        <f t="shared" si="146"/>
        <v>1385250</v>
      </c>
      <c r="BA250" s="151">
        <f t="shared" si="147"/>
        <v>1285250</v>
      </c>
      <c r="BD250" s="99">
        <f t="shared" si="148"/>
        <v>5541000</v>
      </c>
    </row>
    <row r="251" spans="1:56" s="107" customFormat="1" ht="12.75" customHeight="1" x14ac:dyDescent="0.25">
      <c r="A251" s="100"/>
      <c r="B251" s="100"/>
      <c r="C251" s="101">
        <v>229</v>
      </c>
      <c r="D251" s="102" t="s">
        <v>16</v>
      </c>
      <c r="E251" s="102">
        <v>6</v>
      </c>
      <c r="F251" s="111" t="s">
        <v>352</v>
      </c>
      <c r="G251" s="92" cm="1">
        <f t="array" ref="G251">_xlfn.IFS(D251=F$4,G$4,D251=F$5,G$5,D251=F$6,G$6,D251=F$7,G$7,D251=F$8,G$8,D251=F$9,G$9,D251=F$10,G$10)</f>
        <v>1</v>
      </c>
      <c r="H251" s="109" t="s">
        <v>158</v>
      </c>
      <c r="I251" s="104" t="s">
        <v>72</v>
      </c>
      <c r="J251" s="105">
        <v>42</v>
      </c>
      <c r="K251" s="95">
        <f t="shared" si="119"/>
        <v>160000</v>
      </c>
      <c r="L251" s="95">
        <f t="shared" si="120"/>
        <v>6720000</v>
      </c>
      <c r="M251" s="95">
        <f t="shared" si="121"/>
        <v>140000</v>
      </c>
      <c r="N251" s="95" cm="1">
        <f t="array" ref="N251">_xlfn.IFS(E251=1,0,OR(E251=2,E251=3),N$10,OR(E251=4,E251=5),N$11,E251=6,N$12,E251=7,N$13)</f>
        <v>6000</v>
      </c>
      <c r="O251" s="95">
        <f t="shared" si="149"/>
        <v>0</v>
      </c>
      <c r="P251" s="95">
        <f t="shared" si="122"/>
        <v>0</v>
      </c>
      <c r="Q251" s="95">
        <f t="shared" si="150"/>
        <v>0</v>
      </c>
      <c r="R251" s="95">
        <f t="shared" si="123"/>
        <v>0</v>
      </c>
      <c r="S251" s="95">
        <f t="shared" si="151"/>
        <v>0</v>
      </c>
      <c r="T251" s="95">
        <f t="shared" si="124"/>
        <v>0</v>
      </c>
      <c r="U251" s="95">
        <f t="shared" si="152"/>
        <v>0</v>
      </c>
      <c r="V251" s="95">
        <f t="shared" si="125"/>
        <v>0</v>
      </c>
      <c r="W251" s="108"/>
      <c r="X251" s="108">
        <f t="shared" si="126"/>
        <v>0</v>
      </c>
      <c r="Y251" s="108"/>
      <c r="Z251" s="108">
        <f t="shared" si="127"/>
        <v>0</v>
      </c>
      <c r="AA251" s="108"/>
      <c r="AB251" s="108"/>
      <c r="AC251" s="95">
        <f t="shared" si="128"/>
        <v>0</v>
      </c>
      <c r="AD251" s="95">
        <f t="shared" si="129"/>
        <v>146000</v>
      </c>
      <c r="AE251" s="95">
        <f t="shared" si="130"/>
        <v>6132000</v>
      </c>
      <c r="AF251" s="97" cm="1">
        <f t="array" ref="AF251">_xlfn.IFS(G251=1,AF$15,G251=2,AF$16,G251=3,AF$19)</f>
        <v>0</v>
      </c>
      <c r="AG251" s="98">
        <f t="shared" si="131"/>
        <v>146000</v>
      </c>
      <c r="AH251" s="98">
        <f t="shared" si="132"/>
        <v>6132000</v>
      </c>
      <c r="AI251" s="137">
        <f t="shared" si="133"/>
        <v>146000</v>
      </c>
      <c r="AJ251" s="137">
        <f t="shared" si="134"/>
        <v>6132000</v>
      </c>
      <c r="AK251" s="137">
        <v>100000</v>
      </c>
      <c r="AL251" s="137">
        <f t="shared" si="135"/>
        <v>1533000</v>
      </c>
      <c r="AM251" s="137">
        <f t="shared" si="136"/>
        <v>1533000</v>
      </c>
      <c r="AN251" s="137">
        <f t="shared" si="137"/>
        <v>1533000</v>
      </c>
      <c r="AO251" s="137">
        <f t="shared" si="138"/>
        <v>1433000</v>
      </c>
      <c r="AP251" s="137"/>
      <c r="AQ251" s="138" cm="1">
        <f t="array" ref="AQ251">_xlfn.IFS(I251="One Bedroom",AQ$13,I251="One Bedroom Plus",AQ$14,I251="two bedroom",AQ$15,I251="three bedroom",AQ$16)</f>
        <v>300000</v>
      </c>
      <c r="AR251" s="139">
        <f t="shared" si="139"/>
        <v>5832000</v>
      </c>
      <c r="AS251" s="139">
        <f t="shared" si="140"/>
        <v>138857.14285714287</v>
      </c>
      <c r="AT251" s="139">
        <f t="shared" si="141"/>
        <v>291600</v>
      </c>
      <c r="AU251" s="139">
        <f t="shared" si="142"/>
        <v>5541000</v>
      </c>
      <c r="AV251" s="139">
        <f t="shared" si="143"/>
        <v>131928.57142857142</v>
      </c>
      <c r="AW251" s="151">
        <v>100000</v>
      </c>
      <c r="AX251" s="151">
        <f t="shared" si="144"/>
        <v>1385250</v>
      </c>
      <c r="AY251" s="151">
        <f t="shared" si="145"/>
        <v>1385250</v>
      </c>
      <c r="AZ251" s="151">
        <f t="shared" si="146"/>
        <v>1385250</v>
      </c>
      <c r="BA251" s="151">
        <f t="shared" si="147"/>
        <v>1285250</v>
      </c>
      <c r="BD251" s="99">
        <f t="shared" si="148"/>
        <v>5541000</v>
      </c>
    </row>
    <row r="252" spans="1:56" s="107" customFormat="1" ht="12.75" customHeight="1" x14ac:dyDescent="0.25">
      <c r="A252" s="100"/>
      <c r="B252" s="100"/>
      <c r="C252" s="101">
        <v>230</v>
      </c>
      <c r="D252" s="102" t="s">
        <v>16</v>
      </c>
      <c r="E252" s="102">
        <v>6</v>
      </c>
      <c r="F252" s="111" t="s">
        <v>353</v>
      </c>
      <c r="G252" s="92" cm="1">
        <f t="array" ref="G252">_xlfn.IFS(D252=F$4,G$4,D252=F$5,G$5,D252=F$6,G$6,D252=F$7,G$7,D252=F$8,G$8,D252=F$9,G$9,D252=F$10,G$10)</f>
        <v>1</v>
      </c>
      <c r="H252" s="109" t="s">
        <v>156</v>
      </c>
      <c r="I252" s="104" t="s">
        <v>72</v>
      </c>
      <c r="J252" s="105">
        <v>36</v>
      </c>
      <c r="K252" s="95">
        <f t="shared" si="119"/>
        <v>160000</v>
      </c>
      <c r="L252" s="95">
        <f t="shared" si="120"/>
        <v>5760000</v>
      </c>
      <c r="M252" s="95">
        <f t="shared" si="121"/>
        <v>140000</v>
      </c>
      <c r="N252" s="95" cm="1">
        <f t="array" ref="N252">_xlfn.IFS(E252=1,0,OR(E252=2,E252=3),N$10,OR(E252=4,E252=5),N$11,E252=6,N$12,E252=7,N$13)</f>
        <v>6000</v>
      </c>
      <c r="O252" s="95">
        <f t="shared" si="149"/>
        <v>0</v>
      </c>
      <c r="P252" s="95">
        <f t="shared" si="122"/>
        <v>0</v>
      </c>
      <c r="Q252" s="95">
        <f t="shared" si="150"/>
        <v>0</v>
      </c>
      <c r="R252" s="95">
        <f t="shared" si="123"/>
        <v>0</v>
      </c>
      <c r="S252" s="95">
        <f t="shared" si="151"/>
        <v>0</v>
      </c>
      <c r="T252" s="95">
        <f t="shared" si="124"/>
        <v>0</v>
      </c>
      <c r="U252" s="95">
        <f t="shared" si="152"/>
        <v>0</v>
      </c>
      <c r="V252" s="95">
        <f t="shared" si="125"/>
        <v>0</v>
      </c>
      <c r="W252" s="108"/>
      <c r="X252" s="108">
        <f t="shared" si="126"/>
        <v>0</v>
      </c>
      <c r="Y252" s="108"/>
      <c r="Z252" s="108">
        <f t="shared" si="127"/>
        <v>0</v>
      </c>
      <c r="AA252" s="108"/>
      <c r="AB252" s="108"/>
      <c r="AC252" s="95">
        <f t="shared" si="128"/>
        <v>0</v>
      </c>
      <c r="AD252" s="95">
        <f t="shared" si="129"/>
        <v>146000</v>
      </c>
      <c r="AE252" s="95">
        <f t="shared" si="130"/>
        <v>5256000</v>
      </c>
      <c r="AF252" s="97" cm="1">
        <f t="array" ref="AF252">_xlfn.IFS(G252=1,AF$15,G252=2,AF$16,G252=3,AF$19)</f>
        <v>0</v>
      </c>
      <c r="AG252" s="98">
        <f t="shared" si="131"/>
        <v>146000</v>
      </c>
      <c r="AH252" s="98">
        <f t="shared" si="132"/>
        <v>5256000</v>
      </c>
      <c r="AI252" s="137">
        <f t="shared" si="133"/>
        <v>146000</v>
      </c>
      <c r="AJ252" s="137">
        <f t="shared" si="134"/>
        <v>5256000</v>
      </c>
      <c r="AK252" s="137">
        <v>100000</v>
      </c>
      <c r="AL252" s="137">
        <f t="shared" si="135"/>
        <v>1314000</v>
      </c>
      <c r="AM252" s="137">
        <f t="shared" si="136"/>
        <v>1314000</v>
      </c>
      <c r="AN252" s="137">
        <f t="shared" si="137"/>
        <v>1314000</v>
      </c>
      <c r="AO252" s="137">
        <f t="shared" si="138"/>
        <v>1214000</v>
      </c>
      <c r="AP252" s="137"/>
      <c r="AQ252" s="138" cm="1">
        <f t="array" ref="AQ252">_xlfn.IFS(I252="One Bedroom",AQ$13,I252="One Bedroom Plus",AQ$14,I252="two bedroom",AQ$15,I252="three bedroom",AQ$16)</f>
        <v>300000</v>
      </c>
      <c r="AR252" s="139">
        <f t="shared" si="139"/>
        <v>4956000</v>
      </c>
      <c r="AS252" s="139">
        <f t="shared" si="140"/>
        <v>137666.66666666666</v>
      </c>
      <c r="AT252" s="139">
        <f t="shared" si="141"/>
        <v>247800</v>
      </c>
      <c r="AU252" s="139">
        <f t="shared" si="142"/>
        <v>4709000</v>
      </c>
      <c r="AV252" s="139">
        <f t="shared" si="143"/>
        <v>130805.55555555556</v>
      </c>
      <c r="AW252" s="151">
        <v>100000</v>
      </c>
      <c r="AX252" s="151">
        <f t="shared" si="144"/>
        <v>1177250</v>
      </c>
      <c r="AY252" s="151">
        <f t="shared" si="145"/>
        <v>1177250</v>
      </c>
      <c r="AZ252" s="151">
        <f t="shared" si="146"/>
        <v>1177250</v>
      </c>
      <c r="BA252" s="151">
        <f t="shared" si="147"/>
        <v>1077250</v>
      </c>
      <c r="BD252" s="99">
        <f t="shared" si="148"/>
        <v>4709000</v>
      </c>
    </row>
    <row r="253" spans="1:56" s="107" customFormat="1" ht="12.75" customHeight="1" x14ac:dyDescent="0.25">
      <c r="A253" s="100"/>
      <c r="B253" s="100"/>
      <c r="C253" s="101">
        <v>231</v>
      </c>
      <c r="D253" s="102" t="s">
        <v>16</v>
      </c>
      <c r="E253" s="102">
        <v>6</v>
      </c>
      <c r="F253" s="111" t="s">
        <v>354</v>
      </c>
      <c r="G253" s="92" cm="1">
        <f t="array" ref="G253">_xlfn.IFS(D253=F$4,G$4,D253=F$5,G$5,D253=F$6,G$6,D253=F$7,G$7,D253=F$8,G$8,D253=F$9,G$9,D253=F$10,G$10)</f>
        <v>1</v>
      </c>
      <c r="H253" s="109" t="s">
        <v>154</v>
      </c>
      <c r="I253" s="104" t="s">
        <v>72</v>
      </c>
      <c r="J253" s="105">
        <v>36</v>
      </c>
      <c r="K253" s="95">
        <f t="shared" si="119"/>
        <v>160000</v>
      </c>
      <c r="L253" s="95">
        <f t="shared" si="120"/>
        <v>5760000</v>
      </c>
      <c r="M253" s="95">
        <f t="shared" si="121"/>
        <v>140000</v>
      </c>
      <c r="N253" s="95" cm="1">
        <f t="array" ref="N253">_xlfn.IFS(E253=1,0,OR(E253=2,E253=3),N$10,OR(E253=4,E253=5),N$11,E253=6,N$12,E253=7,N$13)</f>
        <v>6000</v>
      </c>
      <c r="O253" s="95">
        <f t="shared" si="149"/>
        <v>0</v>
      </c>
      <c r="P253" s="95">
        <f t="shared" si="122"/>
        <v>0</v>
      </c>
      <c r="Q253" s="95" t="str">
        <f t="shared" si="150"/>
        <v>y</v>
      </c>
      <c r="R253" s="95">
        <f t="shared" si="123"/>
        <v>3000</v>
      </c>
      <c r="S253" s="95">
        <f t="shared" si="151"/>
        <v>0</v>
      </c>
      <c r="T253" s="95">
        <f t="shared" si="124"/>
        <v>0</v>
      </c>
      <c r="U253" s="95">
        <f t="shared" si="152"/>
        <v>0</v>
      </c>
      <c r="V253" s="95">
        <f t="shared" si="125"/>
        <v>0</v>
      </c>
      <c r="W253" s="108"/>
      <c r="X253" s="108">
        <f t="shared" si="126"/>
        <v>0</v>
      </c>
      <c r="Y253" s="108"/>
      <c r="Z253" s="108">
        <f t="shared" si="127"/>
        <v>0</v>
      </c>
      <c r="AA253" s="108"/>
      <c r="AB253" s="108"/>
      <c r="AC253" s="95">
        <f t="shared" si="128"/>
        <v>3000</v>
      </c>
      <c r="AD253" s="95">
        <f t="shared" si="129"/>
        <v>149000</v>
      </c>
      <c r="AE253" s="95">
        <f t="shared" si="130"/>
        <v>5364000</v>
      </c>
      <c r="AF253" s="97" cm="1">
        <f t="array" ref="AF253">_xlfn.IFS(G253=1,AF$15,G253=2,AF$16,G253=3,AF$19)</f>
        <v>0</v>
      </c>
      <c r="AG253" s="98">
        <f t="shared" si="131"/>
        <v>149000</v>
      </c>
      <c r="AH253" s="98">
        <f t="shared" si="132"/>
        <v>5364000</v>
      </c>
      <c r="AI253" s="137">
        <f t="shared" si="133"/>
        <v>149000</v>
      </c>
      <c r="AJ253" s="137">
        <f t="shared" si="134"/>
        <v>5364000</v>
      </c>
      <c r="AK253" s="137">
        <v>100000</v>
      </c>
      <c r="AL253" s="137">
        <f t="shared" si="135"/>
        <v>1341000</v>
      </c>
      <c r="AM253" s="137">
        <f t="shared" si="136"/>
        <v>1341000</v>
      </c>
      <c r="AN253" s="137">
        <f t="shared" si="137"/>
        <v>1341000</v>
      </c>
      <c r="AO253" s="137">
        <f t="shared" si="138"/>
        <v>1241000</v>
      </c>
      <c r="AP253" s="137"/>
      <c r="AQ253" s="138" cm="1">
        <f t="array" ref="AQ253">_xlfn.IFS(I253="One Bedroom",AQ$13,I253="One Bedroom Plus",AQ$14,I253="two bedroom",AQ$15,I253="three bedroom",AQ$16)</f>
        <v>300000</v>
      </c>
      <c r="AR253" s="139">
        <f t="shared" si="139"/>
        <v>5064000</v>
      </c>
      <c r="AS253" s="139">
        <f t="shared" si="140"/>
        <v>140666.66666666666</v>
      </c>
      <c r="AT253" s="139">
        <f t="shared" si="141"/>
        <v>253200</v>
      </c>
      <c r="AU253" s="139">
        <f t="shared" si="142"/>
        <v>4811000</v>
      </c>
      <c r="AV253" s="139">
        <f t="shared" si="143"/>
        <v>133638.88888888888</v>
      </c>
      <c r="AW253" s="151">
        <v>100000</v>
      </c>
      <c r="AX253" s="151">
        <f t="shared" si="144"/>
        <v>1202750</v>
      </c>
      <c r="AY253" s="151">
        <f t="shared" si="145"/>
        <v>1202750</v>
      </c>
      <c r="AZ253" s="151">
        <f t="shared" si="146"/>
        <v>1202750</v>
      </c>
      <c r="BA253" s="151">
        <f t="shared" si="147"/>
        <v>1102750</v>
      </c>
      <c r="BD253" s="99">
        <f t="shared" si="148"/>
        <v>4811000</v>
      </c>
    </row>
    <row r="254" spans="1:56" s="107" customFormat="1" ht="12.75" customHeight="1" x14ac:dyDescent="0.25">
      <c r="A254" s="100"/>
      <c r="B254" s="100"/>
      <c r="C254" s="101">
        <v>232</v>
      </c>
      <c r="D254" s="102" t="s">
        <v>16</v>
      </c>
      <c r="E254" s="102">
        <v>6</v>
      </c>
      <c r="F254" s="111" t="s">
        <v>355</v>
      </c>
      <c r="G254" s="92" cm="1">
        <f t="array" ref="G254">_xlfn.IFS(D254=F$4,G$4,D254=F$5,G$5,D254=F$6,G$6,D254=F$7,G$7,D254=F$8,G$8,D254=F$9,G$9,D254=F$10,G$10)</f>
        <v>1</v>
      </c>
      <c r="H254" s="109" t="s">
        <v>311</v>
      </c>
      <c r="I254" s="104" t="s">
        <v>234</v>
      </c>
      <c r="J254" s="109">
        <v>92</v>
      </c>
      <c r="K254" s="95">
        <f t="shared" si="119"/>
        <v>160000</v>
      </c>
      <c r="L254" s="95">
        <f t="shared" si="120"/>
        <v>14720000</v>
      </c>
      <c r="M254" s="95">
        <f t="shared" si="121"/>
        <v>140000</v>
      </c>
      <c r="N254" s="95" cm="1">
        <f t="array" ref="N254">_xlfn.IFS(E254=1,0,OR(E254=2,E254=3),N$10,OR(E254=4,E254=5),N$11,E254=6,N$12,E254=7,N$13)</f>
        <v>6000</v>
      </c>
      <c r="O254" s="95" t="str">
        <f t="shared" si="149"/>
        <v>y</v>
      </c>
      <c r="P254" s="95">
        <f t="shared" si="122"/>
        <v>10000</v>
      </c>
      <c r="Q254" s="95" t="str">
        <f t="shared" si="150"/>
        <v>y</v>
      </c>
      <c r="R254" s="95">
        <f t="shared" si="123"/>
        <v>3000</v>
      </c>
      <c r="S254" s="95">
        <f t="shared" si="151"/>
        <v>0</v>
      </c>
      <c r="T254" s="95">
        <f t="shared" si="124"/>
        <v>0</v>
      </c>
      <c r="U254" s="95">
        <f t="shared" si="152"/>
        <v>0</v>
      </c>
      <c r="V254" s="95">
        <f t="shared" si="125"/>
        <v>0</v>
      </c>
      <c r="W254" s="108"/>
      <c r="X254" s="108">
        <f t="shared" si="126"/>
        <v>0</v>
      </c>
      <c r="Y254" s="108"/>
      <c r="Z254" s="108">
        <f t="shared" si="127"/>
        <v>0</v>
      </c>
      <c r="AA254" s="108"/>
      <c r="AB254" s="108"/>
      <c r="AC254" s="95">
        <f t="shared" si="128"/>
        <v>13000</v>
      </c>
      <c r="AD254" s="95">
        <f t="shared" si="129"/>
        <v>159000</v>
      </c>
      <c r="AE254" s="95">
        <f t="shared" si="130"/>
        <v>14628000</v>
      </c>
      <c r="AF254" s="97" cm="1">
        <f t="array" ref="AF254">_xlfn.IFS(G254=1,AF$15,G254=2,AF$16,G254=3,AF$19)</f>
        <v>0</v>
      </c>
      <c r="AG254" s="98">
        <f t="shared" si="131"/>
        <v>159000</v>
      </c>
      <c r="AH254" s="98">
        <f t="shared" si="132"/>
        <v>14628000</v>
      </c>
      <c r="AI254" s="137">
        <f t="shared" si="133"/>
        <v>159000</v>
      </c>
      <c r="AJ254" s="137">
        <f t="shared" si="134"/>
        <v>14628000</v>
      </c>
      <c r="AK254" s="137">
        <v>100000</v>
      </c>
      <c r="AL254" s="137">
        <f t="shared" si="135"/>
        <v>3657000</v>
      </c>
      <c r="AM254" s="137">
        <f t="shared" si="136"/>
        <v>3657000</v>
      </c>
      <c r="AN254" s="137">
        <f t="shared" si="137"/>
        <v>3657000</v>
      </c>
      <c r="AO254" s="137">
        <f t="shared" si="138"/>
        <v>3557000</v>
      </c>
      <c r="AP254" s="137"/>
      <c r="AQ254" s="138" cm="1">
        <f t="array" ref="AQ254">_xlfn.IFS(I254="One Bedroom",AQ$13,I254="One Bedroom Plus",AQ$14,I254="two bedroom",AQ$15,I254="three bedroom",AQ$16)</f>
        <v>500000</v>
      </c>
      <c r="AR254" s="139">
        <f t="shared" si="139"/>
        <v>14128000</v>
      </c>
      <c r="AS254" s="139">
        <f t="shared" si="140"/>
        <v>153565.21739130435</v>
      </c>
      <c r="AT254" s="139">
        <f t="shared" si="141"/>
        <v>706400</v>
      </c>
      <c r="AU254" s="139">
        <f t="shared" si="142"/>
        <v>13422000</v>
      </c>
      <c r="AV254" s="139">
        <f t="shared" si="143"/>
        <v>145891.30434782608</v>
      </c>
      <c r="AW254" s="151">
        <v>100000</v>
      </c>
      <c r="AX254" s="151">
        <f t="shared" si="144"/>
        <v>3355500</v>
      </c>
      <c r="AY254" s="151">
        <f t="shared" si="145"/>
        <v>3355500</v>
      </c>
      <c r="AZ254" s="151">
        <f t="shared" si="146"/>
        <v>3355500</v>
      </c>
      <c r="BA254" s="151">
        <f t="shared" si="147"/>
        <v>3255500</v>
      </c>
      <c r="BD254" s="99">
        <f t="shared" si="148"/>
        <v>13422000</v>
      </c>
    </row>
    <row r="255" spans="1:56" s="107" customFormat="1" ht="12.75" customHeight="1" x14ac:dyDescent="0.25">
      <c r="A255" s="100"/>
      <c r="B255" s="100"/>
      <c r="C255" s="101">
        <v>233</v>
      </c>
      <c r="D255" s="102" t="s">
        <v>16</v>
      </c>
      <c r="E255" s="102">
        <v>6</v>
      </c>
      <c r="F255" s="111" t="s">
        <v>356</v>
      </c>
      <c r="G255" s="92" cm="1">
        <f t="array" ref="G255">_xlfn.IFS(D255=F$4,G$4,D255=F$5,G$5,D255=F$6,G$6,D255=F$7,G$7,D255=F$8,G$8,D255=F$9,G$9,D255=F$10,G$10)</f>
        <v>1</v>
      </c>
      <c r="H255" s="109" t="s">
        <v>313</v>
      </c>
      <c r="I255" s="104" t="s">
        <v>234</v>
      </c>
      <c r="J255" s="109">
        <v>66</v>
      </c>
      <c r="K255" s="95">
        <f t="shared" si="119"/>
        <v>160000</v>
      </c>
      <c r="L255" s="95">
        <f t="shared" si="120"/>
        <v>10560000</v>
      </c>
      <c r="M255" s="95">
        <f t="shared" si="121"/>
        <v>140000</v>
      </c>
      <c r="N255" s="95" cm="1">
        <f t="array" ref="N255">_xlfn.IFS(E255=1,0,OR(E255=2,E255=3),N$10,OR(E255=4,E255=5),N$11,E255=6,N$12,E255=7,N$13)</f>
        <v>6000</v>
      </c>
      <c r="O255" s="95" t="str">
        <f t="shared" si="149"/>
        <v>y</v>
      </c>
      <c r="P255" s="95">
        <f t="shared" si="122"/>
        <v>10000</v>
      </c>
      <c r="Q255" s="95">
        <f t="shared" si="150"/>
        <v>0</v>
      </c>
      <c r="R255" s="95">
        <f t="shared" si="123"/>
        <v>0</v>
      </c>
      <c r="S255" s="95" t="str">
        <f t="shared" si="151"/>
        <v>y</v>
      </c>
      <c r="T255" s="95">
        <f t="shared" si="124"/>
        <v>2000</v>
      </c>
      <c r="U255" s="95">
        <f t="shared" si="152"/>
        <v>0</v>
      </c>
      <c r="V255" s="95">
        <f t="shared" si="125"/>
        <v>0</v>
      </c>
      <c r="W255" s="108"/>
      <c r="X255" s="108">
        <f t="shared" si="126"/>
        <v>0</v>
      </c>
      <c r="Y255" s="108"/>
      <c r="Z255" s="108">
        <f t="shared" si="127"/>
        <v>0</v>
      </c>
      <c r="AA255" s="108"/>
      <c r="AB255" s="108"/>
      <c r="AC255" s="95">
        <f t="shared" si="128"/>
        <v>12000</v>
      </c>
      <c r="AD255" s="95">
        <f t="shared" si="129"/>
        <v>158000</v>
      </c>
      <c r="AE255" s="95">
        <f t="shared" si="130"/>
        <v>10428000</v>
      </c>
      <c r="AF255" s="97" cm="1">
        <f t="array" ref="AF255">_xlfn.IFS(G255=1,AF$15,G255=2,AF$16,G255=3,AF$19)</f>
        <v>0</v>
      </c>
      <c r="AG255" s="98">
        <f t="shared" si="131"/>
        <v>158000</v>
      </c>
      <c r="AH255" s="98">
        <f t="shared" si="132"/>
        <v>10428000</v>
      </c>
      <c r="AI255" s="137">
        <f t="shared" si="133"/>
        <v>158000</v>
      </c>
      <c r="AJ255" s="137">
        <f t="shared" si="134"/>
        <v>10428000</v>
      </c>
      <c r="AK255" s="137">
        <v>100000</v>
      </c>
      <c r="AL255" s="137">
        <f t="shared" si="135"/>
        <v>2607000</v>
      </c>
      <c r="AM255" s="137">
        <f t="shared" si="136"/>
        <v>2607000</v>
      </c>
      <c r="AN255" s="137">
        <f t="shared" si="137"/>
        <v>2607000</v>
      </c>
      <c r="AO255" s="137">
        <f t="shared" si="138"/>
        <v>2507000</v>
      </c>
      <c r="AP255" s="137"/>
      <c r="AQ255" s="138" cm="1">
        <f t="array" ref="AQ255">_xlfn.IFS(I255="One Bedroom",AQ$13,I255="One Bedroom Plus",AQ$14,I255="two bedroom",AQ$15,I255="three bedroom",AQ$16)</f>
        <v>500000</v>
      </c>
      <c r="AR255" s="139">
        <f t="shared" si="139"/>
        <v>9928000</v>
      </c>
      <c r="AS255" s="139">
        <f t="shared" si="140"/>
        <v>150424.24242424243</v>
      </c>
      <c r="AT255" s="139">
        <f t="shared" si="141"/>
        <v>496400</v>
      </c>
      <c r="AU255" s="139">
        <f t="shared" si="142"/>
        <v>9432000</v>
      </c>
      <c r="AV255" s="139">
        <f t="shared" si="143"/>
        <v>142909.09090909091</v>
      </c>
      <c r="AW255" s="151">
        <v>100000</v>
      </c>
      <c r="AX255" s="151">
        <f t="shared" si="144"/>
        <v>2358000</v>
      </c>
      <c r="AY255" s="151">
        <f t="shared" si="145"/>
        <v>2358000</v>
      </c>
      <c r="AZ255" s="151">
        <f t="shared" si="146"/>
        <v>2358000</v>
      </c>
      <c r="BA255" s="151">
        <f t="shared" si="147"/>
        <v>2258000</v>
      </c>
      <c r="BD255" s="99">
        <f t="shared" si="148"/>
        <v>9432000</v>
      </c>
    </row>
    <row r="256" spans="1:56" s="107" customFormat="1" ht="12.75" customHeight="1" x14ac:dyDescent="0.25">
      <c r="A256" s="100"/>
      <c r="B256" s="100"/>
      <c r="C256" s="101">
        <v>234</v>
      </c>
      <c r="D256" s="102" t="s">
        <v>16</v>
      </c>
      <c r="E256" s="102">
        <v>6</v>
      </c>
      <c r="F256" s="111" t="s">
        <v>357</v>
      </c>
      <c r="G256" s="92" cm="1">
        <f t="array" ref="G256">_xlfn.IFS(D256=F$4,G$4,D256=F$5,G$5,D256=F$6,G$6,D256=F$7,G$7,D256=F$8,G$8,D256=F$9,G$9,D256=F$10,G$10)</f>
        <v>1</v>
      </c>
      <c r="H256" s="109" t="s">
        <v>315</v>
      </c>
      <c r="I256" s="104" t="s">
        <v>94</v>
      </c>
      <c r="J256" s="109">
        <v>56</v>
      </c>
      <c r="K256" s="95">
        <f t="shared" si="119"/>
        <v>160000</v>
      </c>
      <c r="L256" s="95">
        <f t="shared" si="120"/>
        <v>8960000</v>
      </c>
      <c r="M256" s="95">
        <f t="shared" si="121"/>
        <v>140000</v>
      </c>
      <c r="N256" s="95" cm="1">
        <f t="array" ref="N256">_xlfn.IFS(E256=1,0,OR(E256=2,E256=3),N$10,OR(E256=4,E256=5),N$11,E256=6,N$12,E256=7,N$13)</f>
        <v>6000</v>
      </c>
      <c r="O256" s="95" t="str">
        <f t="shared" si="149"/>
        <v>y</v>
      </c>
      <c r="P256" s="95">
        <f t="shared" si="122"/>
        <v>10000</v>
      </c>
      <c r="Q256" s="95">
        <f t="shared" si="150"/>
        <v>0</v>
      </c>
      <c r="R256" s="95">
        <f t="shared" si="123"/>
        <v>0</v>
      </c>
      <c r="S256" s="95" t="str">
        <f t="shared" si="151"/>
        <v>y</v>
      </c>
      <c r="T256" s="95">
        <f t="shared" si="124"/>
        <v>2000</v>
      </c>
      <c r="U256" s="95">
        <f t="shared" si="152"/>
        <v>0</v>
      </c>
      <c r="V256" s="95">
        <f t="shared" si="125"/>
        <v>0</v>
      </c>
      <c r="W256" s="108"/>
      <c r="X256" s="108">
        <f t="shared" si="126"/>
        <v>0</v>
      </c>
      <c r="Y256" s="108"/>
      <c r="Z256" s="108">
        <f t="shared" si="127"/>
        <v>0</v>
      </c>
      <c r="AA256" s="108"/>
      <c r="AB256" s="108"/>
      <c r="AC256" s="95">
        <f t="shared" si="128"/>
        <v>12000</v>
      </c>
      <c r="AD256" s="95">
        <f t="shared" si="129"/>
        <v>158000</v>
      </c>
      <c r="AE256" s="95">
        <f t="shared" si="130"/>
        <v>8848000</v>
      </c>
      <c r="AF256" s="97" cm="1">
        <f t="array" ref="AF256">_xlfn.IFS(G256=1,AF$15,G256=2,AF$16,G256=3,AF$19)</f>
        <v>0</v>
      </c>
      <c r="AG256" s="98">
        <f t="shared" si="131"/>
        <v>158000</v>
      </c>
      <c r="AH256" s="98">
        <f t="shared" si="132"/>
        <v>8848000</v>
      </c>
      <c r="AI256" s="137">
        <f t="shared" si="133"/>
        <v>158000</v>
      </c>
      <c r="AJ256" s="137">
        <f t="shared" si="134"/>
        <v>8848000</v>
      </c>
      <c r="AK256" s="137">
        <v>100000</v>
      </c>
      <c r="AL256" s="137">
        <f t="shared" si="135"/>
        <v>2212000</v>
      </c>
      <c r="AM256" s="137">
        <f t="shared" si="136"/>
        <v>2212000</v>
      </c>
      <c r="AN256" s="137">
        <f t="shared" si="137"/>
        <v>2212000</v>
      </c>
      <c r="AO256" s="137">
        <f t="shared" si="138"/>
        <v>2112000</v>
      </c>
      <c r="AP256" s="137"/>
      <c r="AQ256" s="138" cm="1">
        <f t="array" ref="AQ256">_xlfn.IFS(I256="One Bedroom",AQ$13,I256="One Bedroom Plus",AQ$14,I256="two bedroom",AQ$15,I256="three bedroom",AQ$16)</f>
        <v>300000</v>
      </c>
      <c r="AR256" s="139">
        <f t="shared" si="139"/>
        <v>8548000</v>
      </c>
      <c r="AS256" s="139">
        <f t="shared" si="140"/>
        <v>152642.85714285713</v>
      </c>
      <c r="AT256" s="139">
        <f t="shared" si="141"/>
        <v>427400</v>
      </c>
      <c r="AU256" s="139">
        <f t="shared" si="142"/>
        <v>8121000</v>
      </c>
      <c r="AV256" s="139">
        <f t="shared" si="143"/>
        <v>145017.85714285713</v>
      </c>
      <c r="AW256" s="151">
        <v>100000</v>
      </c>
      <c r="AX256" s="151">
        <f t="shared" si="144"/>
        <v>2030250</v>
      </c>
      <c r="AY256" s="151">
        <f t="shared" si="145"/>
        <v>2030250</v>
      </c>
      <c r="AZ256" s="151">
        <f t="shared" si="146"/>
        <v>2030250</v>
      </c>
      <c r="BA256" s="151">
        <f t="shared" si="147"/>
        <v>1930250</v>
      </c>
      <c r="BD256" s="99">
        <f t="shared" si="148"/>
        <v>8121000</v>
      </c>
    </row>
    <row r="257" spans="1:56" s="107" customFormat="1" ht="12.75" customHeight="1" x14ac:dyDescent="0.25">
      <c r="A257" s="23"/>
      <c r="B257" s="23"/>
      <c r="C257" s="101">
        <v>235</v>
      </c>
      <c r="D257" s="102" t="s">
        <v>16</v>
      </c>
      <c r="E257" s="102">
        <v>6</v>
      </c>
      <c r="F257" s="111" t="s">
        <v>358</v>
      </c>
      <c r="G257" s="92" cm="1">
        <f t="array" ref="G257">_xlfn.IFS(D257=F$4,G$4,D257=F$5,G$5,D257=F$6,G$6,D257=F$7,G$7,D257=F$8,G$8,D257=F$9,G$9,D257=F$10,G$10)</f>
        <v>1</v>
      </c>
      <c r="H257" s="109" t="s">
        <v>148</v>
      </c>
      <c r="I257" s="104" t="s">
        <v>72</v>
      </c>
      <c r="J257" s="105">
        <v>49</v>
      </c>
      <c r="K257" s="95">
        <f t="shared" si="119"/>
        <v>160000</v>
      </c>
      <c r="L257" s="95">
        <f t="shared" si="120"/>
        <v>7840000</v>
      </c>
      <c r="M257" s="95">
        <f t="shared" si="121"/>
        <v>140000</v>
      </c>
      <c r="N257" s="95" cm="1">
        <f t="array" ref="N257">_xlfn.IFS(E257=1,0,OR(E257=2,E257=3),N$10,OR(E257=4,E257=5),N$11,E257=6,N$12,E257=7,N$13)</f>
        <v>6000</v>
      </c>
      <c r="O257" s="95" t="str">
        <f t="shared" si="149"/>
        <v>y</v>
      </c>
      <c r="P257" s="95">
        <f t="shared" si="122"/>
        <v>10000</v>
      </c>
      <c r="Q257" s="95">
        <f t="shared" si="150"/>
        <v>0</v>
      </c>
      <c r="R257" s="95">
        <f t="shared" si="123"/>
        <v>0</v>
      </c>
      <c r="S257" s="95" t="str">
        <f t="shared" si="151"/>
        <v>y</v>
      </c>
      <c r="T257" s="95">
        <f t="shared" si="124"/>
        <v>2000</v>
      </c>
      <c r="U257" s="95">
        <f t="shared" si="152"/>
        <v>0</v>
      </c>
      <c r="V257" s="95">
        <f t="shared" si="125"/>
        <v>0</v>
      </c>
      <c r="W257" s="108"/>
      <c r="X257" s="108">
        <f t="shared" si="126"/>
        <v>0</v>
      </c>
      <c r="Y257" s="108"/>
      <c r="Z257" s="108">
        <f t="shared" si="127"/>
        <v>0</v>
      </c>
      <c r="AA257" s="108"/>
      <c r="AB257" s="108"/>
      <c r="AC257" s="95">
        <f t="shared" si="128"/>
        <v>12000</v>
      </c>
      <c r="AD257" s="95">
        <f t="shared" si="129"/>
        <v>158000</v>
      </c>
      <c r="AE257" s="95">
        <f t="shared" si="130"/>
        <v>7742000</v>
      </c>
      <c r="AF257" s="97" cm="1">
        <f t="array" ref="AF257">_xlfn.IFS(G257=1,AF$15,G257=2,AF$16,G257=3,AF$19)</f>
        <v>0</v>
      </c>
      <c r="AG257" s="98">
        <f t="shared" si="131"/>
        <v>158000</v>
      </c>
      <c r="AH257" s="98">
        <f t="shared" si="132"/>
        <v>7742000</v>
      </c>
      <c r="AI257" s="137">
        <f t="shared" si="133"/>
        <v>158000</v>
      </c>
      <c r="AJ257" s="137">
        <f t="shared" si="134"/>
        <v>7742000</v>
      </c>
      <c r="AK257" s="137">
        <v>100000</v>
      </c>
      <c r="AL257" s="137">
        <f t="shared" si="135"/>
        <v>1935500</v>
      </c>
      <c r="AM257" s="137">
        <f t="shared" si="136"/>
        <v>1935500</v>
      </c>
      <c r="AN257" s="137">
        <f t="shared" si="137"/>
        <v>1935500</v>
      </c>
      <c r="AO257" s="137">
        <f t="shared" si="138"/>
        <v>1835500</v>
      </c>
      <c r="AP257" s="137"/>
      <c r="AQ257" s="138" cm="1">
        <f t="array" ref="AQ257">_xlfn.IFS(I257="One Bedroom",AQ$13,I257="One Bedroom Plus",AQ$14,I257="two bedroom",AQ$15,I257="three bedroom",AQ$16)</f>
        <v>300000</v>
      </c>
      <c r="AR257" s="139">
        <f t="shared" si="139"/>
        <v>7442000</v>
      </c>
      <c r="AS257" s="139">
        <f t="shared" si="140"/>
        <v>151877.55102040817</v>
      </c>
      <c r="AT257" s="139">
        <f t="shared" si="141"/>
        <v>372100</v>
      </c>
      <c r="AU257" s="139">
        <f t="shared" si="142"/>
        <v>7070000</v>
      </c>
      <c r="AV257" s="139">
        <f t="shared" si="143"/>
        <v>144285.71428571429</v>
      </c>
      <c r="AW257" s="151">
        <v>100000</v>
      </c>
      <c r="AX257" s="151">
        <f t="shared" si="144"/>
        <v>1767500</v>
      </c>
      <c r="AY257" s="151">
        <f t="shared" si="145"/>
        <v>1767500</v>
      </c>
      <c r="AZ257" s="151">
        <f t="shared" si="146"/>
        <v>1767500</v>
      </c>
      <c r="BA257" s="151">
        <f t="shared" si="147"/>
        <v>1667500</v>
      </c>
      <c r="BD257" s="99">
        <f t="shared" si="148"/>
        <v>7070000</v>
      </c>
    </row>
    <row r="258" spans="1:56" s="107" customFormat="1" ht="12.75" customHeight="1" x14ac:dyDescent="0.25">
      <c r="A258" s="23"/>
      <c r="B258" s="23"/>
      <c r="C258" s="101">
        <v>236</v>
      </c>
      <c r="D258" s="102" t="s">
        <v>16</v>
      </c>
      <c r="E258" s="102">
        <v>6</v>
      </c>
      <c r="F258" s="111" t="s">
        <v>359</v>
      </c>
      <c r="G258" s="92" cm="1">
        <f t="array" ref="G258">_xlfn.IFS(D258=F$4,G$4,D258=F$5,G$5,D258=F$6,G$6,D258=F$7,G$7,D258=F$8,G$8,D258=F$9,G$9,D258=F$10,G$10)</f>
        <v>1</v>
      </c>
      <c r="H258" s="109" t="s">
        <v>148</v>
      </c>
      <c r="I258" s="104" t="s">
        <v>72</v>
      </c>
      <c r="J258" s="105">
        <v>49</v>
      </c>
      <c r="K258" s="95">
        <f t="shared" si="119"/>
        <v>160000</v>
      </c>
      <c r="L258" s="95">
        <f t="shared" si="120"/>
        <v>7840000</v>
      </c>
      <c r="M258" s="95">
        <f t="shared" si="121"/>
        <v>140000</v>
      </c>
      <c r="N258" s="95" cm="1">
        <f t="array" ref="N258">_xlfn.IFS(E258=1,0,OR(E258=2,E258=3),N$10,OR(E258=4,E258=5),N$11,E258=6,N$12,E258=7,N$13)</f>
        <v>6000</v>
      </c>
      <c r="O258" s="95" t="str">
        <f t="shared" si="149"/>
        <v>y</v>
      </c>
      <c r="P258" s="95">
        <f t="shared" si="122"/>
        <v>10000</v>
      </c>
      <c r="Q258" s="95">
        <f t="shared" si="150"/>
        <v>0</v>
      </c>
      <c r="R258" s="95">
        <f t="shared" si="123"/>
        <v>0</v>
      </c>
      <c r="S258" s="95" t="str">
        <f t="shared" si="151"/>
        <v>y</v>
      </c>
      <c r="T258" s="95">
        <f t="shared" si="124"/>
        <v>2000</v>
      </c>
      <c r="U258" s="95">
        <f t="shared" si="152"/>
        <v>0</v>
      </c>
      <c r="V258" s="95">
        <f t="shared" si="125"/>
        <v>0</v>
      </c>
      <c r="W258" s="108"/>
      <c r="X258" s="108">
        <f t="shared" si="126"/>
        <v>0</v>
      </c>
      <c r="Y258" s="108"/>
      <c r="Z258" s="108">
        <f t="shared" si="127"/>
        <v>0</v>
      </c>
      <c r="AA258" s="108"/>
      <c r="AB258" s="108"/>
      <c r="AC258" s="95">
        <f t="shared" si="128"/>
        <v>12000</v>
      </c>
      <c r="AD258" s="95">
        <f t="shared" si="129"/>
        <v>158000</v>
      </c>
      <c r="AE258" s="95">
        <f t="shared" si="130"/>
        <v>7742000</v>
      </c>
      <c r="AF258" s="97" cm="1">
        <f t="array" ref="AF258">_xlfn.IFS(G258=1,AF$15,G258=2,AF$16,G258=3,AF$19)</f>
        <v>0</v>
      </c>
      <c r="AG258" s="98">
        <f t="shared" si="131"/>
        <v>158000</v>
      </c>
      <c r="AH258" s="98">
        <f t="shared" si="132"/>
        <v>7742000</v>
      </c>
      <c r="AI258" s="137">
        <f t="shared" si="133"/>
        <v>158000</v>
      </c>
      <c r="AJ258" s="137">
        <f t="shared" si="134"/>
        <v>7742000</v>
      </c>
      <c r="AK258" s="137">
        <v>100000</v>
      </c>
      <c r="AL258" s="137">
        <f t="shared" si="135"/>
        <v>1935500</v>
      </c>
      <c r="AM258" s="137">
        <f t="shared" si="136"/>
        <v>1935500</v>
      </c>
      <c r="AN258" s="137">
        <f t="shared" si="137"/>
        <v>1935500</v>
      </c>
      <c r="AO258" s="137">
        <f t="shared" si="138"/>
        <v>1835500</v>
      </c>
      <c r="AP258" s="137"/>
      <c r="AQ258" s="138" cm="1">
        <f t="array" ref="AQ258">_xlfn.IFS(I258="One Bedroom",AQ$13,I258="One Bedroom Plus",AQ$14,I258="two bedroom",AQ$15,I258="three bedroom",AQ$16)</f>
        <v>300000</v>
      </c>
      <c r="AR258" s="139">
        <f t="shared" si="139"/>
        <v>7442000</v>
      </c>
      <c r="AS258" s="139">
        <f t="shared" si="140"/>
        <v>151877.55102040817</v>
      </c>
      <c r="AT258" s="139">
        <f t="shared" si="141"/>
        <v>372100</v>
      </c>
      <c r="AU258" s="139">
        <f t="shared" si="142"/>
        <v>7070000</v>
      </c>
      <c r="AV258" s="139">
        <f t="shared" si="143"/>
        <v>144285.71428571429</v>
      </c>
      <c r="AW258" s="151">
        <v>100000</v>
      </c>
      <c r="AX258" s="151">
        <f t="shared" si="144"/>
        <v>1767500</v>
      </c>
      <c r="AY258" s="151">
        <f t="shared" si="145"/>
        <v>1767500</v>
      </c>
      <c r="AZ258" s="151">
        <f t="shared" si="146"/>
        <v>1767500</v>
      </c>
      <c r="BA258" s="151">
        <f t="shared" si="147"/>
        <v>1667500</v>
      </c>
      <c r="BD258" s="99">
        <f t="shared" si="148"/>
        <v>7070000</v>
      </c>
    </row>
    <row r="259" spans="1:56" s="107" customFormat="1" ht="12.75" customHeight="1" x14ac:dyDescent="0.25">
      <c r="A259" s="23"/>
      <c r="B259" s="23"/>
      <c r="C259" s="101">
        <v>237</v>
      </c>
      <c r="D259" s="102" t="s">
        <v>16</v>
      </c>
      <c r="E259" s="102">
        <v>6</v>
      </c>
      <c r="F259" s="111" t="s">
        <v>360</v>
      </c>
      <c r="G259" s="92" cm="1">
        <f t="array" ref="G259">_xlfn.IFS(D259=F$4,G$4,D259=F$5,G$5,D259=F$6,G$6,D259=F$7,G$7,D259=F$8,G$8,D259=F$9,G$9,D259=F$10,G$10)</f>
        <v>1</v>
      </c>
      <c r="H259" s="109" t="s">
        <v>319</v>
      </c>
      <c r="I259" s="104" t="s">
        <v>234</v>
      </c>
      <c r="J259" s="109">
        <v>86</v>
      </c>
      <c r="K259" s="95">
        <f t="shared" si="119"/>
        <v>160000</v>
      </c>
      <c r="L259" s="95">
        <f t="shared" si="120"/>
        <v>13760000</v>
      </c>
      <c r="M259" s="95">
        <f t="shared" si="121"/>
        <v>140000</v>
      </c>
      <c r="N259" s="95" cm="1">
        <f t="array" ref="N259">_xlfn.IFS(E259=1,0,OR(E259=2,E259=3),N$10,OR(E259=4,E259=5),N$11,E259=6,N$12,E259=7,N$13)</f>
        <v>6000</v>
      </c>
      <c r="O259" s="95" t="str">
        <f t="shared" si="149"/>
        <v>y</v>
      </c>
      <c r="P259" s="95">
        <f t="shared" si="122"/>
        <v>10000</v>
      </c>
      <c r="Q259" s="95">
        <f t="shared" si="150"/>
        <v>0</v>
      </c>
      <c r="R259" s="95">
        <f t="shared" si="123"/>
        <v>0</v>
      </c>
      <c r="S259" s="95" t="str">
        <f t="shared" si="151"/>
        <v>y</v>
      </c>
      <c r="T259" s="95">
        <f t="shared" si="124"/>
        <v>2000</v>
      </c>
      <c r="U259" s="95">
        <f t="shared" si="152"/>
        <v>0</v>
      </c>
      <c r="V259" s="95">
        <f t="shared" si="125"/>
        <v>0</v>
      </c>
      <c r="W259" s="108"/>
      <c r="X259" s="108">
        <f t="shared" si="126"/>
        <v>0</v>
      </c>
      <c r="Y259" s="108"/>
      <c r="Z259" s="108">
        <f t="shared" si="127"/>
        <v>0</v>
      </c>
      <c r="AA259" s="108"/>
      <c r="AB259" s="108"/>
      <c r="AC259" s="95">
        <f t="shared" si="128"/>
        <v>12000</v>
      </c>
      <c r="AD259" s="95">
        <f t="shared" si="129"/>
        <v>158000</v>
      </c>
      <c r="AE259" s="95">
        <f t="shared" si="130"/>
        <v>13588000</v>
      </c>
      <c r="AF259" s="97" cm="1">
        <f t="array" ref="AF259">_xlfn.IFS(G259=1,AF$15,G259=2,AF$16,G259=3,AF$19)</f>
        <v>0</v>
      </c>
      <c r="AG259" s="98">
        <f t="shared" si="131"/>
        <v>158000</v>
      </c>
      <c r="AH259" s="98">
        <f t="shared" si="132"/>
        <v>13588000</v>
      </c>
      <c r="AI259" s="137">
        <f t="shared" si="133"/>
        <v>158000</v>
      </c>
      <c r="AJ259" s="137">
        <f t="shared" si="134"/>
        <v>13588000</v>
      </c>
      <c r="AK259" s="137">
        <v>100000</v>
      </c>
      <c r="AL259" s="137">
        <f t="shared" si="135"/>
        <v>3397000</v>
      </c>
      <c r="AM259" s="137">
        <f t="shared" si="136"/>
        <v>3397000</v>
      </c>
      <c r="AN259" s="137">
        <f t="shared" si="137"/>
        <v>3397000</v>
      </c>
      <c r="AO259" s="137">
        <f t="shared" si="138"/>
        <v>3297000</v>
      </c>
      <c r="AP259" s="137"/>
      <c r="AQ259" s="138" cm="1">
        <f t="array" ref="AQ259">_xlfn.IFS(I259="One Bedroom",AQ$13,I259="One Bedroom Plus",AQ$14,I259="two bedroom",AQ$15,I259="three bedroom",AQ$16)</f>
        <v>500000</v>
      </c>
      <c r="AR259" s="139">
        <f t="shared" si="139"/>
        <v>13088000</v>
      </c>
      <c r="AS259" s="139">
        <f t="shared" si="140"/>
        <v>152186.04651162791</v>
      </c>
      <c r="AT259" s="139">
        <f t="shared" si="141"/>
        <v>654400</v>
      </c>
      <c r="AU259" s="139">
        <f t="shared" si="142"/>
        <v>12434000</v>
      </c>
      <c r="AV259" s="139">
        <f t="shared" si="143"/>
        <v>144581.39534883722</v>
      </c>
      <c r="AW259" s="151">
        <v>100000</v>
      </c>
      <c r="AX259" s="151">
        <f t="shared" si="144"/>
        <v>3108500</v>
      </c>
      <c r="AY259" s="151">
        <f t="shared" si="145"/>
        <v>3108500</v>
      </c>
      <c r="AZ259" s="151">
        <f t="shared" si="146"/>
        <v>3108500</v>
      </c>
      <c r="BA259" s="151">
        <f t="shared" si="147"/>
        <v>3008500</v>
      </c>
      <c r="BD259" s="99">
        <f t="shared" si="148"/>
        <v>12434000</v>
      </c>
    </row>
    <row r="260" spans="1:56" s="107" customFormat="1" ht="12.75" customHeight="1" x14ac:dyDescent="0.25">
      <c r="A260" s="23"/>
      <c r="B260" s="23"/>
      <c r="C260" s="101">
        <v>238</v>
      </c>
      <c r="D260" s="102" t="s">
        <v>16</v>
      </c>
      <c r="E260" s="102">
        <v>6</v>
      </c>
      <c r="F260" s="111" t="s">
        <v>361</v>
      </c>
      <c r="G260" s="92" cm="1">
        <f t="array" ref="G260">_xlfn.IFS(D260=F$4,G$4,D260=F$5,G$5,D260=F$6,G$6,D260=F$7,G$7,D260=F$8,G$8,D260=F$9,G$9,D260=F$10,G$10)</f>
        <v>1</v>
      </c>
      <c r="H260" s="109" t="s">
        <v>169</v>
      </c>
      <c r="I260" s="104" t="s">
        <v>94</v>
      </c>
      <c r="J260" s="109">
        <v>56</v>
      </c>
      <c r="K260" s="95">
        <f t="shared" si="119"/>
        <v>160000</v>
      </c>
      <c r="L260" s="95">
        <f t="shared" si="120"/>
        <v>8960000</v>
      </c>
      <c r="M260" s="95">
        <f t="shared" si="121"/>
        <v>140000</v>
      </c>
      <c r="N260" s="95" cm="1">
        <f t="array" ref="N260">_xlfn.IFS(E260=1,0,OR(E260=2,E260=3),N$10,OR(E260=4,E260=5),N$11,E260=6,N$12,E260=7,N$13)</f>
        <v>6000</v>
      </c>
      <c r="O260" s="95" t="str">
        <f t="shared" si="149"/>
        <v>y</v>
      </c>
      <c r="P260" s="95">
        <f t="shared" si="122"/>
        <v>10000</v>
      </c>
      <c r="Q260" s="95" t="str">
        <f t="shared" si="150"/>
        <v>y</v>
      </c>
      <c r="R260" s="95">
        <f t="shared" si="123"/>
        <v>3000</v>
      </c>
      <c r="S260" s="95" t="str">
        <f t="shared" si="151"/>
        <v>y</v>
      </c>
      <c r="T260" s="95">
        <f t="shared" si="124"/>
        <v>2000</v>
      </c>
      <c r="U260" s="95" t="str">
        <f t="shared" si="152"/>
        <v>y</v>
      </c>
      <c r="V260" s="95">
        <f t="shared" si="125"/>
        <v>-4000</v>
      </c>
      <c r="W260" s="108"/>
      <c r="X260" s="108">
        <f t="shared" si="126"/>
        <v>0</v>
      </c>
      <c r="Y260" s="108"/>
      <c r="Z260" s="108">
        <f t="shared" si="127"/>
        <v>0</v>
      </c>
      <c r="AA260" s="108"/>
      <c r="AB260" s="108"/>
      <c r="AC260" s="95">
        <f t="shared" si="128"/>
        <v>11000</v>
      </c>
      <c r="AD260" s="95">
        <f t="shared" si="129"/>
        <v>157000</v>
      </c>
      <c r="AE260" s="95">
        <f t="shared" si="130"/>
        <v>8792000</v>
      </c>
      <c r="AF260" s="97" cm="1">
        <f t="array" ref="AF260">_xlfn.IFS(G260=1,AF$15,G260=2,AF$16,G260=3,AF$19)</f>
        <v>0</v>
      </c>
      <c r="AG260" s="98">
        <f t="shared" si="131"/>
        <v>157000</v>
      </c>
      <c r="AH260" s="98">
        <f t="shared" si="132"/>
        <v>8792000</v>
      </c>
      <c r="AI260" s="137">
        <f t="shared" si="133"/>
        <v>157000</v>
      </c>
      <c r="AJ260" s="137">
        <f t="shared" si="134"/>
        <v>8792000</v>
      </c>
      <c r="AK260" s="137">
        <v>100000</v>
      </c>
      <c r="AL260" s="137">
        <f t="shared" si="135"/>
        <v>2198000</v>
      </c>
      <c r="AM260" s="137">
        <f t="shared" si="136"/>
        <v>2198000</v>
      </c>
      <c r="AN260" s="137">
        <f t="shared" si="137"/>
        <v>2198000</v>
      </c>
      <c r="AO260" s="137">
        <f t="shared" si="138"/>
        <v>2098000</v>
      </c>
      <c r="AP260" s="137"/>
      <c r="AQ260" s="138" cm="1">
        <f t="array" ref="AQ260">_xlfn.IFS(I260="One Bedroom",AQ$13,I260="One Bedroom Plus",AQ$14,I260="two bedroom",AQ$15,I260="three bedroom",AQ$16)</f>
        <v>300000</v>
      </c>
      <c r="AR260" s="139">
        <f t="shared" si="139"/>
        <v>8492000</v>
      </c>
      <c r="AS260" s="139">
        <f t="shared" si="140"/>
        <v>151642.85714285713</v>
      </c>
      <c r="AT260" s="139">
        <f t="shared" si="141"/>
        <v>424600</v>
      </c>
      <c r="AU260" s="139">
        <f t="shared" si="142"/>
        <v>8068000</v>
      </c>
      <c r="AV260" s="139">
        <f t="shared" si="143"/>
        <v>144071.42857142858</v>
      </c>
      <c r="AW260" s="151">
        <v>100000</v>
      </c>
      <c r="AX260" s="151">
        <f t="shared" si="144"/>
        <v>2017000</v>
      </c>
      <c r="AY260" s="151">
        <f t="shared" si="145"/>
        <v>2017000</v>
      </c>
      <c r="AZ260" s="151">
        <f t="shared" si="146"/>
        <v>2017000</v>
      </c>
      <c r="BA260" s="151">
        <f t="shared" si="147"/>
        <v>1917000</v>
      </c>
      <c r="BD260" s="99">
        <f t="shared" si="148"/>
        <v>8068000</v>
      </c>
    </row>
    <row r="261" spans="1:56" s="107" customFormat="1" ht="12.75" customHeight="1" x14ac:dyDescent="0.25">
      <c r="A261" s="23"/>
      <c r="B261" s="23"/>
      <c r="C261" s="101">
        <v>239</v>
      </c>
      <c r="D261" s="102" t="s">
        <v>16</v>
      </c>
      <c r="E261" s="102">
        <v>6</v>
      </c>
      <c r="F261" s="111" t="s">
        <v>362</v>
      </c>
      <c r="G261" s="92" cm="1">
        <f t="array" ref="G261">_xlfn.IFS(D261=F$4,G$4,D261=F$5,G$5,D261=F$6,G$6,D261=F$7,G$7,D261=F$8,G$8,D261=F$9,G$9,D261=F$10,G$10)</f>
        <v>1</v>
      </c>
      <c r="H261" s="109" t="s">
        <v>305</v>
      </c>
      <c r="I261" s="104" t="s">
        <v>72</v>
      </c>
      <c r="J261" s="109">
        <v>32</v>
      </c>
      <c r="K261" s="95">
        <f t="shared" si="119"/>
        <v>160000</v>
      </c>
      <c r="L261" s="95">
        <f t="shared" si="120"/>
        <v>5120000</v>
      </c>
      <c r="M261" s="95">
        <f t="shared" si="121"/>
        <v>140000</v>
      </c>
      <c r="N261" s="95" cm="1">
        <f t="array" ref="N261">_xlfn.IFS(E261=1,0,OR(E261=2,E261=3),N$10,OR(E261=4,E261=5),N$11,E261=6,N$12,E261=7,N$13)</f>
        <v>6000</v>
      </c>
      <c r="O261" s="95">
        <f t="shared" si="149"/>
        <v>0</v>
      </c>
      <c r="P261" s="95">
        <f t="shared" si="122"/>
        <v>0</v>
      </c>
      <c r="Q261" s="95" t="str">
        <f t="shared" si="150"/>
        <v>y</v>
      </c>
      <c r="R261" s="95">
        <f t="shared" si="123"/>
        <v>3000</v>
      </c>
      <c r="S261" s="95">
        <f t="shared" si="151"/>
        <v>0</v>
      </c>
      <c r="T261" s="95">
        <f t="shared" si="124"/>
        <v>0</v>
      </c>
      <c r="U261" s="95" t="str">
        <f t="shared" si="152"/>
        <v>y</v>
      </c>
      <c r="V261" s="95">
        <f t="shared" si="125"/>
        <v>-4000</v>
      </c>
      <c r="W261" s="108"/>
      <c r="X261" s="108">
        <f t="shared" si="126"/>
        <v>0</v>
      </c>
      <c r="Y261" s="108"/>
      <c r="Z261" s="108">
        <f t="shared" si="127"/>
        <v>0</v>
      </c>
      <c r="AA261" s="108"/>
      <c r="AB261" s="108"/>
      <c r="AC261" s="95">
        <f t="shared" si="128"/>
        <v>-1000</v>
      </c>
      <c r="AD261" s="95">
        <f t="shared" si="129"/>
        <v>145000</v>
      </c>
      <c r="AE261" s="95">
        <f t="shared" si="130"/>
        <v>4640000</v>
      </c>
      <c r="AF261" s="97" cm="1">
        <f t="array" ref="AF261">_xlfn.IFS(G261=1,AF$15,G261=2,AF$16,G261=3,AF$19)</f>
        <v>0</v>
      </c>
      <c r="AG261" s="98">
        <f t="shared" si="131"/>
        <v>145000</v>
      </c>
      <c r="AH261" s="98">
        <f t="shared" si="132"/>
        <v>4640000</v>
      </c>
      <c r="AI261" s="137">
        <f t="shared" si="133"/>
        <v>145000</v>
      </c>
      <c r="AJ261" s="137">
        <f t="shared" si="134"/>
        <v>4640000</v>
      </c>
      <c r="AK261" s="137">
        <v>100000</v>
      </c>
      <c r="AL261" s="137">
        <f t="shared" si="135"/>
        <v>1160000</v>
      </c>
      <c r="AM261" s="137">
        <f t="shared" si="136"/>
        <v>1160000</v>
      </c>
      <c r="AN261" s="137">
        <f t="shared" si="137"/>
        <v>1160000</v>
      </c>
      <c r="AO261" s="137">
        <f t="shared" si="138"/>
        <v>1060000</v>
      </c>
      <c r="AP261" s="137"/>
      <c r="AQ261" s="138" cm="1">
        <f t="array" ref="AQ261">_xlfn.IFS(I261="One Bedroom",AQ$13,I261="One Bedroom Plus",AQ$14,I261="two bedroom",AQ$15,I261="three bedroom",AQ$16)</f>
        <v>300000</v>
      </c>
      <c r="AR261" s="139">
        <f t="shared" si="139"/>
        <v>4340000</v>
      </c>
      <c r="AS261" s="139">
        <f t="shared" si="140"/>
        <v>135625</v>
      </c>
      <c r="AT261" s="139">
        <f t="shared" si="141"/>
        <v>217000</v>
      </c>
      <c r="AU261" s="139">
        <f t="shared" si="142"/>
        <v>4123000</v>
      </c>
      <c r="AV261" s="139">
        <f t="shared" si="143"/>
        <v>128843.75</v>
      </c>
      <c r="AW261" s="151">
        <v>100000</v>
      </c>
      <c r="AX261" s="151">
        <f t="shared" si="144"/>
        <v>1030750</v>
      </c>
      <c r="AY261" s="151">
        <f t="shared" si="145"/>
        <v>1030750</v>
      </c>
      <c r="AZ261" s="151">
        <f t="shared" si="146"/>
        <v>1030750</v>
      </c>
      <c r="BA261" s="151">
        <f t="shared" si="147"/>
        <v>930750</v>
      </c>
      <c r="BD261" s="99">
        <f t="shared" si="148"/>
        <v>4123000</v>
      </c>
    </row>
    <row r="262" spans="1:56" s="107" customFormat="1" ht="12.75" customHeight="1" x14ac:dyDescent="0.25">
      <c r="A262" s="23"/>
      <c r="B262" s="23"/>
      <c r="C262" s="101">
        <v>240</v>
      </c>
      <c r="D262" s="102" t="s">
        <v>16</v>
      </c>
      <c r="E262" s="102">
        <v>6</v>
      </c>
      <c r="F262" s="111" t="s">
        <v>363</v>
      </c>
      <c r="G262" s="92" cm="1">
        <f t="array" ref="G262">_xlfn.IFS(D262=F$4,G$4,D262=F$5,G$5,D262=F$6,G$6,D262=F$7,G$7,D262=F$8,G$8,D262=F$9,G$9,D262=F$10,G$10)</f>
        <v>1</v>
      </c>
      <c r="H262" s="109" t="s">
        <v>305</v>
      </c>
      <c r="I262" s="104" t="s">
        <v>72</v>
      </c>
      <c r="J262" s="109">
        <v>32</v>
      </c>
      <c r="K262" s="95">
        <f t="shared" si="119"/>
        <v>160000</v>
      </c>
      <c r="L262" s="95">
        <f t="shared" si="120"/>
        <v>5120000</v>
      </c>
      <c r="M262" s="95">
        <f t="shared" si="121"/>
        <v>140000</v>
      </c>
      <c r="N262" s="95" cm="1">
        <f t="array" ref="N262">_xlfn.IFS(E262=1,0,OR(E262=2,E262=3),N$10,OR(E262=4,E262=5),N$11,E262=6,N$12,E262=7,N$13)</f>
        <v>6000</v>
      </c>
      <c r="O262" s="95">
        <f t="shared" si="149"/>
        <v>0</v>
      </c>
      <c r="P262" s="95">
        <f t="shared" si="122"/>
        <v>0</v>
      </c>
      <c r="Q262" s="95">
        <f t="shared" si="150"/>
        <v>0</v>
      </c>
      <c r="R262" s="95">
        <f t="shared" si="123"/>
        <v>0</v>
      </c>
      <c r="S262" s="95">
        <f t="shared" si="151"/>
        <v>0</v>
      </c>
      <c r="T262" s="95">
        <f t="shared" si="124"/>
        <v>0</v>
      </c>
      <c r="U262" s="95">
        <f t="shared" si="152"/>
        <v>0</v>
      </c>
      <c r="V262" s="95">
        <f t="shared" si="125"/>
        <v>0</v>
      </c>
      <c r="W262" s="108"/>
      <c r="X262" s="108">
        <f t="shared" si="126"/>
        <v>0</v>
      </c>
      <c r="Y262" s="108"/>
      <c r="Z262" s="108">
        <f t="shared" si="127"/>
        <v>0</v>
      </c>
      <c r="AA262" s="108"/>
      <c r="AB262" s="108"/>
      <c r="AC262" s="95">
        <f t="shared" si="128"/>
        <v>0</v>
      </c>
      <c r="AD262" s="95">
        <f t="shared" si="129"/>
        <v>146000</v>
      </c>
      <c r="AE262" s="95">
        <f t="shared" si="130"/>
        <v>4672000</v>
      </c>
      <c r="AF262" s="97" cm="1">
        <f t="array" ref="AF262">_xlfn.IFS(G262=1,AF$15,G262=2,AF$16,G262=3,AF$19)</f>
        <v>0</v>
      </c>
      <c r="AG262" s="98">
        <f t="shared" si="131"/>
        <v>146000</v>
      </c>
      <c r="AH262" s="98">
        <f t="shared" si="132"/>
        <v>4672000</v>
      </c>
      <c r="AI262" s="137">
        <f t="shared" si="133"/>
        <v>146000</v>
      </c>
      <c r="AJ262" s="137">
        <f t="shared" si="134"/>
        <v>4672000</v>
      </c>
      <c r="AK262" s="137">
        <v>100000</v>
      </c>
      <c r="AL262" s="137">
        <f t="shared" si="135"/>
        <v>1168000</v>
      </c>
      <c r="AM262" s="137">
        <f t="shared" si="136"/>
        <v>1168000</v>
      </c>
      <c r="AN262" s="137">
        <f t="shared" si="137"/>
        <v>1168000</v>
      </c>
      <c r="AO262" s="137">
        <f t="shared" si="138"/>
        <v>1068000</v>
      </c>
      <c r="AP262" s="137"/>
      <c r="AQ262" s="138" cm="1">
        <f t="array" ref="AQ262">_xlfn.IFS(I262="One Bedroom",AQ$13,I262="One Bedroom Plus",AQ$14,I262="two bedroom",AQ$15,I262="three bedroom",AQ$16)</f>
        <v>300000</v>
      </c>
      <c r="AR262" s="139">
        <f t="shared" si="139"/>
        <v>4372000</v>
      </c>
      <c r="AS262" s="139">
        <f t="shared" si="140"/>
        <v>136625</v>
      </c>
      <c r="AT262" s="139">
        <f t="shared" si="141"/>
        <v>218600</v>
      </c>
      <c r="AU262" s="139">
        <f t="shared" si="142"/>
        <v>4154000</v>
      </c>
      <c r="AV262" s="139">
        <f t="shared" si="143"/>
        <v>129812.5</v>
      </c>
      <c r="AW262" s="151">
        <v>100000</v>
      </c>
      <c r="AX262" s="151">
        <f t="shared" si="144"/>
        <v>1038500</v>
      </c>
      <c r="AY262" s="151">
        <f t="shared" si="145"/>
        <v>1038500</v>
      </c>
      <c r="AZ262" s="151">
        <f t="shared" si="146"/>
        <v>1038500</v>
      </c>
      <c r="BA262" s="151">
        <f t="shared" si="147"/>
        <v>938500</v>
      </c>
      <c r="BD262" s="99">
        <f t="shared" si="148"/>
        <v>4154000</v>
      </c>
    </row>
    <row r="263" spans="1:56" s="107" customFormat="1" ht="12.75" customHeight="1" x14ac:dyDescent="0.25">
      <c r="A263" s="23"/>
      <c r="B263" s="23"/>
      <c r="C263" s="101">
        <v>241</v>
      </c>
      <c r="D263" s="102" t="s">
        <v>16</v>
      </c>
      <c r="E263" s="102">
        <v>6</v>
      </c>
      <c r="F263" s="111" t="s">
        <v>364</v>
      </c>
      <c r="G263" s="92" cm="1">
        <f t="array" ref="G263">_xlfn.IFS(D263=F$4,G$4,D263=F$5,G$5,D263=F$6,G$6,D263=F$7,G$7,D263=F$8,G$8,D263=F$9,G$9,D263=F$10,G$10)</f>
        <v>1</v>
      </c>
      <c r="H263" s="109" t="s">
        <v>305</v>
      </c>
      <c r="I263" s="104" t="s">
        <v>72</v>
      </c>
      <c r="J263" s="109">
        <v>32</v>
      </c>
      <c r="K263" s="95">
        <f t="shared" si="119"/>
        <v>160000</v>
      </c>
      <c r="L263" s="95">
        <f t="shared" si="120"/>
        <v>5120000</v>
      </c>
      <c r="M263" s="95">
        <f t="shared" si="121"/>
        <v>140000</v>
      </c>
      <c r="N263" s="95" cm="1">
        <f t="array" ref="N263">_xlfn.IFS(E263=1,0,OR(E263=2,E263=3),N$10,OR(E263=4,E263=5),N$11,E263=6,N$12,E263=7,N$13)</f>
        <v>6000</v>
      </c>
      <c r="O263" s="95">
        <f t="shared" si="149"/>
        <v>0</v>
      </c>
      <c r="P263" s="95">
        <f t="shared" si="122"/>
        <v>0</v>
      </c>
      <c r="Q263" s="95">
        <f t="shared" si="150"/>
        <v>0</v>
      </c>
      <c r="R263" s="95">
        <f t="shared" si="123"/>
        <v>0</v>
      </c>
      <c r="S263" s="95">
        <f t="shared" si="151"/>
        <v>0</v>
      </c>
      <c r="T263" s="95">
        <f t="shared" si="124"/>
        <v>0</v>
      </c>
      <c r="U263" s="95">
        <f t="shared" si="152"/>
        <v>0</v>
      </c>
      <c r="V263" s="95">
        <f t="shared" si="125"/>
        <v>0</v>
      </c>
      <c r="W263" s="108"/>
      <c r="X263" s="108">
        <f t="shared" si="126"/>
        <v>0</v>
      </c>
      <c r="Y263" s="108"/>
      <c r="Z263" s="108">
        <f t="shared" si="127"/>
        <v>0</v>
      </c>
      <c r="AA263" s="108"/>
      <c r="AB263" s="108"/>
      <c r="AC263" s="95">
        <f t="shared" si="128"/>
        <v>0</v>
      </c>
      <c r="AD263" s="95">
        <f t="shared" si="129"/>
        <v>146000</v>
      </c>
      <c r="AE263" s="95">
        <f t="shared" si="130"/>
        <v>4672000</v>
      </c>
      <c r="AF263" s="97" cm="1">
        <f t="array" ref="AF263">_xlfn.IFS(G263=1,AF$15,G263=2,AF$16,G263=3,AF$19)</f>
        <v>0</v>
      </c>
      <c r="AG263" s="98">
        <f t="shared" si="131"/>
        <v>146000</v>
      </c>
      <c r="AH263" s="98">
        <f t="shared" si="132"/>
        <v>4672000</v>
      </c>
      <c r="AI263" s="137">
        <f t="shared" si="133"/>
        <v>146000</v>
      </c>
      <c r="AJ263" s="137">
        <f t="shared" si="134"/>
        <v>4672000</v>
      </c>
      <c r="AK263" s="137">
        <v>100000</v>
      </c>
      <c r="AL263" s="137">
        <f t="shared" si="135"/>
        <v>1168000</v>
      </c>
      <c r="AM263" s="137">
        <f t="shared" si="136"/>
        <v>1168000</v>
      </c>
      <c r="AN263" s="137">
        <f t="shared" si="137"/>
        <v>1168000</v>
      </c>
      <c r="AO263" s="137">
        <f t="shared" si="138"/>
        <v>1068000</v>
      </c>
      <c r="AP263" s="137"/>
      <c r="AQ263" s="138" cm="1">
        <f t="array" ref="AQ263">_xlfn.IFS(I263="One Bedroom",AQ$13,I263="One Bedroom Plus",AQ$14,I263="two bedroom",AQ$15,I263="three bedroom",AQ$16)</f>
        <v>300000</v>
      </c>
      <c r="AR263" s="139">
        <f t="shared" si="139"/>
        <v>4372000</v>
      </c>
      <c r="AS263" s="139">
        <f t="shared" si="140"/>
        <v>136625</v>
      </c>
      <c r="AT263" s="139">
        <f t="shared" si="141"/>
        <v>218600</v>
      </c>
      <c r="AU263" s="139">
        <f t="shared" si="142"/>
        <v>4154000</v>
      </c>
      <c r="AV263" s="139">
        <f t="shared" si="143"/>
        <v>129812.5</v>
      </c>
      <c r="AW263" s="151">
        <v>100000</v>
      </c>
      <c r="AX263" s="151">
        <f t="shared" si="144"/>
        <v>1038500</v>
      </c>
      <c r="AY263" s="151">
        <f t="shared" si="145"/>
        <v>1038500</v>
      </c>
      <c r="AZ263" s="151">
        <f t="shared" si="146"/>
        <v>1038500</v>
      </c>
      <c r="BA263" s="151">
        <f t="shared" si="147"/>
        <v>938500</v>
      </c>
      <c r="BD263" s="99">
        <f t="shared" si="148"/>
        <v>4154000</v>
      </c>
    </row>
    <row r="264" spans="1:56" s="99" customFormat="1" ht="12.75" customHeight="1" x14ac:dyDescent="0.25">
      <c r="A264" s="23"/>
      <c r="B264" s="23"/>
      <c r="C264" s="101">
        <v>242</v>
      </c>
      <c r="D264" s="102" t="s">
        <v>16</v>
      </c>
      <c r="E264" s="102">
        <v>6</v>
      </c>
      <c r="F264" s="111" t="s">
        <v>365</v>
      </c>
      <c r="G264" s="92" cm="1">
        <f t="array" ref="G264">_xlfn.IFS(D264=F$4,G$4,D264=F$5,G$5,D264=F$6,G$6,D264=F$7,G$7,D264=F$8,G$8,D264=F$9,G$9,D264=F$10,G$10)</f>
        <v>1</v>
      </c>
      <c r="H264" s="109" t="s">
        <v>305</v>
      </c>
      <c r="I264" s="104" t="s">
        <v>72</v>
      </c>
      <c r="J264" s="109">
        <v>32</v>
      </c>
      <c r="K264" s="95">
        <f t="shared" si="119"/>
        <v>160000</v>
      </c>
      <c r="L264" s="95">
        <f t="shared" si="120"/>
        <v>5120000</v>
      </c>
      <c r="M264" s="95">
        <f t="shared" si="121"/>
        <v>140000</v>
      </c>
      <c r="N264" s="95" cm="1">
        <f t="array" ref="N264">_xlfn.IFS(E264=1,0,OR(E264=2,E264=3),N$10,OR(E264=4,E264=5),N$11,E264=6,N$12,E264=7,N$13)</f>
        <v>6000</v>
      </c>
      <c r="O264" s="95">
        <f t="shared" si="149"/>
        <v>0</v>
      </c>
      <c r="P264" s="95">
        <f t="shared" si="122"/>
        <v>0</v>
      </c>
      <c r="Q264" s="95">
        <f t="shared" si="150"/>
        <v>0</v>
      </c>
      <c r="R264" s="95">
        <f t="shared" si="123"/>
        <v>0</v>
      </c>
      <c r="S264" s="95">
        <f t="shared" si="151"/>
        <v>0</v>
      </c>
      <c r="T264" s="95">
        <f t="shared" si="124"/>
        <v>0</v>
      </c>
      <c r="U264" s="95">
        <f t="shared" si="152"/>
        <v>0</v>
      </c>
      <c r="V264" s="95">
        <f t="shared" si="125"/>
        <v>0</v>
      </c>
      <c r="W264" s="108"/>
      <c r="X264" s="108">
        <f t="shared" si="126"/>
        <v>0</v>
      </c>
      <c r="Y264" s="108"/>
      <c r="Z264" s="108">
        <f t="shared" si="127"/>
        <v>0</v>
      </c>
      <c r="AA264" s="108"/>
      <c r="AB264" s="108"/>
      <c r="AC264" s="95">
        <f t="shared" si="128"/>
        <v>0</v>
      </c>
      <c r="AD264" s="95">
        <f t="shared" si="129"/>
        <v>146000</v>
      </c>
      <c r="AE264" s="95">
        <f t="shared" si="130"/>
        <v>4672000</v>
      </c>
      <c r="AF264" s="97" cm="1">
        <f t="array" ref="AF264">_xlfn.IFS(G264=1,AF$15,G264=2,AF$16,G264=3,AF$19)</f>
        <v>0</v>
      </c>
      <c r="AG264" s="98">
        <f t="shared" si="131"/>
        <v>146000</v>
      </c>
      <c r="AH264" s="98">
        <f t="shared" si="132"/>
        <v>4672000</v>
      </c>
      <c r="AI264" s="137">
        <f t="shared" si="133"/>
        <v>146000</v>
      </c>
      <c r="AJ264" s="137">
        <f t="shared" si="134"/>
        <v>4672000</v>
      </c>
      <c r="AK264" s="137">
        <v>100000</v>
      </c>
      <c r="AL264" s="137">
        <f t="shared" si="135"/>
        <v>1168000</v>
      </c>
      <c r="AM264" s="137">
        <f t="shared" si="136"/>
        <v>1168000</v>
      </c>
      <c r="AN264" s="137">
        <f t="shared" si="137"/>
        <v>1168000</v>
      </c>
      <c r="AO264" s="137">
        <f t="shared" si="138"/>
        <v>1068000</v>
      </c>
      <c r="AP264" s="137"/>
      <c r="AQ264" s="138" cm="1">
        <f t="array" ref="AQ264">_xlfn.IFS(I264="One Bedroom",AQ$13,I264="One Bedroom Plus",AQ$14,I264="two bedroom",AQ$15,I264="three bedroom",AQ$16)</f>
        <v>300000</v>
      </c>
      <c r="AR264" s="139">
        <f t="shared" si="139"/>
        <v>4372000</v>
      </c>
      <c r="AS264" s="139">
        <f t="shared" si="140"/>
        <v>136625</v>
      </c>
      <c r="AT264" s="139">
        <f t="shared" si="141"/>
        <v>218600</v>
      </c>
      <c r="AU264" s="139">
        <f t="shared" si="142"/>
        <v>4154000</v>
      </c>
      <c r="AV264" s="139">
        <f t="shared" si="143"/>
        <v>129812.5</v>
      </c>
      <c r="AW264" s="151">
        <v>100000</v>
      </c>
      <c r="AX264" s="151">
        <f t="shared" si="144"/>
        <v>1038500</v>
      </c>
      <c r="AY264" s="151">
        <f t="shared" si="145"/>
        <v>1038500</v>
      </c>
      <c r="AZ264" s="151">
        <f t="shared" si="146"/>
        <v>1038500</v>
      </c>
      <c r="BA264" s="151">
        <f t="shared" si="147"/>
        <v>938500</v>
      </c>
      <c r="BD264" s="99">
        <f t="shared" si="148"/>
        <v>4154000</v>
      </c>
    </row>
    <row r="265" spans="1:56" s="99" customFormat="1" ht="12.75" customHeight="1" x14ac:dyDescent="0.25">
      <c r="A265" s="23"/>
      <c r="B265" s="23"/>
      <c r="C265" s="101">
        <v>243</v>
      </c>
      <c r="D265" s="102" t="s">
        <v>16</v>
      </c>
      <c r="E265" s="102">
        <v>6</v>
      </c>
      <c r="F265" s="111" t="s">
        <v>366</v>
      </c>
      <c r="G265" s="92" cm="1">
        <f t="array" ref="G265">_xlfn.IFS(D265=F$4,G$4,D265=F$5,G$5,D265=F$6,G$6,D265=F$7,G$7,D265=F$8,G$8,D265=F$9,G$9,D265=F$10,G$10)</f>
        <v>1</v>
      </c>
      <c r="H265" s="109" t="s">
        <v>305</v>
      </c>
      <c r="I265" s="104" t="s">
        <v>72</v>
      </c>
      <c r="J265" s="109">
        <v>32</v>
      </c>
      <c r="K265" s="95">
        <f t="shared" si="119"/>
        <v>160000</v>
      </c>
      <c r="L265" s="95">
        <f t="shared" si="120"/>
        <v>5120000</v>
      </c>
      <c r="M265" s="95">
        <f t="shared" si="121"/>
        <v>140000</v>
      </c>
      <c r="N265" s="95" cm="1">
        <f t="array" ref="N265">_xlfn.IFS(E265=1,0,OR(E265=2,E265=3),N$10,OR(E265=4,E265=5),N$11,E265=6,N$12,E265=7,N$13)</f>
        <v>6000</v>
      </c>
      <c r="O265" s="95">
        <f t="shared" ref="O265:O296" si="153">O245</f>
        <v>0</v>
      </c>
      <c r="P265" s="95">
        <f t="shared" si="122"/>
        <v>0</v>
      </c>
      <c r="Q265" s="95">
        <f t="shared" ref="Q265:Q296" si="154">Q245</f>
        <v>0</v>
      </c>
      <c r="R265" s="95">
        <f t="shared" si="123"/>
        <v>0</v>
      </c>
      <c r="S265" s="95">
        <f t="shared" ref="S265:S296" si="155">S245</f>
        <v>0</v>
      </c>
      <c r="T265" s="95">
        <f t="shared" si="124"/>
        <v>0</v>
      </c>
      <c r="U265" s="95">
        <f t="shared" ref="U265:U296" si="156">U245</f>
        <v>0</v>
      </c>
      <c r="V265" s="95">
        <f t="shared" si="125"/>
        <v>0</v>
      </c>
      <c r="W265" s="108"/>
      <c r="X265" s="108">
        <f t="shared" si="126"/>
        <v>0</v>
      </c>
      <c r="Y265" s="108"/>
      <c r="Z265" s="108">
        <f t="shared" si="127"/>
        <v>0</v>
      </c>
      <c r="AA265" s="108"/>
      <c r="AB265" s="108"/>
      <c r="AC265" s="95">
        <f t="shared" si="128"/>
        <v>0</v>
      </c>
      <c r="AD265" s="95">
        <f t="shared" si="129"/>
        <v>146000</v>
      </c>
      <c r="AE265" s="95">
        <f t="shared" si="130"/>
        <v>4672000</v>
      </c>
      <c r="AF265" s="97" cm="1">
        <f t="array" ref="AF265">_xlfn.IFS(G265=1,AF$15,G265=2,AF$16,G265=3,AF$19)</f>
        <v>0</v>
      </c>
      <c r="AG265" s="98">
        <f t="shared" si="131"/>
        <v>146000</v>
      </c>
      <c r="AH265" s="98">
        <f t="shared" si="132"/>
        <v>4672000</v>
      </c>
      <c r="AI265" s="137">
        <f t="shared" si="133"/>
        <v>146000</v>
      </c>
      <c r="AJ265" s="137">
        <f t="shared" si="134"/>
        <v>4672000</v>
      </c>
      <c r="AK265" s="137">
        <v>100000</v>
      </c>
      <c r="AL265" s="137">
        <f t="shared" si="135"/>
        <v>1168000</v>
      </c>
      <c r="AM265" s="137">
        <f t="shared" si="136"/>
        <v>1168000</v>
      </c>
      <c r="AN265" s="137">
        <f t="shared" si="137"/>
        <v>1168000</v>
      </c>
      <c r="AO265" s="137">
        <f t="shared" si="138"/>
        <v>1068000</v>
      </c>
      <c r="AP265" s="137"/>
      <c r="AQ265" s="138" cm="1">
        <f t="array" ref="AQ265">_xlfn.IFS(I265="One Bedroom",AQ$13,I265="One Bedroom Plus",AQ$14,I265="two bedroom",AQ$15,I265="three bedroom",AQ$16)</f>
        <v>300000</v>
      </c>
      <c r="AR265" s="139">
        <f t="shared" si="139"/>
        <v>4372000</v>
      </c>
      <c r="AS265" s="139">
        <f t="shared" si="140"/>
        <v>136625</v>
      </c>
      <c r="AT265" s="139">
        <f t="shared" si="141"/>
        <v>218600</v>
      </c>
      <c r="AU265" s="139">
        <f t="shared" si="142"/>
        <v>4154000</v>
      </c>
      <c r="AV265" s="139">
        <f t="shared" si="143"/>
        <v>129812.5</v>
      </c>
      <c r="AW265" s="151">
        <v>100000</v>
      </c>
      <c r="AX265" s="151">
        <f t="shared" si="144"/>
        <v>1038500</v>
      </c>
      <c r="AY265" s="151">
        <f t="shared" si="145"/>
        <v>1038500</v>
      </c>
      <c r="AZ265" s="151">
        <f t="shared" si="146"/>
        <v>1038500</v>
      </c>
      <c r="BA265" s="151">
        <f t="shared" si="147"/>
        <v>938500</v>
      </c>
      <c r="BD265" s="99">
        <f t="shared" si="148"/>
        <v>4154000</v>
      </c>
    </row>
    <row r="266" spans="1:56" s="99" customFormat="1" ht="12.75" customHeight="1" x14ac:dyDescent="0.25">
      <c r="A266" s="23"/>
      <c r="B266" s="23"/>
      <c r="C266" s="101">
        <v>244</v>
      </c>
      <c r="D266" s="102" t="s">
        <v>16</v>
      </c>
      <c r="E266" s="102">
        <v>6</v>
      </c>
      <c r="F266" s="111" t="s">
        <v>367</v>
      </c>
      <c r="G266" s="92" cm="1">
        <f t="array" ref="G266">_xlfn.IFS(D266=F$4,G$4,D266=F$5,G$5,D266=F$6,G$6,D266=F$7,G$7,D266=F$8,G$8,D266=F$9,G$9,D266=F$10,G$10)</f>
        <v>1</v>
      </c>
      <c r="H266" s="109" t="s">
        <v>305</v>
      </c>
      <c r="I266" s="104" t="s">
        <v>72</v>
      </c>
      <c r="J266" s="109">
        <v>32</v>
      </c>
      <c r="K266" s="95">
        <f t="shared" si="119"/>
        <v>160000</v>
      </c>
      <c r="L266" s="95">
        <f t="shared" si="120"/>
        <v>5120000</v>
      </c>
      <c r="M266" s="95">
        <f t="shared" si="121"/>
        <v>140000</v>
      </c>
      <c r="N266" s="95" cm="1">
        <f t="array" ref="N266">_xlfn.IFS(E266=1,0,OR(E266=2,E266=3),N$10,OR(E266=4,E266=5),N$11,E266=6,N$12,E266=7,N$13)</f>
        <v>6000</v>
      </c>
      <c r="O266" s="95">
        <f t="shared" si="153"/>
        <v>0</v>
      </c>
      <c r="P266" s="95">
        <f t="shared" si="122"/>
        <v>0</v>
      </c>
      <c r="Q266" s="95">
        <f t="shared" si="154"/>
        <v>0</v>
      </c>
      <c r="R266" s="95">
        <f t="shared" si="123"/>
        <v>0</v>
      </c>
      <c r="S266" s="95">
        <f t="shared" si="155"/>
        <v>0</v>
      </c>
      <c r="T266" s="95">
        <f t="shared" si="124"/>
        <v>0</v>
      </c>
      <c r="U266" s="95">
        <f t="shared" si="156"/>
        <v>0</v>
      </c>
      <c r="V266" s="95">
        <f t="shared" si="125"/>
        <v>0</v>
      </c>
      <c r="W266" s="108"/>
      <c r="X266" s="108">
        <f t="shared" si="126"/>
        <v>0</v>
      </c>
      <c r="Y266" s="108"/>
      <c r="Z266" s="108">
        <f t="shared" si="127"/>
        <v>0</v>
      </c>
      <c r="AA266" s="108"/>
      <c r="AB266" s="108"/>
      <c r="AC266" s="95">
        <f t="shared" si="128"/>
        <v>0</v>
      </c>
      <c r="AD266" s="95">
        <f t="shared" si="129"/>
        <v>146000</v>
      </c>
      <c r="AE266" s="95">
        <f t="shared" si="130"/>
        <v>4672000</v>
      </c>
      <c r="AF266" s="97" cm="1">
        <f t="array" ref="AF266">_xlfn.IFS(G266=1,AF$15,G266=2,AF$16,G266=3,AF$19)</f>
        <v>0</v>
      </c>
      <c r="AG266" s="98">
        <f t="shared" si="131"/>
        <v>146000</v>
      </c>
      <c r="AH266" s="98">
        <f t="shared" si="132"/>
        <v>4672000</v>
      </c>
      <c r="AI266" s="137">
        <f t="shared" si="133"/>
        <v>146000</v>
      </c>
      <c r="AJ266" s="137">
        <f t="shared" si="134"/>
        <v>4672000</v>
      </c>
      <c r="AK266" s="137">
        <v>100000</v>
      </c>
      <c r="AL266" s="137">
        <f t="shared" si="135"/>
        <v>1168000</v>
      </c>
      <c r="AM266" s="137">
        <f t="shared" si="136"/>
        <v>1168000</v>
      </c>
      <c r="AN266" s="137">
        <f t="shared" si="137"/>
        <v>1168000</v>
      </c>
      <c r="AO266" s="137">
        <f t="shared" si="138"/>
        <v>1068000</v>
      </c>
      <c r="AP266" s="137"/>
      <c r="AQ266" s="138" cm="1">
        <f t="array" ref="AQ266">_xlfn.IFS(I266="One Bedroom",AQ$13,I266="One Bedroom Plus",AQ$14,I266="two bedroom",AQ$15,I266="three bedroom",AQ$16)</f>
        <v>300000</v>
      </c>
      <c r="AR266" s="139">
        <f t="shared" si="139"/>
        <v>4372000</v>
      </c>
      <c r="AS266" s="139">
        <f t="shared" si="140"/>
        <v>136625</v>
      </c>
      <c r="AT266" s="139">
        <f t="shared" si="141"/>
        <v>218600</v>
      </c>
      <c r="AU266" s="139">
        <f t="shared" si="142"/>
        <v>4154000</v>
      </c>
      <c r="AV266" s="139">
        <f t="shared" si="143"/>
        <v>129812.5</v>
      </c>
      <c r="AW266" s="151">
        <v>100000</v>
      </c>
      <c r="AX266" s="151">
        <f t="shared" si="144"/>
        <v>1038500</v>
      </c>
      <c r="AY266" s="151">
        <f t="shared" si="145"/>
        <v>1038500</v>
      </c>
      <c r="AZ266" s="151">
        <f t="shared" si="146"/>
        <v>1038500</v>
      </c>
      <c r="BA266" s="151">
        <f t="shared" si="147"/>
        <v>938500</v>
      </c>
      <c r="BD266" s="99">
        <f t="shared" si="148"/>
        <v>4154000</v>
      </c>
    </row>
    <row r="267" spans="1:56" s="99" customFormat="1" ht="12.75" customHeight="1" x14ac:dyDescent="0.25">
      <c r="A267" s="23"/>
      <c r="B267" s="23"/>
      <c r="C267" s="101">
        <v>245</v>
      </c>
      <c r="D267" s="102" t="s">
        <v>16</v>
      </c>
      <c r="E267" s="102">
        <v>6</v>
      </c>
      <c r="F267" s="111" t="s">
        <v>368</v>
      </c>
      <c r="G267" s="92" cm="1">
        <f t="array" ref="G267">_xlfn.IFS(D267=F$4,G$4,D267=F$5,G$5,D267=F$6,G$6,D267=F$7,G$7,D267=F$8,G$8,D267=F$9,G$9,D267=F$10,G$10)</f>
        <v>1</v>
      </c>
      <c r="H267" s="109" t="s">
        <v>305</v>
      </c>
      <c r="I267" s="104" t="s">
        <v>72</v>
      </c>
      <c r="J267" s="109">
        <v>32</v>
      </c>
      <c r="K267" s="95">
        <f t="shared" si="119"/>
        <v>160000</v>
      </c>
      <c r="L267" s="95">
        <f t="shared" si="120"/>
        <v>5120000</v>
      </c>
      <c r="M267" s="95">
        <f t="shared" si="121"/>
        <v>140000</v>
      </c>
      <c r="N267" s="95" cm="1">
        <f t="array" ref="N267">_xlfn.IFS(E267=1,0,OR(E267=2,E267=3),N$10,OR(E267=4,E267=5),N$11,E267=6,N$12,E267=7,N$13)</f>
        <v>6000</v>
      </c>
      <c r="O267" s="95">
        <f t="shared" si="153"/>
        <v>0</v>
      </c>
      <c r="P267" s="95">
        <f t="shared" si="122"/>
        <v>0</v>
      </c>
      <c r="Q267" s="95">
        <f t="shared" si="154"/>
        <v>0</v>
      </c>
      <c r="R267" s="95">
        <f t="shared" si="123"/>
        <v>0</v>
      </c>
      <c r="S267" s="95">
        <f t="shared" si="155"/>
        <v>0</v>
      </c>
      <c r="T267" s="95">
        <f t="shared" si="124"/>
        <v>0</v>
      </c>
      <c r="U267" s="95">
        <f t="shared" si="156"/>
        <v>0</v>
      </c>
      <c r="V267" s="95">
        <f t="shared" si="125"/>
        <v>0</v>
      </c>
      <c r="W267" s="108"/>
      <c r="X267" s="108">
        <f t="shared" si="126"/>
        <v>0</v>
      </c>
      <c r="Y267" s="108"/>
      <c r="Z267" s="108">
        <f t="shared" si="127"/>
        <v>0</v>
      </c>
      <c r="AA267" s="108"/>
      <c r="AB267" s="108"/>
      <c r="AC267" s="95">
        <f t="shared" si="128"/>
        <v>0</v>
      </c>
      <c r="AD267" s="95">
        <f t="shared" si="129"/>
        <v>146000</v>
      </c>
      <c r="AE267" s="95">
        <f t="shared" si="130"/>
        <v>4672000</v>
      </c>
      <c r="AF267" s="97" cm="1">
        <f t="array" ref="AF267">_xlfn.IFS(G267=1,AF$15,G267=2,AF$16,G267=3,AF$19)</f>
        <v>0</v>
      </c>
      <c r="AG267" s="98">
        <f t="shared" si="131"/>
        <v>146000</v>
      </c>
      <c r="AH267" s="98">
        <f t="shared" si="132"/>
        <v>4672000</v>
      </c>
      <c r="AI267" s="137">
        <f t="shared" si="133"/>
        <v>146000</v>
      </c>
      <c r="AJ267" s="137">
        <f t="shared" si="134"/>
        <v>4672000</v>
      </c>
      <c r="AK267" s="137">
        <v>100000</v>
      </c>
      <c r="AL267" s="137">
        <f t="shared" si="135"/>
        <v>1168000</v>
      </c>
      <c r="AM267" s="137">
        <f t="shared" si="136"/>
        <v>1168000</v>
      </c>
      <c r="AN267" s="137">
        <f t="shared" si="137"/>
        <v>1168000</v>
      </c>
      <c r="AO267" s="137">
        <f t="shared" si="138"/>
        <v>1068000</v>
      </c>
      <c r="AP267" s="137"/>
      <c r="AQ267" s="138" cm="1">
        <f t="array" ref="AQ267">_xlfn.IFS(I267="One Bedroom",AQ$13,I267="One Bedroom Plus",AQ$14,I267="two bedroom",AQ$15,I267="three bedroom",AQ$16)</f>
        <v>300000</v>
      </c>
      <c r="AR267" s="139">
        <f t="shared" si="139"/>
        <v>4372000</v>
      </c>
      <c r="AS267" s="139">
        <f t="shared" si="140"/>
        <v>136625</v>
      </c>
      <c r="AT267" s="139">
        <f t="shared" si="141"/>
        <v>218600</v>
      </c>
      <c r="AU267" s="139">
        <f t="shared" si="142"/>
        <v>4154000</v>
      </c>
      <c r="AV267" s="139">
        <f t="shared" si="143"/>
        <v>129812.5</v>
      </c>
      <c r="AW267" s="151">
        <v>100000</v>
      </c>
      <c r="AX267" s="151">
        <f t="shared" si="144"/>
        <v>1038500</v>
      </c>
      <c r="AY267" s="151">
        <f t="shared" si="145"/>
        <v>1038500</v>
      </c>
      <c r="AZ267" s="151">
        <f t="shared" si="146"/>
        <v>1038500</v>
      </c>
      <c r="BA267" s="151">
        <f t="shared" si="147"/>
        <v>938500</v>
      </c>
      <c r="BD267" s="99">
        <f t="shared" si="148"/>
        <v>4154000</v>
      </c>
    </row>
    <row r="268" spans="1:56" s="99" customFormat="1" ht="12.75" customHeight="1" x14ac:dyDescent="0.25">
      <c r="A268" s="23"/>
      <c r="B268" s="23"/>
      <c r="C268" s="101">
        <v>246</v>
      </c>
      <c r="D268" s="102" t="s">
        <v>16</v>
      </c>
      <c r="E268" s="102">
        <v>6</v>
      </c>
      <c r="F268" s="111" t="s">
        <v>369</v>
      </c>
      <c r="G268" s="92" cm="1">
        <f t="array" ref="G268">_xlfn.IFS(D268=F$4,G$4,D268=F$5,G$5,D268=F$6,G$6,D268=F$7,G$7,D268=F$8,G$8,D268=F$9,G$9,D268=F$10,G$10)</f>
        <v>1</v>
      </c>
      <c r="H268" s="109" t="s">
        <v>329</v>
      </c>
      <c r="I268" s="104" t="s">
        <v>72</v>
      </c>
      <c r="J268" s="109">
        <v>32</v>
      </c>
      <c r="K268" s="95">
        <f t="shared" si="119"/>
        <v>160000</v>
      </c>
      <c r="L268" s="95">
        <f t="shared" si="120"/>
        <v>5120000</v>
      </c>
      <c r="M268" s="95">
        <f t="shared" si="121"/>
        <v>140000</v>
      </c>
      <c r="N268" s="95" cm="1">
        <f t="array" ref="N268">_xlfn.IFS(E268=1,0,OR(E268=2,E268=3),N$10,OR(E268=4,E268=5),N$11,E268=6,N$12,E268=7,N$13)</f>
        <v>6000</v>
      </c>
      <c r="O268" s="95">
        <f t="shared" si="153"/>
        <v>0</v>
      </c>
      <c r="P268" s="95">
        <f t="shared" si="122"/>
        <v>0</v>
      </c>
      <c r="Q268" s="95">
        <f t="shared" si="154"/>
        <v>0</v>
      </c>
      <c r="R268" s="95">
        <f t="shared" si="123"/>
        <v>0</v>
      </c>
      <c r="S268" s="95">
        <f t="shared" si="155"/>
        <v>0</v>
      </c>
      <c r="T268" s="95">
        <f t="shared" si="124"/>
        <v>0</v>
      </c>
      <c r="U268" s="95">
        <f t="shared" si="156"/>
        <v>0</v>
      </c>
      <c r="V268" s="95">
        <f t="shared" si="125"/>
        <v>0</v>
      </c>
      <c r="W268" s="108"/>
      <c r="X268" s="108">
        <f t="shared" si="126"/>
        <v>0</v>
      </c>
      <c r="Y268" s="108"/>
      <c r="Z268" s="108">
        <f t="shared" si="127"/>
        <v>0</v>
      </c>
      <c r="AA268" s="108"/>
      <c r="AB268" s="108"/>
      <c r="AC268" s="95">
        <f t="shared" si="128"/>
        <v>0</v>
      </c>
      <c r="AD268" s="95">
        <f t="shared" si="129"/>
        <v>146000</v>
      </c>
      <c r="AE268" s="95">
        <f t="shared" si="130"/>
        <v>4672000</v>
      </c>
      <c r="AF268" s="97" cm="1">
        <f t="array" ref="AF268">_xlfn.IFS(G268=1,AF$15,G268=2,AF$16,G268=3,AF$19)</f>
        <v>0</v>
      </c>
      <c r="AG268" s="98">
        <f t="shared" si="131"/>
        <v>146000</v>
      </c>
      <c r="AH268" s="98">
        <f t="shared" si="132"/>
        <v>4672000</v>
      </c>
      <c r="AI268" s="137">
        <f t="shared" si="133"/>
        <v>146000</v>
      </c>
      <c r="AJ268" s="137">
        <f t="shared" si="134"/>
        <v>4672000</v>
      </c>
      <c r="AK268" s="137">
        <v>100000</v>
      </c>
      <c r="AL268" s="137">
        <f t="shared" si="135"/>
        <v>1168000</v>
      </c>
      <c r="AM268" s="137">
        <f t="shared" si="136"/>
        <v>1168000</v>
      </c>
      <c r="AN268" s="137">
        <f t="shared" si="137"/>
        <v>1168000</v>
      </c>
      <c r="AO268" s="137">
        <f t="shared" si="138"/>
        <v>1068000</v>
      </c>
      <c r="AP268" s="137"/>
      <c r="AQ268" s="138" cm="1">
        <f t="array" ref="AQ268">_xlfn.IFS(I268="One Bedroom",AQ$13,I268="One Bedroom Plus",AQ$14,I268="two bedroom",AQ$15,I268="three bedroom",AQ$16)</f>
        <v>300000</v>
      </c>
      <c r="AR268" s="139">
        <f t="shared" si="139"/>
        <v>4372000</v>
      </c>
      <c r="AS268" s="139">
        <f t="shared" si="140"/>
        <v>136625</v>
      </c>
      <c r="AT268" s="139">
        <f t="shared" si="141"/>
        <v>218600</v>
      </c>
      <c r="AU268" s="139">
        <f t="shared" si="142"/>
        <v>4154000</v>
      </c>
      <c r="AV268" s="139">
        <f t="shared" si="143"/>
        <v>129812.5</v>
      </c>
      <c r="AW268" s="151">
        <v>100000</v>
      </c>
      <c r="AX268" s="151">
        <f t="shared" si="144"/>
        <v>1038500</v>
      </c>
      <c r="AY268" s="151">
        <f t="shared" si="145"/>
        <v>1038500</v>
      </c>
      <c r="AZ268" s="151">
        <f t="shared" si="146"/>
        <v>1038500</v>
      </c>
      <c r="BA268" s="151">
        <f t="shared" si="147"/>
        <v>938500</v>
      </c>
      <c r="BD268" s="99">
        <f t="shared" si="148"/>
        <v>4154000</v>
      </c>
    </row>
    <row r="269" spans="1:56" s="99" customFormat="1" ht="12.75" customHeight="1" x14ac:dyDescent="0.25">
      <c r="A269" s="23"/>
      <c r="B269" s="23"/>
      <c r="C269" s="101">
        <v>247</v>
      </c>
      <c r="D269" s="102" t="s">
        <v>16</v>
      </c>
      <c r="E269" s="106">
        <v>7</v>
      </c>
      <c r="F269" s="111" t="s">
        <v>370</v>
      </c>
      <c r="G269" s="92" cm="1">
        <f t="array" ref="G269">_xlfn.IFS(D269=F$4,G$4,D269=F$5,G$5,D269=F$6,G$6,D269=F$7,G$7,D269=F$8,G$8,D269=F$9,G$9,D269=F$10,G$10)</f>
        <v>1</v>
      </c>
      <c r="H269" s="109" t="s">
        <v>305</v>
      </c>
      <c r="I269" s="104" t="s">
        <v>72</v>
      </c>
      <c r="J269" s="109">
        <v>32</v>
      </c>
      <c r="K269" s="95">
        <f t="shared" si="119"/>
        <v>160000</v>
      </c>
      <c r="L269" s="95">
        <f t="shared" si="120"/>
        <v>5120000</v>
      </c>
      <c r="M269" s="95">
        <f t="shared" si="121"/>
        <v>140000</v>
      </c>
      <c r="N269" s="95" cm="1">
        <f t="array" ref="N269">_xlfn.IFS(E269=1,0,OR(E269=2,E269=3),N$10,OR(E269=4,E269=5),N$11,E269=6,N$12,E269=7,N$13)</f>
        <v>10000</v>
      </c>
      <c r="O269" s="96">
        <f t="shared" si="153"/>
        <v>0</v>
      </c>
      <c r="P269" s="95">
        <f t="shared" si="122"/>
        <v>0</v>
      </c>
      <c r="Q269" s="96">
        <f t="shared" si="154"/>
        <v>0</v>
      </c>
      <c r="R269" s="95">
        <f t="shared" si="123"/>
        <v>0</v>
      </c>
      <c r="S269" s="96">
        <f t="shared" si="155"/>
        <v>0</v>
      </c>
      <c r="T269" s="95">
        <f t="shared" si="124"/>
        <v>0</v>
      </c>
      <c r="U269" s="96"/>
      <c r="V269" s="95">
        <f t="shared" si="125"/>
        <v>0</v>
      </c>
      <c r="W269" s="96"/>
      <c r="X269" s="95">
        <f t="shared" si="126"/>
        <v>0</v>
      </c>
      <c r="Y269" s="96"/>
      <c r="Z269" s="95">
        <f t="shared" si="127"/>
        <v>0</v>
      </c>
      <c r="AA269" s="95"/>
      <c r="AB269" s="95"/>
      <c r="AC269" s="95">
        <f t="shared" si="128"/>
        <v>0</v>
      </c>
      <c r="AD269" s="95">
        <f t="shared" si="129"/>
        <v>150000</v>
      </c>
      <c r="AE269" s="95">
        <f t="shared" si="130"/>
        <v>4800000</v>
      </c>
      <c r="AF269" s="97" cm="1">
        <f t="array" ref="AF269">_xlfn.IFS(G269=1,AF$15,G269=2,AF$16,G269=3,AF$19)</f>
        <v>0</v>
      </c>
      <c r="AG269" s="98">
        <f t="shared" si="131"/>
        <v>150000</v>
      </c>
      <c r="AH269" s="98">
        <f t="shared" si="132"/>
        <v>4800000</v>
      </c>
      <c r="AI269" s="137">
        <f t="shared" si="133"/>
        <v>150000</v>
      </c>
      <c r="AJ269" s="137">
        <f t="shared" si="134"/>
        <v>4800000</v>
      </c>
      <c r="AK269" s="137">
        <v>100000</v>
      </c>
      <c r="AL269" s="137">
        <f t="shared" si="135"/>
        <v>1200000</v>
      </c>
      <c r="AM269" s="137">
        <f t="shared" si="136"/>
        <v>1200000</v>
      </c>
      <c r="AN269" s="137">
        <f t="shared" si="137"/>
        <v>1200000</v>
      </c>
      <c r="AO269" s="137">
        <f t="shared" si="138"/>
        <v>1100000</v>
      </c>
      <c r="AP269" s="137"/>
      <c r="AQ269" s="138" cm="1">
        <f t="array" ref="AQ269">_xlfn.IFS(I269="One Bedroom",AQ$13,I269="One Bedroom Plus",AQ$14,I269="two bedroom",AQ$15,I269="three bedroom",AQ$16)</f>
        <v>300000</v>
      </c>
      <c r="AR269" s="139">
        <f t="shared" si="139"/>
        <v>4500000</v>
      </c>
      <c r="AS269" s="139">
        <f t="shared" si="140"/>
        <v>140625</v>
      </c>
      <c r="AT269" s="139">
        <f t="shared" si="141"/>
        <v>225000</v>
      </c>
      <c r="AU269" s="139">
        <f t="shared" si="142"/>
        <v>4275000</v>
      </c>
      <c r="AV269" s="139">
        <f t="shared" si="143"/>
        <v>133593.75</v>
      </c>
      <c r="AW269" s="151">
        <v>100000</v>
      </c>
      <c r="AX269" s="151">
        <f t="shared" si="144"/>
        <v>1068750</v>
      </c>
      <c r="AY269" s="151">
        <f t="shared" si="145"/>
        <v>1068750</v>
      </c>
      <c r="AZ269" s="151">
        <f t="shared" si="146"/>
        <v>1068750</v>
      </c>
      <c r="BA269" s="151">
        <f t="shared" si="147"/>
        <v>968750</v>
      </c>
      <c r="BD269" s="99">
        <f t="shared" si="148"/>
        <v>4275000</v>
      </c>
    </row>
    <row r="270" spans="1:56" s="99" customFormat="1" ht="12.75" customHeight="1" x14ac:dyDescent="0.25">
      <c r="A270" s="23"/>
      <c r="B270" s="23"/>
      <c r="C270" s="101">
        <v>248</v>
      </c>
      <c r="D270" s="102" t="s">
        <v>16</v>
      </c>
      <c r="E270" s="106">
        <v>7</v>
      </c>
      <c r="F270" s="111" t="s">
        <v>371</v>
      </c>
      <c r="G270" s="92" cm="1">
        <f t="array" ref="G270">_xlfn.IFS(D270=F$4,G$4,D270=F$5,G$5,D270=F$6,G$6,D270=F$7,G$7,D270=F$8,G$8,D270=F$9,G$9,D270=F$10,G$10)</f>
        <v>1</v>
      </c>
      <c r="H270" s="109" t="s">
        <v>158</v>
      </c>
      <c r="I270" s="104" t="s">
        <v>72</v>
      </c>
      <c r="J270" s="105">
        <v>42</v>
      </c>
      <c r="K270" s="95">
        <f t="shared" si="119"/>
        <v>160000</v>
      </c>
      <c r="L270" s="95">
        <f t="shared" si="120"/>
        <v>6720000</v>
      </c>
      <c r="M270" s="95">
        <f t="shared" si="121"/>
        <v>140000</v>
      </c>
      <c r="N270" s="95" cm="1">
        <f t="array" ref="N270">_xlfn.IFS(E270=1,0,OR(E270=2,E270=3),N$10,OR(E270=4,E270=5),N$11,E270=6,N$12,E270=7,N$13)</f>
        <v>10000</v>
      </c>
      <c r="O270" s="96">
        <f t="shared" si="153"/>
        <v>0</v>
      </c>
      <c r="P270" s="95">
        <f t="shared" si="122"/>
        <v>0</v>
      </c>
      <c r="Q270" s="96">
        <f t="shared" si="154"/>
        <v>0</v>
      </c>
      <c r="R270" s="95">
        <f t="shared" si="123"/>
        <v>0</v>
      </c>
      <c r="S270" s="96">
        <f t="shared" si="155"/>
        <v>0</v>
      </c>
      <c r="T270" s="95">
        <f t="shared" si="124"/>
        <v>0</v>
      </c>
      <c r="U270" s="96"/>
      <c r="V270" s="95">
        <f t="shared" si="125"/>
        <v>0</v>
      </c>
      <c r="W270" s="96"/>
      <c r="X270" s="95">
        <f t="shared" si="126"/>
        <v>0</v>
      </c>
      <c r="Y270" s="96"/>
      <c r="Z270" s="95">
        <f t="shared" si="127"/>
        <v>0</v>
      </c>
      <c r="AA270" s="95"/>
      <c r="AB270" s="95"/>
      <c r="AC270" s="95">
        <f t="shared" si="128"/>
        <v>0</v>
      </c>
      <c r="AD270" s="95">
        <f t="shared" si="129"/>
        <v>150000</v>
      </c>
      <c r="AE270" s="95">
        <f t="shared" si="130"/>
        <v>6300000</v>
      </c>
      <c r="AF270" s="97" cm="1">
        <f t="array" ref="AF270">_xlfn.IFS(G270=1,AF$15,G270=2,AF$16,G270=3,AF$19)</f>
        <v>0</v>
      </c>
      <c r="AG270" s="98">
        <f t="shared" si="131"/>
        <v>150000</v>
      </c>
      <c r="AH270" s="98">
        <f t="shared" si="132"/>
        <v>6300000</v>
      </c>
      <c r="AI270" s="137">
        <f t="shared" si="133"/>
        <v>150000</v>
      </c>
      <c r="AJ270" s="137">
        <f t="shared" si="134"/>
        <v>6300000</v>
      </c>
      <c r="AK270" s="137">
        <v>100000</v>
      </c>
      <c r="AL270" s="137">
        <f t="shared" si="135"/>
        <v>1575000</v>
      </c>
      <c r="AM270" s="137">
        <f t="shared" si="136"/>
        <v>1575000</v>
      </c>
      <c r="AN270" s="137">
        <f t="shared" si="137"/>
        <v>1575000</v>
      </c>
      <c r="AO270" s="137">
        <f t="shared" si="138"/>
        <v>1475000</v>
      </c>
      <c r="AP270" s="137"/>
      <c r="AQ270" s="138" cm="1">
        <f t="array" ref="AQ270">_xlfn.IFS(I270="One Bedroom",AQ$13,I270="One Bedroom Plus",AQ$14,I270="two bedroom",AQ$15,I270="three bedroom",AQ$16)</f>
        <v>300000</v>
      </c>
      <c r="AR270" s="139">
        <f t="shared" si="139"/>
        <v>6000000</v>
      </c>
      <c r="AS270" s="139">
        <f t="shared" si="140"/>
        <v>142857.14285714287</v>
      </c>
      <c r="AT270" s="139">
        <f t="shared" si="141"/>
        <v>300000</v>
      </c>
      <c r="AU270" s="139">
        <f t="shared" si="142"/>
        <v>5700000</v>
      </c>
      <c r="AV270" s="139">
        <f t="shared" si="143"/>
        <v>135714.28571428571</v>
      </c>
      <c r="AW270" s="151">
        <v>100000</v>
      </c>
      <c r="AX270" s="151">
        <f t="shared" si="144"/>
        <v>1425000</v>
      </c>
      <c r="AY270" s="151">
        <f t="shared" si="145"/>
        <v>1425000</v>
      </c>
      <c r="AZ270" s="151">
        <f t="shared" si="146"/>
        <v>1425000</v>
      </c>
      <c r="BA270" s="151">
        <f t="shared" si="147"/>
        <v>1325000</v>
      </c>
      <c r="BD270" s="99">
        <f t="shared" si="148"/>
        <v>5700000</v>
      </c>
    </row>
    <row r="271" spans="1:56" s="99" customFormat="1" ht="12.75" customHeight="1" x14ac:dyDescent="0.25">
      <c r="A271" s="23"/>
      <c r="B271" s="23"/>
      <c r="C271" s="101">
        <v>249</v>
      </c>
      <c r="D271" s="102" t="s">
        <v>16</v>
      </c>
      <c r="E271" s="106">
        <v>7</v>
      </c>
      <c r="F271" s="111" t="s">
        <v>372</v>
      </c>
      <c r="G271" s="92" cm="1">
        <f t="array" ref="G271">_xlfn.IFS(D271=F$4,G$4,D271=F$5,G$5,D271=F$6,G$6,D271=F$7,G$7,D271=F$8,G$8,D271=F$9,G$9,D271=F$10,G$10)</f>
        <v>1</v>
      </c>
      <c r="H271" s="109" t="s">
        <v>158</v>
      </c>
      <c r="I271" s="104" t="s">
        <v>72</v>
      </c>
      <c r="J271" s="105">
        <v>42</v>
      </c>
      <c r="K271" s="95">
        <f t="shared" si="119"/>
        <v>160000</v>
      </c>
      <c r="L271" s="95">
        <f t="shared" si="120"/>
        <v>6720000</v>
      </c>
      <c r="M271" s="95">
        <f t="shared" si="121"/>
        <v>140000</v>
      </c>
      <c r="N271" s="95" cm="1">
        <f t="array" ref="N271">_xlfn.IFS(E271=1,0,OR(E271=2,E271=3),N$10,OR(E271=4,E271=5),N$11,E271=6,N$12,E271=7,N$13)</f>
        <v>10000</v>
      </c>
      <c r="O271" s="96">
        <f t="shared" si="153"/>
        <v>0</v>
      </c>
      <c r="P271" s="95">
        <f t="shared" si="122"/>
        <v>0</v>
      </c>
      <c r="Q271" s="96">
        <f t="shared" si="154"/>
        <v>0</v>
      </c>
      <c r="R271" s="95">
        <f t="shared" si="123"/>
        <v>0</v>
      </c>
      <c r="S271" s="96">
        <f t="shared" si="155"/>
        <v>0</v>
      </c>
      <c r="T271" s="95">
        <f t="shared" si="124"/>
        <v>0</v>
      </c>
      <c r="U271" s="96"/>
      <c r="V271" s="95">
        <f t="shared" si="125"/>
        <v>0</v>
      </c>
      <c r="W271" s="96"/>
      <c r="X271" s="95">
        <f t="shared" si="126"/>
        <v>0</v>
      </c>
      <c r="Y271" s="96"/>
      <c r="Z271" s="95">
        <f t="shared" si="127"/>
        <v>0</v>
      </c>
      <c r="AA271" s="95"/>
      <c r="AB271" s="95"/>
      <c r="AC271" s="95">
        <f t="shared" si="128"/>
        <v>0</v>
      </c>
      <c r="AD271" s="95">
        <f t="shared" si="129"/>
        <v>150000</v>
      </c>
      <c r="AE271" s="95">
        <f t="shared" si="130"/>
        <v>6300000</v>
      </c>
      <c r="AF271" s="97" cm="1">
        <f t="array" ref="AF271">_xlfn.IFS(G271=1,AF$15,G271=2,AF$16,G271=3,AF$19)</f>
        <v>0</v>
      </c>
      <c r="AG271" s="98">
        <f t="shared" si="131"/>
        <v>150000</v>
      </c>
      <c r="AH271" s="98">
        <f t="shared" si="132"/>
        <v>6300000</v>
      </c>
      <c r="AI271" s="137">
        <f t="shared" si="133"/>
        <v>150000</v>
      </c>
      <c r="AJ271" s="137">
        <f t="shared" si="134"/>
        <v>6300000</v>
      </c>
      <c r="AK271" s="137">
        <v>100000</v>
      </c>
      <c r="AL271" s="137">
        <f t="shared" si="135"/>
        <v>1575000</v>
      </c>
      <c r="AM271" s="137">
        <f t="shared" si="136"/>
        <v>1575000</v>
      </c>
      <c r="AN271" s="137">
        <f t="shared" si="137"/>
        <v>1575000</v>
      </c>
      <c r="AO271" s="137">
        <f t="shared" si="138"/>
        <v>1475000</v>
      </c>
      <c r="AP271" s="137"/>
      <c r="AQ271" s="138" cm="1">
        <f t="array" ref="AQ271">_xlfn.IFS(I271="One Bedroom",AQ$13,I271="One Bedroom Plus",AQ$14,I271="two bedroom",AQ$15,I271="three bedroom",AQ$16)</f>
        <v>300000</v>
      </c>
      <c r="AR271" s="139">
        <f t="shared" si="139"/>
        <v>6000000</v>
      </c>
      <c r="AS271" s="139">
        <f t="shared" si="140"/>
        <v>142857.14285714287</v>
      </c>
      <c r="AT271" s="139">
        <f t="shared" si="141"/>
        <v>300000</v>
      </c>
      <c r="AU271" s="139">
        <f t="shared" si="142"/>
        <v>5700000</v>
      </c>
      <c r="AV271" s="139">
        <f t="shared" si="143"/>
        <v>135714.28571428571</v>
      </c>
      <c r="AW271" s="151">
        <v>100000</v>
      </c>
      <c r="AX271" s="151">
        <f t="shared" si="144"/>
        <v>1425000</v>
      </c>
      <c r="AY271" s="151">
        <f t="shared" si="145"/>
        <v>1425000</v>
      </c>
      <c r="AZ271" s="151">
        <f t="shared" si="146"/>
        <v>1425000</v>
      </c>
      <c r="BA271" s="151">
        <f t="shared" si="147"/>
        <v>1325000</v>
      </c>
      <c r="BD271" s="99">
        <f t="shared" si="148"/>
        <v>5700000</v>
      </c>
    </row>
    <row r="272" spans="1:56" s="99" customFormat="1" ht="12.75" customHeight="1" x14ac:dyDescent="0.25">
      <c r="A272" s="23"/>
      <c r="B272" s="23"/>
      <c r="C272" s="101">
        <v>250</v>
      </c>
      <c r="D272" s="102" t="s">
        <v>16</v>
      </c>
      <c r="E272" s="106">
        <v>7</v>
      </c>
      <c r="F272" s="111" t="s">
        <v>373</v>
      </c>
      <c r="G272" s="92" cm="1">
        <f t="array" ref="G272">_xlfn.IFS(D272=F$4,G$4,D272=F$5,G$5,D272=F$6,G$6,D272=F$7,G$7,D272=F$8,G$8,D272=F$9,G$9,D272=F$10,G$10)</f>
        <v>1</v>
      </c>
      <c r="H272" s="109" t="s">
        <v>156</v>
      </c>
      <c r="I272" s="104" t="s">
        <v>72</v>
      </c>
      <c r="J272" s="105">
        <v>36</v>
      </c>
      <c r="K272" s="95">
        <f t="shared" si="119"/>
        <v>160000</v>
      </c>
      <c r="L272" s="95">
        <f t="shared" si="120"/>
        <v>5760000</v>
      </c>
      <c r="M272" s="95">
        <f t="shared" si="121"/>
        <v>140000</v>
      </c>
      <c r="N272" s="95" cm="1">
        <f t="array" ref="N272">_xlfn.IFS(E272=1,0,OR(E272=2,E272=3),N$10,OR(E272=4,E272=5),N$11,E272=6,N$12,E272=7,N$13)</f>
        <v>10000</v>
      </c>
      <c r="O272" s="96">
        <f t="shared" si="153"/>
        <v>0</v>
      </c>
      <c r="P272" s="95">
        <f t="shared" si="122"/>
        <v>0</v>
      </c>
      <c r="Q272" s="96">
        <f t="shared" si="154"/>
        <v>0</v>
      </c>
      <c r="R272" s="95">
        <f t="shared" si="123"/>
        <v>0</v>
      </c>
      <c r="S272" s="96">
        <f t="shared" si="155"/>
        <v>0</v>
      </c>
      <c r="T272" s="95">
        <f t="shared" si="124"/>
        <v>0</v>
      </c>
      <c r="U272" s="96"/>
      <c r="V272" s="95">
        <f t="shared" si="125"/>
        <v>0</v>
      </c>
      <c r="W272" s="96"/>
      <c r="X272" s="95">
        <f t="shared" si="126"/>
        <v>0</v>
      </c>
      <c r="Y272" s="96"/>
      <c r="Z272" s="95">
        <f t="shared" si="127"/>
        <v>0</v>
      </c>
      <c r="AA272" s="95"/>
      <c r="AB272" s="95"/>
      <c r="AC272" s="95">
        <f t="shared" si="128"/>
        <v>0</v>
      </c>
      <c r="AD272" s="95">
        <f t="shared" si="129"/>
        <v>150000</v>
      </c>
      <c r="AE272" s="95">
        <f t="shared" si="130"/>
        <v>5400000</v>
      </c>
      <c r="AF272" s="97" cm="1">
        <f t="array" ref="AF272">_xlfn.IFS(G272=1,AF$15,G272=2,AF$16,G272=3,AF$19)</f>
        <v>0</v>
      </c>
      <c r="AG272" s="98">
        <f t="shared" si="131"/>
        <v>150000</v>
      </c>
      <c r="AH272" s="98">
        <f t="shared" si="132"/>
        <v>5400000</v>
      </c>
      <c r="AI272" s="137">
        <f t="shared" si="133"/>
        <v>150000</v>
      </c>
      <c r="AJ272" s="137">
        <f t="shared" si="134"/>
        <v>5400000</v>
      </c>
      <c r="AK272" s="137">
        <v>100000</v>
      </c>
      <c r="AL272" s="137">
        <f t="shared" si="135"/>
        <v>1350000</v>
      </c>
      <c r="AM272" s="137">
        <f t="shared" si="136"/>
        <v>1350000</v>
      </c>
      <c r="AN272" s="137">
        <f t="shared" si="137"/>
        <v>1350000</v>
      </c>
      <c r="AO272" s="137">
        <f t="shared" si="138"/>
        <v>1250000</v>
      </c>
      <c r="AP272" s="137"/>
      <c r="AQ272" s="138" cm="1">
        <f t="array" ref="AQ272">_xlfn.IFS(I272="One Bedroom",AQ$13,I272="One Bedroom Plus",AQ$14,I272="two bedroom",AQ$15,I272="three bedroom",AQ$16)</f>
        <v>300000</v>
      </c>
      <c r="AR272" s="139">
        <f t="shared" si="139"/>
        <v>5100000</v>
      </c>
      <c r="AS272" s="139">
        <f t="shared" si="140"/>
        <v>141666.66666666666</v>
      </c>
      <c r="AT272" s="139">
        <f t="shared" si="141"/>
        <v>255000</v>
      </c>
      <c r="AU272" s="139">
        <f t="shared" si="142"/>
        <v>4845000</v>
      </c>
      <c r="AV272" s="139">
        <f t="shared" si="143"/>
        <v>134583.33333333334</v>
      </c>
      <c r="AW272" s="151">
        <v>100000</v>
      </c>
      <c r="AX272" s="151">
        <f t="shared" si="144"/>
        <v>1211250</v>
      </c>
      <c r="AY272" s="151">
        <f t="shared" si="145"/>
        <v>1211250</v>
      </c>
      <c r="AZ272" s="151">
        <f t="shared" si="146"/>
        <v>1211250</v>
      </c>
      <c r="BA272" s="151">
        <f t="shared" si="147"/>
        <v>1111250</v>
      </c>
      <c r="BD272" s="99">
        <f t="shared" si="148"/>
        <v>4845000</v>
      </c>
    </row>
    <row r="273" spans="1:56" s="99" customFormat="1" ht="12.75" customHeight="1" x14ac:dyDescent="0.25">
      <c r="A273" s="23"/>
      <c r="B273" s="23"/>
      <c r="C273" s="101">
        <v>251</v>
      </c>
      <c r="D273" s="102" t="s">
        <v>16</v>
      </c>
      <c r="E273" s="106">
        <v>7</v>
      </c>
      <c r="F273" s="111" t="s">
        <v>374</v>
      </c>
      <c r="G273" s="92" cm="1">
        <f t="array" ref="G273">_xlfn.IFS(D273=F$4,G$4,D273=F$5,G$5,D273=F$6,G$6,D273=F$7,G$7,D273=F$8,G$8,D273=F$9,G$9,D273=F$10,G$10)</f>
        <v>1</v>
      </c>
      <c r="H273" s="109" t="s">
        <v>154</v>
      </c>
      <c r="I273" s="104" t="s">
        <v>72</v>
      </c>
      <c r="J273" s="105">
        <v>36</v>
      </c>
      <c r="K273" s="95">
        <f t="shared" si="119"/>
        <v>160000</v>
      </c>
      <c r="L273" s="95">
        <f t="shared" si="120"/>
        <v>5760000</v>
      </c>
      <c r="M273" s="95">
        <f t="shared" si="121"/>
        <v>140000</v>
      </c>
      <c r="N273" s="95" cm="1">
        <f t="array" ref="N273">_xlfn.IFS(E273=1,0,OR(E273=2,E273=3),N$10,OR(E273=4,E273=5),N$11,E273=6,N$12,E273=7,N$13)</f>
        <v>10000</v>
      </c>
      <c r="O273" s="96">
        <f t="shared" si="153"/>
        <v>0</v>
      </c>
      <c r="P273" s="95">
        <f t="shared" si="122"/>
        <v>0</v>
      </c>
      <c r="Q273" s="96" t="str">
        <f t="shared" si="154"/>
        <v>y</v>
      </c>
      <c r="R273" s="95">
        <f t="shared" si="123"/>
        <v>3000</v>
      </c>
      <c r="S273" s="96">
        <f t="shared" si="155"/>
        <v>0</v>
      </c>
      <c r="T273" s="95">
        <f t="shared" si="124"/>
        <v>0</v>
      </c>
      <c r="U273" s="96"/>
      <c r="V273" s="95">
        <f t="shared" si="125"/>
        <v>0</v>
      </c>
      <c r="W273" s="96"/>
      <c r="X273" s="95">
        <f t="shared" si="126"/>
        <v>0</v>
      </c>
      <c r="Y273" s="96"/>
      <c r="Z273" s="95">
        <f t="shared" si="127"/>
        <v>0</v>
      </c>
      <c r="AA273" s="95"/>
      <c r="AB273" s="95"/>
      <c r="AC273" s="95">
        <f t="shared" si="128"/>
        <v>3000</v>
      </c>
      <c r="AD273" s="95">
        <f t="shared" si="129"/>
        <v>153000</v>
      </c>
      <c r="AE273" s="95">
        <f t="shared" si="130"/>
        <v>5508000</v>
      </c>
      <c r="AF273" s="97" cm="1">
        <f t="array" ref="AF273">_xlfn.IFS(G273=1,AF$15,G273=2,AF$16,G273=3,AF$19)</f>
        <v>0</v>
      </c>
      <c r="AG273" s="98">
        <f t="shared" si="131"/>
        <v>153000</v>
      </c>
      <c r="AH273" s="98">
        <f t="shared" si="132"/>
        <v>5508000</v>
      </c>
      <c r="AI273" s="137">
        <f t="shared" si="133"/>
        <v>153000</v>
      </c>
      <c r="AJ273" s="137">
        <f t="shared" si="134"/>
        <v>5508000</v>
      </c>
      <c r="AK273" s="137">
        <v>100000</v>
      </c>
      <c r="AL273" s="137">
        <f t="shared" si="135"/>
        <v>1377000</v>
      </c>
      <c r="AM273" s="137">
        <f t="shared" si="136"/>
        <v>1377000</v>
      </c>
      <c r="AN273" s="137">
        <f t="shared" si="137"/>
        <v>1377000</v>
      </c>
      <c r="AO273" s="137">
        <f t="shared" si="138"/>
        <v>1277000</v>
      </c>
      <c r="AP273" s="137"/>
      <c r="AQ273" s="138" cm="1">
        <f t="array" ref="AQ273">_xlfn.IFS(I273="One Bedroom",AQ$13,I273="One Bedroom Plus",AQ$14,I273="two bedroom",AQ$15,I273="three bedroom",AQ$16)</f>
        <v>300000</v>
      </c>
      <c r="AR273" s="139">
        <f t="shared" si="139"/>
        <v>5208000</v>
      </c>
      <c r="AS273" s="139">
        <f t="shared" si="140"/>
        <v>144666.66666666666</v>
      </c>
      <c r="AT273" s="139">
        <f t="shared" si="141"/>
        <v>260400</v>
      </c>
      <c r="AU273" s="139">
        <f t="shared" si="142"/>
        <v>4948000</v>
      </c>
      <c r="AV273" s="139">
        <f t="shared" si="143"/>
        <v>137444.44444444444</v>
      </c>
      <c r="AW273" s="151">
        <v>100000</v>
      </c>
      <c r="AX273" s="151">
        <f t="shared" si="144"/>
        <v>1237000</v>
      </c>
      <c r="AY273" s="151">
        <f t="shared" si="145"/>
        <v>1237000</v>
      </c>
      <c r="AZ273" s="151">
        <f t="shared" si="146"/>
        <v>1237000</v>
      </c>
      <c r="BA273" s="151">
        <f t="shared" si="147"/>
        <v>1137000</v>
      </c>
      <c r="BD273" s="99">
        <f t="shared" si="148"/>
        <v>4948000</v>
      </c>
    </row>
    <row r="274" spans="1:56" s="99" customFormat="1" ht="12.75" customHeight="1" x14ac:dyDescent="0.25">
      <c r="A274" s="23"/>
      <c r="B274" s="23"/>
      <c r="C274" s="101">
        <v>252</v>
      </c>
      <c r="D274" s="102" t="s">
        <v>16</v>
      </c>
      <c r="E274" s="106">
        <v>7</v>
      </c>
      <c r="F274" s="111" t="s">
        <v>375</v>
      </c>
      <c r="G274" s="92" cm="1">
        <f t="array" ref="G274">_xlfn.IFS(D274=F$4,G$4,D274=F$5,G$5,D274=F$6,G$6,D274=F$7,G$7,D274=F$8,G$8,D274=F$9,G$9,D274=F$10,G$10)</f>
        <v>1</v>
      </c>
      <c r="H274" s="109" t="s">
        <v>376</v>
      </c>
      <c r="I274" s="104" t="s">
        <v>234</v>
      </c>
      <c r="J274" s="109">
        <v>120</v>
      </c>
      <c r="K274" s="95">
        <f t="shared" si="119"/>
        <v>160000</v>
      </c>
      <c r="L274" s="95">
        <f t="shared" si="120"/>
        <v>19200000</v>
      </c>
      <c r="M274" s="95">
        <f t="shared" si="121"/>
        <v>140000</v>
      </c>
      <c r="N274" s="95" cm="1">
        <f t="array" ref="N274">_xlfn.IFS(E274=1,0,OR(E274=2,E274=3),N$10,OR(E274=4,E274=5),N$11,E274=6,N$12,E274=7,N$13)</f>
        <v>10000</v>
      </c>
      <c r="O274" s="96" t="str">
        <f t="shared" si="153"/>
        <v>y</v>
      </c>
      <c r="P274" s="95">
        <f t="shared" si="122"/>
        <v>10000</v>
      </c>
      <c r="Q274" s="96" t="str">
        <f t="shared" si="154"/>
        <v>y</v>
      </c>
      <c r="R274" s="95">
        <f t="shared" si="123"/>
        <v>3000</v>
      </c>
      <c r="S274" s="96" t="s">
        <v>73</v>
      </c>
      <c r="T274" s="95">
        <f t="shared" si="124"/>
        <v>2000</v>
      </c>
      <c r="U274" s="96"/>
      <c r="V274" s="95">
        <f t="shared" si="125"/>
        <v>0</v>
      </c>
      <c r="W274" s="96" t="s">
        <v>73</v>
      </c>
      <c r="X274" s="95">
        <f t="shared" si="126"/>
        <v>5000</v>
      </c>
      <c r="Y274" s="96"/>
      <c r="Z274" s="95">
        <f t="shared" si="127"/>
        <v>0</v>
      </c>
      <c r="AA274" s="95"/>
      <c r="AB274" s="95"/>
      <c r="AC274" s="95">
        <f t="shared" si="128"/>
        <v>20000</v>
      </c>
      <c r="AD274" s="95">
        <f t="shared" si="129"/>
        <v>170000</v>
      </c>
      <c r="AE274" s="95">
        <f t="shared" si="130"/>
        <v>20400000</v>
      </c>
      <c r="AF274" s="97" cm="1">
        <f t="array" ref="AF274">_xlfn.IFS(G274=1,AF$15,G274=2,AF$16,G274=3,AF$19)</f>
        <v>0</v>
      </c>
      <c r="AG274" s="98">
        <f t="shared" si="131"/>
        <v>170000</v>
      </c>
      <c r="AH274" s="98">
        <f t="shared" si="132"/>
        <v>20400000</v>
      </c>
      <c r="AI274" s="137">
        <f t="shared" si="133"/>
        <v>170000</v>
      </c>
      <c r="AJ274" s="137">
        <f t="shared" si="134"/>
        <v>20400000</v>
      </c>
      <c r="AK274" s="137">
        <v>100000</v>
      </c>
      <c r="AL274" s="137">
        <f t="shared" si="135"/>
        <v>5100000</v>
      </c>
      <c r="AM274" s="137">
        <f t="shared" si="136"/>
        <v>5100000</v>
      </c>
      <c r="AN274" s="137">
        <f t="shared" si="137"/>
        <v>5100000</v>
      </c>
      <c r="AO274" s="137">
        <f t="shared" si="138"/>
        <v>5000000</v>
      </c>
      <c r="AP274" s="140"/>
      <c r="AQ274" s="201">
        <v>1000000</v>
      </c>
      <c r="AR274" s="139">
        <f t="shared" si="139"/>
        <v>19400000</v>
      </c>
      <c r="AS274" s="139">
        <f t="shared" si="140"/>
        <v>161666.66666666666</v>
      </c>
      <c r="AT274" s="139">
        <f t="shared" si="141"/>
        <v>970000</v>
      </c>
      <c r="AU274" s="139">
        <f t="shared" si="142"/>
        <v>18430000</v>
      </c>
      <c r="AV274" s="139">
        <f t="shared" si="143"/>
        <v>153583.33333333334</v>
      </c>
      <c r="AW274" s="151">
        <v>100000</v>
      </c>
      <c r="AX274" s="151">
        <f t="shared" si="144"/>
        <v>4607500</v>
      </c>
      <c r="AY274" s="151">
        <f t="shared" si="145"/>
        <v>4607500</v>
      </c>
      <c r="AZ274" s="151">
        <f t="shared" si="146"/>
        <v>4607500</v>
      </c>
      <c r="BA274" s="151">
        <f t="shared" si="147"/>
        <v>4507500</v>
      </c>
      <c r="BD274" s="99">
        <f t="shared" si="148"/>
        <v>18430000</v>
      </c>
    </row>
    <row r="275" spans="1:56" s="99" customFormat="1" ht="12.75" customHeight="1" x14ac:dyDescent="0.25">
      <c r="A275" s="23"/>
      <c r="B275" s="23"/>
      <c r="C275" s="101">
        <v>253</v>
      </c>
      <c r="D275" s="102" t="s">
        <v>16</v>
      </c>
      <c r="E275" s="106">
        <v>7</v>
      </c>
      <c r="F275" s="111" t="s">
        <v>377</v>
      </c>
      <c r="G275" s="92" cm="1">
        <f t="array" ref="G275">_xlfn.IFS(D275=F$4,G$4,D275=F$5,G$5,D275=F$6,G$6,D275=F$7,G$7,D275=F$8,G$8,D275=F$9,G$9,D275=F$10,G$10)</f>
        <v>1</v>
      </c>
      <c r="H275" s="109" t="s">
        <v>376</v>
      </c>
      <c r="I275" s="104" t="s">
        <v>234</v>
      </c>
      <c r="J275" s="109">
        <v>118</v>
      </c>
      <c r="K275" s="95">
        <f t="shared" si="119"/>
        <v>160000</v>
      </c>
      <c r="L275" s="95">
        <f t="shared" si="120"/>
        <v>18880000</v>
      </c>
      <c r="M275" s="95">
        <f t="shared" si="121"/>
        <v>140000</v>
      </c>
      <c r="N275" s="95" cm="1">
        <f t="array" ref="N275">_xlfn.IFS(E275=1,0,OR(E275=2,E275=3),N$10,OR(E275=4,E275=5),N$11,E275=6,N$12,E275=7,N$13)</f>
        <v>10000</v>
      </c>
      <c r="O275" s="96" t="str">
        <f t="shared" si="153"/>
        <v>y</v>
      </c>
      <c r="P275" s="95">
        <f t="shared" si="122"/>
        <v>10000</v>
      </c>
      <c r="Q275" s="96">
        <f t="shared" si="154"/>
        <v>0</v>
      </c>
      <c r="R275" s="95">
        <f t="shared" si="123"/>
        <v>0</v>
      </c>
      <c r="S275" s="96" t="s">
        <v>73</v>
      </c>
      <c r="T275" s="95">
        <f t="shared" si="124"/>
        <v>2000</v>
      </c>
      <c r="U275" s="96"/>
      <c r="V275" s="95">
        <f t="shared" si="125"/>
        <v>0</v>
      </c>
      <c r="W275" s="96" t="s">
        <v>73</v>
      </c>
      <c r="X275" s="95">
        <f t="shared" si="126"/>
        <v>5000</v>
      </c>
      <c r="Y275" s="96"/>
      <c r="Z275" s="95">
        <f t="shared" si="127"/>
        <v>0</v>
      </c>
      <c r="AA275" s="95"/>
      <c r="AB275" s="95"/>
      <c r="AC275" s="95">
        <f t="shared" si="128"/>
        <v>17000</v>
      </c>
      <c r="AD275" s="95">
        <f t="shared" si="129"/>
        <v>167000</v>
      </c>
      <c r="AE275" s="95">
        <f t="shared" si="130"/>
        <v>19706000</v>
      </c>
      <c r="AF275" s="97" cm="1">
        <f t="array" ref="AF275">_xlfn.IFS(G275=1,AF$15,G275=2,AF$16,G275=3,AF$19)</f>
        <v>0</v>
      </c>
      <c r="AG275" s="98">
        <f t="shared" si="131"/>
        <v>167000</v>
      </c>
      <c r="AH275" s="98">
        <f t="shared" si="132"/>
        <v>19706000</v>
      </c>
      <c r="AI275" s="137">
        <f t="shared" si="133"/>
        <v>167000</v>
      </c>
      <c r="AJ275" s="137">
        <f t="shared" si="134"/>
        <v>19706000</v>
      </c>
      <c r="AK275" s="137">
        <v>100000</v>
      </c>
      <c r="AL275" s="137">
        <f t="shared" si="135"/>
        <v>4926500</v>
      </c>
      <c r="AM275" s="137">
        <f t="shared" si="136"/>
        <v>4926500</v>
      </c>
      <c r="AN275" s="137">
        <f t="shared" si="137"/>
        <v>4926500</v>
      </c>
      <c r="AO275" s="137">
        <f t="shared" si="138"/>
        <v>4826500</v>
      </c>
      <c r="AP275" s="140"/>
      <c r="AQ275" s="201">
        <v>1000000</v>
      </c>
      <c r="AR275" s="139">
        <f t="shared" si="139"/>
        <v>18706000</v>
      </c>
      <c r="AS275" s="139">
        <f t="shared" si="140"/>
        <v>158525.42372881356</v>
      </c>
      <c r="AT275" s="139">
        <f t="shared" si="141"/>
        <v>935300</v>
      </c>
      <c r="AU275" s="139">
        <f t="shared" si="142"/>
        <v>17771000</v>
      </c>
      <c r="AV275" s="139">
        <f t="shared" si="143"/>
        <v>150601.69491525425</v>
      </c>
      <c r="AW275" s="151">
        <v>100000</v>
      </c>
      <c r="AX275" s="151">
        <f t="shared" si="144"/>
        <v>4442750</v>
      </c>
      <c r="AY275" s="151">
        <f t="shared" si="145"/>
        <v>4442750</v>
      </c>
      <c r="AZ275" s="151">
        <f t="shared" si="146"/>
        <v>4442750</v>
      </c>
      <c r="BA275" s="151">
        <f t="shared" si="147"/>
        <v>4342750</v>
      </c>
      <c r="BD275" s="99">
        <f t="shared" si="148"/>
        <v>17771000</v>
      </c>
    </row>
    <row r="276" spans="1:56" s="99" customFormat="1" ht="12.75" customHeight="1" x14ac:dyDescent="0.25">
      <c r="A276" s="23"/>
      <c r="B276" s="23"/>
      <c r="C276" s="101">
        <v>254</v>
      </c>
      <c r="D276" s="102" t="s">
        <v>16</v>
      </c>
      <c r="E276" s="106">
        <v>7</v>
      </c>
      <c r="F276" s="111" t="s">
        <v>378</v>
      </c>
      <c r="G276" s="92" cm="1">
        <f t="array" ref="G276">_xlfn.IFS(D276=F$4,G$4,D276=F$5,G$5,D276=F$6,G$6,D276=F$7,G$7,D276=F$8,G$8,D276=F$9,G$9,D276=F$10,G$10)</f>
        <v>1</v>
      </c>
      <c r="H276" s="109" t="s">
        <v>379</v>
      </c>
      <c r="I276" s="104" t="s">
        <v>234</v>
      </c>
      <c r="J276" s="109">
        <v>105</v>
      </c>
      <c r="K276" s="95">
        <f t="shared" si="119"/>
        <v>160000</v>
      </c>
      <c r="L276" s="95">
        <f t="shared" si="120"/>
        <v>16800000</v>
      </c>
      <c r="M276" s="95">
        <f t="shared" si="121"/>
        <v>140000</v>
      </c>
      <c r="N276" s="95" cm="1">
        <f t="array" ref="N276">_xlfn.IFS(E276=1,0,OR(E276=2,E276=3),N$10,OR(E276=4,E276=5),N$11,E276=6,N$12,E276=7,N$13)</f>
        <v>10000</v>
      </c>
      <c r="O276" s="96" t="str">
        <f t="shared" si="153"/>
        <v>y</v>
      </c>
      <c r="P276" s="95">
        <f t="shared" si="122"/>
        <v>10000</v>
      </c>
      <c r="Q276" s="96">
        <f t="shared" si="154"/>
        <v>0</v>
      </c>
      <c r="R276" s="95">
        <f t="shared" si="123"/>
        <v>0</v>
      </c>
      <c r="S276" s="96" t="s">
        <v>73</v>
      </c>
      <c r="T276" s="95">
        <f t="shared" si="124"/>
        <v>2000</v>
      </c>
      <c r="U276" s="96"/>
      <c r="V276" s="95">
        <f t="shared" si="125"/>
        <v>0</v>
      </c>
      <c r="W276" s="96" t="s">
        <v>73</v>
      </c>
      <c r="X276" s="95">
        <f t="shared" si="126"/>
        <v>5000</v>
      </c>
      <c r="Y276" s="96"/>
      <c r="Z276" s="95">
        <f t="shared" si="127"/>
        <v>0</v>
      </c>
      <c r="AA276" s="95"/>
      <c r="AB276" s="95"/>
      <c r="AC276" s="95">
        <f t="shared" si="128"/>
        <v>17000</v>
      </c>
      <c r="AD276" s="95">
        <f t="shared" si="129"/>
        <v>167000</v>
      </c>
      <c r="AE276" s="95">
        <f t="shared" si="130"/>
        <v>17535000</v>
      </c>
      <c r="AF276" s="97" cm="1">
        <f t="array" ref="AF276">_xlfn.IFS(G276=1,AF$15,G276=2,AF$16,G276=3,AF$19)</f>
        <v>0</v>
      </c>
      <c r="AG276" s="98">
        <f t="shared" si="131"/>
        <v>167000</v>
      </c>
      <c r="AH276" s="98">
        <f t="shared" si="132"/>
        <v>17535000</v>
      </c>
      <c r="AI276" s="137">
        <f t="shared" si="133"/>
        <v>167000</v>
      </c>
      <c r="AJ276" s="137">
        <f t="shared" si="134"/>
        <v>17535000</v>
      </c>
      <c r="AK276" s="137">
        <v>100000</v>
      </c>
      <c r="AL276" s="137">
        <f t="shared" si="135"/>
        <v>4383750</v>
      </c>
      <c r="AM276" s="137">
        <f t="shared" si="136"/>
        <v>4383750</v>
      </c>
      <c r="AN276" s="137">
        <f t="shared" si="137"/>
        <v>4383750</v>
      </c>
      <c r="AO276" s="137">
        <f t="shared" si="138"/>
        <v>4283750</v>
      </c>
      <c r="AP276" s="137"/>
      <c r="AQ276" s="138" cm="1">
        <f t="array" ref="AQ276">_xlfn.IFS(I276="One Bedroom",AQ$13,I276="One Bedroom Plus",AQ$14,I276="two bedroom",AQ$15,I276="three bedroom",AQ$16)</f>
        <v>500000</v>
      </c>
      <c r="AR276" s="139">
        <f t="shared" si="139"/>
        <v>17035000</v>
      </c>
      <c r="AS276" s="139">
        <f t="shared" si="140"/>
        <v>162238.09523809524</v>
      </c>
      <c r="AT276" s="139">
        <f t="shared" si="141"/>
        <v>851750</v>
      </c>
      <c r="AU276" s="139">
        <f t="shared" si="142"/>
        <v>16184000</v>
      </c>
      <c r="AV276" s="139">
        <f t="shared" si="143"/>
        <v>154133.33333333334</v>
      </c>
      <c r="AW276" s="151">
        <v>100000</v>
      </c>
      <c r="AX276" s="151">
        <f t="shared" si="144"/>
        <v>4046000</v>
      </c>
      <c r="AY276" s="151">
        <f t="shared" si="145"/>
        <v>4046000</v>
      </c>
      <c r="AZ276" s="151">
        <f t="shared" si="146"/>
        <v>4046000</v>
      </c>
      <c r="BA276" s="151">
        <f t="shared" si="147"/>
        <v>3946000</v>
      </c>
      <c r="BD276" s="99">
        <f t="shared" si="148"/>
        <v>16184000</v>
      </c>
    </row>
    <row r="277" spans="1:56" s="99" customFormat="1" ht="12.75" customHeight="1" x14ac:dyDescent="0.25">
      <c r="A277" s="23"/>
      <c r="B277" s="23"/>
      <c r="C277" s="101">
        <v>255</v>
      </c>
      <c r="D277" s="102" t="s">
        <v>16</v>
      </c>
      <c r="E277" s="106">
        <v>7</v>
      </c>
      <c r="F277" s="111" t="s">
        <v>380</v>
      </c>
      <c r="G277" s="92" cm="1">
        <f t="array" ref="G277">_xlfn.IFS(D277=F$4,G$4,D277=F$5,G$5,D277=F$6,G$6,D277=F$7,G$7,D277=F$8,G$8,D277=F$9,G$9,D277=F$10,G$10)</f>
        <v>1</v>
      </c>
      <c r="H277" s="109" t="s">
        <v>381</v>
      </c>
      <c r="I277" s="104" t="s">
        <v>382</v>
      </c>
      <c r="J277" s="109">
        <v>165</v>
      </c>
      <c r="K277" s="95">
        <f t="shared" si="119"/>
        <v>160000</v>
      </c>
      <c r="L277" s="95">
        <f t="shared" si="120"/>
        <v>26400000</v>
      </c>
      <c r="M277" s="95">
        <f t="shared" si="121"/>
        <v>140000</v>
      </c>
      <c r="N277" s="95" cm="1">
        <f t="array" ref="N277">_xlfn.IFS(E277=1,0,OR(E277=2,E277=3),N$10,OR(E277=4,E277=5),N$11,E277=6,N$12,E277=7,N$13)</f>
        <v>10000</v>
      </c>
      <c r="O277" s="96" t="str">
        <f t="shared" si="153"/>
        <v>y</v>
      </c>
      <c r="P277" s="95">
        <f t="shared" si="122"/>
        <v>10000</v>
      </c>
      <c r="Q277" s="96" t="s">
        <v>73</v>
      </c>
      <c r="R277" s="95">
        <f t="shared" si="123"/>
        <v>3000</v>
      </c>
      <c r="S277" s="96" t="s">
        <v>73</v>
      </c>
      <c r="T277" s="95">
        <f t="shared" si="124"/>
        <v>2000</v>
      </c>
      <c r="U277" s="96" t="s">
        <v>73</v>
      </c>
      <c r="V277" s="95">
        <f t="shared" si="125"/>
        <v>-4000</v>
      </c>
      <c r="W277" s="96" t="s">
        <v>73</v>
      </c>
      <c r="X277" s="95">
        <f t="shared" si="126"/>
        <v>5000</v>
      </c>
      <c r="Y277" s="96"/>
      <c r="Z277" s="95">
        <f t="shared" si="127"/>
        <v>0</v>
      </c>
      <c r="AA277" s="95"/>
      <c r="AB277" s="95"/>
      <c r="AC277" s="95">
        <f t="shared" si="128"/>
        <v>16000</v>
      </c>
      <c r="AD277" s="95">
        <f t="shared" si="129"/>
        <v>166000</v>
      </c>
      <c r="AE277" s="95">
        <f t="shared" si="130"/>
        <v>27390000</v>
      </c>
      <c r="AF277" s="97" cm="1">
        <f t="array" ref="AF277">_xlfn.IFS(G277=1,AF$15,G277=2,AF$16,G277=3,AF$19)</f>
        <v>0</v>
      </c>
      <c r="AG277" s="98">
        <f t="shared" si="131"/>
        <v>166000</v>
      </c>
      <c r="AH277" s="98">
        <f t="shared" si="132"/>
        <v>27390000</v>
      </c>
      <c r="AI277" s="137">
        <f t="shared" si="133"/>
        <v>166000</v>
      </c>
      <c r="AJ277" s="137">
        <f t="shared" si="134"/>
        <v>27390000</v>
      </c>
      <c r="AK277" s="137">
        <v>100000</v>
      </c>
      <c r="AL277" s="137">
        <f t="shared" si="135"/>
        <v>6847500</v>
      </c>
      <c r="AM277" s="137">
        <f t="shared" si="136"/>
        <v>6847500</v>
      </c>
      <c r="AN277" s="137">
        <f t="shared" si="137"/>
        <v>6847500</v>
      </c>
      <c r="AO277" s="137">
        <f t="shared" si="138"/>
        <v>6747500</v>
      </c>
      <c r="AP277" s="140"/>
      <c r="AQ277" s="201">
        <v>1000000</v>
      </c>
      <c r="AR277" s="139">
        <f t="shared" si="139"/>
        <v>26390000</v>
      </c>
      <c r="AS277" s="139">
        <f t="shared" si="140"/>
        <v>159939.39393939395</v>
      </c>
      <c r="AT277" s="139">
        <f t="shared" si="141"/>
        <v>1319500</v>
      </c>
      <c r="AU277" s="139">
        <f t="shared" si="142"/>
        <v>25071000</v>
      </c>
      <c r="AV277" s="139">
        <f t="shared" si="143"/>
        <v>151945.45454545456</v>
      </c>
      <c r="AW277" s="151">
        <v>100000</v>
      </c>
      <c r="AX277" s="151">
        <f t="shared" si="144"/>
        <v>6267750</v>
      </c>
      <c r="AY277" s="151">
        <f t="shared" si="145"/>
        <v>6267750</v>
      </c>
      <c r="AZ277" s="151">
        <f t="shared" si="146"/>
        <v>6267750</v>
      </c>
      <c r="BA277" s="151">
        <f t="shared" si="147"/>
        <v>6167750</v>
      </c>
      <c r="BD277" s="99">
        <f t="shared" si="148"/>
        <v>25071000</v>
      </c>
    </row>
    <row r="278" spans="1:56" s="99" customFormat="1" ht="12.75" customHeight="1" x14ac:dyDescent="0.25">
      <c r="A278" s="23"/>
      <c r="B278" s="23"/>
      <c r="C278" s="101">
        <v>256</v>
      </c>
      <c r="D278" s="102" t="s">
        <v>16</v>
      </c>
      <c r="E278" s="106">
        <v>7</v>
      </c>
      <c r="F278" s="111" t="s">
        <v>383</v>
      </c>
      <c r="G278" s="92" cm="1">
        <f t="array" ref="G278">_xlfn.IFS(D278=F$4,G$4,D278=F$5,G$5,D278=F$6,G$6,D278=F$7,G$7,D278=F$8,G$8,D278=F$9,G$9,D278=F$10,G$10)</f>
        <v>1</v>
      </c>
      <c r="H278" s="109" t="s">
        <v>305</v>
      </c>
      <c r="I278" s="104" t="s">
        <v>72</v>
      </c>
      <c r="J278" s="109">
        <v>32</v>
      </c>
      <c r="K278" s="95">
        <f t="shared" si="119"/>
        <v>160000</v>
      </c>
      <c r="L278" s="95">
        <f t="shared" si="120"/>
        <v>5120000</v>
      </c>
      <c r="M278" s="95">
        <f t="shared" si="121"/>
        <v>140000</v>
      </c>
      <c r="N278" s="95" cm="1">
        <f t="array" ref="N278">_xlfn.IFS(E278=1,0,OR(E278=2,E278=3),N$10,OR(E278=4,E278=5),N$11,E278=6,N$12,E278=7,N$13)</f>
        <v>10000</v>
      </c>
      <c r="O278" s="96"/>
      <c r="P278" s="95">
        <f t="shared" si="122"/>
        <v>0</v>
      </c>
      <c r="Q278" s="96" t="s">
        <v>73</v>
      </c>
      <c r="R278" s="95">
        <f t="shared" si="123"/>
        <v>3000</v>
      </c>
      <c r="S278" s="96"/>
      <c r="T278" s="95">
        <f t="shared" si="124"/>
        <v>0</v>
      </c>
      <c r="U278" s="96" t="s">
        <v>73</v>
      </c>
      <c r="V278" s="95">
        <f t="shared" si="125"/>
        <v>-4000</v>
      </c>
      <c r="W278" s="96"/>
      <c r="X278" s="95">
        <f t="shared" si="126"/>
        <v>0</v>
      </c>
      <c r="Y278" s="96"/>
      <c r="Z278" s="95">
        <f t="shared" si="127"/>
        <v>0</v>
      </c>
      <c r="AA278" s="95"/>
      <c r="AB278" s="95"/>
      <c r="AC278" s="95">
        <f t="shared" si="128"/>
        <v>-1000</v>
      </c>
      <c r="AD278" s="95">
        <f t="shared" si="129"/>
        <v>149000</v>
      </c>
      <c r="AE278" s="95">
        <f t="shared" si="130"/>
        <v>4768000</v>
      </c>
      <c r="AF278" s="97" cm="1">
        <f t="array" ref="AF278">_xlfn.IFS(G278=1,AF$15,G278=2,AF$16,G278=3,AF$19)</f>
        <v>0</v>
      </c>
      <c r="AG278" s="98">
        <f t="shared" si="131"/>
        <v>149000</v>
      </c>
      <c r="AH278" s="98">
        <f t="shared" si="132"/>
        <v>4768000</v>
      </c>
      <c r="AI278" s="137">
        <f t="shared" si="133"/>
        <v>149000</v>
      </c>
      <c r="AJ278" s="137">
        <f t="shared" si="134"/>
        <v>4768000</v>
      </c>
      <c r="AK278" s="137">
        <v>100000</v>
      </c>
      <c r="AL278" s="137">
        <f t="shared" si="135"/>
        <v>1192000</v>
      </c>
      <c r="AM278" s="137">
        <f t="shared" si="136"/>
        <v>1192000</v>
      </c>
      <c r="AN278" s="137">
        <f t="shared" si="137"/>
        <v>1192000</v>
      </c>
      <c r="AO278" s="137">
        <f t="shared" si="138"/>
        <v>1092000</v>
      </c>
      <c r="AP278" s="137"/>
      <c r="AQ278" s="138" cm="1">
        <f t="array" ref="AQ278">_xlfn.IFS(I278="One Bedroom",AQ$13,I278="One Bedroom Plus",AQ$14,I278="two bedroom",AQ$15,I278="three bedroom",AQ$16)</f>
        <v>300000</v>
      </c>
      <c r="AR278" s="139">
        <f t="shared" si="139"/>
        <v>4468000</v>
      </c>
      <c r="AS278" s="139">
        <f t="shared" si="140"/>
        <v>139625</v>
      </c>
      <c r="AT278" s="139">
        <f t="shared" si="141"/>
        <v>223400</v>
      </c>
      <c r="AU278" s="139">
        <f t="shared" si="142"/>
        <v>4245000</v>
      </c>
      <c r="AV278" s="139">
        <f t="shared" si="143"/>
        <v>132656.25</v>
      </c>
      <c r="AW278" s="151">
        <v>100000</v>
      </c>
      <c r="AX278" s="151">
        <f t="shared" si="144"/>
        <v>1061250</v>
      </c>
      <c r="AY278" s="151">
        <f t="shared" si="145"/>
        <v>1061250</v>
      </c>
      <c r="AZ278" s="151">
        <f t="shared" si="146"/>
        <v>1061250</v>
      </c>
      <c r="BA278" s="151">
        <f t="shared" si="147"/>
        <v>961250</v>
      </c>
      <c r="BD278" s="99">
        <f t="shared" si="148"/>
        <v>4245000</v>
      </c>
    </row>
    <row r="279" spans="1:56" s="99" customFormat="1" ht="12.75" customHeight="1" x14ac:dyDescent="0.25">
      <c r="A279" s="23"/>
      <c r="B279" s="23"/>
      <c r="C279" s="101">
        <v>257</v>
      </c>
      <c r="D279" s="102" t="s">
        <v>16</v>
      </c>
      <c r="E279" s="106">
        <v>7</v>
      </c>
      <c r="F279" s="111" t="s">
        <v>384</v>
      </c>
      <c r="G279" s="92" cm="1">
        <f t="array" ref="G279">_xlfn.IFS(D279=F$4,G$4,D279=F$5,G$5,D279=F$6,G$6,D279=F$7,G$7,D279=F$8,G$8,D279=F$9,G$9,D279=F$10,G$10)</f>
        <v>1</v>
      </c>
      <c r="H279" s="109" t="s">
        <v>305</v>
      </c>
      <c r="I279" s="104" t="s">
        <v>72</v>
      </c>
      <c r="J279" s="109">
        <v>32</v>
      </c>
      <c r="K279" s="95">
        <f t="shared" ref="K279:K342" si="157">$K$4</f>
        <v>160000</v>
      </c>
      <c r="L279" s="95">
        <f t="shared" ref="L279:L342" si="158">K279*J279</f>
        <v>5120000</v>
      </c>
      <c r="M279" s="95">
        <f t="shared" ref="M279:M342" si="159">J$13</f>
        <v>140000</v>
      </c>
      <c r="N279" s="95" cm="1">
        <f t="array" ref="N279">_xlfn.IFS(E279=1,0,OR(E279=2,E279=3),N$10,OR(E279=4,E279=5),N$11,E279=6,N$12,E279=7,N$13)</f>
        <v>10000</v>
      </c>
      <c r="O279" s="96"/>
      <c r="P279" s="95">
        <f t="shared" ref="P279:P342" si="160">IF(O279="Y",P$20,0)</f>
        <v>0</v>
      </c>
      <c r="Q279" s="96">
        <f>Q259</f>
        <v>0</v>
      </c>
      <c r="R279" s="95">
        <f t="shared" ref="R279:R342" si="161">IF(Q279="Y",R$20,0)</f>
        <v>0</v>
      </c>
      <c r="S279" s="96"/>
      <c r="T279" s="95">
        <f t="shared" ref="T279:T342" si="162">IF(S279="Y",T$20,0)</f>
        <v>0</v>
      </c>
      <c r="U279" s="96"/>
      <c r="V279" s="95">
        <f t="shared" ref="V279:V342" si="163">IF(U279="Y",V$20,0)</f>
        <v>0</v>
      </c>
      <c r="W279" s="96"/>
      <c r="X279" s="95">
        <f t="shared" ref="X279:X342" si="164">IF(W279="Y",X$20,0)</f>
        <v>0</v>
      </c>
      <c r="Y279" s="96"/>
      <c r="Z279" s="95">
        <f t="shared" ref="Z279:Z342" si="165">IF(Y279="Y",Z$20,0)</f>
        <v>0</v>
      </c>
      <c r="AA279" s="95"/>
      <c r="AB279" s="95"/>
      <c r="AC279" s="95">
        <f t="shared" ref="AC279:AC342" si="166">P279+R279+X279+Z279+T279+V279+AB279</f>
        <v>0</v>
      </c>
      <c r="AD279" s="95">
        <f t="shared" ref="AD279:AD342" si="167">M279+N279+AC279</f>
        <v>150000</v>
      </c>
      <c r="AE279" s="95">
        <f t="shared" ref="AE279:AE342" si="168">AD279*J279</f>
        <v>4800000</v>
      </c>
      <c r="AF279" s="97" cm="1">
        <f t="array" ref="AF279">_xlfn.IFS(G279=1,AF$15,G279=2,AF$16,G279=3,AF$19)</f>
        <v>0</v>
      </c>
      <c r="AG279" s="98">
        <f t="shared" ref="AG279:AG342" si="169">AD279+AF279</f>
        <v>150000</v>
      </c>
      <c r="AH279" s="98">
        <f t="shared" ref="AH279:AH342" si="170">AG279*J279</f>
        <v>4800000</v>
      </c>
      <c r="AI279" s="137">
        <f t="shared" ref="AI279:AI342" si="171">ROUNDUP(AG279*$AI$19,-3)</f>
        <v>150000</v>
      </c>
      <c r="AJ279" s="137">
        <f t="shared" ref="AJ279:AJ342" si="172">AI279*J279</f>
        <v>4800000</v>
      </c>
      <c r="AK279" s="137">
        <v>100000</v>
      </c>
      <c r="AL279" s="137">
        <f t="shared" ref="AL279:AL342" si="173">AJ279*25%</f>
        <v>1200000</v>
      </c>
      <c r="AM279" s="137">
        <f t="shared" ref="AM279:AM342" si="174">AJ279*25%</f>
        <v>1200000</v>
      </c>
      <c r="AN279" s="137">
        <f t="shared" ref="AN279:AN342" si="175">AJ279*25%</f>
        <v>1200000</v>
      </c>
      <c r="AO279" s="137">
        <f t="shared" ref="AO279:AO342" si="176">AJ279*25%-AK279</f>
        <v>1100000</v>
      </c>
      <c r="AP279" s="137"/>
      <c r="AQ279" s="138" cm="1">
        <f t="array" ref="AQ279">_xlfn.IFS(I279="One Bedroom",AQ$13,I279="One Bedroom Plus",AQ$14,I279="two bedroom",AQ$15,I279="three bedroom",AQ$16)</f>
        <v>300000</v>
      </c>
      <c r="AR279" s="139">
        <f t="shared" ref="AR279:AR342" si="177">AJ279-AQ279</f>
        <v>4500000</v>
      </c>
      <c r="AS279" s="139">
        <f t="shared" ref="AS279:AS342" si="178">AR279/J279</f>
        <v>140625</v>
      </c>
      <c r="AT279" s="139">
        <f t="shared" ref="AT279:AT342" si="179">AR279*5%</f>
        <v>225000</v>
      </c>
      <c r="AU279" s="139">
        <f t="shared" ref="AU279:AU342" si="180">ROUNDUP(AR279-AT279,-3)</f>
        <v>4275000</v>
      </c>
      <c r="AV279" s="139">
        <f t="shared" ref="AV279:AV342" si="181">AU279/J279</f>
        <v>133593.75</v>
      </c>
      <c r="AW279" s="151">
        <v>100000</v>
      </c>
      <c r="AX279" s="151">
        <f t="shared" si="144"/>
        <v>1068750</v>
      </c>
      <c r="AY279" s="151">
        <f t="shared" si="145"/>
        <v>1068750</v>
      </c>
      <c r="AZ279" s="151">
        <f t="shared" si="146"/>
        <v>1068750</v>
      </c>
      <c r="BA279" s="151">
        <f t="shared" si="147"/>
        <v>968750</v>
      </c>
      <c r="BD279" s="99">
        <f t="shared" si="148"/>
        <v>4275000</v>
      </c>
    </row>
    <row r="280" spans="1:56" s="99" customFormat="1" ht="12.75" customHeight="1" x14ac:dyDescent="0.25">
      <c r="A280" s="23"/>
      <c r="B280" s="23"/>
      <c r="C280" s="101">
        <v>258</v>
      </c>
      <c r="D280" s="102" t="s">
        <v>16</v>
      </c>
      <c r="E280" s="106">
        <v>7</v>
      </c>
      <c r="F280" s="111" t="s">
        <v>385</v>
      </c>
      <c r="G280" s="92" cm="1">
        <f t="array" ref="G280">_xlfn.IFS(D280=F$4,G$4,D280=F$5,G$5,D280=F$6,G$6,D280=F$7,G$7,D280=F$8,G$8,D280=F$9,G$9,D280=F$10,G$10)</f>
        <v>1</v>
      </c>
      <c r="H280" s="109" t="s">
        <v>305</v>
      </c>
      <c r="I280" s="104" t="s">
        <v>72</v>
      </c>
      <c r="J280" s="109">
        <v>32</v>
      </c>
      <c r="K280" s="95">
        <f t="shared" si="157"/>
        <v>160000</v>
      </c>
      <c r="L280" s="95">
        <f t="shared" si="158"/>
        <v>5120000</v>
      </c>
      <c r="M280" s="95">
        <f t="shared" si="159"/>
        <v>140000</v>
      </c>
      <c r="N280" s="95" cm="1">
        <f t="array" ref="N280">_xlfn.IFS(E280=1,0,OR(E280=2,E280=3),N$10,OR(E280=4,E280=5),N$11,E280=6,N$12,E280=7,N$13)</f>
        <v>10000</v>
      </c>
      <c r="O280" s="96"/>
      <c r="P280" s="95">
        <f t="shared" si="160"/>
        <v>0</v>
      </c>
      <c r="Q280" s="96"/>
      <c r="R280" s="95">
        <f t="shared" si="161"/>
        <v>0</v>
      </c>
      <c r="S280" s="96"/>
      <c r="T280" s="95">
        <f t="shared" si="162"/>
        <v>0</v>
      </c>
      <c r="U280" s="96"/>
      <c r="V280" s="95">
        <f t="shared" si="163"/>
        <v>0</v>
      </c>
      <c r="W280" s="96"/>
      <c r="X280" s="95">
        <f t="shared" si="164"/>
        <v>0</v>
      </c>
      <c r="Y280" s="96"/>
      <c r="Z280" s="95">
        <f t="shared" si="165"/>
        <v>0</v>
      </c>
      <c r="AA280" s="95"/>
      <c r="AB280" s="95"/>
      <c r="AC280" s="95">
        <f t="shared" si="166"/>
        <v>0</v>
      </c>
      <c r="AD280" s="95">
        <f t="shared" si="167"/>
        <v>150000</v>
      </c>
      <c r="AE280" s="95">
        <f t="shared" si="168"/>
        <v>4800000</v>
      </c>
      <c r="AF280" s="97" cm="1">
        <f t="array" ref="AF280">_xlfn.IFS(G280=1,AF$15,G280=2,AF$16,G280=3,AF$19)</f>
        <v>0</v>
      </c>
      <c r="AG280" s="98">
        <f t="shared" si="169"/>
        <v>150000</v>
      </c>
      <c r="AH280" s="98">
        <f t="shared" si="170"/>
        <v>4800000</v>
      </c>
      <c r="AI280" s="137">
        <f t="shared" si="171"/>
        <v>150000</v>
      </c>
      <c r="AJ280" s="137">
        <f t="shared" si="172"/>
        <v>4800000</v>
      </c>
      <c r="AK280" s="137">
        <v>100000</v>
      </c>
      <c r="AL280" s="137">
        <f t="shared" si="173"/>
        <v>1200000</v>
      </c>
      <c r="AM280" s="137">
        <f t="shared" si="174"/>
        <v>1200000</v>
      </c>
      <c r="AN280" s="137">
        <f t="shared" si="175"/>
        <v>1200000</v>
      </c>
      <c r="AO280" s="137">
        <f t="shared" si="176"/>
        <v>1100000</v>
      </c>
      <c r="AP280" s="137"/>
      <c r="AQ280" s="138" cm="1">
        <f t="array" ref="AQ280">_xlfn.IFS(I280="One Bedroom",AQ$13,I280="One Bedroom Plus",AQ$14,I280="two bedroom",AQ$15,I280="three bedroom",AQ$16)</f>
        <v>300000</v>
      </c>
      <c r="AR280" s="139">
        <f t="shared" si="177"/>
        <v>4500000</v>
      </c>
      <c r="AS280" s="139">
        <f t="shared" si="178"/>
        <v>140625</v>
      </c>
      <c r="AT280" s="139">
        <f t="shared" si="179"/>
        <v>225000</v>
      </c>
      <c r="AU280" s="139">
        <f t="shared" si="180"/>
        <v>4275000</v>
      </c>
      <c r="AV280" s="139">
        <f t="shared" si="181"/>
        <v>133593.75</v>
      </c>
      <c r="AW280" s="151">
        <v>100000</v>
      </c>
      <c r="AX280" s="151">
        <f t="shared" ref="AX280:AX343" si="182">AU280*25%</f>
        <v>1068750</v>
      </c>
      <c r="AY280" s="151">
        <f t="shared" ref="AY280:AY343" si="183">AU280*25%</f>
        <v>1068750</v>
      </c>
      <c r="AZ280" s="151">
        <f t="shared" ref="AZ280:AZ343" si="184">AU280*25%</f>
        <v>1068750</v>
      </c>
      <c r="BA280" s="151">
        <f t="shared" ref="BA280:BA343" si="185">AU280*25%-AW280</f>
        <v>968750</v>
      </c>
      <c r="BD280" s="99">
        <f t="shared" ref="BD280:BD343" si="186">SUM(AW280:BA280)</f>
        <v>4275000</v>
      </c>
    </row>
    <row r="281" spans="1:56" s="99" customFormat="1" ht="12.75" customHeight="1" x14ac:dyDescent="0.25">
      <c r="A281" s="23"/>
      <c r="B281" s="23"/>
      <c r="C281" s="101">
        <v>259</v>
      </c>
      <c r="D281" s="102" t="s">
        <v>16</v>
      </c>
      <c r="E281" s="106">
        <v>7</v>
      </c>
      <c r="F281" s="111" t="s">
        <v>386</v>
      </c>
      <c r="G281" s="92" cm="1">
        <f t="array" ref="G281">_xlfn.IFS(D281=F$4,G$4,D281=F$5,G$5,D281=F$6,G$6,D281=F$7,G$7,D281=F$8,G$8,D281=F$9,G$9,D281=F$10,G$10)</f>
        <v>1</v>
      </c>
      <c r="H281" s="109" t="s">
        <v>305</v>
      </c>
      <c r="I281" s="104" t="s">
        <v>72</v>
      </c>
      <c r="J281" s="109">
        <v>32</v>
      </c>
      <c r="K281" s="95">
        <f t="shared" si="157"/>
        <v>160000</v>
      </c>
      <c r="L281" s="95">
        <f t="shared" si="158"/>
        <v>5120000</v>
      </c>
      <c r="M281" s="95">
        <f t="shared" si="159"/>
        <v>140000</v>
      </c>
      <c r="N281" s="95" cm="1">
        <f t="array" ref="N281">_xlfn.IFS(E281=1,0,OR(E281=2,E281=3),N$10,OR(E281=4,E281=5),N$11,E281=6,N$12,E281=7,N$13)</f>
        <v>10000</v>
      </c>
      <c r="O281" s="96">
        <f>O261</f>
        <v>0</v>
      </c>
      <c r="P281" s="95">
        <f t="shared" si="160"/>
        <v>0</v>
      </c>
      <c r="Q281" s="96"/>
      <c r="R281" s="95">
        <f t="shared" si="161"/>
        <v>0</v>
      </c>
      <c r="S281" s="96">
        <f>S261</f>
        <v>0</v>
      </c>
      <c r="T281" s="95">
        <f t="shared" si="162"/>
        <v>0</v>
      </c>
      <c r="U281" s="96"/>
      <c r="V281" s="95">
        <f t="shared" si="163"/>
        <v>0</v>
      </c>
      <c r="W281" s="96"/>
      <c r="X281" s="95">
        <f t="shared" si="164"/>
        <v>0</v>
      </c>
      <c r="Y281" s="96"/>
      <c r="Z281" s="95">
        <f t="shared" si="165"/>
        <v>0</v>
      </c>
      <c r="AA281" s="95"/>
      <c r="AB281" s="95"/>
      <c r="AC281" s="95">
        <f t="shared" si="166"/>
        <v>0</v>
      </c>
      <c r="AD281" s="95">
        <f t="shared" si="167"/>
        <v>150000</v>
      </c>
      <c r="AE281" s="95">
        <f t="shared" si="168"/>
        <v>4800000</v>
      </c>
      <c r="AF281" s="97" cm="1">
        <f t="array" ref="AF281">_xlfn.IFS(G281=1,AF$15,G281=2,AF$16,G281=3,AF$19)</f>
        <v>0</v>
      </c>
      <c r="AG281" s="98">
        <f t="shared" si="169"/>
        <v>150000</v>
      </c>
      <c r="AH281" s="98">
        <f t="shared" si="170"/>
        <v>4800000</v>
      </c>
      <c r="AI281" s="137">
        <f t="shared" si="171"/>
        <v>150000</v>
      </c>
      <c r="AJ281" s="137">
        <f t="shared" si="172"/>
        <v>4800000</v>
      </c>
      <c r="AK281" s="137">
        <v>100000</v>
      </c>
      <c r="AL281" s="137">
        <f t="shared" si="173"/>
        <v>1200000</v>
      </c>
      <c r="AM281" s="137">
        <f t="shared" si="174"/>
        <v>1200000</v>
      </c>
      <c r="AN281" s="137">
        <f t="shared" si="175"/>
        <v>1200000</v>
      </c>
      <c r="AO281" s="137">
        <f t="shared" si="176"/>
        <v>1100000</v>
      </c>
      <c r="AP281" s="137"/>
      <c r="AQ281" s="138" cm="1">
        <f t="array" ref="AQ281">_xlfn.IFS(I281="One Bedroom",AQ$13,I281="One Bedroom Plus",AQ$14,I281="two bedroom",AQ$15,I281="three bedroom",AQ$16)</f>
        <v>300000</v>
      </c>
      <c r="AR281" s="139">
        <f t="shared" si="177"/>
        <v>4500000</v>
      </c>
      <c r="AS281" s="139">
        <f t="shared" si="178"/>
        <v>140625</v>
      </c>
      <c r="AT281" s="139">
        <f t="shared" si="179"/>
        <v>225000</v>
      </c>
      <c r="AU281" s="139">
        <f t="shared" si="180"/>
        <v>4275000</v>
      </c>
      <c r="AV281" s="139">
        <f t="shared" si="181"/>
        <v>133593.75</v>
      </c>
      <c r="AW281" s="151">
        <v>100000</v>
      </c>
      <c r="AX281" s="151">
        <f t="shared" si="182"/>
        <v>1068750</v>
      </c>
      <c r="AY281" s="151">
        <f t="shared" si="183"/>
        <v>1068750</v>
      </c>
      <c r="AZ281" s="151">
        <f t="shared" si="184"/>
        <v>1068750</v>
      </c>
      <c r="BA281" s="151">
        <f t="shared" si="185"/>
        <v>968750</v>
      </c>
      <c r="BD281" s="99">
        <f t="shared" si="186"/>
        <v>4275000</v>
      </c>
    </row>
    <row r="282" spans="1:56" s="99" customFormat="1" ht="12.75" customHeight="1" x14ac:dyDescent="0.25">
      <c r="A282" s="23"/>
      <c r="B282" s="23"/>
      <c r="C282" s="101">
        <v>260</v>
      </c>
      <c r="D282" s="102" t="s">
        <v>16</v>
      </c>
      <c r="E282" s="106">
        <v>7</v>
      </c>
      <c r="F282" s="111" t="s">
        <v>387</v>
      </c>
      <c r="G282" s="92" cm="1">
        <f t="array" ref="G282">_xlfn.IFS(D282=F$4,G$4,D282=F$5,G$5,D282=F$6,G$6,D282=F$7,G$7,D282=F$8,G$8,D282=F$9,G$9,D282=F$10,G$10)</f>
        <v>1</v>
      </c>
      <c r="H282" s="109" t="s">
        <v>305</v>
      </c>
      <c r="I282" s="104" t="s">
        <v>72</v>
      </c>
      <c r="J282" s="109">
        <v>32</v>
      </c>
      <c r="K282" s="95">
        <f t="shared" si="157"/>
        <v>160000</v>
      </c>
      <c r="L282" s="95">
        <f t="shared" si="158"/>
        <v>5120000</v>
      </c>
      <c r="M282" s="95">
        <f t="shared" si="159"/>
        <v>140000</v>
      </c>
      <c r="N282" s="95" cm="1">
        <f t="array" ref="N282">_xlfn.IFS(E282=1,0,OR(E282=2,E282=3),N$10,OR(E282=4,E282=5),N$11,E282=6,N$12,E282=7,N$13)</f>
        <v>10000</v>
      </c>
      <c r="O282" s="96">
        <f>O262</f>
        <v>0</v>
      </c>
      <c r="P282" s="95">
        <f t="shared" si="160"/>
        <v>0</v>
      </c>
      <c r="Q282" s="96">
        <f>Q262</f>
        <v>0</v>
      </c>
      <c r="R282" s="95">
        <f t="shared" si="161"/>
        <v>0</v>
      </c>
      <c r="S282" s="96">
        <f>S262</f>
        <v>0</v>
      </c>
      <c r="T282" s="95">
        <f t="shared" si="162"/>
        <v>0</v>
      </c>
      <c r="U282" s="96"/>
      <c r="V282" s="95">
        <f t="shared" si="163"/>
        <v>0</v>
      </c>
      <c r="W282" s="96"/>
      <c r="X282" s="95">
        <f t="shared" si="164"/>
        <v>0</v>
      </c>
      <c r="Y282" s="96"/>
      <c r="Z282" s="95">
        <f t="shared" si="165"/>
        <v>0</v>
      </c>
      <c r="AA282" s="95"/>
      <c r="AB282" s="95"/>
      <c r="AC282" s="95">
        <f t="shared" si="166"/>
        <v>0</v>
      </c>
      <c r="AD282" s="95">
        <f t="shared" si="167"/>
        <v>150000</v>
      </c>
      <c r="AE282" s="95">
        <f t="shared" si="168"/>
        <v>4800000</v>
      </c>
      <c r="AF282" s="97" cm="1">
        <f t="array" ref="AF282">_xlfn.IFS(G282=1,AF$15,G282=2,AF$16,G282=3,AF$19)</f>
        <v>0</v>
      </c>
      <c r="AG282" s="98">
        <f t="shared" si="169"/>
        <v>150000</v>
      </c>
      <c r="AH282" s="98">
        <f t="shared" si="170"/>
        <v>4800000</v>
      </c>
      <c r="AI282" s="137">
        <f t="shared" si="171"/>
        <v>150000</v>
      </c>
      <c r="AJ282" s="137">
        <f t="shared" si="172"/>
        <v>4800000</v>
      </c>
      <c r="AK282" s="137">
        <v>100000</v>
      </c>
      <c r="AL282" s="137">
        <f t="shared" si="173"/>
        <v>1200000</v>
      </c>
      <c r="AM282" s="137">
        <f t="shared" si="174"/>
        <v>1200000</v>
      </c>
      <c r="AN282" s="137">
        <f t="shared" si="175"/>
        <v>1200000</v>
      </c>
      <c r="AO282" s="137">
        <f t="shared" si="176"/>
        <v>1100000</v>
      </c>
      <c r="AP282" s="137"/>
      <c r="AQ282" s="138" cm="1">
        <f t="array" ref="AQ282">_xlfn.IFS(I282="One Bedroom",AQ$13,I282="One Bedroom Plus",AQ$14,I282="two bedroom",AQ$15,I282="three bedroom",AQ$16)</f>
        <v>300000</v>
      </c>
      <c r="AR282" s="139">
        <f t="shared" si="177"/>
        <v>4500000</v>
      </c>
      <c r="AS282" s="139">
        <f t="shared" si="178"/>
        <v>140625</v>
      </c>
      <c r="AT282" s="139">
        <f t="shared" si="179"/>
        <v>225000</v>
      </c>
      <c r="AU282" s="139">
        <f t="shared" si="180"/>
        <v>4275000</v>
      </c>
      <c r="AV282" s="139">
        <f t="shared" si="181"/>
        <v>133593.75</v>
      </c>
      <c r="AW282" s="151">
        <v>100000</v>
      </c>
      <c r="AX282" s="151">
        <f t="shared" si="182"/>
        <v>1068750</v>
      </c>
      <c r="AY282" s="151">
        <f t="shared" si="183"/>
        <v>1068750</v>
      </c>
      <c r="AZ282" s="151">
        <f t="shared" si="184"/>
        <v>1068750</v>
      </c>
      <c r="BA282" s="151">
        <f t="shared" si="185"/>
        <v>968750</v>
      </c>
      <c r="BD282" s="99">
        <f t="shared" si="186"/>
        <v>4275000</v>
      </c>
    </row>
    <row r="283" spans="1:56" s="99" customFormat="1" ht="12.75" customHeight="1" x14ac:dyDescent="0.25">
      <c r="A283" s="23"/>
      <c r="B283" s="23"/>
      <c r="C283" s="101">
        <v>261</v>
      </c>
      <c r="D283" s="102" t="s">
        <v>16</v>
      </c>
      <c r="E283" s="106">
        <v>7</v>
      </c>
      <c r="F283" s="111" t="s">
        <v>388</v>
      </c>
      <c r="G283" s="92" cm="1">
        <f t="array" ref="G283">_xlfn.IFS(D283=F$4,G$4,D283=F$5,G$5,D283=F$6,G$6,D283=F$7,G$7,D283=F$8,G$8,D283=F$9,G$9,D283=F$10,G$10)</f>
        <v>1</v>
      </c>
      <c r="H283" s="109" t="s">
        <v>305</v>
      </c>
      <c r="I283" s="104" t="s">
        <v>72</v>
      </c>
      <c r="J283" s="109">
        <v>32</v>
      </c>
      <c r="K283" s="95">
        <f t="shared" si="157"/>
        <v>160000</v>
      </c>
      <c r="L283" s="95">
        <f t="shared" si="158"/>
        <v>5120000</v>
      </c>
      <c r="M283" s="95">
        <f t="shared" si="159"/>
        <v>140000</v>
      </c>
      <c r="N283" s="95" cm="1">
        <f t="array" ref="N283">_xlfn.IFS(E283=1,0,OR(E283=2,E283=3),N$10,OR(E283=4,E283=5),N$11,E283=6,N$12,E283=7,N$13)</f>
        <v>10000</v>
      </c>
      <c r="O283" s="96">
        <f>O263</f>
        <v>0</v>
      </c>
      <c r="P283" s="95">
        <f t="shared" si="160"/>
        <v>0</v>
      </c>
      <c r="Q283" s="96">
        <f>Q263</f>
        <v>0</v>
      </c>
      <c r="R283" s="95">
        <f t="shared" si="161"/>
        <v>0</v>
      </c>
      <c r="S283" s="96">
        <f>S263</f>
        <v>0</v>
      </c>
      <c r="T283" s="95">
        <f t="shared" si="162"/>
        <v>0</v>
      </c>
      <c r="U283" s="96"/>
      <c r="V283" s="95">
        <f t="shared" si="163"/>
        <v>0</v>
      </c>
      <c r="W283" s="96"/>
      <c r="X283" s="95">
        <f t="shared" si="164"/>
        <v>0</v>
      </c>
      <c r="Y283" s="96"/>
      <c r="Z283" s="95">
        <f t="shared" si="165"/>
        <v>0</v>
      </c>
      <c r="AA283" s="95"/>
      <c r="AB283" s="95"/>
      <c r="AC283" s="95">
        <f t="shared" si="166"/>
        <v>0</v>
      </c>
      <c r="AD283" s="95">
        <f t="shared" si="167"/>
        <v>150000</v>
      </c>
      <c r="AE283" s="95">
        <f t="shared" si="168"/>
        <v>4800000</v>
      </c>
      <c r="AF283" s="97" cm="1">
        <f t="array" ref="AF283">_xlfn.IFS(G283=1,AF$15,G283=2,AF$16,G283=3,AF$19)</f>
        <v>0</v>
      </c>
      <c r="AG283" s="98">
        <f t="shared" si="169"/>
        <v>150000</v>
      </c>
      <c r="AH283" s="98">
        <f t="shared" si="170"/>
        <v>4800000</v>
      </c>
      <c r="AI283" s="137">
        <f t="shared" si="171"/>
        <v>150000</v>
      </c>
      <c r="AJ283" s="137">
        <f t="shared" si="172"/>
        <v>4800000</v>
      </c>
      <c r="AK283" s="137">
        <v>100000</v>
      </c>
      <c r="AL283" s="137">
        <f t="shared" si="173"/>
        <v>1200000</v>
      </c>
      <c r="AM283" s="137">
        <f t="shared" si="174"/>
        <v>1200000</v>
      </c>
      <c r="AN283" s="137">
        <f t="shared" si="175"/>
        <v>1200000</v>
      </c>
      <c r="AO283" s="137">
        <f t="shared" si="176"/>
        <v>1100000</v>
      </c>
      <c r="AP283" s="137"/>
      <c r="AQ283" s="138" cm="1">
        <f t="array" ref="AQ283">_xlfn.IFS(I283="One Bedroom",AQ$13,I283="One Bedroom Plus",AQ$14,I283="two bedroom",AQ$15,I283="three bedroom",AQ$16)</f>
        <v>300000</v>
      </c>
      <c r="AR283" s="139">
        <f t="shared" si="177"/>
        <v>4500000</v>
      </c>
      <c r="AS283" s="139">
        <f t="shared" si="178"/>
        <v>140625</v>
      </c>
      <c r="AT283" s="139">
        <f t="shared" si="179"/>
        <v>225000</v>
      </c>
      <c r="AU283" s="139">
        <f t="shared" si="180"/>
        <v>4275000</v>
      </c>
      <c r="AV283" s="139">
        <f t="shared" si="181"/>
        <v>133593.75</v>
      </c>
      <c r="AW283" s="151">
        <v>100000</v>
      </c>
      <c r="AX283" s="151">
        <f t="shared" si="182"/>
        <v>1068750</v>
      </c>
      <c r="AY283" s="151">
        <f t="shared" si="183"/>
        <v>1068750</v>
      </c>
      <c r="AZ283" s="151">
        <f t="shared" si="184"/>
        <v>1068750</v>
      </c>
      <c r="BA283" s="151">
        <f t="shared" si="185"/>
        <v>968750</v>
      </c>
      <c r="BD283" s="99">
        <f t="shared" si="186"/>
        <v>4275000</v>
      </c>
    </row>
    <row r="284" spans="1:56" s="99" customFormat="1" ht="12.75" customHeight="1" x14ac:dyDescent="0.25">
      <c r="A284" s="23"/>
      <c r="B284" s="23"/>
      <c r="C284" s="101">
        <v>262</v>
      </c>
      <c r="D284" s="102" t="s">
        <v>16</v>
      </c>
      <c r="E284" s="106">
        <v>7</v>
      </c>
      <c r="F284" s="111" t="s">
        <v>389</v>
      </c>
      <c r="G284" s="92" cm="1">
        <f t="array" ref="G284">_xlfn.IFS(D284=F$4,G$4,D284=F$5,G$5,D284=F$6,G$6,D284=F$7,G$7,D284=F$8,G$8,D284=F$9,G$9,D284=F$10,G$10)</f>
        <v>1</v>
      </c>
      <c r="H284" s="109" t="s">
        <v>305</v>
      </c>
      <c r="I284" s="104" t="s">
        <v>72</v>
      </c>
      <c r="J284" s="109">
        <v>32</v>
      </c>
      <c r="K284" s="95">
        <f t="shared" si="157"/>
        <v>160000</v>
      </c>
      <c r="L284" s="95">
        <f t="shared" si="158"/>
        <v>5120000</v>
      </c>
      <c r="M284" s="95">
        <f t="shared" si="159"/>
        <v>140000</v>
      </c>
      <c r="N284" s="95" cm="1">
        <f t="array" ref="N284">_xlfn.IFS(E284=1,0,OR(E284=2,E284=3),N$10,OR(E284=4,E284=5),N$11,E284=6,N$12,E284=7,N$13)</f>
        <v>10000</v>
      </c>
      <c r="O284" s="96">
        <f>O264</f>
        <v>0</v>
      </c>
      <c r="P284" s="95">
        <f t="shared" si="160"/>
        <v>0</v>
      </c>
      <c r="Q284" s="96">
        <f>Q264</f>
        <v>0</v>
      </c>
      <c r="R284" s="95">
        <f t="shared" si="161"/>
        <v>0</v>
      </c>
      <c r="S284" s="96">
        <f>S264</f>
        <v>0</v>
      </c>
      <c r="T284" s="95">
        <f t="shared" si="162"/>
        <v>0</v>
      </c>
      <c r="U284" s="96"/>
      <c r="V284" s="95">
        <f t="shared" si="163"/>
        <v>0</v>
      </c>
      <c r="W284" s="96"/>
      <c r="X284" s="95">
        <f t="shared" si="164"/>
        <v>0</v>
      </c>
      <c r="Y284" s="96"/>
      <c r="Z284" s="95">
        <f t="shared" si="165"/>
        <v>0</v>
      </c>
      <c r="AA284" s="95"/>
      <c r="AB284" s="95"/>
      <c r="AC284" s="95">
        <f t="shared" si="166"/>
        <v>0</v>
      </c>
      <c r="AD284" s="95">
        <f t="shared" si="167"/>
        <v>150000</v>
      </c>
      <c r="AE284" s="95">
        <f t="shared" si="168"/>
        <v>4800000</v>
      </c>
      <c r="AF284" s="97" cm="1">
        <f t="array" ref="AF284">_xlfn.IFS(G284=1,AF$15,G284=2,AF$16,G284=3,AF$19)</f>
        <v>0</v>
      </c>
      <c r="AG284" s="98">
        <f t="shared" si="169"/>
        <v>150000</v>
      </c>
      <c r="AH284" s="98">
        <f t="shared" si="170"/>
        <v>4800000</v>
      </c>
      <c r="AI284" s="137">
        <f t="shared" si="171"/>
        <v>150000</v>
      </c>
      <c r="AJ284" s="137">
        <f t="shared" si="172"/>
        <v>4800000</v>
      </c>
      <c r="AK284" s="137">
        <v>100000</v>
      </c>
      <c r="AL284" s="137">
        <f t="shared" si="173"/>
        <v>1200000</v>
      </c>
      <c r="AM284" s="137">
        <f t="shared" si="174"/>
        <v>1200000</v>
      </c>
      <c r="AN284" s="137">
        <f t="shared" si="175"/>
        <v>1200000</v>
      </c>
      <c r="AO284" s="137">
        <f t="shared" si="176"/>
        <v>1100000</v>
      </c>
      <c r="AP284" s="137"/>
      <c r="AQ284" s="138" cm="1">
        <f t="array" ref="AQ284">_xlfn.IFS(I284="One Bedroom",AQ$13,I284="One Bedroom Plus",AQ$14,I284="two bedroom",AQ$15,I284="three bedroom",AQ$16)</f>
        <v>300000</v>
      </c>
      <c r="AR284" s="139">
        <f t="shared" si="177"/>
        <v>4500000</v>
      </c>
      <c r="AS284" s="139">
        <f t="shared" si="178"/>
        <v>140625</v>
      </c>
      <c r="AT284" s="139">
        <f t="shared" si="179"/>
        <v>225000</v>
      </c>
      <c r="AU284" s="139">
        <f t="shared" si="180"/>
        <v>4275000</v>
      </c>
      <c r="AV284" s="139">
        <f t="shared" si="181"/>
        <v>133593.75</v>
      </c>
      <c r="AW284" s="151">
        <v>100000</v>
      </c>
      <c r="AX284" s="151">
        <f t="shared" si="182"/>
        <v>1068750</v>
      </c>
      <c r="AY284" s="151">
        <f t="shared" si="183"/>
        <v>1068750</v>
      </c>
      <c r="AZ284" s="151">
        <f t="shared" si="184"/>
        <v>1068750</v>
      </c>
      <c r="BA284" s="151">
        <f t="shared" si="185"/>
        <v>968750</v>
      </c>
      <c r="BD284" s="99">
        <f t="shared" si="186"/>
        <v>4275000</v>
      </c>
    </row>
    <row r="285" spans="1:56" s="99" customFormat="1" ht="12.75" customHeight="1" x14ac:dyDescent="0.25">
      <c r="A285" s="23"/>
      <c r="B285" s="23"/>
      <c r="C285" s="101">
        <v>263</v>
      </c>
      <c r="D285" s="102" t="s">
        <v>16</v>
      </c>
      <c r="E285" s="106">
        <v>7</v>
      </c>
      <c r="F285" s="111" t="s">
        <v>390</v>
      </c>
      <c r="G285" s="92" cm="1">
        <f t="array" ref="G285">_xlfn.IFS(D285=F$4,G$4,D285=F$5,G$5,D285=F$6,G$6,D285=F$7,G$7,D285=F$8,G$8,D285=F$9,G$9,D285=F$10,G$10)</f>
        <v>1</v>
      </c>
      <c r="H285" s="109" t="s">
        <v>329</v>
      </c>
      <c r="I285" s="104" t="s">
        <v>72</v>
      </c>
      <c r="J285" s="109">
        <v>32</v>
      </c>
      <c r="K285" s="95">
        <f t="shared" si="157"/>
        <v>160000</v>
      </c>
      <c r="L285" s="95">
        <f t="shared" si="158"/>
        <v>5120000</v>
      </c>
      <c r="M285" s="95">
        <f t="shared" si="159"/>
        <v>140000</v>
      </c>
      <c r="N285" s="95" cm="1">
        <f t="array" ref="N285">_xlfn.IFS(E285=1,0,OR(E285=2,E285=3),N$10,OR(E285=4,E285=5),N$11,E285=6,N$12,E285=7,N$13)</f>
        <v>10000</v>
      </c>
      <c r="O285" s="96">
        <f>O265</f>
        <v>0</v>
      </c>
      <c r="P285" s="95">
        <f t="shared" si="160"/>
        <v>0</v>
      </c>
      <c r="Q285" s="96" t="s">
        <v>73</v>
      </c>
      <c r="R285" s="95">
        <f t="shared" si="161"/>
        <v>3000</v>
      </c>
      <c r="S285" s="96">
        <f>S265</f>
        <v>0</v>
      </c>
      <c r="T285" s="95">
        <f t="shared" si="162"/>
        <v>0</v>
      </c>
      <c r="U285" s="96"/>
      <c r="V285" s="95">
        <f t="shared" si="163"/>
        <v>0</v>
      </c>
      <c r="W285" s="96"/>
      <c r="X285" s="95">
        <f t="shared" si="164"/>
        <v>0</v>
      </c>
      <c r="Y285" s="96"/>
      <c r="Z285" s="95">
        <f t="shared" si="165"/>
        <v>0</v>
      </c>
      <c r="AA285" s="95"/>
      <c r="AB285" s="95"/>
      <c r="AC285" s="95">
        <f t="shared" si="166"/>
        <v>3000</v>
      </c>
      <c r="AD285" s="95">
        <f t="shared" si="167"/>
        <v>153000</v>
      </c>
      <c r="AE285" s="95">
        <f t="shared" si="168"/>
        <v>4896000</v>
      </c>
      <c r="AF285" s="97" cm="1">
        <f t="array" ref="AF285">_xlfn.IFS(G285=1,AF$15,G285=2,AF$16,G285=3,AF$19)</f>
        <v>0</v>
      </c>
      <c r="AG285" s="98">
        <f t="shared" si="169"/>
        <v>153000</v>
      </c>
      <c r="AH285" s="98">
        <f t="shared" si="170"/>
        <v>4896000</v>
      </c>
      <c r="AI285" s="137">
        <f t="shared" si="171"/>
        <v>153000</v>
      </c>
      <c r="AJ285" s="137">
        <f t="shared" si="172"/>
        <v>4896000</v>
      </c>
      <c r="AK285" s="137">
        <v>100000</v>
      </c>
      <c r="AL285" s="137">
        <f t="shared" si="173"/>
        <v>1224000</v>
      </c>
      <c r="AM285" s="137">
        <f t="shared" si="174"/>
        <v>1224000</v>
      </c>
      <c r="AN285" s="137">
        <f t="shared" si="175"/>
        <v>1224000</v>
      </c>
      <c r="AO285" s="137">
        <f t="shared" si="176"/>
        <v>1124000</v>
      </c>
      <c r="AP285" s="137"/>
      <c r="AQ285" s="138" cm="1">
        <f t="array" ref="AQ285">_xlfn.IFS(I285="One Bedroom",AQ$13,I285="One Bedroom Plus",AQ$14,I285="two bedroom",AQ$15,I285="three bedroom",AQ$16)</f>
        <v>300000</v>
      </c>
      <c r="AR285" s="139">
        <f t="shared" si="177"/>
        <v>4596000</v>
      </c>
      <c r="AS285" s="139">
        <f t="shared" si="178"/>
        <v>143625</v>
      </c>
      <c r="AT285" s="139">
        <f t="shared" si="179"/>
        <v>229800</v>
      </c>
      <c r="AU285" s="139">
        <f t="shared" si="180"/>
        <v>4367000</v>
      </c>
      <c r="AV285" s="139">
        <f t="shared" si="181"/>
        <v>136468.75</v>
      </c>
      <c r="AW285" s="151">
        <v>100000</v>
      </c>
      <c r="AX285" s="151">
        <f t="shared" si="182"/>
        <v>1091750</v>
      </c>
      <c r="AY285" s="151">
        <f t="shared" si="183"/>
        <v>1091750</v>
      </c>
      <c r="AZ285" s="151">
        <f t="shared" si="184"/>
        <v>1091750</v>
      </c>
      <c r="BA285" s="151">
        <f t="shared" si="185"/>
        <v>991750</v>
      </c>
      <c r="BD285" s="99">
        <f t="shared" si="186"/>
        <v>4367000</v>
      </c>
    </row>
    <row r="286" spans="1:56" s="99" customFormat="1" ht="12.75" customHeight="1" x14ac:dyDescent="0.25">
      <c r="A286" s="23"/>
      <c r="B286" s="23"/>
      <c r="C286" s="101">
        <v>264</v>
      </c>
      <c r="D286" s="106" t="s">
        <v>17</v>
      </c>
      <c r="E286" s="102">
        <v>1</v>
      </c>
      <c r="F286" s="112" t="s">
        <v>391</v>
      </c>
      <c r="G286" s="92" cm="1">
        <f t="array" ref="G286">_xlfn.IFS(D286=F$4,G$4,D286=F$5,G$5,D286=F$6,G$6,D286=F$7,G$7,D286=F$8,G$8,D286=F$9,G$9,D286=F$10,G$10)</f>
        <v>3</v>
      </c>
      <c r="H286" s="109" t="s">
        <v>81</v>
      </c>
      <c r="I286" s="104" t="s">
        <v>72</v>
      </c>
      <c r="J286" s="105">
        <v>41</v>
      </c>
      <c r="K286" s="95">
        <f t="shared" si="157"/>
        <v>160000</v>
      </c>
      <c r="L286" s="95">
        <f t="shared" si="158"/>
        <v>6560000</v>
      </c>
      <c r="M286" s="95">
        <f t="shared" si="159"/>
        <v>140000</v>
      </c>
      <c r="N286" s="95" cm="1">
        <f t="array" ref="N286">_xlfn.IFS(E286=1,0,OR(E286=2,E286=3),N$10,OR(E286=4,E286=5),N$11,E286=6,N$12,E286=7,N$13)</f>
        <v>0</v>
      </c>
      <c r="O286" s="96" t="s">
        <v>73</v>
      </c>
      <c r="P286" s="95">
        <f t="shared" si="160"/>
        <v>10000</v>
      </c>
      <c r="Q286" s="96"/>
      <c r="R286" s="95">
        <f t="shared" si="161"/>
        <v>0</v>
      </c>
      <c r="S286" s="96" t="s">
        <v>73</v>
      </c>
      <c r="T286" s="95">
        <f t="shared" si="162"/>
        <v>2000</v>
      </c>
      <c r="U286" s="96"/>
      <c r="V286" s="95">
        <f t="shared" si="163"/>
        <v>0</v>
      </c>
      <c r="W286" s="96"/>
      <c r="X286" s="95">
        <f t="shared" si="164"/>
        <v>0</v>
      </c>
      <c r="Y286" s="96" t="s">
        <v>73</v>
      </c>
      <c r="Z286" s="95">
        <f t="shared" si="165"/>
        <v>17000</v>
      </c>
      <c r="AA286" s="108"/>
      <c r="AB286" s="108"/>
      <c r="AC286" s="95">
        <f t="shared" si="166"/>
        <v>29000</v>
      </c>
      <c r="AD286" s="95">
        <f t="shared" si="167"/>
        <v>169000</v>
      </c>
      <c r="AE286" s="95">
        <f t="shared" si="168"/>
        <v>6929000</v>
      </c>
      <c r="AF286" s="97" cm="1">
        <f t="array" ref="AF286">_xlfn.IFS(G286=1,AF$15,G286=2,AF$16,G286=3,AF$19)</f>
        <v>7000</v>
      </c>
      <c r="AG286" s="98">
        <f t="shared" si="169"/>
        <v>176000</v>
      </c>
      <c r="AH286" s="98">
        <f t="shared" si="170"/>
        <v>7216000</v>
      </c>
      <c r="AI286" s="137">
        <f t="shared" si="171"/>
        <v>176000</v>
      </c>
      <c r="AJ286" s="137">
        <f t="shared" si="172"/>
        <v>7216000</v>
      </c>
      <c r="AK286" s="137">
        <v>100000</v>
      </c>
      <c r="AL286" s="137">
        <f t="shared" si="173"/>
        <v>1804000</v>
      </c>
      <c r="AM286" s="137">
        <f t="shared" si="174"/>
        <v>1804000</v>
      </c>
      <c r="AN286" s="137">
        <f t="shared" si="175"/>
        <v>1804000</v>
      </c>
      <c r="AO286" s="137">
        <f t="shared" si="176"/>
        <v>1704000</v>
      </c>
      <c r="AP286" s="137"/>
      <c r="AQ286" s="138" cm="1">
        <f t="array" ref="AQ286">_xlfn.IFS(I286="One Bedroom",AQ$13,I286="One Bedroom Plus",AQ$14,I286="two bedroom",AQ$15,I286="three bedroom",AQ$16)</f>
        <v>300000</v>
      </c>
      <c r="AR286" s="139">
        <f t="shared" si="177"/>
        <v>6916000</v>
      </c>
      <c r="AS286" s="139">
        <f t="shared" si="178"/>
        <v>168682.92682926828</v>
      </c>
      <c r="AT286" s="139">
        <f t="shared" si="179"/>
        <v>345800</v>
      </c>
      <c r="AU286" s="139">
        <f t="shared" si="180"/>
        <v>6571000</v>
      </c>
      <c r="AV286" s="139">
        <f t="shared" si="181"/>
        <v>160268.29268292684</v>
      </c>
      <c r="AW286" s="151">
        <v>100000</v>
      </c>
      <c r="AX286" s="151">
        <f t="shared" si="182"/>
        <v>1642750</v>
      </c>
      <c r="AY286" s="151">
        <f t="shared" si="183"/>
        <v>1642750</v>
      </c>
      <c r="AZ286" s="151">
        <f t="shared" si="184"/>
        <v>1642750</v>
      </c>
      <c r="BA286" s="151">
        <f t="shared" si="185"/>
        <v>1542750</v>
      </c>
      <c r="BD286" s="99">
        <f t="shared" si="186"/>
        <v>6571000</v>
      </c>
    </row>
    <row r="287" spans="1:56" s="99" customFormat="1" ht="12.75" customHeight="1" x14ac:dyDescent="0.25">
      <c r="A287" s="23"/>
      <c r="B287" s="23"/>
      <c r="C287" s="101">
        <v>265</v>
      </c>
      <c r="D287" s="106" t="s">
        <v>17</v>
      </c>
      <c r="E287" s="102">
        <v>1</v>
      </c>
      <c r="F287" s="112" t="s">
        <v>392</v>
      </c>
      <c r="G287" s="92" cm="1">
        <f t="array" ref="G287">_xlfn.IFS(D287=F$4,G$4,D287=F$5,G$5,D287=F$6,G$6,D287=F$7,G$7,D287=F$8,G$8,D287=F$9,G$9,D287=F$10,G$10)</f>
        <v>3</v>
      </c>
      <c r="H287" s="109" t="s">
        <v>81</v>
      </c>
      <c r="I287" s="104" t="s">
        <v>72</v>
      </c>
      <c r="J287" s="105">
        <v>41</v>
      </c>
      <c r="K287" s="95">
        <f t="shared" si="157"/>
        <v>160000</v>
      </c>
      <c r="L287" s="95">
        <f t="shared" si="158"/>
        <v>6560000</v>
      </c>
      <c r="M287" s="95">
        <f t="shared" si="159"/>
        <v>140000</v>
      </c>
      <c r="N287" s="95" cm="1">
        <f t="array" ref="N287">_xlfn.IFS(E287=1,0,OR(E287=2,E287=3),N$10,OR(E287=4,E287=5),N$11,E287=6,N$12,E287=7,N$13)</f>
        <v>0</v>
      </c>
      <c r="O287" s="96" t="s">
        <v>73</v>
      </c>
      <c r="P287" s="95">
        <f t="shared" si="160"/>
        <v>10000</v>
      </c>
      <c r="Q287" s="96"/>
      <c r="R287" s="95">
        <f t="shared" si="161"/>
        <v>0</v>
      </c>
      <c r="S287" s="96" t="s">
        <v>73</v>
      </c>
      <c r="T287" s="95">
        <f t="shared" si="162"/>
        <v>2000</v>
      </c>
      <c r="U287" s="96"/>
      <c r="V287" s="95">
        <f t="shared" si="163"/>
        <v>0</v>
      </c>
      <c r="W287" s="96"/>
      <c r="X287" s="95">
        <f t="shared" si="164"/>
        <v>0</v>
      </c>
      <c r="Y287" s="96" t="s">
        <v>73</v>
      </c>
      <c r="Z287" s="95">
        <f t="shared" si="165"/>
        <v>17000</v>
      </c>
      <c r="AA287" s="108"/>
      <c r="AB287" s="108"/>
      <c r="AC287" s="95">
        <f t="shared" si="166"/>
        <v>29000</v>
      </c>
      <c r="AD287" s="95">
        <f t="shared" si="167"/>
        <v>169000</v>
      </c>
      <c r="AE287" s="95">
        <f t="shared" si="168"/>
        <v>6929000</v>
      </c>
      <c r="AF287" s="97" cm="1">
        <f t="array" ref="AF287">_xlfn.IFS(G287=1,AF$15,G287=2,AF$16,G287=3,AF$19)</f>
        <v>7000</v>
      </c>
      <c r="AG287" s="98">
        <f t="shared" si="169"/>
        <v>176000</v>
      </c>
      <c r="AH287" s="98">
        <f t="shared" si="170"/>
        <v>7216000</v>
      </c>
      <c r="AI287" s="137">
        <f t="shared" si="171"/>
        <v>176000</v>
      </c>
      <c r="AJ287" s="137">
        <f t="shared" si="172"/>
        <v>7216000</v>
      </c>
      <c r="AK287" s="137">
        <v>100000</v>
      </c>
      <c r="AL287" s="137">
        <f t="shared" si="173"/>
        <v>1804000</v>
      </c>
      <c r="AM287" s="137">
        <f t="shared" si="174"/>
        <v>1804000</v>
      </c>
      <c r="AN287" s="137">
        <f t="shared" si="175"/>
        <v>1804000</v>
      </c>
      <c r="AO287" s="137">
        <f t="shared" si="176"/>
        <v>1704000</v>
      </c>
      <c r="AP287" s="137"/>
      <c r="AQ287" s="138" cm="1">
        <f t="array" ref="AQ287">_xlfn.IFS(I287="One Bedroom",AQ$13,I287="One Bedroom Plus",AQ$14,I287="two bedroom",AQ$15,I287="three bedroom",AQ$16)</f>
        <v>300000</v>
      </c>
      <c r="AR287" s="139">
        <f t="shared" si="177"/>
        <v>6916000</v>
      </c>
      <c r="AS287" s="139">
        <f t="shared" si="178"/>
        <v>168682.92682926828</v>
      </c>
      <c r="AT287" s="139">
        <f t="shared" si="179"/>
        <v>345800</v>
      </c>
      <c r="AU287" s="139">
        <f t="shared" si="180"/>
        <v>6571000</v>
      </c>
      <c r="AV287" s="139">
        <f t="shared" si="181"/>
        <v>160268.29268292684</v>
      </c>
      <c r="AW287" s="151">
        <v>100000</v>
      </c>
      <c r="AX287" s="151">
        <f t="shared" si="182"/>
        <v>1642750</v>
      </c>
      <c r="AY287" s="151">
        <f t="shared" si="183"/>
        <v>1642750</v>
      </c>
      <c r="AZ287" s="151">
        <f t="shared" si="184"/>
        <v>1642750</v>
      </c>
      <c r="BA287" s="151">
        <f t="shared" si="185"/>
        <v>1542750</v>
      </c>
      <c r="BD287" s="99">
        <f t="shared" si="186"/>
        <v>6571000</v>
      </c>
    </row>
    <row r="288" spans="1:56" s="99" customFormat="1" ht="12.75" customHeight="1" x14ac:dyDescent="0.25">
      <c r="A288" s="23"/>
      <c r="B288" s="23"/>
      <c r="C288" s="101">
        <v>266</v>
      </c>
      <c r="D288" s="106" t="s">
        <v>17</v>
      </c>
      <c r="E288" s="102">
        <v>1</v>
      </c>
      <c r="F288" s="112" t="s">
        <v>393</v>
      </c>
      <c r="G288" s="92" cm="1">
        <f t="array" ref="G288">_xlfn.IFS(D288=F$4,G$4,D288=F$5,G$5,D288=F$6,G$6,D288=F$7,G$7,D288=F$8,G$8,D288=F$9,G$9,D288=F$10,G$10)</f>
        <v>3</v>
      </c>
      <c r="H288" s="109" t="s">
        <v>394</v>
      </c>
      <c r="I288" s="104" t="s">
        <v>234</v>
      </c>
      <c r="J288" s="109">
        <v>99</v>
      </c>
      <c r="K288" s="95">
        <f t="shared" si="157"/>
        <v>160000</v>
      </c>
      <c r="L288" s="95">
        <f t="shared" si="158"/>
        <v>15840000</v>
      </c>
      <c r="M288" s="95">
        <f t="shared" si="159"/>
        <v>140000</v>
      </c>
      <c r="N288" s="95" cm="1">
        <f t="array" ref="N288">_xlfn.IFS(E288=1,0,OR(E288=2,E288=3),N$10,OR(E288=4,E288=5),N$11,E288=6,N$12,E288=7,N$13)</f>
        <v>0</v>
      </c>
      <c r="O288" s="96" t="s">
        <v>73</v>
      </c>
      <c r="P288" s="95">
        <f t="shared" si="160"/>
        <v>10000</v>
      </c>
      <c r="Q288" s="96" t="s">
        <v>73</v>
      </c>
      <c r="R288" s="95">
        <f t="shared" si="161"/>
        <v>3000</v>
      </c>
      <c r="S288" s="96" t="s">
        <v>73</v>
      </c>
      <c r="T288" s="95">
        <f t="shared" si="162"/>
        <v>2000</v>
      </c>
      <c r="U288" s="96"/>
      <c r="V288" s="95">
        <f t="shared" si="163"/>
        <v>0</v>
      </c>
      <c r="W288" s="96"/>
      <c r="X288" s="95">
        <f t="shared" si="164"/>
        <v>0</v>
      </c>
      <c r="Y288" s="96" t="s">
        <v>73</v>
      </c>
      <c r="Z288" s="95">
        <f t="shared" si="165"/>
        <v>17000</v>
      </c>
      <c r="AA288" s="108"/>
      <c r="AB288" s="108"/>
      <c r="AC288" s="95">
        <f t="shared" si="166"/>
        <v>32000</v>
      </c>
      <c r="AD288" s="95">
        <f t="shared" si="167"/>
        <v>172000</v>
      </c>
      <c r="AE288" s="95">
        <f t="shared" si="168"/>
        <v>17028000</v>
      </c>
      <c r="AF288" s="97" cm="1">
        <f t="array" ref="AF288">_xlfn.IFS(G288=1,AF$15,G288=2,AF$16,G288=3,AF$19)</f>
        <v>7000</v>
      </c>
      <c r="AG288" s="98">
        <f t="shared" si="169"/>
        <v>179000</v>
      </c>
      <c r="AH288" s="98">
        <f t="shared" si="170"/>
        <v>17721000</v>
      </c>
      <c r="AI288" s="137">
        <f t="shared" si="171"/>
        <v>179000</v>
      </c>
      <c r="AJ288" s="137">
        <f t="shared" si="172"/>
        <v>17721000</v>
      </c>
      <c r="AK288" s="137">
        <v>100000</v>
      </c>
      <c r="AL288" s="137">
        <f t="shared" si="173"/>
        <v>4430250</v>
      </c>
      <c r="AM288" s="137">
        <f t="shared" si="174"/>
        <v>4430250</v>
      </c>
      <c r="AN288" s="137">
        <f t="shared" si="175"/>
        <v>4430250</v>
      </c>
      <c r="AO288" s="137">
        <f t="shared" si="176"/>
        <v>4330250</v>
      </c>
      <c r="AP288" s="137"/>
      <c r="AQ288" s="138" cm="1">
        <f t="array" ref="AQ288">_xlfn.IFS(I288="One Bedroom",AQ$13,I288="One Bedroom Plus",AQ$14,I288="two bedroom",AQ$15,I288="three bedroom",AQ$16)</f>
        <v>500000</v>
      </c>
      <c r="AR288" s="139">
        <f t="shared" si="177"/>
        <v>17221000</v>
      </c>
      <c r="AS288" s="139">
        <f t="shared" si="178"/>
        <v>173949.49494949495</v>
      </c>
      <c r="AT288" s="139">
        <f t="shared" si="179"/>
        <v>861050</v>
      </c>
      <c r="AU288" s="139">
        <f t="shared" si="180"/>
        <v>16360000</v>
      </c>
      <c r="AV288" s="139">
        <f t="shared" si="181"/>
        <v>165252.52525252526</v>
      </c>
      <c r="AW288" s="151">
        <v>100000</v>
      </c>
      <c r="AX288" s="151">
        <f t="shared" si="182"/>
        <v>4090000</v>
      </c>
      <c r="AY288" s="151">
        <f t="shared" si="183"/>
        <v>4090000</v>
      </c>
      <c r="AZ288" s="151">
        <f t="shared" si="184"/>
        <v>4090000</v>
      </c>
      <c r="BA288" s="151">
        <f t="shared" si="185"/>
        <v>3990000</v>
      </c>
      <c r="BD288" s="99">
        <f t="shared" si="186"/>
        <v>16360000</v>
      </c>
    </row>
    <row r="289" spans="1:56" s="99" customFormat="1" ht="12.75" customHeight="1" x14ac:dyDescent="0.25">
      <c r="A289" s="23"/>
      <c r="B289" s="23"/>
      <c r="C289" s="101">
        <v>267</v>
      </c>
      <c r="D289" s="106" t="s">
        <v>17</v>
      </c>
      <c r="E289" s="102">
        <v>1</v>
      </c>
      <c r="F289" s="112" t="s">
        <v>395</v>
      </c>
      <c r="G289" s="92" cm="1">
        <f t="array" ref="G289">_xlfn.IFS(D289=F$4,G$4,D289=F$5,G$5,D289=F$6,G$6,D289=F$7,G$7,D289=F$8,G$8,D289=F$9,G$9,D289=F$10,G$10)</f>
        <v>3</v>
      </c>
      <c r="H289" s="109" t="s">
        <v>396</v>
      </c>
      <c r="I289" s="104" t="s">
        <v>72</v>
      </c>
      <c r="J289" s="109">
        <v>37</v>
      </c>
      <c r="K289" s="95">
        <f t="shared" si="157"/>
        <v>160000</v>
      </c>
      <c r="L289" s="95">
        <f t="shared" si="158"/>
        <v>5920000</v>
      </c>
      <c r="M289" s="95">
        <f t="shared" si="159"/>
        <v>140000</v>
      </c>
      <c r="N289" s="95" cm="1">
        <f t="array" ref="N289">_xlfn.IFS(E289=1,0,OR(E289=2,E289=3),N$10,OR(E289=4,E289=5),N$11,E289=6,N$12,E289=7,N$13)</f>
        <v>0</v>
      </c>
      <c r="O289" s="96" t="s">
        <v>73</v>
      </c>
      <c r="P289" s="95">
        <f t="shared" si="160"/>
        <v>10000</v>
      </c>
      <c r="Q289" s="96" t="s">
        <v>73</v>
      </c>
      <c r="R289" s="95">
        <f t="shared" si="161"/>
        <v>3000</v>
      </c>
      <c r="S289" s="96"/>
      <c r="T289" s="95">
        <f t="shared" si="162"/>
        <v>0</v>
      </c>
      <c r="U289" s="96"/>
      <c r="V289" s="95">
        <f t="shared" si="163"/>
        <v>0</v>
      </c>
      <c r="W289" s="96"/>
      <c r="X289" s="95">
        <f t="shared" si="164"/>
        <v>0</v>
      </c>
      <c r="Y289" s="96" t="s">
        <v>73</v>
      </c>
      <c r="Z289" s="95">
        <f t="shared" si="165"/>
        <v>17000</v>
      </c>
      <c r="AA289" s="108"/>
      <c r="AB289" s="108"/>
      <c r="AC289" s="95">
        <f t="shared" si="166"/>
        <v>30000</v>
      </c>
      <c r="AD289" s="95">
        <f t="shared" si="167"/>
        <v>170000</v>
      </c>
      <c r="AE289" s="95">
        <f t="shared" si="168"/>
        <v>6290000</v>
      </c>
      <c r="AF289" s="97" cm="1">
        <f t="array" ref="AF289">_xlfn.IFS(G289=1,AF$15,G289=2,AF$16,G289=3,AF$19)</f>
        <v>7000</v>
      </c>
      <c r="AG289" s="98">
        <f t="shared" si="169"/>
        <v>177000</v>
      </c>
      <c r="AH289" s="98">
        <f t="shared" si="170"/>
        <v>6549000</v>
      </c>
      <c r="AI289" s="137">
        <f t="shared" si="171"/>
        <v>177000</v>
      </c>
      <c r="AJ289" s="137">
        <f t="shared" si="172"/>
        <v>6549000</v>
      </c>
      <c r="AK289" s="137">
        <v>100000</v>
      </c>
      <c r="AL289" s="137">
        <f t="shared" si="173"/>
        <v>1637250</v>
      </c>
      <c r="AM289" s="137">
        <f t="shared" si="174"/>
        <v>1637250</v>
      </c>
      <c r="AN289" s="137">
        <f t="shared" si="175"/>
        <v>1637250</v>
      </c>
      <c r="AO289" s="137">
        <f t="shared" si="176"/>
        <v>1537250</v>
      </c>
      <c r="AP289" s="137"/>
      <c r="AQ289" s="138" cm="1">
        <f t="array" ref="AQ289">_xlfn.IFS(I289="One Bedroom",AQ$13,I289="One Bedroom Plus",AQ$14,I289="two bedroom",AQ$15,I289="three bedroom",AQ$16)</f>
        <v>300000</v>
      </c>
      <c r="AR289" s="139">
        <f t="shared" si="177"/>
        <v>6249000</v>
      </c>
      <c r="AS289" s="139">
        <f t="shared" si="178"/>
        <v>168891.89189189189</v>
      </c>
      <c r="AT289" s="139">
        <f t="shared" si="179"/>
        <v>312450</v>
      </c>
      <c r="AU289" s="139">
        <f t="shared" si="180"/>
        <v>5937000</v>
      </c>
      <c r="AV289" s="139">
        <f t="shared" si="181"/>
        <v>160459.45945945947</v>
      </c>
      <c r="AW289" s="151">
        <v>100000</v>
      </c>
      <c r="AX289" s="151">
        <f t="shared" si="182"/>
        <v>1484250</v>
      </c>
      <c r="AY289" s="151">
        <f t="shared" si="183"/>
        <v>1484250</v>
      </c>
      <c r="AZ289" s="151">
        <f t="shared" si="184"/>
        <v>1484250</v>
      </c>
      <c r="BA289" s="151">
        <f t="shared" si="185"/>
        <v>1384250</v>
      </c>
      <c r="BD289" s="99">
        <f t="shared" si="186"/>
        <v>5937000</v>
      </c>
    </row>
    <row r="290" spans="1:56" s="99" customFormat="1" ht="12.75" customHeight="1" x14ac:dyDescent="0.25">
      <c r="A290" s="23"/>
      <c r="B290" s="23"/>
      <c r="C290" s="101">
        <v>268</v>
      </c>
      <c r="D290" s="106" t="s">
        <v>17</v>
      </c>
      <c r="E290" s="102">
        <v>1</v>
      </c>
      <c r="F290" s="112" t="s">
        <v>397</v>
      </c>
      <c r="G290" s="92" cm="1">
        <f t="array" ref="G290">_xlfn.IFS(D290=F$4,G$4,D290=F$5,G$5,D290=F$6,G$6,D290=F$7,G$7,D290=F$8,G$8,D290=F$9,G$9,D290=F$10,G$10)</f>
        <v>3</v>
      </c>
      <c r="H290" s="109" t="s">
        <v>236</v>
      </c>
      <c r="I290" s="104" t="s">
        <v>234</v>
      </c>
      <c r="J290" s="109">
        <v>70</v>
      </c>
      <c r="K290" s="95">
        <f t="shared" si="157"/>
        <v>160000</v>
      </c>
      <c r="L290" s="95">
        <f t="shared" si="158"/>
        <v>11200000</v>
      </c>
      <c r="M290" s="95">
        <f t="shared" si="159"/>
        <v>140000</v>
      </c>
      <c r="N290" s="95" cm="1">
        <f t="array" ref="N290">_xlfn.IFS(E290=1,0,OR(E290=2,E290=3),N$10,OR(E290=4,E290=5),N$11,E290=6,N$12,E290=7,N$13)</f>
        <v>0</v>
      </c>
      <c r="O290" s="96" t="s">
        <v>73</v>
      </c>
      <c r="P290" s="95">
        <f t="shared" si="160"/>
        <v>10000</v>
      </c>
      <c r="Q290" s="96"/>
      <c r="R290" s="95">
        <f t="shared" si="161"/>
        <v>0</v>
      </c>
      <c r="S290" s="96"/>
      <c r="T290" s="95">
        <f t="shared" si="162"/>
        <v>0</v>
      </c>
      <c r="U290" s="96"/>
      <c r="V290" s="95">
        <f t="shared" si="163"/>
        <v>0</v>
      </c>
      <c r="W290" s="96"/>
      <c r="X290" s="95">
        <f t="shared" si="164"/>
        <v>0</v>
      </c>
      <c r="Y290" s="96" t="s">
        <v>73</v>
      </c>
      <c r="Z290" s="95">
        <f t="shared" si="165"/>
        <v>17000</v>
      </c>
      <c r="AA290" s="108"/>
      <c r="AB290" s="108"/>
      <c r="AC290" s="95">
        <f t="shared" si="166"/>
        <v>27000</v>
      </c>
      <c r="AD290" s="95">
        <f t="shared" si="167"/>
        <v>167000</v>
      </c>
      <c r="AE290" s="95">
        <f t="shared" si="168"/>
        <v>11690000</v>
      </c>
      <c r="AF290" s="97" cm="1">
        <f t="array" ref="AF290">_xlfn.IFS(G290=1,AF$15,G290=2,AF$16,G290=3,AF$19)</f>
        <v>7000</v>
      </c>
      <c r="AG290" s="98">
        <f t="shared" si="169"/>
        <v>174000</v>
      </c>
      <c r="AH290" s="98">
        <f t="shared" si="170"/>
        <v>12180000</v>
      </c>
      <c r="AI290" s="137">
        <f t="shared" si="171"/>
        <v>174000</v>
      </c>
      <c r="AJ290" s="137">
        <f t="shared" si="172"/>
        <v>12180000</v>
      </c>
      <c r="AK290" s="137">
        <v>100000</v>
      </c>
      <c r="AL290" s="137">
        <f t="shared" si="173"/>
        <v>3045000</v>
      </c>
      <c r="AM290" s="137">
        <f t="shared" si="174"/>
        <v>3045000</v>
      </c>
      <c r="AN290" s="137">
        <f t="shared" si="175"/>
        <v>3045000</v>
      </c>
      <c r="AO290" s="137">
        <f t="shared" si="176"/>
        <v>2945000</v>
      </c>
      <c r="AP290" s="137"/>
      <c r="AQ290" s="138" cm="1">
        <f t="array" ref="AQ290">_xlfn.IFS(I290="One Bedroom",AQ$13,I290="One Bedroom Plus",AQ$14,I290="two bedroom",AQ$15,I290="three bedroom",AQ$16)</f>
        <v>500000</v>
      </c>
      <c r="AR290" s="139">
        <f t="shared" si="177"/>
        <v>11680000</v>
      </c>
      <c r="AS290" s="139">
        <f t="shared" si="178"/>
        <v>166857.14285714287</v>
      </c>
      <c r="AT290" s="139">
        <f t="shared" si="179"/>
        <v>584000</v>
      </c>
      <c r="AU290" s="139">
        <f t="shared" si="180"/>
        <v>11096000</v>
      </c>
      <c r="AV290" s="139">
        <f t="shared" si="181"/>
        <v>158514.28571428571</v>
      </c>
      <c r="AW290" s="151">
        <v>100000</v>
      </c>
      <c r="AX290" s="151">
        <f t="shared" si="182"/>
        <v>2774000</v>
      </c>
      <c r="AY290" s="151">
        <f t="shared" si="183"/>
        <v>2774000</v>
      </c>
      <c r="AZ290" s="151">
        <f t="shared" si="184"/>
        <v>2774000</v>
      </c>
      <c r="BA290" s="151">
        <f t="shared" si="185"/>
        <v>2674000</v>
      </c>
      <c r="BD290" s="99">
        <f t="shared" si="186"/>
        <v>11096000</v>
      </c>
    </row>
    <row r="291" spans="1:56" s="99" customFormat="1" ht="12.75" customHeight="1" x14ac:dyDescent="0.25">
      <c r="A291" s="113"/>
      <c r="B291" s="23"/>
      <c r="C291" s="101">
        <v>269</v>
      </c>
      <c r="D291" s="106" t="s">
        <v>17</v>
      </c>
      <c r="E291" s="102">
        <v>1</v>
      </c>
      <c r="F291" s="112" t="s">
        <v>398</v>
      </c>
      <c r="G291" s="92" cm="1">
        <f t="array" ref="G291">_xlfn.IFS(D291=F$4,G$4,D291=F$5,G$5,D291=F$6,G$6,D291=F$7,G$7,D291=F$8,G$8,D291=F$9,G$9,D291=F$10,G$10)</f>
        <v>3</v>
      </c>
      <c r="H291" s="109" t="s">
        <v>399</v>
      </c>
      <c r="I291" s="104" t="s">
        <v>234</v>
      </c>
      <c r="J291" s="109">
        <v>70</v>
      </c>
      <c r="K291" s="95">
        <f t="shared" si="157"/>
        <v>160000</v>
      </c>
      <c r="L291" s="95">
        <f t="shared" si="158"/>
        <v>11200000</v>
      </c>
      <c r="M291" s="95">
        <f t="shared" si="159"/>
        <v>140000</v>
      </c>
      <c r="N291" s="95" cm="1">
        <f t="array" ref="N291">_xlfn.IFS(E291=1,0,OR(E291=2,E291=3),N$10,OR(E291=4,E291=5),N$11,E291=6,N$12,E291=7,N$13)</f>
        <v>0</v>
      </c>
      <c r="O291" s="96" t="s">
        <v>73</v>
      </c>
      <c r="P291" s="95">
        <f t="shared" si="160"/>
        <v>10000</v>
      </c>
      <c r="Q291" s="96"/>
      <c r="R291" s="95">
        <f t="shared" si="161"/>
        <v>0</v>
      </c>
      <c r="S291" s="96"/>
      <c r="T291" s="95">
        <f t="shared" si="162"/>
        <v>0</v>
      </c>
      <c r="U291" s="96"/>
      <c r="V291" s="95">
        <f t="shared" si="163"/>
        <v>0</v>
      </c>
      <c r="W291" s="96"/>
      <c r="X291" s="95">
        <f t="shared" si="164"/>
        <v>0</v>
      </c>
      <c r="Y291" s="96" t="s">
        <v>73</v>
      </c>
      <c r="Z291" s="95">
        <f t="shared" si="165"/>
        <v>17000</v>
      </c>
      <c r="AA291" s="108"/>
      <c r="AB291" s="108"/>
      <c r="AC291" s="95">
        <f t="shared" si="166"/>
        <v>27000</v>
      </c>
      <c r="AD291" s="95">
        <f t="shared" si="167"/>
        <v>167000</v>
      </c>
      <c r="AE291" s="95">
        <f t="shared" si="168"/>
        <v>11690000</v>
      </c>
      <c r="AF291" s="97" cm="1">
        <f t="array" ref="AF291">_xlfn.IFS(G291=1,AF$15,G291=2,AF$16,G291=3,AF$19)</f>
        <v>7000</v>
      </c>
      <c r="AG291" s="98">
        <f t="shared" si="169"/>
        <v>174000</v>
      </c>
      <c r="AH291" s="98">
        <f t="shared" si="170"/>
        <v>12180000</v>
      </c>
      <c r="AI291" s="137">
        <f t="shared" si="171"/>
        <v>174000</v>
      </c>
      <c r="AJ291" s="137">
        <f t="shared" si="172"/>
        <v>12180000</v>
      </c>
      <c r="AK291" s="137">
        <v>100000</v>
      </c>
      <c r="AL291" s="137">
        <f t="shared" si="173"/>
        <v>3045000</v>
      </c>
      <c r="AM291" s="137">
        <f t="shared" si="174"/>
        <v>3045000</v>
      </c>
      <c r="AN291" s="137">
        <f t="shared" si="175"/>
        <v>3045000</v>
      </c>
      <c r="AO291" s="137">
        <f t="shared" si="176"/>
        <v>2945000</v>
      </c>
      <c r="AP291" s="137"/>
      <c r="AQ291" s="138" cm="1">
        <f t="array" ref="AQ291">_xlfn.IFS(I291="One Bedroom",AQ$13,I291="One Bedroom Plus",AQ$14,I291="two bedroom",AQ$15,I291="three bedroom",AQ$16)</f>
        <v>500000</v>
      </c>
      <c r="AR291" s="139">
        <f t="shared" si="177"/>
        <v>11680000</v>
      </c>
      <c r="AS291" s="139">
        <f t="shared" si="178"/>
        <v>166857.14285714287</v>
      </c>
      <c r="AT291" s="139">
        <f t="shared" si="179"/>
        <v>584000</v>
      </c>
      <c r="AU291" s="139">
        <f t="shared" si="180"/>
        <v>11096000</v>
      </c>
      <c r="AV291" s="139">
        <f t="shared" si="181"/>
        <v>158514.28571428571</v>
      </c>
      <c r="AW291" s="151">
        <v>100000</v>
      </c>
      <c r="AX291" s="151">
        <f t="shared" si="182"/>
        <v>2774000</v>
      </c>
      <c r="AY291" s="151">
        <f t="shared" si="183"/>
        <v>2774000</v>
      </c>
      <c r="AZ291" s="151">
        <f t="shared" si="184"/>
        <v>2774000</v>
      </c>
      <c r="BA291" s="151">
        <f t="shared" si="185"/>
        <v>2674000</v>
      </c>
      <c r="BD291" s="99">
        <f t="shared" si="186"/>
        <v>11096000</v>
      </c>
    </row>
    <row r="292" spans="1:56" s="99" customFormat="1" ht="12.75" customHeight="1" x14ac:dyDescent="0.25">
      <c r="A292" s="113"/>
      <c r="B292" s="114"/>
      <c r="C292" s="101">
        <v>270</v>
      </c>
      <c r="D292" s="106" t="s">
        <v>17</v>
      </c>
      <c r="E292" s="102">
        <v>1</v>
      </c>
      <c r="F292" s="112" t="s">
        <v>400</v>
      </c>
      <c r="G292" s="92" cm="1">
        <f t="array" ref="G292">_xlfn.IFS(D292=F$4,G$4,D292=F$5,G$5,D292=F$6,G$6,D292=F$7,G$7,D292=F$8,G$8,D292=F$9,G$9,D292=F$10,G$10)</f>
        <v>3</v>
      </c>
      <c r="H292" s="109" t="s">
        <v>401</v>
      </c>
      <c r="I292" s="104" t="s">
        <v>94</v>
      </c>
      <c r="J292" s="105">
        <v>60</v>
      </c>
      <c r="K292" s="95">
        <f t="shared" si="157"/>
        <v>160000</v>
      </c>
      <c r="L292" s="95">
        <f t="shared" si="158"/>
        <v>9600000</v>
      </c>
      <c r="M292" s="95">
        <f t="shared" si="159"/>
        <v>140000</v>
      </c>
      <c r="N292" s="95" cm="1">
        <f t="array" ref="N292">_xlfn.IFS(E292=1,0,OR(E292=2,E292=3),N$10,OR(E292=4,E292=5),N$11,E292=6,N$12,E292=7,N$13)</f>
        <v>0</v>
      </c>
      <c r="O292" s="96" t="s">
        <v>73</v>
      </c>
      <c r="P292" s="95">
        <f t="shared" si="160"/>
        <v>10000</v>
      </c>
      <c r="Q292" s="96"/>
      <c r="R292" s="95">
        <f t="shared" si="161"/>
        <v>0</v>
      </c>
      <c r="S292" s="96" t="s">
        <v>73</v>
      </c>
      <c r="T292" s="95">
        <f t="shared" si="162"/>
        <v>2000</v>
      </c>
      <c r="U292" s="96"/>
      <c r="V292" s="95">
        <f t="shared" si="163"/>
        <v>0</v>
      </c>
      <c r="W292" s="96"/>
      <c r="X292" s="95">
        <f t="shared" si="164"/>
        <v>0</v>
      </c>
      <c r="Y292" s="96" t="s">
        <v>73</v>
      </c>
      <c r="Z292" s="95">
        <f t="shared" si="165"/>
        <v>17000</v>
      </c>
      <c r="AA292" s="96" t="s">
        <v>73</v>
      </c>
      <c r="AB292" s="95">
        <f>IF(AA292="Y",AB$20,0)</f>
        <v>3000</v>
      </c>
      <c r="AC292" s="95">
        <f t="shared" si="166"/>
        <v>32000</v>
      </c>
      <c r="AD292" s="95">
        <f t="shared" si="167"/>
        <v>172000</v>
      </c>
      <c r="AE292" s="95">
        <f t="shared" si="168"/>
        <v>10320000</v>
      </c>
      <c r="AF292" s="97" cm="1">
        <f t="array" ref="AF292">_xlfn.IFS(G292=1,AF$15,G292=2,AF$16,G292=3,AF$19)</f>
        <v>7000</v>
      </c>
      <c r="AG292" s="98">
        <f t="shared" si="169"/>
        <v>179000</v>
      </c>
      <c r="AH292" s="98">
        <f t="shared" si="170"/>
        <v>10740000</v>
      </c>
      <c r="AI292" s="137">
        <f t="shared" si="171"/>
        <v>179000</v>
      </c>
      <c r="AJ292" s="137">
        <f t="shared" si="172"/>
        <v>10740000</v>
      </c>
      <c r="AK292" s="137">
        <v>100000</v>
      </c>
      <c r="AL292" s="137">
        <f t="shared" si="173"/>
        <v>2685000</v>
      </c>
      <c r="AM292" s="137">
        <f t="shared" si="174"/>
        <v>2685000</v>
      </c>
      <c r="AN292" s="137">
        <f t="shared" si="175"/>
        <v>2685000</v>
      </c>
      <c r="AO292" s="137">
        <f t="shared" si="176"/>
        <v>2585000</v>
      </c>
      <c r="AP292" s="137"/>
      <c r="AQ292" s="138" cm="1">
        <f t="array" ref="AQ292">_xlfn.IFS(I292="One Bedroom",AQ$13,I292="One Bedroom Plus",AQ$14,I292="two bedroom",AQ$15,I292="three bedroom",AQ$16)</f>
        <v>300000</v>
      </c>
      <c r="AR292" s="139">
        <f t="shared" si="177"/>
        <v>10440000</v>
      </c>
      <c r="AS292" s="139">
        <f t="shared" si="178"/>
        <v>174000</v>
      </c>
      <c r="AT292" s="139">
        <f t="shared" si="179"/>
        <v>522000</v>
      </c>
      <c r="AU292" s="139">
        <f t="shared" si="180"/>
        <v>9918000</v>
      </c>
      <c r="AV292" s="139">
        <f t="shared" si="181"/>
        <v>165300</v>
      </c>
      <c r="AW292" s="151">
        <v>100000</v>
      </c>
      <c r="AX292" s="151">
        <f t="shared" si="182"/>
        <v>2479500</v>
      </c>
      <c r="AY292" s="151">
        <f t="shared" si="183"/>
        <v>2479500</v>
      </c>
      <c r="AZ292" s="151">
        <f t="shared" si="184"/>
        <v>2479500</v>
      </c>
      <c r="BA292" s="151">
        <f t="shared" si="185"/>
        <v>2379500</v>
      </c>
      <c r="BD292" s="99">
        <f t="shared" si="186"/>
        <v>9918000</v>
      </c>
    </row>
    <row r="293" spans="1:56" s="99" customFormat="1" ht="12.75" customHeight="1" x14ac:dyDescent="0.25">
      <c r="A293" s="113"/>
      <c r="B293" s="114"/>
      <c r="C293" s="101">
        <v>271</v>
      </c>
      <c r="D293" s="106" t="s">
        <v>17</v>
      </c>
      <c r="E293" s="102">
        <v>1</v>
      </c>
      <c r="F293" s="112" t="s">
        <v>402</v>
      </c>
      <c r="G293" s="92" cm="1">
        <f t="array" ref="G293">_xlfn.IFS(D293=F$4,G$4,D293=F$5,G$5,D293=F$6,G$6,D293=F$7,G$7,D293=F$8,G$8,D293=F$9,G$9,D293=F$10,G$10)</f>
        <v>3</v>
      </c>
      <c r="H293" s="109" t="s">
        <v>236</v>
      </c>
      <c r="I293" s="104" t="s">
        <v>234</v>
      </c>
      <c r="J293" s="109">
        <v>70</v>
      </c>
      <c r="K293" s="95">
        <f t="shared" si="157"/>
        <v>160000</v>
      </c>
      <c r="L293" s="95">
        <f t="shared" si="158"/>
        <v>11200000</v>
      </c>
      <c r="M293" s="95">
        <f t="shared" si="159"/>
        <v>140000</v>
      </c>
      <c r="N293" s="95" cm="1">
        <f t="array" ref="N293">_xlfn.IFS(E293=1,0,OR(E293=2,E293=3),N$10,OR(E293=4,E293=5),N$11,E293=6,N$12,E293=7,N$13)</f>
        <v>0</v>
      </c>
      <c r="O293" s="96" t="s">
        <v>73</v>
      </c>
      <c r="P293" s="95">
        <f t="shared" si="160"/>
        <v>10000</v>
      </c>
      <c r="Q293" s="96"/>
      <c r="R293" s="95">
        <f t="shared" si="161"/>
        <v>0</v>
      </c>
      <c r="S293" s="96" t="s">
        <v>73</v>
      </c>
      <c r="T293" s="95">
        <f t="shared" si="162"/>
        <v>2000</v>
      </c>
      <c r="U293" s="96"/>
      <c r="V293" s="95">
        <f t="shared" si="163"/>
        <v>0</v>
      </c>
      <c r="W293" s="96"/>
      <c r="X293" s="95">
        <f t="shared" si="164"/>
        <v>0</v>
      </c>
      <c r="Y293" s="96" t="s">
        <v>73</v>
      </c>
      <c r="Z293" s="95">
        <f t="shared" si="165"/>
        <v>17000</v>
      </c>
      <c r="AA293" s="96" t="s">
        <v>73</v>
      </c>
      <c r="AB293" s="95">
        <f>IF(AA293="Y",AB$20,0)</f>
        <v>3000</v>
      </c>
      <c r="AC293" s="95">
        <f t="shared" si="166"/>
        <v>32000</v>
      </c>
      <c r="AD293" s="95">
        <f t="shared" si="167"/>
        <v>172000</v>
      </c>
      <c r="AE293" s="95">
        <f t="shared" si="168"/>
        <v>12040000</v>
      </c>
      <c r="AF293" s="97" cm="1">
        <f t="array" ref="AF293">_xlfn.IFS(G293=1,AF$15,G293=2,AF$16,G293=3,AF$19)</f>
        <v>7000</v>
      </c>
      <c r="AG293" s="98">
        <f t="shared" si="169"/>
        <v>179000</v>
      </c>
      <c r="AH293" s="98">
        <f t="shared" si="170"/>
        <v>12530000</v>
      </c>
      <c r="AI293" s="137">
        <f t="shared" si="171"/>
        <v>179000</v>
      </c>
      <c r="AJ293" s="137">
        <f t="shared" si="172"/>
        <v>12530000</v>
      </c>
      <c r="AK293" s="137">
        <v>100000</v>
      </c>
      <c r="AL293" s="137">
        <f t="shared" si="173"/>
        <v>3132500</v>
      </c>
      <c r="AM293" s="137">
        <f t="shared" si="174"/>
        <v>3132500</v>
      </c>
      <c r="AN293" s="137">
        <f t="shared" si="175"/>
        <v>3132500</v>
      </c>
      <c r="AO293" s="137">
        <f t="shared" si="176"/>
        <v>3032500</v>
      </c>
      <c r="AP293" s="137"/>
      <c r="AQ293" s="138" cm="1">
        <f t="array" ref="AQ293">_xlfn.IFS(I293="One Bedroom",AQ$13,I293="One Bedroom Plus",AQ$14,I293="two bedroom",AQ$15,I293="three bedroom",AQ$16)</f>
        <v>500000</v>
      </c>
      <c r="AR293" s="139">
        <f t="shared" si="177"/>
        <v>12030000</v>
      </c>
      <c r="AS293" s="139">
        <f t="shared" si="178"/>
        <v>171857.14285714287</v>
      </c>
      <c r="AT293" s="139">
        <f t="shared" si="179"/>
        <v>601500</v>
      </c>
      <c r="AU293" s="139">
        <f t="shared" si="180"/>
        <v>11429000</v>
      </c>
      <c r="AV293" s="139">
        <f t="shared" si="181"/>
        <v>163271.42857142858</v>
      </c>
      <c r="AW293" s="151">
        <v>100000</v>
      </c>
      <c r="AX293" s="151">
        <f t="shared" si="182"/>
        <v>2857250</v>
      </c>
      <c r="AY293" s="151">
        <f t="shared" si="183"/>
        <v>2857250</v>
      </c>
      <c r="AZ293" s="151">
        <f t="shared" si="184"/>
        <v>2857250</v>
      </c>
      <c r="BA293" s="151">
        <f t="shared" si="185"/>
        <v>2757250</v>
      </c>
      <c r="BD293" s="99">
        <f t="shared" si="186"/>
        <v>11429000</v>
      </c>
    </row>
    <row r="294" spans="1:56" s="99" customFormat="1" ht="12.75" customHeight="1" x14ac:dyDescent="0.25">
      <c r="A294" s="113"/>
      <c r="B294" s="114"/>
      <c r="C294" s="101">
        <v>272</v>
      </c>
      <c r="D294" s="106" t="s">
        <v>17</v>
      </c>
      <c r="E294" s="102">
        <v>1</v>
      </c>
      <c r="F294" s="112" t="s">
        <v>403</v>
      </c>
      <c r="G294" s="92" cm="1">
        <f t="array" ref="G294">_xlfn.IFS(D294=F$4,G$4,D294=F$5,G$5,D294=F$6,G$6,D294=F$7,G$7,D294=F$8,G$8,D294=F$9,G$9,D294=F$10,G$10)</f>
        <v>3</v>
      </c>
      <c r="H294" s="109" t="s">
        <v>404</v>
      </c>
      <c r="I294" s="104" t="s">
        <v>234</v>
      </c>
      <c r="J294" s="109">
        <v>70</v>
      </c>
      <c r="K294" s="95">
        <f t="shared" si="157"/>
        <v>160000</v>
      </c>
      <c r="L294" s="95">
        <f t="shared" si="158"/>
        <v>11200000</v>
      </c>
      <c r="M294" s="95">
        <f t="shared" si="159"/>
        <v>140000</v>
      </c>
      <c r="N294" s="95" cm="1">
        <f t="array" ref="N294">_xlfn.IFS(E294=1,0,OR(E294=2,E294=3),N$10,OR(E294=4,E294=5),N$11,E294=6,N$12,E294=7,N$13)</f>
        <v>0</v>
      </c>
      <c r="O294" s="96" t="s">
        <v>73</v>
      </c>
      <c r="P294" s="95">
        <f t="shared" si="160"/>
        <v>10000</v>
      </c>
      <c r="Q294" s="96" t="s">
        <v>73</v>
      </c>
      <c r="R294" s="95">
        <f t="shared" si="161"/>
        <v>3000</v>
      </c>
      <c r="S294" s="96" t="s">
        <v>73</v>
      </c>
      <c r="T294" s="95">
        <f t="shared" si="162"/>
        <v>2000</v>
      </c>
      <c r="U294" s="96"/>
      <c r="V294" s="95">
        <f t="shared" si="163"/>
        <v>0</v>
      </c>
      <c r="W294" s="96"/>
      <c r="X294" s="95">
        <f t="shared" si="164"/>
        <v>0</v>
      </c>
      <c r="Y294" s="96" t="s">
        <v>73</v>
      </c>
      <c r="Z294" s="95">
        <f t="shared" si="165"/>
        <v>17000</v>
      </c>
      <c r="AA294" s="96" t="s">
        <v>73</v>
      </c>
      <c r="AB294" s="95">
        <f>IF(AA294="Y",AB$20,0)</f>
        <v>3000</v>
      </c>
      <c r="AC294" s="95">
        <f t="shared" si="166"/>
        <v>35000</v>
      </c>
      <c r="AD294" s="95">
        <f t="shared" si="167"/>
        <v>175000</v>
      </c>
      <c r="AE294" s="95">
        <f t="shared" si="168"/>
        <v>12250000</v>
      </c>
      <c r="AF294" s="97" cm="1">
        <f t="array" ref="AF294">_xlfn.IFS(G294=1,AF$15,G294=2,AF$16,G294=3,AF$19)</f>
        <v>7000</v>
      </c>
      <c r="AG294" s="98">
        <f t="shared" si="169"/>
        <v>182000</v>
      </c>
      <c r="AH294" s="98">
        <f t="shared" si="170"/>
        <v>12740000</v>
      </c>
      <c r="AI294" s="137">
        <f t="shared" si="171"/>
        <v>182000</v>
      </c>
      <c r="AJ294" s="137">
        <f t="shared" si="172"/>
        <v>12740000</v>
      </c>
      <c r="AK294" s="137">
        <v>100000</v>
      </c>
      <c r="AL294" s="137">
        <f t="shared" si="173"/>
        <v>3185000</v>
      </c>
      <c r="AM294" s="137">
        <f t="shared" si="174"/>
        <v>3185000</v>
      </c>
      <c r="AN294" s="137">
        <f t="shared" si="175"/>
        <v>3185000</v>
      </c>
      <c r="AO294" s="137">
        <f t="shared" si="176"/>
        <v>3085000</v>
      </c>
      <c r="AP294" s="137"/>
      <c r="AQ294" s="138" cm="1">
        <f t="array" ref="AQ294">_xlfn.IFS(I294="One Bedroom",AQ$13,I294="One Bedroom Plus",AQ$14,I294="two bedroom",AQ$15,I294="three bedroom",AQ$16)</f>
        <v>500000</v>
      </c>
      <c r="AR294" s="139">
        <f t="shared" si="177"/>
        <v>12240000</v>
      </c>
      <c r="AS294" s="139">
        <f t="shared" si="178"/>
        <v>174857.14285714287</v>
      </c>
      <c r="AT294" s="139">
        <f t="shared" si="179"/>
        <v>612000</v>
      </c>
      <c r="AU294" s="139">
        <f t="shared" si="180"/>
        <v>11628000</v>
      </c>
      <c r="AV294" s="139">
        <f t="shared" si="181"/>
        <v>166114.28571428571</v>
      </c>
      <c r="AW294" s="151">
        <v>100000</v>
      </c>
      <c r="AX294" s="151">
        <f t="shared" si="182"/>
        <v>2907000</v>
      </c>
      <c r="AY294" s="151">
        <f t="shared" si="183"/>
        <v>2907000</v>
      </c>
      <c r="AZ294" s="151">
        <f t="shared" si="184"/>
        <v>2907000</v>
      </c>
      <c r="BA294" s="151">
        <f t="shared" si="185"/>
        <v>2807000</v>
      </c>
      <c r="BD294" s="99">
        <f t="shared" si="186"/>
        <v>11628000</v>
      </c>
    </row>
    <row r="295" spans="1:56" s="99" customFormat="1" ht="12.75" customHeight="1" x14ac:dyDescent="0.25">
      <c r="A295" s="113"/>
      <c r="B295" s="23"/>
      <c r="C295" s="101">
        <v>273</v>
      </c>
      <c r="D295" s="106" t="s">
        <v>17</v>
      </c>
      <c r="E295" s="102">
        <v>1</v>
      </c>
      <c r="F295" s="112" t="s">
        <v>405</v>
      </c>
      <c r="G295" s="92" cm="1">
        <f t="array" ref="G295">_xlfn.IFS(D295=F$4,G$4,D295=F$5,G$5,D295=F$6,G$6,D295=F$7,G$7,D295=F$8,G$8,D295=F$9,G$9,D295=F$10,G$10)</f>
        <v>3</v>
      </c>
      <c r="H295" s="109" t="s">
        <v>238</v>
      </c>
      <c r="I295" s="104" t="s">
        <v>94</v>
      </c>
      <c r="J295" s="109">
        <v>60</v>
      </c>
      <c r="K295" s="95">
        <f t="shared" si="157"/>
        <v>160000</v>
      </c>
      <c r="L295" s="95">
        <f t="shared" si="158"/>
        <v>9600000</v>
      </c>
      <c r="M295" s="95">
        <f t="shared" si="159"/>
        <v>140000</v>
      </c>
      <c r="N295" s="95" cm="1">
        <f t="array" ref="N295">_xlfn.IFS(E295=1,0,OR(E295=2,E295=3),N$10,OR(E295=4,E295=5),N$11,E295=6,N$12,E295=7,N$13)</f>
        <v>0</v>
      </c>
      <c r="O295" s="96" t="s">
        <v>73</v>
      </c>
      <c r="P295" s="95">
        <f t="shared" si="160"/>
        <v>10000</v>
      </c>
      <c r="Q295" s="96" t="s">
        <v>73</v>
      </c>
      <c r="R295" s="95">
        <f t="shared" si="161"/>
        <v>3000</v>
      </c>
      <c r="S295" s="96" t="s">
        <v>73</v>
      </c>
      <c r="T295" s="95">
        <f t="shared" si="162"/>
        <v>2000</v>
      </c>
      <c r="U295" s="96"/>
      <c r="V295" s="95">
        <f t="shared" si="163"/>
        <v>0</v>
      </c>
      <c r="W295" s="96"/>
      <c r="X295" s="95">
        <f t="shared" si="164"/>
        <v>0</v>
      </c>
      <c r="Y295" s="96" t="s">
        <v>73</v>
      </c>
      <c r="Z295" s="95">
        <f t="shared" si="165"/>
        <v>17000</v>
      </c>
      <c r="AA295" s="108"/>
      <c r="AB295" s="108"/>
      <c r="AC295" s="95">
        <f t="shared" si="166"/>
        <v>32000</v>
      </c>
      <c r="AD295" s="95">
        <f t="shared" si="167"/>
        <v>172000</v>
      </c>
      <c r="AE295" s="95">
        <f t="shared" si="168"/>
        <v>10320000</v>
      </c>
      <c r="AF295" s="97" cm="1">
        <f t="array" ref="AF295">_xlfn.IFS(G295=1,AF$15,G295=2,AF$16,G295=3,AF$19)</f>
        <v>7000</v>
      </c>
      <c r="AG295" s="98">
        <f t="shared" si="169"/>
        <v>179000</v>
      </c>
      <c r="AH295" s="98">
        <f t="shared" si="170"/>
        <v>10740000</v>
      </c>
      <c r="AI295" s="137">
        <f t="shared" si="171"/>
        <v>179000</v>
      </c>
      <c r="AJ295" s="137">
        <f t="shared" si="172"/>
        <v>10740000</v>
      </c>
      <c r="AK295" s="137">
        <v>100000</v>
      </c>
      <c r="AL295" s="137">
        <f t="shared" si="173"/>
        <v>2685000</v>
      </c>
      <c r="AM295" s="137">
        <f t="shared" si="174"/>
        <v>2685000</v>
      </c>
      <c r="AN295" s="137">
        <f t="shared" si="175"/>
        <v>2685000</v>
      </c>
      <c r="AO295" s="137">
        <f t="shared" si="176"/>
        <v>2585000</v>
      </c>
      <c r="AP295" s="137"/>
      <c r="AQ295" s="138" cm="1">
        <f t="array" ref="AQ295">_xlfn.IFS(I295="One Bedroom",AQ$13,I295="One Bedroom Plus",AQ$14,I295="two bedroom",AQ$15,I295="three bedroom",AQ$16)</f>
        <v>300000</v>
      </c>
      <c r="AR295" s="139">
        <f t="shared" si="177"/>
        <v>10440000</v>
      </c>
      <c r="AS295" s="139">
        <f t="shared" si="178"/>
        <v>174000</v>
      </c>
      <c r="AT295" s="139">
        <f t="shared" si="179"/>
        <v>522000</v>
      </c>
      <c r="AU295" s="139">
        <f t="shared" si="180"/>
        <v>9918000</v>
      </c>
      <c r="AV295" s="139">
        <f t="shared" si="181"/>
        <v>165300</v>
      </c>
      <c r="AW295" s="151">
        <v>100000</v>
      </c>
      <c r="AX295" s="151">
        <f t="shared" si="182"/>
        <v>2479500</v>
      </c>
      <c r="AY295" s="151">
        <f t="shared" si="183"/>
        <v>2479500</v>
      </c>
      <c r="AZ295" s="151">
        <f t="shared" si="184"/>
        <v>2479500</v>
      </c>
      <c r="BA295" s="151">
        <f t="shared" si="185"/>
        <v>2379500</v>
      </c>
      <c r="BD295" s="99">
        <f t="shared" si="186"/>
        <v>9918000</v>
      </c>
    </row>
    <row r="296" spans="1:56" s="99" customFormat="1" ht="12.75" customHeight="1" x14ac:dyDescent="0.25">
      <c r="A296" s="113"/>
      <c r="B296" s="23"/>
      <c r="C296" s="101">
        <v>274</v>
      </c>
      <c r="D296" s="106" t="s">
        <v>17</v>
      </c>
      <c r="E296" s="102">
        <v>1</v>
      </c>
      <c r="F296" s="112" t="s">
        <v>406</v>
      </c>
      <c r="G296" s="92" cm="1">
        <f t="array" ref="G296">_xlfn.IFS(D296=F$4,G$4,D296=F$5,G$5,D296=F$6,G$6,D296=F$7,G$7,D296=F$8,G$8,D296=F$9,G$9,D296=F$10,G$10)</f>
        <v>3</v>
      </c>
      <c r="H296" s="109" t="s">
        <v>407</v>
      </c>
      <c r="I296" s="104" t="s">
        <v>72</v>
      </c>
      <c r="J296" s="109">
        <v>57</v>
      </c>
      <c r="K296" s="95">
        <f t="shared" si="157"/>
        <v>160000</v>
      </c>
      <c r="L296" s="95">
        <f t="shared" si="158"/>
        <v>9120000</v>
      </c>
      <c r="M296" s="95">
        <f t="shared" si="159"/>
        <v>140000</v>
      </c>
      <c r="N296" s="95" cm="1">
        <f t="array" ref="N296">_xlfn.IFS(E296=1,0,OR(E296=2,E296=3),N$10,OR(E296=4,E296=5),N$11,E296=6,N$12,E296=7,N$13)</f>
        <v>0</v>
      </c>
      <c r="O296" s="96" t="s">
        <v>73</v>
      </c>
      <c r="P296" s="95">
        <f t="shared" si="160"/>
        <v>10000</v>
      </c>
      <c r="Q296" s="96"/>
      <c r="R296" s="95">
        <f t="shared" si="161"/>
        <v>0</v>
      </c>
      <c r="S296" s="96" t="s">
        <v>73</v>
      </c>
      <c r="T296" s="95">
        <f t="shared" si="162"/>
        <v>2000</v>
      </c>
      <c r="U296" s="96"/>
      <c r="V296" s="95">
        <f t="shared" si="163"/>
        <v>0</v>
      </c>
      <c r="W296" s="96"/>
      <c r="X296" s="95">
        <f t="shared" si="164"/>
        <v>0</v>
      </c>
      <c r="Y296" s="96" t="s">
        <v>73</v>
      </c>
      <c r="Z296" s="95">
        <f t="shared" si="165"/>
        <v>17000</v>
      </c>
      <c r="AA296" s="108"/>
      <c r="AB296" s="108"/>
      <c r="AC296" s="95">
        <f t="shared" si="166"/>
        <v>29000</v>
      </c>
      <c r="AD296" s="95">
        <f t="shared" si="167"/>
        <v>169000</v>
      </c>
      <c r="AE296" s="95">
        <f t="shared" si="168"/>
        <v>9633000</v>
      </c>
      <c r="AF296" s="97" cm="1">
        <f t="array" ref="AF296">_xlfn.IFS(G296=1,AF$15,G296=2,AF$16,G296=3,AF$19)</f>
        <v>7000</v>
      </c>
      <c r="AG296" s="98">
        <f t="shared" si="169"/>
        <v>176000</v>
      </c>
      <c r="AH296" s="98">
        <f t="shared" si="170"/>
        <v>10032000</v>
      </c>
      <c r="AI296" s="137">
        <f t="shared" si="171"/>
        <v>176000</v>
      </c>
      <c r="AJ296" s="137">
        <f t="shared" si="172"/>
        <v>10032000</v>
      </c>
      <c r="AK296" s="137">
        <v>100000</v>
      </c>
      <c r="AL296" s="137">
        <f t="shared" si="173"/>
        <v>2508000</v>
      </c>
      <c r="AM296" s="137">
        <f t="shared" si="174"/>
        <v>2508000</v>
      </c>
      <c r="AN296" s="137">
        <f t="shared" si="175"/>
        <v>2508000</v>
      </c>
      <c r="AO296" s="137">
        <f t="shared" si="176"/>
        <v>2408000</v>
      </c>
      <c r="AP296" s="137"/>
      <c r="AQ296" s="138" cm="1">
        <f t="array" ref="AQ296">_xlfn.IFS(I296="One Bedroom",AQ$13,I296="One Bedroom Plus",AQ$14,I296="two bedroom",AQ$15,I296="three bedroom",AQ$16)</f>
        <v>300000</v>
      </c>
      <c r="AR296" s="139">
        <f t="shared" si="177"/>
        <v>9732000</v>
      </c>
      <c r="AS296" s="139">
        <f t="shared" si="178"/>
        <v>170736.84210526315</v>
      </c>
      <c r="AT296" s="139">
        <f t="shared" si="179"/>
        <v>486600</v>
      </c>
      <c r="AU296" s="139">
        <f t="shared" si="180"/>
        <v>9246000</v>
      </c>
      <c r="AV296" s="139">
        <f t="shared" si="181"/>
        <v>162210.52631578947</v>
      </c>
      <c r="AW296" s="151">
        <v>100000</v>
      </c>
      <c r="AX296" s="151">
        <f t="shared" si="182"/>
        <v>2311500</v>
      </c>
      <c r="AY296" s="151">
        <f t="shared" si="183"/>
        <v>2311500</v>
      </c>
      <c r="AZ296" s="151">
        <f t="shared" si="184"/>
        <v>2311500</v>
      </c>
      <c r="BA296" s="151">
        <f t="shared" si="185"/>
        <v>2211500</v>
      </c>
      <c r="BD296" s="99">
        <f t="shared" si="186"/>
        <v>9246000</v>
      </c>
    </row>
    <row r="297" spans="1:56" s="99" customFormat="1" ht="12.75" customHeight="1" x14ac:dyDescent="0.25">
      <c r="A297" s="113"/>
      <c r="B297" s="23"/>
      <c r="C297" s="101">
        <v>275</v>
      </c>
      <c r="D297" s="106" t="s">
        <v>17</v>
      </c>
      <c r="E297" s="102">
        <v>1</v>
      </c>
      <c r="F297" s="112" t="s">
        <v>408</v>
      </c>
      <c r="G297" s="92" cm="1">
        <f t="array" ref="G297">_xlfn.IFS(D297=F$4,G$4,D297=F$5,G$5,D297=F$6,G$6,D297=F$7,G$7,D297=F$8,G$8,D297=F$9,G$9,D297=F$10,G$10)</f>
        <v>3</v>
      </c>
      <c r="H297" s="109" t="s">
        <v>407</v>
      </c>
      <c r="I297" s="104" t="s">
        <v>72</v>
      </c>
      <c r="J297" s="109">
        <v>57</v>
      </c>
      <c r="K297" s="95">
        <f t="shared" si="157"/>
        <v>160000</v>
      </c>
      <c r="L297" s="95">
        <f t="shared" si="158"/>
        <v>9120000</v>
      </c>
      <c r="M297" s="95">
        <f t="shared" si="159"/>
        <v>140000</v>
      </c>
      <c r="N297" s="95" cm="1">
        <f t="array" ref="N297">_xlfn.IFS(E297=1,0,OR(E297=2,E297=3),N$10,OR(E297=4,E297=5),N$11,E297=6,N$12,E297=7,N$13)</f>
        <v>0</v>
      </c>
      <c r="O297" s="96" t="s">
        <v>73</v>
      </c>
      <c r="P297" s="95">
        <f t="shared" si="160"/>
        <v>10000</v>
      </c>
      <c r="Q297" s="96"/>
      <c r="R297" s="95">
        <f t="shared" si="161"/>
        <v>0</v>
      </c>
      <c r="S297" s="96" t="s">
        <v>73</v>
      </c>
      <c r="T297" s="95">
        <f t="shared" si="162"/>
        <v>2000</v>
      </c>
      <c r="U297" s="96"/>
      <c r="V297" s="95">
        <f t="shared" si="163"/>
        <v>0</v>
      </c>
      <c r="W297" s="96"/>
      <c r="X297" s="95">
        <f t="shared" si="164"/>
        <v>0</v>
      </c>
      <c r="Y297" s="96" t="s">
        <v>73</v>
      </c>
      <c r="Z297" s="95">
        <f t="shared" si="165"/>
        <v>17000</v>
      </c>
      <c r="AA297" s="108"/>
      <c r="AB297" s="108"/>
      <c r="AC297" s="95">
        <f t="shared" si="166"/>
        <v>29000</v>
      </c>
      <c r="AD297" s="95">
        <f t="shared" si="167"/>
        <v>169000</v>
      </c>
      <c r="AE297" s="95">
        <f t="shared" si="168"/>
        <v>9633000</v>
      </c>
      <c r="AF297" s="97" cm="1">
        <f t="array" ref="AF297">_xlfn.IFS(G297=1,AF$15,G297=2,AF$16,G297=3,AF$19)</f>
        <v>7000</v>
      </c>
      <c r="AG297" s="98">
        <f t="shared" si="169"/>
        <v>176000</v>
      </c>
      <c r="AH297" s="98">
        <f t="shared" si="170"/>
        <v>10032000</v>
      </c>
      <c r="AI297" s="137">
        <f t="shared" si="171"/>
        <v>176000</v>
      </c>
      <c r="AJ297" s="137">
        <f t="shared" si="172"/>
        <v>10032000</v>
      </c>
      <c r="AK297" s="137">
        <v>100000</v>
      </c>
      <c r="AL297" s="137">
        <f t="shared" si="173"/>
        <v>2508000</v>
      </c>
      <c r="AM297" s="137">
        <f t="shared" si="174"/>
        <v>2508000</v>
      </c>
      <c r="AN297" s="137">
        <f t="shared" si="175"/>
        <v>2508000</v>
      </c>
      <c r="AO297" s="137">
        <f t="shared" si="176"/>
        <v>2408000</v>
      </c>
      <c r="AP297" s="137"/>
      <c r="AQ297" s="138" cm="1">
        <f t="array" ref="AQ297">_xlfn.IFS(I297="One Bedroom",AQ$13,I297="One Bedroom Plus",AQ$14,I297="two bedroom",AQ$15,I297="three bedroom",AQ$16)</f>
        <v>300000</v>
      </c>
      <c r="AR297" s="139">
        <f t="shared" si="177"/>
        <v>9732000</v>
      </c>
      <c r="AS297" s="139">
        <f t="shared" si="178"/>
        <v>170736.84210526315</v>
      </c>
      <c r="AT297" s="139">
        <f t="shared" si="179"/>
        <v>486600</v>
      </c>
      <c r="AU297" s="139">
        <f t="shared" si="180"/>
        <v>9246000</v>
      </c>
      <c r="AV297" s="139">
        <f t="shared" si="181"/>
        <v>162210.52631578947</v>
      </c>
      <c r="AW297" s="151">
        <v>100000</v>
      </c>
      <c r="AX297" s="151">
        <f t="shared" si="182"/>
        <v>2311500</v>
      </c>
      <c r="AY297" s="151">
        <f t="shared" si="183"/>
        <v>2311500</v>
      </c>
      <c r="AZ297" s="151">
        <f t="shared" si="184"/>
        <v>2311500</v>
      </c>
      <c r="BA297" s="151">
        <f t="shared" si="185"/>
        <v>2211500</v>
      </c>
      <c r="BD297" s="99">
        <f t="shared" si="186"/>
        <v>9246000</v>
      </c>
    </row>
    <row r="298" spans="1:56" s="99" customFormat="1" ht="12.75" customHeight="1" x14ac:dyDescent="0.25">
      <c r="A298" s="113"/>
      <c r="B298" s="23"/>
      <c r="C298" s="101">
        <v>276</v>
      </c>
      <c r="D298" s="106" t="s">
        <v>17</v>
      </c>
      <c r="E298" s="102">
        <v>2</v>
      </c>
      <c r="F298" s="112" t="s">
        <v>409</v>
      </c>
      <c r="G298" s="92" cm="1">
        <f t="array" ref="G298">_xlfn.IFS(D298=F$4,G$4,D298=F$5,G$5,D298=F$6,G$6,D298=F$7,G$7,D298=F$8,G$8,D298=F$9,G$9,D298=F$10,G$10)</f>
        <v>3</v>
      </c>
      <c r="H298" s="109" t="s">
        <v>106</v>
      </c>
      <c r="I298" s="104" t="s">
        <v>72</v>
      </c>
      <c r="J298" s="105">
        <v>39</v>
      </c>
      <c r="K298" s="95">
        <f t="shared" si="157"/>
        <v>160000</v>
      </c>
      <c r="L298" s="95">
        <f t="shared" si="158"/>
        <v>6240000</v>
      </c>
      <c r="M298" s="95">
        <f t="shared" si="159"/>
        <v>140000</v>
      </c>
      <c r="N298" s="95" cm="1">
        <f t="array" ref="N298">_xlfn.IFS(E298=1,0,OR(E298=2,E298=3),N$10,OR(E298=4,E298=5),N$11,E298=6,N$12,E298=7,N$13)</f>
        <v>0</v>
      </c>
      <c r="O298" s="95" t="str">
        <f t="shared" ref="O298:O329" si="187">O286</f>
        <v>y</v>
      </c>
      <c r="P298" s="95">
        <f t="shared" si="160"/>
        <v>10000</v>
      </c>
      <c r="Q298" s="95">
        <f t="shared" ref="Q298:Q329" si="188">Q286</f>
        <v>0</v>
      </c>
      <c r="R298" s="95">
        <f t="shared" si="161"/>
        <v>0</v>
      </c>
      <c r="S298" s="95" t="str">
        <f t="shared" ref="S298:S329" si="189">S286</f>
        <v>y</v>
      </c>
      <c r="T298" s="95">
        <f t="shared" si="162"/>
        <v>2000</v>
      </c>
      <c r="U298" s="95">
        <f t="shared" ref="U298:U303" si="190">U286</f>
        <v>0</v>
      </c>
      <c r="V298" s="95">
        <f t="shared" si="163"/>
        <v>0</v>
      </c>
      <c r="W298" s="108"/>
      <c r="X298" s="108">
        <f t="shared" si="164"/>
        <v>0</v>
      </c>
      <c r="Y298" s="108"/>
      <c r="Z298" s="108">
        <f t="shared" si="165"/>
        <v>0</v>
      </c>
      <c r="AA298" s="108"/>
      <c r="AB298" s="108"/>
      <c r="AC298" s="95">
        <f t="shared" si="166"/>
        <v>12000</v>
      </c>
      <c r="AD298" s="95">
        <f t="shared" si="167"/>
        <v>152000</v>
      </c>
      <c r="AE298" s="95">
        <f t="shared" si="168"/>
        <v>5928000</v>
      </c>
      <c r="AF298" s="97" cm="1">
        <f t="array" ref="AF298">_xlfn.IFS(G298=1,AF$15,G298=2,AF$16,G298=3,AF$19)</f>
        <v>7000</v>
      </c>
      <c r="AG298" s="98">
        <f t="shared" si="169"/>
        <v>159000</v>
      </c>
      <c r="AH298" s="98">
        <f t="shared" si="170"/>
        <v>6201000</v>
      </c>
      <c r="AI298" s="137">
        <f t="shared" si="171"/>
        <v>159000</v>
      </c>
      <c r="AJ298" s="137">
        <f t="shared" si="172"/>
        <v>6201000</v>
      </c>
      <c r="AK298" s="137">
        <v>100000</v>
      </c>
      <c r="AL298" s="137">
        <f t="shared" si="173"/>
        <v>1550250</v>
      </c>
      <c r="AM298" s="137">
        <f t="shared" si="174"/>
        <v>1550250</v>
      </c>
      <c r="AN298" s="137">
        <f t="shared" si="175"/>
        <v>1550250</v>
      </c>
      <c r="AO298" s="137">
        <f t="shared" si="176"/>
        <v>1450250</v>
      </c>
      <c r="AP298" s="137"/>
      <c r="AQ298" s="138" cm="1">
        <f t="array" ref="AQ298">_xlfn.IFS(I298="One Bedroom",AQ$13,I298="One Bedroom Plus",AQ$14,I298="two bedroom",AQ$15,I298="three bedroom",AQ$16)</f>
        <v>300000</v>
      </c>
      <c r="AR298" s="139">
        <f t="shared" si="177"/>
        <v>5901000</v>
      </c>
      <c r="AS298" s="139">
        <f t="shared" si="178"/>
        <v>151307.69230769231</v>
      </c>
      <c r="AT298" s="139">
        <f t="shared" si="179"/>
        <v>295050</v>
      </c>
      <c r="AU298" s="139">
        <f t="shared" si="180"/>
        <v>5606000</v>
      </c>
      <c r="AV298" s="139">
        <f t="shared" si="181"/>
        <v>143743.58974358975</v>
      </c>
      <c r="AW298" s="151">
        <v>100000</v>
      </c>
      <c r="AX298" s="151">
        <f t="shared" si="182"/>
        <v>1401500</v>
      </c>
      <c r="AY298" s="151">
        <f t="shared" si="183"/>
        <v>1401500</v>
      </c>
      <c r="AZ298" s="151">
        <f t="shared" si="184"/>
        <v>1401500</v>
      </c>
      <c r="BA298" s="151">
        <f t="shared" si="185"/>
        <v>1301500</v>
      </c>
      <c r="BD298" s="99">
        <f t="shared" si="186"/>
        <v>5606000</v>
      </c>
    </row>
    <row r="299" spans="1:56" s="99" customFormat="1" ht="12.75" customHeight="1" x14ac:dyDescent="0.25">
      <c r="A299" s="113"/>
      <c r="B299" s="23"/>
      <c r="C299" s="101">
        <v>277</v>
      </c>
      <c r="D299" s="106" t="s">
        <v>17</v>
      </c>
      <c r="E299" s="102">
        <v>2</v>
      </c>
      <c r="F299" s="112" t="s">
        <v>410</v>
      </c>
      <c r="G299" s="92" cm="1">
        <f t="array" ref="G299">_xlfn.IFS(D299=F$4,G$4,D299=F$5,G$5,D299=F$6,G$6,D299=F$7,G$7,D299=F$8,G$8,D299=F$9,G$9,D299=F$10,G$10)</f>
        <v>3</v>
      </c>
      <c r="H299" s="109" t="s">
        <v>106</v>
      </c>
      <c r="I299" s="104" t="s">
        <v>72</v>
      </c>
      <c r="J299" s="105">
        <v>39</v>
      </c>
      <c r="K299" s="95">
        <f t="shared" si="157"/>
        <v>160000</v>
      </c>
      <c r="L299" s="95">
        <f t="shared" si="158"/>
        <v>6240000</v>
      </c>
      <c r="M299" s="95">
        <f t="shared" si="159"/>
        <v>140000</v>
      </c>
      <c r="N299" s="95" cm="1">
        <f t="array" ref="N299">_xlfn.IFS(E299=1,0,OR(E299=2,E299=3),N$10,OR(E299=4,E299=5),N$11,E299=6,N$12,E299=7,N$13)</f>
        <v>0</v>
      </c>
      <c r="O299" s="95" t="str">
        <f t="shared" si="187"/>
        <v>y</v>
      </c>
      <c r="P299" s="95">
        <f t="shared" si="160"/>
        <v>10000</v>
      </c>
      <c r="Q299" s="95">
        <f t="shared" si="188"/>
        <v>0</v>
      </c>
      <c r="R299" s="95">
        <f t="shared" si="161"/>
        <v>0</v>
      </c>
      <c r="S299" s="95" t="str">
        <f t="shared" si="189"/>
        <v>y</v>
      </c>
      <c r="T299" s="95">
        <f t="shared" si="162"/>
        <v>2000</v>
      </c>
      <c r="U299" s="95">
        <f t="shared" si="190"/>
        <v>0</v>
      </c>
      <c r="V299" s="95">
        <f t="shared" si="163"/>
        <v>0</v>
      </c>
      <c r="W299" s="108"/>
      <c r="X299" s="108">
        <f t="shared" si="164"/>
        <v>0</v>
      </c>
      <c r="Y299" s="108"/>
      <c r="Z299" s="108">
        <f t="shared" si="165"/>
        <v>0</v>
      </c>
      <c r="AA299" s="108"/>
      <c r="AB299" s="108"/>
      <c r="AC299" s="95">
        <f t="shared" si="166"/>
        <v>12000</v>
      </c>
      <c r="AD299" s="95">
        <f t="shared" si="167"/>
        <v>152000</v>
      </c>
      <c r="AE299" s="95">
        <f t="shared" si="168"/>
        <v>5928000</v>
      </c>
      <c r="AF299" s="97" cm="1">
        <f t="array" ref="AF299">_xlfn.IFS(G299=1,AF$15,G299=2,AF$16,G299=3,AF$19)</f>
        <v>7000</v>
      </c>
      <c r="AG299" s="98">
        <f t="shared" si="169"/>
        <v>159000</v>
      </c>
      <c r="AH299" s="98">
        <f t="shared" si="170"/>
        <v>6201000</v>
      </c>
      <c r="AI299" s="137">
        <f t="shared" si="171"/>
        <v>159000</v>
      </c>
      <c r="AJ299" s="137">
        <f t="shared" si="172"/>
        <v>6201000</v>
      </c>
      <c r="AK299" s="137">
        <v>100000</v>
      </c>
      <c r="AL299" s="137">
        <f t="shared" si="173"/>
        <v>1550250</v>
      </c>
      <c r="AM299" s="137">
        <f t="shared" si="174"/>
        <v>1550250</v>
      </c>
      <c r="AN299" s="137">
        <f t="shared" si="175"/>
        <v>1550250</v>
      </c>
      <c r="AO299" s="137">
        <f t="shared" si="176"/>
        <v>1450250</v>
      </c>
      <c r="AP299" s="137"/>
      <c r="AQ299" s="138" cm="1">
        <f t="array" ref="AQ299">_xlfn.IFS(I299="One Bedroom",AQ$13,I299="One Bedroom Plus",AQ$14,I299="two bedroom",AQ$15,I299="three bedroom",AQ$16)</f>
        <v>300000</v>
      </c>
      <c r="AR299" s="139">
        <f t="shared" si="177"/>
        <v>5901000</v>
      </c>
      <c r="AS299" s="139">
        <f t="shared" si="178"/>
        <v>151307.69230769231</v>
      </c>
      <c r="AT299" s="139">
        <f t="shared" si="179"/>
        <v>295050</v>
      </c>
      <c r="AU299" s="139">
        <f t="shared" si="180"/>
        <v>5606000</v>
      </c>
      <c r="AV299" s="139">
        <f t="shared" si="181"/>
        <v>143743.58974358975</v>
      </c>
      <c r="AW299" s="151">
        <v>100000</v>
      </c>
      <c r="AX299" s="151">
        <f t="shared" si="182"/>
        <v>1401500</v>
      </c>
      <c r="AY299" s="151">
        <f t="shared" si="183"/>
        <v>1401500</v>
      </c>
      <c r="AZ299" s="151">
        <f t="shared" si="184"/>
        <v>1401500</v>
      </c>
      <c r="BA299" s="151">
        <f t="shared" si="185"/>
        <v>1301500</v>
      </c>
      <c r="BD299" s="99">
        <f t="shared" si="186"/>
        <v>5606000</v>
      </c>
    </row>
    <row r="300" spans="1:56" s="99" customFormat="1" ht="12.75" customHeight="1" x14ac:dyDescent="0.25">
      <c r="A300" s="113"/>
      <c r="B300" s="23"/>
      <c r="C300" s="101">
        <v>278</v>
      </c>
      <c r="D300" s="106" t="s">
        <v>17</v>
      </c>
      <c r="E300" s="102">
        <v>2</v>
      </c>
      <c r="F300" s="112" t="s">
        <v>411</v>
      </c>
      <c r="G300" s="92" cm="1">
        <f t="array" ref="G300">_xlfn.IFS(D300=F$4,G$4,D300=F$5,G$5,D300=F$6,G$6,D300=F$7,G$7,D300=F$8,G$8,D300=F$9,G$9,D300=F$10,G$10)</f>
        <v>3</v>
      </c>
      <c r="H300" s="109" t="s">
        <v>412</v>
      </c>
      <c r="I300" s="104" t="s">
        <v>234</v>
      </c>
      <c r="J300" s="109">
        <v>95</v>
      </c>
      <c r="K300" s="95">
        <f t="shared" si="157"/>
        <v>160000</v>
      </c>
      <c r="L300" s="95">
        <f t="shared" si="158"/>
        <v>15200000</v>
      </c>
      <c r="M300" s="95">
        <f t="shared" si="159"/>
        <v>140000</v>
      </c>
      <c r="N300" s="95" cm="1">
        <f t="array" ref="N300">_xlfn.IFS(E300=1,0,OR(E300=2,E300=3),N$10,OR(E300=4,E300=5),N$11,E300=6,N$12,E300=7,N$13)</f>
        <v>0</v>
      </c>
      <c r="O300" s="95" t="str">
        <f t="shared" si="187"/>
        <v>y</v>
      </c>
      <c r="P300" s="95">
        <f t="shared" si="160"/>
        <v>10000</v>
      </c>
      <c r="Q300" s="95" t="str">
        <f t="shared" si="188"/>
        <v>y</v>
      </c>
      <c r="R300" s="95">
        <f t="shared" si="161"/>
        <v>3000</v>
      </c>
      <c r="S300" s="95" t="str">
        <f t="shared" si="189"/>
        <v>y</v>
      </c>
      <c r="T300" s="95">
        <f t="shared" si="162"/>
        <v>2000</v>
      </c>
      <c r="U300" s="95">
        <f t="shared" si="190"/>
        <v>0</v>
      </c>
      <c r="V300" s="95">
        <f t="shared" si="163"/>
        <v>0</v>
      </c>
      <c r="W300" s="108"/>
      <c r="X300" s="108">
        <f t="shared" si="164"/>
        <v>0</v>
      </c>
      <c r="Y300" s="108"/>
      <c r="Z300" s="108">
        <f t="shared" si="165"/>
        <v>0</v>
      </c>
      <c r="AA300" s="108"/>
      <c r="AB300" s="108"/>
      <c r="AC300" s="95">
        <f t="shared" si="166"/>
        <v>15000</v>
      </c>
      <c r="AD300" s="95">
        <f t="shared" si="167"/>
        <v>155000</v>
      </c>
      <c r="AE300" s="95">
        <f t="shared" si="168"/>
        <v>14725000</v>
      </c>
      <c r="AF300" s="97" cm="1">
        <f t="array" ref="AF300">_xlfn.IFS(G300=1,AF$15,G300=2,AF$16,G300=3,AF$19)</f>
        <v>7000</v>
      </c>
      <c r="AG300" s="98">
        <f t="shared" si="169"/>
        <v>162000</v>
      </c>
      <c r="AH300" s="98">
        <f t="shared" si="170"/>
        <v>15390000</v>
      </c>
      <c r="AI300" s="137">
        <f t="shared" si="171"/>
        <v>162000</v>
      </c>
      <c r="AJ300" s="137">
        <f t="shared" si="172"/>
        <v>15390000</v>
      </c>
      <c r="AK300" s="137">
        <v>100000</v>
      </c>
      <c r="AL300" s="137">
        <f t="shared" si="173"/>
        <v>3847500</v>
      </c>
      <c r="AM300" s="137">
        <f t="shared" si="174"/>
        <v>3847500</v>
      </c>
      <c r="AN300" s="137">
        <f t="shared" si="175"/>
        <v>3847500</v>
      </c>
      <c r="AO300" s="137">
        <f t="shared" si="176"/>
        <v>3747500</v>
      </c>
      <c r="AP300" s="137"/>
      <c r="AQ300" s="138" cm="1">
        <f t="array" ref="AQ300">_xlfn.IFS(I300="One Bedroom",AQ$13,I300="One Bedroom Plus",AQ$14,I300="two bedroom",AQ$15,I300="three bedroom",AQ$16)</f>
        <v>500000</v>
      </c>
      <c r="AR300" s="139">
        <f t="shared" si="177"/>
        <v>14890000</v>
      </c>
      <c r="AS300" s="139">
        <f t="shared" si="178"/>
        <v>156736.84210526315</v>
      </c>
      <c r="AT300" s="139">
        <f t="shared" si="179"/>
        <v>744500</v>
      </c>
      <c r="AU300" s="139">
        <f t="shared" si="180"/>
        <v>14146000</v>
      </c>
      <c r="AV300" s="139">
        <f t="shared" si="181"/>
        <v>148905.26315789475</v>
      </c>
      <c r="AW300" s="151">
        <v>100000</v>
      </c>
      <c r="AX300" s="151">
        <f t="shared" si="182"/>
        <v>3536500</v>
      </c>
      <c r="AY300" s="151">
        <f t="shared" si="183"/>
        <v>3536500</v>
      </c>
      <c r="AZ300" s="151">
        <f t="shared" si="184"/>
        <v>3536500</v>
      </c>
      <c r="BA300" s="151">
        <f t="shared" si="185"/>
        <v>3436500</v>
      </c>
      <c r="BD300" s="99">
        <f t="shared" si="186"/>
        <v>14146000</v>
      </c>
    </row>
    <row r="301" spans="1:56" s="99" customFormat="1" ht="12.75" customHeight="1" x14ac:dyDescent="0.25">
      <c r="A301" s="113"/>
      <c r="B301" s="23"/>
      <c r="C301" s="101">
        <v>279</v>
      </c>
      <c r="D301" s="106" t="s">
        <v>17</v>
      </c>
      <c r="E301" s="102">
        <v>2</v>
      </c>
      <c r="F301" s="112" t="s">
        <v>413</v>
      </c>
      <c r="G301" s="92" cm="1">
        <f t="array" ref="G301">_xlfn.IFS(D301=F$4,G$4,D301=F$5,G$5,D301=F$6,G$6,D301=F$7,G$7,D301=F$8,G$8,D301=F$9,G$9,D301=F$10,G$10)</f>
        <v>3</v>
      </c>
      <c r="H301" s="109" t="s">
        <v>277</v>
      </c>
      <c r="I301" s="104" t="s">
        <v>72</v>
      </c>
      <c r="J301" s="109">
        <v>36</v>
      </c>
      <c r="K301" s="95">
        <f t="shared" si="157"/>
        <v>160000</v>
      </c>
      <c r="L301" s="95">
        <f t="shared" si="158"/>
        <v>5760000</v>
      </c>
      <c r="M301" s="95">
        <f t="shared" si="159"/>
        <v>140000</v>
      </c>
      <c r="N301" s="95" cm="1">
        <f t="array" ref="N301">_xlfn.IFS(E301=1,0,OR(E301=2,E301=3),N$10,OR(E301=4,E301=5),N$11,E301=6,N$12,E301=7,N$13)</f>
        <v>0</v>
      </c>
      <c r="O301" s="95" t="str">
        <f t="shared" si="187"/>
        <v>y</v>
      </c>
      <c r="P301" s="95">
        <f t="shared" si="160"/>
        <v>10000</v>
      </c>
      <c r="Q301" s="95" t="str">
        <f t="shared" si="188"/>
        <v>y</v>
      </c>
      <c r="R301" s="95">
        <f t="shared" si="161"/>
        <v>3000</v>
      </c>
      <c r="S301" s="95">
        <f t="shared" si="189"/>
        <v>0</v>
      </c>
      <c r="T301" s="95">
        <f t="shared" si="162"/>
        <v>0</v>
      </c>
      <c r="U301" s="95">
        <f t="shared" si="190"/>
        <v>0</v>
      </c>
      <c r="V301" s="95">
        <f t="shared" si="163"/>
        <v>0</v>
      </c>
      <c r="W301" s="108"/>
      <c r="X301" s="108">
        <f t="shared" si="164"/>
        <v>0</v>
      </c>
      <c r="Y301" s="108"/>
      <c r="Z301" s="108">
        <f t="shared" si="165"/>
        <v>0</v>
      </c>
      <c r="AA301" s="108"/>
      <c r="AB301" s="108"/>
      <c r="AC301" s="95">
        <f t="shared" si="166"/>
        <v>13000</v>
      </c>
      <c r="AD301" s="95">
        <f t="shared" si="167"/>
        <v>153000</v>
      </c>
      <c r="AE301" s="95">
        <f t="shared" si="168"/>
        <v>5508000</v>
      </c>
      <c r="AF301" s="97" cm="1">
        <f t="array" ref="AF301">_xlfn.IFS(G301=1,AF$15,G301=2,AF$16,G301=3,AF$19)</f>
        <v>7000</v>
      </c>
      <c r="AG301" s="98">
        <f t="shared" si="169"/>
        <v>160000</v>
      </c>
      <c r="AH301" s="98">
        <f t="shared" si="170"/>
        <v>5760000</v>
      </c>
      <c r="AI301" s="137">
        <f t="shared" si="171"/>
        <v>160000</v>
      </c>
      <c r="AJ301" s="137">
        <f t="shared" si="172"/>
        <v>5760000</v>
      </c>
      <c r="AK301" s="137">
        <v>100000</v>
      </c>
      <c r="AL301" s="137">
        <f t="shared" si="173"/>
        <v>1440000</v>
      </c>
      <c r="AM301" s="137">
        <f t="shared" si="174"/>
        <v>1440000</v>
      </c>
      <c r="AN301" s="137">
        <f t="shared" si="175"/>
        <v>1440000</v>
      </c>
      <c r="AO301" s="137">
        <f t="shared" si="176"/>
        <v>1340000</v>
      </c>
      <c r="AP301" s="137"/>
      <c r="AQ301" s="138" cm="1">
        <f t="array" ref="AQ301">_xlfn.IFS(I301="One Bedroom",AQ$13,I301="One Bedroom Plus",AQ$14,I301="two bedroom",AQ$15,I301="three bedroom",AQ$16)</f>
        <v>300000</v>
      </c>
      <c r="AR301" s="139">
        <f t="shared" si="177"/>
        <v>5460000</v>
      </c>
      <c r="AS301" s="139">
        <f t="shared" si="178"/>
        <v>151666.66666666666</v>
      </c>
      <c r="AT301" s="139">
        <f t="shared" si="179"/>
        <v>273000</v>
      </c>
      <c r="AU301" s="139">
        <f t="shared" si="180"/>
        <v>5187000</v>
      </c>
      <c r="AV301" s="139">
        <f t="shared" si="181"/>
        <v>144083.33333333334</v>
      </c>
      <c r="AW301" s="151">
        <v>100000</v>
      </c>
      <c r="AX301" s="151">
        <f t="shared" si="182"/>
        <v>1296750</v>
      </c>
      <c r="AY301" s="151">
        <f t="shared" si="183"/>
        <v>1296750</v>
      </c>
      <c r="AZ301" s="151">
        <f t="shared" si="184"/>
        <v>1296750</v>
      </c>
      <c r="BA301" s="151">
        <f t="shared" si="185"/>
        <v>1196750</v>
      </c>
      <c r="BD301" s="99">
        <f t="shared" si="186"/>
        <v>5187000</v>
      </c>
    </row>
    <row r="302" spans="1:56" s="99" customFormat="1" ht="12.75" customHeight="1" x14ac:dyDescent="0.25">
      <c r="A302" s="113"/>
      <c r="B302" s="23"/>
      <c r="C302" s="101">
        <v>280</v>
      </c>
      <c r="D302" s="106" t="s">
        <v>17</v>
      </c>
      <c r="E302" s="102">
        <v>2</v>
      </c>
      <c r="F302" s="112" t="s">
        <v>414</v>
      </c>
      <c r="G302" s="92" cm="1">
        <f t="array" ref="G302">_xlfn.IFS(D302=F$4,G$4,D302=F$5,G$5,D302=F$6,G$6,D302=F$7,G$7,D302=F$8,G$8,D302=F$9,G$9,D302=F$10,G$10)</f>
        <v>3</v>
      </c>
      <c r="H302" s="109" t="s">
        <v>261</v>
      </c>
      <c r="I302" s="104" t="s">
        <v>234</v>
      </c>
      <c r="J302" s="109">
        <v>68</v>
      </c>
      <c r="K302" s="95">
        <f t="shared" si="157"/>
        <v>160000</v>
      </c>
      <c r="L302" s="95">
        <f t="shared" si="158"/>
        <v>10880000</v>
      </c>
      <c r="M302" s="95">
        <f t="shared" si="159"/>
        <v>140000</v>
      </c>
      <c r="N302" s="95" cm="1">
        <f t="array" ref="N302">_xlfn.IFS(E302=1,0,OR(E302=2,E302=3),N$10,OR(E302=4,E302=5),N$11,E302=6,N$12,E302=7,N$13)</f>
        <v>0</v>
      </c>
      <c r="O302" s="95" t="str">
        <f t="shared" si="187"/>
        <v>y</v>
      </c>
      <c r="P302" s="95">
        <f t="shared" si="160"/>
        <v>10000</v>
      </c>
      <c r="Q302" s="95">
        <f t="shared" si="188"/>
        <v>0</v>
      </c>
      <c r="R302" s="95">
        <f t="shared" si="161"/>
        <v>0</v>
      </c>
      <c r="S302" s="95">
        <f t="shared" si="189"/>
        <v>0</v>
      </c>
      <c r="T302" s="95">
        <f t="shared" si="162"/>
        <v>0</v>
      </c>
      <c r="U302" s="95">
        <f t="shared" si="190"/>
        <v>0</v>
      </c>
      <c r="V302" s="95">
        <f t="shared" si="163"/>
        <v>0</v>
      </c>
      <c r="W302" s="108"/>
      <c r="X302" s="108">
        <f t="shared" si="164"/>
        <v>0</v>
      </c>
      <c r="Y302" s="108"/>
      <c r="Z302" s="108">
        <f t="shared" si="165"/>
        <v>0</v>
      </c>
      <c r="AA302" s="108"/>
      <c r="AB302" s="108"/>
      <c r="AC302" s="95">
        <f t="shared" si="166"/>
        <v>10000</v>
      </c>
      <c r="AD302" s="95">
        <f t="shared" si="167"/>
        <v>150000</v>
      </c>
      <c r="AE302" s="95">
        <f t="shared" si="168"/>
        <v>10200000</v>
      </c>
      <c r="AF302" s="97" cm="1">
        <f t="array" ref="AF302">_xlfn.IFS(G302=1,AF$15,G302=2,AF$16,G302=3,AF$19)</f>
        <v>7000</v>
      </c>
      <c r="AG302" s="98">
        <f t="shared" si="169"/>
        <v>157000</v>
      </c>
      <c r="AH302" s="98">
        <f t="shared" si="170"/>
        <v>10676000</v>
      </c>
      <c r="AI302" s="137">
        <f t="shared" si="171"/>
        <v>157000</v>
      </c>
      <c r="AJ302" s="137">
        <f t="shared" si="172"/>
        <v>10676000</v>
      </c>
      <c r="AK302" s="137">
        <v>100000</v>
      </c>
      <c r="AL302" s="137">
        <f t="shared" si="173"/>
        <v>2669000</v>
      </c>
      <c r="AM302" s="137">
        <f t="shared" si="174"/>
        <v>2669000</v>
      </c>
      <c r="AN302" s="137">
        <f t="shared" si="175"/>
        <v>2669000</v>
      </c>
      <c r="AO302" s="137">
        <f t="shared" si="176"/>
        <v>2569000</v>
      </c>
      <c r="AP302" s="137"/>
      <c r="AQ302" s="138" cm="1">
        <f t="array" ref="AQ302">_xlfn.IFS(I302="One Bedroom",AQ$13,I302="One Bedroom Plus",AQ$14,I302="two bedroom",AQ$15,I302="three bedroom",AQ$16)</f>
        <v>500000</v>
      </c>
      <c r="AR302" s="139">
        <f t="shared" si="177"/>
        <v>10176000</v>
      </c>
      <c r="AS302" s="139">
        <f t="shared" si="178"/>
        <v>149647.0588235294</v>
      </c>
      <c r="AT302" s="139">
        <f t="shared" si="179"/>
        <v>508800</v>
      </c>
      <c r="AU302" s="139">
        <f t="shared" si="180"/>
        <v>9668000</v>
      </c>
      <c r="AV302" s="139">
        <f t="shared" si="181"/>
        <v>142176.4705882353</v>
      </c>
      <c r="AW302" s="151">
        <v>100000</v>
      </c>
      <c r="AX302" s="151">
        <f t="shared" si="182"/>
        <v>2417000</v>
      </c>
      <c r="AY302" s="151">
        <f t="shared" si="183"/>
        <v>2417000</v>
      </c>
      <c r="AZ302" s="151">
        <f t="shared" si="184"/>
        <v>2417000</v>
      </c>
      <c r="BA302" s="151">
        <f t="shared" si="185"/>
        <v>2317000</v>
      </c>
      <c r="BD302" s="99">
        <f t="shared" si="186"/>
        <v>9668000</v>
      </c>
    </row>
    <row r="303" spans="1:56" s="99" customFormat="1" ht="12.75" customHeight="1" x14ac:dyDescent="0.25">
      <c r="A303" s="113"/>
      <c r="B303" s="23"/>
      <c r="C303" s="101">
        <v>281</v>
      </c>
      <c r="D303" s="106" t="s">
        <v>17</v>
      </c>
      <c r="E303" s="102">
        <v>2</v>
      </c>
      <c r="F303" s="112" t="s">
        <v>415</v>
      </c>
      <c r="G303" s="92" cm="1">
        <f t="array" ref="G303">_xlfn.IFS(D303=F$4,G$4,D303=F$5,G$5,D303=F$6,G$6,D303=F$7,G$7,D303=F$8,G$8,D303=F$9,G$9,D303=F$10,G$10)</f>
        <v>3</v>
      </c>
      <c r="H303" s="109" t="s">
        <v>416</v>
      </c>
      <c r="I303" s="104" t="s">
        <v>234</v>
      </c>
      <c r="J303" s="109">
        <v>68</v>
      </c>
      <c r="K303" s="95">
        <f t="shared" si="157"/>
        <v>160000</v>
      </c>
      <c r="L303" s="95">
        <f t="shared" si="158"/>
        <v>10880000</v>
      </c>
      <c r="M303" s="95">
        <f t="shared" si="159"/>
        <v>140000</v>
      </c>
      <c r="N303" s="95" cm="1">
        <f t="array" ref="N303">_xlfn.IFS(E303=1,0,OR(E303=2,E303=3),N$10,OR(E303=4,E303=5),N$11,E303=6,N$12,E303=7,N$13)</f>
        <v>0</v>
      </c>
      <c r="O303" s="95" t="str">
        <f t="shared" si="187"/>
        <v>y</v>
      </c>
      <c r="P303" s="95">
        <f t="shared" si="160"/>
        <v>10000</v>
      </c>
      <c r="Q303" s="95">
        <f t="shared" si="188"/>
        <v>0</v>
      </c>
      <c r="R303" s="95">
        <f t="shared" si="161"/>
        <v>0</v>
      </c>
      <c r="S303" s="95">
        <f t="shared" si="189"/>
        <v>0</v>
      </c>
      <c r="T303" s="95">
        <f t="shared" si="162"/>
        <v>0</v>
      </c>
      <c r="U303" s="95">
        <f t="shared" si="190"/>
        <v>0</v>
      </c>
      <c r="V303" s="95">
        <f t="shared" si="163"/>
        <v>0</v>
      </c>
      <c r="W303" s="108"/>
      <c r="X303" s="108">
        <f t="shared" si="164"/>
        <v>0</v>
      </c>
      <c r="Y303" s="108"/>
      <c r="Z303" s="108">
        <f t="shared" si="165"/>
        <v>0</v>
      </c>
      <c r="AA303" s="108"/>
      <c r="AB303" s="108"/>
      <c r="AC303" s="95">
        <f t="shared" si="166"/>
        <v>10000</v>
      </c>
      <c r="AD303" s="95">
        <f t="shared" si="167"/>
        <v>150000</v>
      </c>
      <c r="AE303" s="95">
        <f t="shared" si="168"/>
        <v>10200000</v>
      </c>
      <c r="AF303" s="97" cm="1">
        <f t="array" ref="AF303">_xlfn.IFS(G303=1,AF$15,G303=2,AF$16,G303=3,AF$19)</f>
        <v>7000</v>
      </c>
      <c r="AG303" s="98">
        <f t="shared" si="169"/>
        <v>157000</v>
      </c>
      <c r="AH303" s="98">
        <f t="shared" si="170"/>
        <v>10676000</v>
      </c>
      <c r="AI303" s="137">
        <f t="shared" si="171"/>
        <v>157000</v>
      </c>
      <c r="AJ303" s="137">
        <f t="shared" si="172"/>
        <v>10676000</v>
      </c>
      <c r="AK303" s="137">
        <v>100000</v>
      </c>
      <c r="AL303" s="137">
        <f t="shared" si="173"/>
        <v>2669000</v>
      </c>
      <c r="AM303" s="137">
        <f t="shared" si="174"/>
        <v>2669000</v>
      </c>
      <c r="AN303" s="137">
        <f t="shared" si="175"/>
        <v>2669000</v>
      </c>
      <c r="AO303" s="137">
        <f t="shared" si="176"/>
        <v>2569000</v>
      </c>
      <c r="AP303" s="137"/>
      <c r="AQ303" s="138" cm="1">
        <f t="array" ref="AQ303">_xlfn.IFS(I303="One Bedroom",AQ$13,I303="One Bedroom Plus",AQ$14,I303="two bedroom",AQ$15,I303="three bedroom",AQ$16)</f>
        <v>500000</v>
      </c>
      <c r="AR303" s="139">
        <f t="shared" si="177"/>
        <v>10176000</v>
      </c>
      <c r="AS303" s="139">
        <f t="shared" si="178"/>
        <v>149647.0588235294</v>
      </c>
      <c r="AT303" s="139">
        <f t="shared" si="179"/>
        <v>508800</v>
      </c>
      <c r="AU303" s="139">
        <f t="shared" si="180"/>
        <v>9668000</v>
      </c>
      <c r="AV303" s="139">
        <f t="shared" si="181"/>
        <v>142176.4705882353</v>
      </c>
      <c r="AW303" s="151">
        <v>100000</v>
      </c>
      <c r="AX303" s="151">
        <f t="shared" si="182"/>
        <v>2417000</v>
      </c>
      <c r="AY303" s="151">
        <f t="shared" si="183"/>
        <v>2417000</v>
      </c>
      <c r="AZ303" s="151">
        <f t="shared" si="184"/>
        <v>2417000</v>
      </c>
      <c r="BA303" s="151">
        <f t="shared" si="185"/>
        <v>2317000</v>
      </c>
      <c r="BD303" s="99">
        <f t="shared" si="186"/>
        <v>9668000</v>
      </c>
    </row>
    <row r="304" spans="1:56" s="99" customFormat="1" ht="12.75" customHeight="1" x14ac:dyDescent="0.25">
      <c r="A304" s="113"/>
      <c r="B304" s="114"/>
      <c r="C304" s="101">
        <v>282</v>
      </c>
      <c r="D304" s="106" t="s">
        <v>17</v>
      </c>
      <c r="E304" s="102">
        <v>2</v>
      </c>
      <c r="F304" s="112" t="s">
        <v>417</v>
      </c>
      <c r="G304" s="92" cm="1">
        <f t="array" ref="G304">_xlfn.IFS(D304=F$4,G$4,D304=F$5,G$5,D304=F$6,G$6,D304=F$7,G$7,D304=F$8,G$8,D304=F$9,G$9,D304=F$10,G$10)</f>
        <v>3</v>
      </c>
      <c r="H304" s="109" t="s">
        <v>418</v>
      </c>
      <c r="I304" s="104" t="s">
        <v>94</v>
      </c>
      <c r="J304" s="105">
        <v>59</v>
      </c>
      <c r="K304" s="95">
        <f t="shared" si="157"/>
        <v>160000</v>
      </c>
      <c r="L304" s="95">
        <f t="shared" si="158"/>
        <v>9440000</v>
      </c>
      <c r="M304" s="95">
        <f t="shared" si="159"/>
        <v>140000</v>
      </c>
      <c r="N304" s="95" cm="1">
        <f t="array" ref="N304">_xlfn.IFS(E304=1,0,OR(E304=2,E304=3),N$10,OR(E304=4,E304=5),N$11,E304=6,N$12,E304=7,N$13)</f>
        <v>0</v>
      </c>
      <c r="O304" s="95" t="str">
        <f t="shared" si="187"/>
        <v>y</v>
      </c>
      <c r="P304" s="95">
        <f t="shared" si="160"/>
        <v>10000</v>
      </c>
      <c r="Q304" s="95">
        <f t="shared" si="188"/>
        <v>0</v>
      </c>
      <c r="R304" s="95">
        <f t="shared" si="161"/>
        <v>0</v>
      </c>
      <c r="S304" s="95" t="str">
        <f t="shared" si="189"/>
        <v>y</v>
      </c>
      <c r="T304" s="95">
        <f t="shared" si="162"/>
        <v>2000</v>
      </c>
      <c r="U304" s="95"/>
      <c r="V304" s="95">
        <f t="shared" si="163"/>
        <v>0</v>
      </c>
      <c r="W304" s="108"/>
      <c r="X304" s="108">
        <f t="shared" si="164"/>
        <v>0</v>
      </c>
      <c r="Y304" s="108"/>
      <c r="Z304" s="108">
        <f t="shared" si="165"/>
        <v>0</v>
      </c>
      <c r="AA304" s="96" t="s">
        <v>73</v>
      </c>
      <c r="AB304" s="115">
        <f>IF(AA304="Y",AB$20,0)</f>
        <v>3000</v>
      </c>
      <c r="AC304" s="95">
        <f t="shared" si="166"/>
        <v>15000</v>
      </c>
      <c r="AD304" s="95">
        <f t="shared" si="167"/>
        <v>155000</v>
      </c>
      <c r="AE304" s="95">
        <f t="shared" si="168"/>
        <v>9145000</v>
      </c>
      <c r="AF304" s="97" cm="1">
        <f t="array" ref="AF304">_xlfn.IFS(G304=1,AF$15,G304=2,AF$16,G304=3,AF$19)</f>
        <v>7000</v>
      </c>
      <c r="AG304" s="98">
        <f t="shared" si="169"/>
        <v>162000</v>
      </c>
      <c r="AH304" s="98">
        <f t="shared" si="170"/>
        <v>9558000</v>
      </c>
      <c r="AI304" s="137">
        <f t="shared" si="171"/>
        <v>162000</v>
      </c>
      <c r="AJ304" s="137">
        <f t="shared" si="172"/>
        <v>9558000</v>
      </c>
      <c r="AK304" s="137">
        <v>100000</v>
      </c>
      <c r="AL304" s="137">
        <f t="shared" si="173"/>
        <v>2389500</v>
      </c>
      <c r="AM304" s="137">
        <f t="shared" si="174"/>
        <v>2389500</v>
      </c>
      <c r="AN304" s="137">
        <f t="shared" si="175"/>
        <v>2389500</v>
      </c>
      <c r="AO304" s="137">
        <f t="shared" si="176"/>
        <v>2289500</v>
      </c>
      <c r="AP304" s="137"/>
      <c r="AQ304" s="138" cm="1">
        <f t="array" ref="AQ304">_xlfn.IFS(I304="One Bedroom",AQ$13,I304="One Bedroom Plus",AQ$14,I304="two bedroom",AQ$15,I304="three bedroom",AQ$16)</f>
        <v>300000</v>
      </c>
      <c r="AR304" s="139">
        <f t="shared" si="177"/>
        <v>9258000</v>
      </c>
      <c r="AS304" s="139">
        <f t="shared" si="178"/>
        <v>156915.25423728814</v>
      </c>
      <c r="AT304" s="139">
        <f t="shared" si="179"/>
        <v>462900</v>
      </c>
      <c r="AU304" s="139">
        <f t="shared" si="180"/>
        <v>8796000</v>
      </c>
      <c r="AV304" s="139">
        <f t="shared" si="181"/>
        <v>149084.74576271186</v>
      </c>
      <c r="AW304" s="151">
        <v>100000</v>
      </c>
      <c r="AX304" s="151">
        <f t="shared" si="182"/>
        <v>2199000</v>
      </c>
      <c r="AY304" s="151">
        <f t="shared" si="183"/>
        <v>2199000</v>
      </c>
      <c r="AZ304" s="151">
        <f t="shared" si="184"/>
        <v>2199000</v>
      </c>
      <c r="BA304" s="151">
        <f t="shared" si="185"/>
        <v>2099000</v>
      </c>
      <c r="BD304" s="99">
        <f t="shared" si="186"/>
        <v>8796000</v>
      </c>
    </row>
    <row r="305" spans="1:56" s="99" customFormat="1" ht="12.75" customHeight="1" x14ac:dyDescent="0.25">
      <c r="A305" s="113"/>
      <c r="B305" s="114"/>
      <c r="C305" s="101">
        <v>283</v>
      </c>
      <c r="D305" s="106" t="s">
        <v>17</v>
      </c>
      <c r="E305" s="102">
        <v>2</v>
      </c>
      <c r="F305" s="112" t="s">
        <v>419</v>
      </c>
      <c r="G305" s="92" cm="1">
        <f t="array" ref="G305">_xlfn.IFS(D305=F$4,G$4,D305=F$5,G$5,D305=F$6,G$6,D305=F$7,G$7,D305=F$8,G$8,D305=F$9,G$9,D305=F$10,G$10)</f>
        <v>3</v>
      </c>
      <c r="H305" s="109" t="s">
        <v>261</v>
      </c>
      <c r="I305" s="104" t="s">
        <v>234</v>
      </c>
      <c r="J305" s="109">
        <v>68</v>
      </c>
      <c r="K305" s="95">
        <f t="shared" si="157"/>
        <v>160000</v>
      </c>
      <c r="L305" s="95">
        <f t="shared" si="158"/>
        <v>10880000</v>
      </c>
      <c r="M305" s="95">
        <f t="shared" si="159"/>
        <v>140000</v>
      </c>
      <c r="N305" s="95" cm="1">
        <f t="array" ref="N305">_xlfn.IFS(E305=1,0,OR(E305=2,E305=3),N$10,OR(E305=4,E305=5),N$11,E305=6,N$12,E305=7,N$13)</f>
        <v>0</v>
      </c>
      <c r="O305" s="95" t="str">
        <f t="shared" si="187"/>
        <v>y</v>
      </c>
      <c r="P305" s="95">
        <f t="shared" si="160"/>
        <v>10000</v>
      </c>
      <c r="Q305" s="95">
        <f t="shared" si="188"/>
        <v>0</v>
      </c>
      <c r="R305" s="95">
        <f t="shared" si="161"/>
        <v>0</v>
      </c>
      <c r="S305" s="95" t="str">
        <f t="shared" si="189"/>
        <v>y</v>
      </c>
      <c r="T305" s="95">
        <f t="shared" si="162"/>
        <v>2000</v>
      </c>
      <c r="U305" s="95"/>
      <c r="V305" s="95">
        <f t="shared" si="163"/>
        <v>0</v>
      </c>
      <c r="W305" s="108"/>
      <c r="X305" s="108">
        <f t="shared" si="164"/>
        <v>0</v>
      </c>
      <c r="Y305" s="108"/>
      <c r="Z305" s="108">
        <f t="shared" si="165"/>
        <v>0</v>
      </c>
      <c r="AA305" s="96" t="s">
        <v>73</v>
      </c>
      <c r="AB305" s="115">
        <f>IF(AA305="Y",AB$20,0)</f>
        <v>3000</v>
      </c>
      <c r="AC305" s="95">
        <f t="shared" si="166"/>
        <v>15000</v>
      </c>
      <c r="AD305" s="95">
        <f t="shared" si="167"/>
        <v>155000</v>
      </c>
      <c r="AE305" s="95">
        <f t="shared" si="168"/>
        <v>10540000</v>
      </c>
      <c r="AF305" s="97" cm="1">
        <f t="array" ref="AF305">_xlfn.IFS(G305=1,AF$15,G305=2,AF$16,G305=3,AF$19)</f>
        <v>7000</v>
      </c>
      <c r="AG305" s="98">
        <f t="shared" si="169"/>
        <v>162000</v>
      </c>
      <c r="AH305" s="98">
        <f t="shared" si="170"/>
        <v>11016000</v>
      </c>
      <c r="AI305" s="137">
        <f t="shared" si="171"/>
        <v>162000</v>
      </c>
      <c r="AJ305" s="137">
        <f t="shared" si="172"/>
        <v>11016000</v>
      </c>
      <c r="AK305" s="137">
        <v>100000</v>
      </c>
      <c r="AL305" s="137">
        <f t="shared" si="173"/>
        <v>2754000</v>
      </c>
      <c r="AM305" s="137">
        <f t="shared" si="174"/>
        <v>2754000</v>
      </c>
      <c r="AN305" s="137">
        <f t="shared" si="175"/>
        <v>2754000</v>
      </c>
      <c r="AO305" s="137">
        <f t="shared" si="176"/>
        <v>2654000</v>
      </c>
      <c r="AP305" s="137"/>
      <c r="AQ305" s="138" cm="1">
        <f t="array" ref="AQ305">_xlfn.IFS(I305="One Bedroom",AQ$13,I305="One Bedroom Plus",AQ$14,I305="two bedroom",AQ$15,I305="three bedroom",AQ$16)</f>
        <v>500000</v>
      </c>
      <c r="AR305" s="139">
        <f t="shared" si="177"/>
        <v>10516000</v>
      </c>
      <c r="AS305" s="139">
        <f t="shared" si="178"/>
        <v>154647.0588235294</v>
      </c>
      <c r="AT305" s="139">
        <f t="shared" si="179"/>
        <v>525800</v>
      </c>
      <c r="AU305" s="139">
        <f t="shared" si="180"/>
        <v>9991000</v>
      </c>
      <c r="AV305" s="139">
        <f t="shared" si="181"/>
        <v>146926.4705882353</v>
      </c>
      <c r="AW305" s="151">
        <v>100000</v>
      </c>
      <c r="AX305" s="151">
        <f t="shared" si="182"/>
        <v>2497750</v>
      </c>
      <c r="AY305" s="151">
        <f t="shared" si="183"/>
        <v>2497750</v>
      </c>
      <c r="AZ305" s="151">
        <f t="shared" si="184"/>
        <v>2497750</v>
      </c>
      <c r="BA305" s="151">
        <f t="shared" si="185"/>
        <v>2397750</v>
      </c>
      <c r="BD305" s="99">
        <f t="shared" si="186"/>
        <v>9991000</v>
      </c>
    </row>
    <row r="306" spans="1:56" s="99" customFormat="1" ht="12.75" customHeight="1" x14ac:dyDescent="0.25">
      <c r="A306" s="113"/>
      <c r="B306" s="114"/>
      <c r="C306" s="101">
        <v>284</v>
      </c>
      <c r="D306" s="106" t="s">
        <v>17</v>
      </c>
      <c r="E306" s="102">
        <v>2</v>
      </c>
      <c r="F306" s="112" t="s">
        <v>420</v>
      </c>
      <c r="G306" s="92" cm="1">
        <f t="array" ref="G306">_xlfn.IFS(D306=F$4,G$4,D306=F$5,G$5,D306=F$6,G$6,D306=F$7,G$7,D306=F$8,G$8,D306=F$9,G$9,D306=F$10,G$10)</f>
        <v>3</v>
      </c>
      <c r="H306" s="109" t="s">
        <v>421</v>
      </c>
      <c r="I306" s="104" t="s">
        <v>234</v>
      </c>
      <c r="J306" s="109">
        <v>68</v>
      </c>
      <c r="K306" s="95">
        <f t="shared" si="157"/>
        <v>160000</v>
      </c>
      <c r="L306" s="95">
        <f t="shared" si="158"/>
        <v>10880000</v>
      </c>
      <c r="M306" s="95">
        <f t="shared" si="159"/>
        <v>140000</v>
      </c>
      <c r="N306" s="95" cm="1">
        <f t="array" ref="N306">_xlfn.IFS(E306=1,0,OR(E306=2,E306=3),N$10,OR(E306=4,E306=5),N$11,E306=6,N$12,E306=7,N$13)</f>
        <v>0</v>
      </c>
      <c r="O306" s="95" t="str">
        <f t="shared" si="187"/>
        <v>y</v>
      </c>
      <c r="P306" s="95">
        <f t="shared" si="160"/>
        <v>10000</v>
      </c>
      <c r="Q306" s="95" t="str">
        <f t="shared" si="188"/>
        <v>y</v>
      </c>
      <c r="R306" s="95">
        <f t="shared" si="161"/>
        <v>3000</v>
      </c>
      <c r="S306" s="95" t="str">
        <f t="shared" si="189"/>
        <v>y</v>
      </c>
      <c r="T306" s="95">
        <f t="shared" si="162"/>
        <v>2000</v>
      </c>
      <c r="U306" s="95"/>
      <c r="V306" s="95">
        <f t="shared" si="163"/>
        <v>0</v>
      </c>
      <c r="W306" s="108"/>
      <c r="X306" s="108">
        <f t="shared" si="164"/>
        <v>0</v>
      </c>
      <c r="Y306" s="108"/>
      <c r="Z306" s="108">
        <f t="shared" si="165"/>
        <v>0</v>
      </c>
      <c r="AA306" s="96" t="s">
        <v>73</v>
      </c>
      <c r="AB306" s="115">
        <f>IF(AA306="Y",AB$20,0)</f>
        <v>3000</v>
      </c>
      <c r="AC306" s="95">
        <f t="shared" si="166"/>
        <v>18000</v>
      </c>
      <c r="AD306" s="95">
        <f t="shared" si="167"/>
        <v>158000</v>
      </c>
      <c r="AE306" s="95">
        <f t="shared" si="168"/>
        <v>10744000</v>
      </c>
      <c r="AF306" s="97" cm="1">
        <f t="array" ref="AF306">_xlfn.IFS(G306=1,AF$15,G306=2,AF$16,G306=3,AF$19)</f>
        <v>7000</v>
      </c>
      <c r="AG306" s="98">
        <f t="shared" si="169"/>
        <v>165000</v>
      </c>
      <c r="AH306" s="98">
        <f t="shared" si="170"/>
        <v>11220000</v>
      </c>
      <c r="AI306" s="137">
        <f t="shared" si="171"/>
        <v>165000</v>
      </c>
      <c r="AJ306" s="137">
        <f t="shared" si="172"/>
        <v>11220000</v>
      </c>
      <c r="AK306" s="137">
        <v>100000</v>
      </c>
      <c r="AL306" s="137">
        <f t="shared" si="173"/>
        <v>2805000</v>
      </c>
      <c r="AM306" s="137">
        <f t="shared" si="174"/>
        <v>2805000</v>
      </c>
      <c r="AN306" s="137">
        <f t="shared" si="175"/>
        <v>2805000</v>
      </c>
      <c r="AO306" s="137">
        <f t="shared" si="176"/>
        <v>2705000</v>
      </c>
      <c r="AP306" s="137"/>
      <c r="AQ306" s="138" cm="1">
        <f t="array" ref="AQ306">_xlfn.IFS(I306="One Bedroom",AQ$13,I306="One Bedroom Plus",AQ$14,I306="two bedroom",AQ$15,I306="three bedroom",AQ$16)</f>
        <v>500000</v>
      </c>
      <c r="AR306" s="139">
        <f t="shared" si="177"/>
        <v>10720000</v>
      </c>
      <c r="AS306" s="139">
        <f t="shared" si="178"/>
        <v>157647.0588235294</v>
      </c>
      <c r="AT306" s="139">
        <f t="shared" si="179"/>
        <v>536000</v>
      </c>
      <c r="AU306" s="139">
        <f t="shared" si="180"/>
        <v>10184000</v>
      </c>
      <c r="AV306" s="139">
        <f t="shared" si="181"/>
        <v>149764.70588235295</v>
      </c>
      <c r="AW306" s="151">
        <v>100000</v>
      </c>
      <c r="AX306" s="151">
        <f t="shared" si="182"/>
        <v>2546000</v>
      </c>
      <c r="AY306" s="151">
        <f t="shared" si="183"/>
        <v>2546000</v>
      </c>
      <c r="AZ306" s="151">
        <f t="shared" si="184"/>
        <v>2546000</v>
      </c>
      <c r="BA306" s="151">
        <f t="shared" si="185"/>
        <v>2446000</v>
      </c>
      <c r="BD306" s="99">
        <f t="shared" si="186"/>
        <v>10184000</v>
      </c>
    </row>
    <row r="307" spans="1:56" s="99" customFormat="1" ht="12.75" customHeight="1" x14ac:dyDescent="0.25">
      <c r="A307" s="116"/>
      <c r="B307" s="100"/>
      <c r="C307" s="101">
        <v>285</v>
      </c>
      <c r="D307" s="106" t="s">
        <v>17</v>
      </c>
      <c r="E307" s="102">
        <v>2</v>
      </c>
      <c r="F307" s="112" t="s">
        <v>422</v>
      </c>
      <c r="G307" s="92" cm="1">
        <f t="array" ref="G307">_xlfn.IFS(D307=F$4,G$4,D307=F$5,G$5,D307=F$6,G$6,D307=F$7,G$7,D307=F$8,G$8,D307=F$9,G$9,D307=F$10,G$10)</f>
        <v>3</v>
      </c>
      <c r="H307" s="109" t="s">
        <v>263</v>
      </c>
      <c r="I307" s="104" t="s">
        <v>94</v>
      </c>
      <c r="J307" s="105">
        <v>59</v>
      </c>
      <c r="K307" s="95">
        <f t="shared" si="157"/>
        <v>160000</v>
      </c>
      <c r="L307" s="95">
        <f t="shared" si="158"/>
        <v>9440000</v>
      </c>
      <c r="M307" s="95">
        <f t="shared" si="159"/>
        <v>140000</v>
      </c>
      <c r="N307" s="95" cm="1">
        <f t="array" ref="N307">_xlfn.IFS(E307=1,0,OR(E307=2,E307=3),N$10,OR(E307=4,E307=5),N$11,E307=6,N$12,E307=7,N$13)</f>
        <v>0</v>
      </c>
      <c r="O307" s="95" t="str">
        <f t="shared" si="187"/>
        <v>y</v>
      </c>
      <c r="P307" s="95">
        <f t="shared" si="160"/>
        <v>10000</v>
      </c>
      <c r="Q307" s="95" t="str">
        <f t="shared" si="188"/>
        <v>y</v>
      </c>
      <c r="R307" s="95">
        <f t="shared" si="161"/>
        <v>3000</v>
      </c>
      <c r="S307" s="95" t="str">
        <f t="shared" si="189"/>
        <v>y</v>
      </c>
      <c r="T307" s="95">
        <f t="shared" si="162"/>
        <v>2000</v>
      </c>
      <c r="U307" s="95">
        <f t="shared" ref="U307:U315" si="191">U295</f>
        <v>0</v>
      </c>
      <c r="V307" s="95">
        <f t="shared" si="163"/>
        <v>0</v>
      </c>
      <c r="W307" s="108"/>
      <c r="X307" s="108">
        <f t="shared" si="164"/>
        <v>0</v>
      </c>
      <c r="Y307" s="108"/>
      <c r="Z307" s="108">
        <f t="shared" si="165"/>
        <v>0</v>
      </c>
      <c r="AA307" s="108"/>
      <c r="AB307" s="108"/>
      <c r="AC307" s="95">
        <f t="shared" si="166"/>
        <v>15000</v>
      </c>
      <c r="AD307" s="95">
        <f t="shared" si="167"/>
        <v>155000</v>
      </c>
      <c r="AE307" s="95">
        <f t="shared" si="168"/>
        <v>9145000</v>
      </c>
      <c r="AF307" s="97" cm="1">
        <f t="array" ref="AF307">_xlfn.IFS(G307=1,AF$15,G307=2,AF$16,G307=3,AF$19)</f>
        <v>7000</v>
      </c>
      <c r="AG307" s="98">
        <f t="shared" si="169"/>
        <v>162000</v>
      </c>
      <c r="AH307" s="98">
        <f t="shared" si="170"/>
        <v>9558000</v>
      </c>
      <c r="AI307" s="137">
        <f t="shared" si="171"/>
        <v>162000</v>
      </c>
      <c r="AJ307" s="137">
        <f t="shared" si="172"/>
        <v>9558000</v>
      </c>
      <c r="AK307" s="137">
        <v>100000</v>
      </c>
      <c r="AL307" s="137">
        <f t="shared" si="173"/>
        <v>2389500</v>
      </c>
      <c r="AM307" s="137">
        <f t="shared" si="174"/>
        <v>2389500</v>
      </c>
      <c r="AN307" s="137">
        <f t="shared" si="175"/>
        <v>2389500</v>
      </c>
      <c r="AO307" s="137">
        <f t="shared" si="176"/>
        <v>2289500</v>
      </c>
      <c r="AP307" s="137"/>
      <c r="AQ307" s="138" cm="1">
        <f t="array" ref="AQ307">_xlfn.IFS(I307="One Bedroom",AQ$13,I307="One Bedroom Plus",AQ$14,I307="two bedroom",AQ$15,I307="three bedroom",AQ$16)</f>
        <v>300000</v>
      </c>
      <c r="AR307" s="139">
        <f t="shared" si="177"/>
        <v>9258000</v>
      </c>
      <c r="AS307" s="139">
        <f t="shared" si="178"/>
        <v>156915.25423728814</v>
      </c>
      <c r="AT307" s="139">
        <f t="shared" si="179"/>
        <v>462900</v>
      </c>
      <c r="AU307" s="139">
        <f t="shared" si="180"/>
        <v>8796000</v>
      </c>
      <c r="AV307" s="139">
        <f t="shared" si="181"/>
        <v>149084.74576271186</v>
      </c>
      <c r="AW307" s="151">
        <v>100000</v>
      </c>
      <c r="AX307" s="151">
        <f t="shared" si="182"/>
        <v>2199000</v>
      </c>
      <c r="AY307" s="151">
        <f t="shared" si="183"/>
        <v>2199000</v>
      </c>
      <c r="AZ307" s="151">
        <f t="shared" si="184"/>
        <v>2199000</v>
      </c>
      <c r="BA307" s="151">
        <f t="shared" si="185"/>
        <v>2099000</v>
      </c>
      <c r="BD307" s="99">
        <f t="shared" si="186"/>
        <v>8796000</v>
      </c>
    </row>
    <row r="308" spans="1:56" s="99" customFormat="1" ht="12.75" customHeight="1" x14ac:dyDescent="0.25">
      <c r="A308" s="116"/>
      <c r="B308" s="100"/>
      <c r="C308" s="101">
        <v>286</v>
      </c>
      <c r="D308" s="106" t="s">
        <v>17</v>
      </c>
      <c r="E308" s="102">
        <v>2</v>
      </c>
      <c r="F308" s="112" t="s">
        <v>423</v>
      </c>
      <c r="G308" s="92" cm="1">
        <f t="array" ref="G308">_xlfn.IFS(D308=F$4,G$4,D308=F$5,G$5,D308=F$6,G$6,D308=F$7,G$7,D308=F$8,G$8,D308=F$9,G$9,D308=F$10,G$10)</f>
        <v>3</v>
      </c>
      <c r="H308" s="109" t="s">
        <v>424</v>
      </c>
      <c r="I308" s="104" t="s">
        <v>72</v>
      </c>
      <c r="J308" s="109">
        <v>54</v>
      </c>
      <c r="K308" s="95">
        <f t="shared" si="157"/>
        <v>160000</v>
      </c>
      <c r="L308" s="95">
        <f t="shared" si="158"/>
        <v>8640000</v>
      </c>
      <c r="M308" s="95">
        <f t="shared" si="159"/>
        <v>140000</v>
      </c>
      <c r="N308" s="95" cm="1">
        <f t="array" ref="N308">_xlfn.IFS(E308=1,0,OR(E308=2,E308=3),N$10,OR(E308=4,E308=5),N$11,E308=6,N$12,E308=7,N$13)</f>
        <v>0</v>
      </c>
      <c r="O308" s="95" t="str">
        <f t="shared" si="187"/>
        <v>y</v>
      </c>
      <c r="P308" s="95">
        <f t="shared" si="160"/>
        <v>10000</v>
      </c>
      <c r="Q308" s="95">
        <f t="shared" si="188"/>
        <v>0</v>
      </c>
      <c r="R308" s="95">
        <f t="shared" si="161"/>
        <v>0</v>
      </c>
      <c r="S308" s="95" t="str">
        <f t="shared" si="189"/>
        <v>y</v>
      </c>
      <c r="T308" s="95">
        <f t="shared" si="162"/>
        <v>2000</v>
      </c>
      <c r="U308" s="95">
        <f t="shared" si="191"/>
        <v>0</v>
      </c>
      <c r="V308" s="95">
        <f t="shared" si="163"/>
        <v>0</v>
      </c>
      <c r="W308" s="108"/>
      <c r="X308" s="108">
        <f t="shared" si="164"/>
        <v>0</v>
      </c>
      <c r="Y308" s="108"/>
      <c r="Z308" s="108">
        <f t="shared" si="165"/>
        <v>0</v>
      </c>
      <c r="AA308" s="108"/>
      <c r="AB308" s="108"/>
      <c r="AC308" s="95">
        <f t="shared" si="166"/>
        <v>12000</v>
      </c>
      <c r="AD308" s="95">
        <f t="shared" si="167"/>
        <v>152000</v>
      </c>
      <c r="AE308" s="95">
        <f t="shared" si="168"/>
        <v>8208000</v>
      </c>
      <c r="AF308" s="97" cm="1">
        <f t="array" ref="AF308">_xlfn.IFS(G308=1,AF$15,G308=2,AF$16,G308=3,AF$19)</f>
        <v>7000</v>
      </c>
      <c r="AG308" s="98">
        <f t="shared" si="169"/>
        <v>159000</v>
      </c>
      <c r="AH308" s="98">
        <f t="shared" si="170"/>
        <v>8586000</v>
      </c>
      <c r="AI308" s="137">
        <f t="shared" si="171"/>
        <v>159000</v>
      </c>
      <c r="AJ308" s="137">
        <f t="shared" si="172"/>
        <v>8586000</v>
      </c>
      <c r="AK308" s="137">
        <v>100000</v>
      </c>
      <c r="AL308" s="137">
        <f t="shared" si="173"/>
        <v>2146500</v>
      </c>
      <c r="AM308" s="137">
        <f t="shared" si="174"/>
        <v>2146500</v>
      </c>
      <c r="AN308" s="137">
        <f t="shared" si="175"/>
        <v>2146500</v>
      </c>
      <c r="AO308" s="137">
        <f t="shared" si="176"/>
        <v>2046500</v>
      </c>
      <c r="AP308" s="137"/>
      <c r="AQ308" s="138" cm="1">
        <f t="array" ref="AQ308">_xlfn.IFS(I308="One Bedroom",AQ$13,I308="One Bedroom Plus",AQ$14,I308="two bedroom",AQ$15,I308="three bedroom",AQ$16)</f>
        <v>300000</v>
      </c>
      <c r="AR308" s="139">
        <f t="shared" si="177"/>
        <v>8286000</v>
      </c>
      <c r="AS308" s="139">
        <f t="shared" si="178"/>
        <v>153444.44444444444</v>
      </c>
      <c r="AT308" s="139">
        <f t="shared" si="179"/>
        <v>414300</v>
      </c>
      <c r="AU308" s="139">
        <f t="shared" si="180"/>
        <v>7872000</v>
      </c>
      <c r="AV308" s="139">
        <f t="shared" si="181"/>
        <v>145777.77777777778</v>
      </c>
      <c r="AW308" s="151">
        <v>100000</v>
      </c>
      <c r="AX308" s="151">
        <f t="shared" si="182"/>
        <v>1968000</v>
      </c>
      <c r="AY308" s="151">
        <f t="shared" si="183"/>
        <v>1968000</v>
      </c>
      <c r="AZ308" s="151">
        <f t="shared" si="184"/>
        <v>1968000</v>
      </c>
      <c r="BA308" s="151">
        <f t="shared" si="185"/>
        <v>1868000</v>
      </c>
      <c r="BD308" s="99">
        <f t="shared" si="186"/>
        <v>7872000</v>
      </c>
    </row>
    <row r="309" spans="1:56" s="99" customFormat="1" ht="12.75" customHeight="1" x14ac:dyDescent="0.25">
      <c r="A309" s="116"/>
      <c r="B309" s="100"/>
      <c r="C309" s="101">
        <v>287</v>
      </c>
      <c r="D309" s="106" t="s">
        <v>17</v>
      </c>
      <c r="E309" s="102">
        <v>2</v>
      </c>
      <c r="F309" s="112" t="s">
        <v>425</v>
      </c>
      <c r="G309" s="92" cm="1">
        <f t="array" ref="G309">_xlfn.IFS(D309=F$4,G$4,D309=F$5,G$5,D309=F$6,G$6,D309=F$7,G$7,D309=F$8,G$8,D309=F$9,G$9,D309=F$10,G$10)</f>
        <v>3</v>
      </c>
      <c r="H309" s="109" t="s">
        <v>424</v>
      </c>
      <c r="I309" s="104" t="s">
        <v>72</v>
      </c>
      <c r="J309" s="109">
        <v>54</v>
      </c>
      <c r="K309" s="95">
        <f t="shared" si="157"/>
        <v>160000</v>
      </c>
      <c r="L309" s="95">
        <f t="shared" si="158"/>
        <v>8640000</v>
      </c>
      <c r="M309" s="95">
        <f t="shared" si="159"/>
        <v>140000</v>
      </c>
      <c r="N309" s="95" cm="1">
        <f t="array" ref="N309">_xlfn.IFS(E309=1,0,OR(E309=2,E309=3),N$10,OR(E309=4,E309=5),N$11,E309=6,N$12,E309=7,N$13)</f>
        <v>0</v>
      </c>
      <c r="O309" s="95" t="str">
        <f t="shared" si="187"/>
        <v>y</v>
      </c>
      <c r="P309" s="95">
        <f t="shared" si="160"/>
        <v>10000</v>
      </c>
      <c r="Q309" s="95">
        <f t="shared" si="188"/>
        <v>0</v>
      </c>
      <c r="R309" s="95">
        <f t="shared" si="161"/>
        <v>0</v>
      </c>
      <c r="S309" s="95" t="str">
        <f t="shared" si="189"/>
        <v>y</v>
      </c>
      <c r="T309" s="95">
        <f t="shared" si="162"/>
        <v>2000</v>
      </c>
      <c r="U309" s="95">
        <f t="shared" si="191"/>
        <v>0</v>
      </c>
      <c r="V309" s="95">
        <f t="shared" si="163"/>
        <v>0</v>
      </c>
      <c r="W309" s="108"/>
      <c r="X309" s="108">
        <f t="shared" si="164"/>
        <v>0</v>
      </c>
      <c r="Y309" s="108"/>
      <c r="Z309" s="108">
        <f t="shared" si="165"/>
        <v>0</v>
      </c>
      <c r="AA309" s="108"/>
      <c r="AB309" s="108"/>
      <c r="AC309" s="95">
        <f t="shared" si="166"/>
        <v>12000</v>
      </c>
      <c r="AD309" s="95">
        <f t="shared" si="167"/>
        <v>152000</v>
      </c>
      <c r="AE309" s="95">
        <f t="shared" si="168"/>
        <v>8208000</v>
      </c>
      <c r="AF309" s="97" cm="1">
        <f t="array" ref="AF309">_xlfn.IFS(G309=1,AF$15,G309=2,AF$16,G309=3,AF$19)</f>
        <v>7000</v>
      </c>
      <c r="AG309" s="98">
        <f t="shared" si="169"/>
        <v>159000</v>
      </c>
      <c r="AH309" s="98">
        <f t="shared" si="170"/>
        <v>8586000</v>
      </c>
      <c r="AI309" s="137">
        <f t="shared" si="171"/>
        <v>159000</v>
      </c>
      <c r="AJ309" s="137">
        <f t="shared" si="172"/>
        <v>8586000</v>
      </c>
      <c r="AK309" s="137">
        <v>100000</v>
      </c>
      <c r="AL309" s="137">
        <f t="shared" si="173"/>
        <v>2146500</v>
      </c>
      <c r="AM309" s="137">
        <f t="shared" si="174"/>
        <v>2146500</v>
      </c>
      <c r="AN309" s="137">
        <f t="shared" si="175"/>
        <v>2146500</v>
      </c>
      <c r="AO309" s="137">
        <f t="shared" si="176"/>
        <v>2046500</v>
      </c>
      <c r="AP309" s="137"/>
      <c r="AQ309" s="138" cm="1">
        <f t="array" ref="AQ309">_xlfn.IFS(I309="One Bedroom",AQ$13,I309="One Bedroom Plus",AQ$14,I309="two bedroom",AQ$15,I309="three bedroom",AQ$16)</f>
        <v>300000</v>
      </c>
      <c r="AR309" s="139">
        <f t="shared" si="177"/>
        <v>8286000</v>
      </c>
      <c r="AS309" s="139">
        <f t="shared" si="178"/>
        <v>153444.44444444444</v>
      </c>
      <c r="AT309" s="139">
        <f t="shared" si="179"/>
        <v>414300</v>
      </c>
      <c r="AU309" s="139">
        <f t="shared" si="180"/>
        <v>7872000</v>
      </c>
      <c r="AV309" s="139">
        <f t="shared" si="181"/>
        <v>145777.77777777778</v>
      </c>
      <c r="AW309" s="151">
        <v>100000</v>
      </c>
      <c r="AX309" s="151">
        <f t="shared" si="182"/>
        <v>1968000</v>
      </c>
      <c r="AY309" s="151">
        <f t="shared" si="183"/>
        <v>1968000</v>
      </c>
      <c r="AZ309" s="151">
        <f t="shared" si="184"/>
        <v>1968000</v>
      </c>
      <c r="BA309" s="151">
        <f t="shared" si="185"/>
        <v>1868000</v>
      </c>
      <c r="BD309" s="99">
        <f t="shared" si="186"/>
        <v>7872000</v>
      </c>
    </row>
    <row r="310" spans="1:56" s="99" customFormat="1" ht="12.75" customHeight="1" x14ac:dyDescent="0.25">
      <c r="A310" s="116"/>
      <c r="B310" s="100"/>
      <c r="C310" s="101">
        <v>288</v>
      </c>
      <c r="D310" s="106" t="s">
        <v>17</v>
      </c>
      <c r="E310" s="106">
        <v>3</v>
      </c>
      <c r="F310" s="112" t="s">
        <v>426</v>
      </c>
      <c r="G310" s="92" cm="1">
        <f t="array" ref="G310">_xlfn.IFS(D310=F$4,G$4,D310=F$5,G$5,D310=F$6,G$6,D310=F$7,G$7,D310=F$8,G$8,D310=F$9,G$9,D310=F$10,G$10)</f>
        <v>3</v>
      </c>
      <c r="H310" s="109" t="s">
        <v>131</v>
      </c>
      <c r="I310" s="104" t="s">
        <v>72</v>
      </c>
      <c r="J310" s="105">
        <v>42</v>
      </c>
      <c r="K310" s="95">
        <f t="shared" si="157"/>
        <v>160000</v>
      </c>
      <c r="L310" s="95">
        <f t="shared" si="158"/>
        <v>6720000</v>
      </c>
      <c r="M310" s="95">
        <f t="shared" si="159"/>
        <v>140000</v>
      </c>
      <c r="N310" s="95" cm="1">
        <f t="array" ref="N310">_xlfn.IFS(E310=1,0,OR(E310=2,E310=3),N$10,OR(E310=4,E310=5),N$11,E310=6,N$12,E310=7,N$13)</f>
        <v>0</v>
      </c>
      <c r="O310" s="95" t="str">
        <f t="shared" si="187"/>
        <v>y</v>
      </c>
      <c r="P310" s="95">
        <f t="shared" si="160"/>
        <v>10000</v>
      </c>
      <c r="Q310" s="95">
        <f t="shared" si="188"/>
        <v>0</v>
      </c>
      <c r="R310" s="95">
        <f t="shared" si="161"/>
        <v>0</v>
      </c>
      <c r="S310" s="95" t="str">
        <f t="shared" si="189"/>
        <v>y</v>
      </c>
      <c r="T310" s="95">
        <f t="shared" si="162"/>
        <v>2000</v>
      </c>
      <c r="U310" s="95">
        <f t="shared" si="191"/>
        <v>0</v>
      </c>
      <c r="V310" s="95">
        <f t="shared" si="163"/>
        <v>0</v>
      </c>
      <c r="W310" s="108"/>
      <c r="X310" s="108">
        <f t="shared" si="164"/>
        <v>0</v>
      </c>
      <c r="Y310" s="108"/>
      <c r="Z310" s="108">
        <f t="shared" si="165"/>
        <v>0</v>
      </c>
      <c r="AA310" s="108"/>
      <c r="AB310" s="108"/>
      <c r="AC310" s="95">
        <f t="shared" si="166"/>
        <v>12000</v>
      </c>
      <c r="AD310" s="95">
        <f t="shared" si="167"/>
        <v>152000</v>
      </c>
      <c r="AE310" s="95">
        <f t="shared" si="168"/>
        <v>6384000</v>
      </c>
      <c r="AF310" s="97" cm="1">
        <f t="array" ref="AF310">_xlfn.IFS(G310=1,AF$15,G310=2,AF$16,G310=3,AF$19)</f>
        <v>7000</v>
      </c>
      <c r="AG310" s="98">
        <f t="shared" si="169"/>
        <v>159000</v>
      </c>
      <c r="AH310" s="98">
        <f t="shared" si="170"/>
        <v>6678000</v>
      </c>
      <c r="AI310" s="137">
        <f t="shared" si="171"/>
        <v>159000</v>
      </c>
      <c r="AJ310" s="137">
        <f t="shared" si="172"/>
        <v>6678000</v>
      </c>
      <c r="AK310" s="137">
        <v>100000</v>
      </c>
      <c r="AL310" s="137">
        <f t="shared" si="173"/>
        <v>1669500</v>
      </c>
      <c r="AM310" s="137">
        <f t="shared" si="174"/>
        <v>1669500</v>
      </c>
      <c r="AN310" s="137">
        <f t="shared" si="175"/>
        <v>1669500</v>
      </c>
      <c r="AO310" s="137">
        <f t="shared" si="176"/>
        <v>1569500</v>
      </c>
      <c r="AP310" s="137"/>
      <c r="AQ310" s="138" cm="1">
        <f t="array" ref="AQ310">_xlfn.IFS(I310="One Bedroom",AQ$13,I310="One Bedroom Plus",AQ$14,I310="two bedroom",AQ$15,I310="three bedroom",AQ$16)</f>
        <v>300000</v>
      </c>
      <c r="AR310" s="139">
        <f t="shared" si="177"/>
        <v>6378000</v>
      </c>
      <c r="AS310" s="139">
        <f t="shared" si="178"/>
        <v>151857.14285714287</v>
      </c>
      <c r="AT310" s="139">
        <f t="shared" si="179"/>
        <v>318900</v>
      </c>
      <c r="AU310" s="139">
        <f t="shared" si="180"/>
        <v>6060000</v>
      </c>
      <c r="AV310" s="139">
        <f t="shared" si="181"/>
        <v>144285.71428571429</v>
      </c>
      <c r="AW310" s="151">
        <v>100000</v>
      </c>
      <c r="AX310" s="151">
        <f t="shared" si="182"/>
        <v>1515000</v>
      </c>
      <c r="AY310" s="151">
        <f t="shared" si="183"/>
        <v>1515000</v>
      </c>
      <c r="AZ310" s="151">
        <f t="shared" si="184"/>
        <v>1515000</v>
      </c>
      <c r="BA310" s="151">
        <f t="shared" si="185"/>
        <v>1415000</v>
      </c>
      <c r="BD310" s="99">
        <f t="shared" si="186"/>
        <v>6060000</v>
      </c>
    </row>
    <row r="311" spans="1:56" s="99" customFormat="1" ht="12.75" customHeight="1" x14ac:dyDescent="0.25">
      <c r="A311" s="116"/>
      <c r="B311" s="100"/>
      <c r="C311" s="101">
        <v>289</v>
      </c>
      <c r="D311" s="106" t="s">
        <v>17</v>
      </c>
      <c r="E311" s="106">
        <v>3</v>
      </c>
      <c r="F311" s="112" t="s">
        <v>427</v>
      </c>
      <c r="G311" s="92" cm="1">
        <f t="array" ref="G311">_xlfn.IFS(D311=F$4,G$4,D311=F$5,G$5,D311=F$6,G$6,D311=F$7,G$7,D311=F$8,G$8,D311=F$9,G$9,D311=F$10,G$10)</f>
        <v>3</v>
      </c>
      <c r="H311" s="109" t="s">
        <v>131</v>
      </c>
      <c r="I311" s="104" t="s">
        <v>72</v>
      </c>
      <c r="J311" s="105">
        <v>42</v>
      </c>
      <c r="K311" s="95">
        <f t="shared" si="157"/>
        <v>160000</v>
      </c>
      <c r="L311" s="95">
        <f t="shared" si="158"/>
        <v>6720000</v>
      </c>
      <c r="M311" s="95">
        <f t="shared" si="159"/>
        <v>140000</v>
      </c>
      <c r="N311" s="95" cm="1">
        <f t="array" ref="N311">_xlfn.IFS(E311=1,0,OR(E311=2,E311=3),N$10,OR(E311=4,E311=5),N$11,E311=6,N$12,E311=7,N$13)</f>
        <v>0</v>
      </c>
      <c r="O311" s="95" t="str">
        <f t="shared" si="187"/>
        <v>y</v>
      </c>
      <c r="P311" s="95">
        <f t="shared" si="160"/>
        <v>10000</v>
      </c>
      <c r="Q311" s="95">
        <f t="shared" si="188"/>
        <v>0</v>
      </c>
      <c r="R311" s="95">
        <f t="shared" si="161"/>
        <v>0</v>
      </c>
      <c r="S311" s="95" t="str">
        <f t="shared" si="189"/>
        <v>y</v>
      </c>
      <c r="T311" s="95">
        <f t="shared" si="162"/>
        <v>2000</v>
      </c>
      <c r="U311" s="95">
        <f t="shared" si="191"/>
        <v>0</v>
      </c>
      <c r="V311" s="95">
        <f t="shared" si="163"/>
        <v>0</v>
      </c>
      <c r="W311" s="108"/>
      <c r="X311" s="108">
        <f t="shared" si="164"/>
        <v>0</v>
      </c>
      <c r="Y311" s="108"/>
      <c r="Z311" s="108">
        <f t="shared" si="165"/>
        <v>0</v>
      </c>
      <c r="AA311" s="108"/>
      <c r="AB311" s="108"/>
      <c r="AC311" s="95">
        <f t="shared" si="166"/>
        <v>12000</v>
      </c>
      <c r="AD311" s="95">
        <f t="shared" si="167"/>
        <v>152000</v>
      </c>
      <c r="AE311" s="95">
        <f t="shared" si="168"/>
        <v>6384000</v>
      </c>
      <c r="AF311" s="97" cm="1">
        <f t="array" ref="AF311">_xlfn.IFS(G311=1,AF$15,G311=2,AF$16,G311=3,AF$19)</f>
        <v>7000</v>
      </c>
      <c r="AG311" s="98">
        <f t="shared" si="169"/>
        <v>159000</v>
      </c>
      <c r="AH311" s="98">
        <f t="shared" si="170"/>
        <v>6678000</v>
      </c>
      <c r="AI311" s="137">
        <f t="shared" si="171"/>
        <v>159000</v>
      </c>
      <c r="AJ311" s="137">
        <f t="shared" si="172"/>
        <v>6678000</v>
      </c>
      <c r="AK311" s="137">
        <v>100000</v>
      </c>
      <c r="AL311" s="137">
        <f t="shared" si="173"/>
        <v>1669500</v>
      </c>
      <c r="AM311" s="137">
        <f t="shared" si="174"/>
        <v>1669500</v>
      </c>
      <c r="AN311" s="137">
        <f t="shared" si="175"/>
        <v>1669500</v>
      </c>
      <c r="AO311" s="137">
        <f t="shared" si="176"/>
        <v>1569500</v>
      </c>
      <c r="AP311" s="137"/>
      <c r="AQ311" s="138" cm="1">
        <f t="array" ref="AQ311">_xlfn.IFS(I311="One Bedroom",AQ$13,I311="One Bedroom Plus",AQ$14,I311="two bedroom",AQ$15,I311="three bedroom",AQ$16)</f>
        <v>300000</v>
      </c>
      <c r="AR311" s="139">
        <f t="shared" si="177"/>
        <v>6378000</v>
      </c>
      <c r="AS311" s="139">
        <f t="shared" si="178"/>
        <v>151857.14285714287</v>
      </c>
      <c r="AT311" s="139">
        <f t="shared" si="179"/>
        <v>318900</v>
      </c>
      <c r="AU311" s="139">
        <f t="shared" si="180"/>
        <v>6060000</v>
      </c>
      <c r="AV311" s="139">
        <f t="shared" si="181"/>
        <v>144285.71428571429</v>
      </c>
      <c r="AW311" s="151">
        <v>100000</v>
      </c>
      <c r="AX311" s="151">
        <f t="shared" si="182"/>
        <v>1515000</v>
      </c>
      <c r="AY311" s="151">
        <f t="shared" si="183"/>
        <v>1515000</v>
      </c>
      <c r="AZ311" s="151">
        <f t="shared" si="184"/>
        <v>1515000</v>
      </c>
      <c r="BA311" s="151">
        <f t="shared" si="185"/>
        <v>1415000</v>
      </c>
      <c r="BD311" s="99">
        <f t="shared" si="186"/>
        <v>6060000</v>
      </c>
    </row>
    <row r="312" spans="1:56" s="99" customFormat="1" ht="12.75" customHeight="1" x14ac:dyDescent="0.25">
      <c r="A312" s="116"/>
      <c r="B312" s="100"/>
      <c r="C312" s="101">
        <v>290</v>
      </c>
      <c r="D312" s="106" t="s">
        <v>17</v>
      </c>
      <c r="E312" s="106">
        <v>3</v>
      </c>
      <c r="F312" s="112" t="s">
        <v>428</v>
      </c>
      <c r="G312" s="92" cm="1">
        <f t="array" ref="G312">_xlfn.IFS(D312=F$4,G$4,D312=F$5,G$5,D312=F$6,G$6,D312=F$7,G$7,D312=F$8,G$8,D312=F$9,G$9,D312=F$10,G$10)</f>
        <v>3</v>
      </c>
      <c r="H312" s="109" t="s">
        <v>429</v>
      </c>
      <c r="I312" s="104" t="s">
        <v>234</v>
      </c>
      <c r="J312" s="109">
        <v>106</v>
      </c>
      <c r="K312" s="95">
        <f t="shared" si="157"/>
        <v>160000</v>
      </c>
      <c r="L312" s="95">
        <f t="shared" si="158"/>
        <v>16960000</v>
      </c>
      <c r="M312" s="95">
        <f t="shared" si="159"/>
        <v>140000</v>
      </c>
      <c r="N312" s="95" cm="1">
        <f t="array" ref="N312">_xlfn.IFS(E312=1,0,OR(E312=2,E312=3),N$10,OR(E312=4,E312=5),N$11,E312=6,N$12,E312=7,N$13)</f>
        <v>0</v>
      </c>
      <c r="O312" s="95" t="str">
        <f t="shared" si="187"/>
        <v>y</v>
      </c>
      <c r="P312" s="95">
        <f t="shared" si="160"/>
        <v>10000</v>
      </c>
      <c r="Q312" s="95" t="str">
        <f t="shared" si="188"/>
        <v>y</v>
      </c>
      <c r="R312" s="95">
        <f t="shared" si="161"/>
        <v>3000</v>
      </c>
      <c r="S312" s="95" t="str">
        <f t="shared" si="189"/>
        <v>y</v>
      </c>
      <c r="T312" s="95">
        <f t="shared" si="162"/>
        <v>2000</v>
      </c>
      <c r="U312" s="95">
        <f t="shared" si="191"/>
        <v>0</v>
      </c>
      <c r="V312" s="95">
        <f t="shared" si="163"/>
        <v>0</v>
      </c>
      <c r="W312" s="108"/>
      <c r="X312" s="108">
        <f t="shared" si="164"/>
        <v>0</v>
      </c>
      <c r="Y312" s="108"/>
      <c r="Z312" s="108">
        <f t="shared" si="165"/>
        <v>0</v>
      </c>
      <c r="AA312" s="108"/>
      <c r="AB312" s="108"/>
      <c r="AC312" s="95">
        <f t="shared" si="166"/>
        <v>15000</v>
      </c>
      <c r="AD312" s="95">
        <f t="shared" si="167"/>
        <v>155000</v>
      </c>
      <c r="AE312" s="95">
        <f t="shared" si="168"/>
        <v>16430000</v>
      </c>
      <c r="AF312" s="97" cm="1">
        <f t="array" ref="AF312">_xlfn.IFS(G312=1,AF$15,G312=2,AF$16,G312=3,AF$19)</f>
        <v>7000</v>
      </c>
      <c r="AG312" s="98">
        <f t="shared" si="169"/>
        <v>162000</v>
      </c>
      <c r="AH312" s="98">
        <f t="shared" si="170"/>
        <v>17172000</v>
      </c>
      <c r="AI312" s="137">
        <f t="shared" si="171"/>
        <v>162000</v>
      </c>
      <c r="AJ312" s="137">
        <f t="shared" si="172"/>
        <v>17172000</v>
      </c>
      <c r="AK312" s="137">
        <v>100000</v>
      </c>
      <c r="AL312" s="137">
        <f t="shared" si="173"/>
        <v>4293000</v>
      </c>
      <c r="AM312" s="137">
        <f t="shared" si="174"/>
        <v>4293000</v>
      </c>
      <c r="AN312" s="137">
        <f t="shared" si="175"/>
        <v>4293000</v>
      </c>
      <c r="AO312" s="137">
        <f t="shared" si="176"/>
        <v>4193000</v>
      </c>
      <c r="AP312" s="137"/>
      <c r="AQ312" s="138" cm="1">
        <f t="array" ref="AQ312">_xlfn.IFS(I312="One Bedroom",AQ$13,I312="One Bedroom Plus",AQ$14,I312="two bedroom",AQ$15,I312="three bedroom",AQ$16)</f>
        <v>500000</v>
      </c>
      <c r="AR312" s="139">
        <f t="shared" si="177"/>
        <v>16672000</v>
      </c>
      <c r="AS312" s="139">
        <f t="shared" si="178"/>
        <v>157283.01886792452</v>
      </c>
      <c r="AT312" s="139">
        <f t="shared" si="179"/>
        <v>833600</v>
      </c>
      <c r="AU312" s="139">
        <f t="shared" si="180"/>
        <v>15839000</v>
      </c>
      <c r="AV312" s="139">
        <f t="shared" si="181"/>
        <v>149424.52830188681</v>
      </c>
      <c r="AW312" s="151">
        <v>100000</v>
      </c>
      <c r="AX312" s="151">
        <f t="shared" si="182"/>
        <v>3959750</v>
      </c>
      <c r="AY312" s="151">
        <f t="shared" si="183"/>
        <v>3959750</v>
      </c>
      <c r="AZ312" s="151">
        <f t="shared" si="184"/>
        <v>3959750</v>
      </c>
      <c r="BA312" s="151">
        <f t="shared" si="185"/>
        <v>3859750</v>
      </c>
      <c r="BD312" s="99">
        <f t="shared" si="186"/>
        <v>15839000</v>
      </c>
    </row>
    <row r="313" spans="1:56" s="99" customFormat="1" ht="12.75" customHeight="1" x14ac:dyDescent="0.25">
      <c r="A313" s="116"/>
      <c r="B313" s="100"/>
      <c r="C313" s="101">
        <v>291</v>
      </c>
      <c r="D313" s="106" t="s">
        <v>17</v>
      </c>
      <c r="E313" s="106">
        <v>3</v>
      </c>
      <c r="F313" s="112" t="s">
        <v>430</v>
      </c>
      <c r="G313" s="92" cm="1">
        <f t="array" ref="G313">_xlfn.IFS(D313=F$4,G$4,D313=F$5,G$5,D313=F$6,G$6,D313=F$7,G$7,D313=F$8,G$8,D313=F$9,G$9,D313=F$10,G$10)</f>
        <v>3</v>
      </c>
      <c r="H313" s="109" t="s">
        <v>303</v>
      </c>
      <c r="I313" s="104" t="s">
        <v>72</v>
      </c>
      <c r="J313" s="109">
        <v>38</v>
      </c>
      <c r="K313" s="95">
        <f t="shared" si="157"/>
        <v>160000</v>
      </c>
      <c r="L313" s="95">
        <f t="shared" si="158"/>
        <v>6080000</v>
      </c>
      <c r="M313" s="95">
        <f t="shared" si="159"/>
        <v>140000</v>
      </c>
      <c r="N313" s="95" cm="1">
        <f t="array" ref="N313">_xlfn.IFS(E313=1,0,OR(E313=2,E313=3),N$10,OR(E313=4,E313=5),N$11,E313=6,N$12,E313=7,N$13)</f>
        <v>0</v>
      </c>
      <c r="O313" s="95" t="str">
        <f t="shared" si="187"/>
        <v>y</v>
      </c>
      <c r="P313" s="95">
        <f t="shared" si="160"/>
        <v>10000</v>
      </c>
      <c r="Q313" s="95" t="str">
        <f t="shared" si="188"/>
        <v>y</v>
      </c>
      <c r="R313" s="95">
        <f t="shared" si="161"/>
        <v>3000</v>
      </c>
      <c r="S313" s="95">
        <f t="shared" si="189"/>
        <v>0</v>
      </c>
      <c r="T313" s="95">
        <f t="shared" si="162"/>
        <v>0</v>
      </c>
      <c r="U313" s="95">
        <f t="shared" si="191"/>
        <v>0</v>
      </c>
      <c r="V313" s="95">
        <f t="shared" si="163"/>
        <v>0</v>
      </c>
      <c r="W313" s="108"/>
      <c r="X313" s="108">
        <f t="shared" si="164"/>
        <v>0</v>
      </c>
      <c r="Y313" s="108"/>
      <c r="Z313" s="108">
        <f t="shared" si="165"/>
        <v>0</v>
      </c>
      <c r="AA313" s="108"/>
      <c r="AB313" s="108"/>
      <c r="AC313" s="95">
        <f t="shared" si="166"/>
        <v>13000</v>
      </c>
      <c r="AD313" s="95">
        <f t="shared" si="167"/>
        <v>153000</v>
      </c>
      <c r="AE313" s="95">
        <f t="shared" si="168"/>
        <v>5814000</v>
      </c>
      <c r="AF313" s="97" cm="1">
        <f t="array" ref="AF313">_xlfn.IFS(G313=1,AF$15,G313=2,AF$16,G313=3,AF$19)</f>
        <v>7000</v>
      </c>
      <c r="AG313" s="98">
        <f t="shared" si="169"/>
        <v>160000</v>
      </c>
      <c r="AH313" s="98">
        <f t="shared" si="170"/>
        <v>6080000</v>
      </c>
      <c r="AI313" s="137">
        <f t="shared" si="171"/>
        <v>160000</v>
      </c>
      <c r="AJ313" s="137">
        <f t="shared" si="172"/>
        <v>6080000</v>
      </c>
      <c r="AK313" s="137">
        <v>100000</v>
      </c>
      <c r="AL313" s="137">
        <f t="shared" si="173"/>
        <v>1520000</v>
      </c>
      <c r="AM313" s="137">
        <f t="shared" si="174"/>
        <v>1520000</v>
      </c>
      <c r="AN313" s="137">
        <f t="shared" si="175"/>
        <v>1520000</v>
      </c>
      <c r="AO313" s="137">
        <f t="shared" si="176"/>
        <v>1420000</v>
      </c>
      <c r="AP313" s="137"/>
      <c r="AQ313" s="138" cm="1">
        <f t="array" ref="AQ313">_xlfn.IFS(I313="One Bedroom",AQ$13,I313="One Bedroom Plus",AQ$14,I313="two bedroom",AQ$15,I313="three bedroom",AQ$16)</f>
        <v>300000</v>
      </c>
      <c r="AR313" s="139">
        <f t="shared" si="177"/>
        <v>5780000</v>
      </c>
      <c r="AS313" s="139">
        <f t="shared" si="178"/>
        <v>152105.26315789475</v>
      </c>
      <c r="AT313" s="139">
        <f t="shared" si="179"/>
        <v>289000</v>
      </c>
      <c r="AU313" s="139">
        <f t="shared" si="180"/>
        <v>5491000</v>
      </c>
      <c r="AV313" s="139">
        <f t="shared" si="181"/>
        <v>144500</v>
      </c>
      <c r="AW313" s="151">
        <v>100000</v>
      </c>
      <c r="AX313" s="151">
        <f t="shared" si="182"/>
        <v>1372750</v>
      </c>
      <c r="AY313" s="151">
        <f t="shared" si="183"/>
        <v>1372750</v>
      </c>
      <c r="AZ313" s="151">
        <f t="shared" si="184"/>
        <v>1372750</v>
      </c>
      <c r="BA313" s="151">
        <f t="shared" si="185"/>
        <v>1272750</v>
      </c>
      <c r="BD313" s="99">
        <f t="shared" si="186"/>
        <v>5491000</v>
      </c>
    </row>
    <row r="314" spans="1:56" s="107" customFormat="1" ht="12.75" customHeight="1" x14ac:dyDescent="0.25">
      <c r="A314" s="116"/>
      <c r="B314" s="100"/>
      <c r="C314" s="101">
        <v>292</v>
      </c>
      <c r="D314" s="106" t="s">
        <v>17</v>
      </c>
      <c r="E314" s="106">
        <v>3</v>
      </c>
      <c r="F314" s="112" t="s">
        <v>431</v>
      </c>
      <c r="G314" s="92" cm="1">
        <f t="array" ref="G314">_xlfn.IFS(D314=F$4,G$4,D314=F$5,G$5,D314=F$6,G$6,D314=F$7,G$7,D314=F$8,G$8,D314=F$9,G$9,D314=F$10,G$10)</f>
        <v>3</v>
      </c>
      <c r="H314" s="109" t="s">
        <v>287</v>
      </c>
      <c r="I314" s="104" t="s">
        <v>234</v>
      </c>
      <c r="J314" s="109">
        <v>74</v>
      </c>
      <c r="K314" s="95">
        <f t="shared" si="157"/>
        <v>160000</v>
      </c>
      <c r="L314" s="95">
        <f t="shared" si="158"/>
        <v>11840000</v>
      </c>
      <c r="M314" s="95">
        <f t="shared" si="159"/>
        <v>140000</v>
      </c>
      <c r="N314" s="95" cm="1">
        <f t="array" ref="N314">_xlfn.IFS(E314=1,0,OR(E314=2,E314=3),N$10,OR(E314=4,E314=5),N$11,E314=6,N$12,E314=7,N$13)</f>
        <v>0</v>
      </c>
      <c r="O314" s="95" t="str">
        <f t="shared" si="187"/>
        <v>y</v>
      </c>
      <c r="P314" s="95">
        <f t="shared" si="160"/>
        <v>10000</v>
      </c>
      <c r="Q314" s="95">
        <f t="shared" si="188"/>
        <v>0</v>
      </c>
      <c r="R314" s="95">
        <f t="shared" si="161"/>
        <v>0</v>
      </c>
      <c r="S314" s="95">
        <f t="shared" si="189"/>
        <v>0</v>
      </c>
      <c r="T314" s="95">
        <f t="shared" si="162"/>
        <v>0</v>
      </c>
      <c r="U314" s="95">
        <f t="shared" si="191"/>
        <v>0</v>
      </c>
      <c r="V314" s="95">
        <f t="shared" si="163"/>
        <v>0</v>
      </c>
      <c r="W314" s="108"/>
      <c r="X314" s="108">
        <f t="shared" si="164"/>
        <v>0</v>
      </c>
      <c r="Y314" s="108"/>
      <c r="Z314" s="108">
        <f t="shared" si="165"/>
        <v>0</v>
      </c>
      <c r="AA314" s="108"/>
      <c r="AB314" s="108"/>
      <c r="AC314" s="95">
        <f t="shared" si="166"/>
        <v>10000</v>
      </c>
      <c r="AD314" s="95">
        <f t="shared" si="167"/>
        <v>150000</v>
      </c>
      <c r="AE314" s="95">
        <f t="shared" si="168"/>
        <v>11100000</v>
      </c>
      <c r="AF314" s="97" cm="1">
        <f t="array" ref="AF314">_xlfn.IFS(G314=1,AF$15,G314=2,AF$16,G314=3,AF$19)</f>
        <v>7000</v>
      </c>
      <c r="AG314" s="98">
        <f t="shared" si="169"/>
        <v>157000</v>
      </c>
      <c r="AH314" s="98">
        <f t="shared" si="170"/>
        <v>11618000</v>
      </c>
      <c r="AI314" s="137">
        <f t="shared" si="171"/>
        <v>157000</v>
      </c>
      <c r="AJ314" s="137">
        <f t="shared" si="172"/>
        <v>11618000</v>
      </c>
      <c r="AK314" s="137">
        <v>100000</v>
      </c>
      <c r="AL314" s="137">
        <f t="shared" si="173"/>
        <v>2904500</v>
      </c>
      <c r="AM314" s="137">
        <f t="shared" si="174"/>
        <v>2904500</v>
      </c>
      <c r="AN314" s="137">
        <f t="shared" si="175"/>
        <v>2904500</v>
      </c>
      <c r="AO314" s="137">
        <f t="shared" si="176"/>
        <v>2804500</v>
      </c>
      <c r="AP314" s="137"/>
      <c r="AQ314" s="138" cm="1">
        <f t="array" ref="AQ314">_xlfn.IFS(I314="One Bedroom",AQ$13,I314="One Bedroom Plus",AQ$14,I314="two bedroom",AQ$15,I314="three bedroom",AQ$16)</f>
        <v>500000</v>
      </c>
      <c r="AR314" s="139">
        <f t="shared" si="177"/>
        <v>11118000</v>
      </c>
      <c r="AS314" s="139">
        <f t="shared" si="178"/>
        <v>150243.24324324325</v>
      </c>
      <c r="AT314" s="139">
        <f t="shared" si="179"/>
        <v>555900</v>
      </c>
      <c r="AU314" s="139">
        <f t="shared" si="180"/>
        <v>10563000</v>
      </c>
      <c r="AV314" s="139">
        <f t="shared" si="181"/>
        <v>142743.24324324325</v>
      </c>
      <c r="AW314" s="151">
        <v>100000</v>
      </c>
      <c r="AX314" s="151">
        <f t="shared" si="182"/>
        <v>2640750</v>
      </c>
      <c r="AY314" s="151">
        <f t="shared" si="183"/>
        <v>2640750</v>
      </c>
      <c r="AZ314" s="151">
        <f t="shared" si="184"/>
        <v>2640750</v>
      </c>
      <c r="BA314" s="151">
        <f t="shared" si="185"/>
        <v>2540750</v>
      </c>
      <c r="BD314" s="99">
        <f t="shared" si="186"/>
        <v>10563000</v>
      </c>
    </row>
    <row r="315" spans="1:56" s="107" customFormat="1" ht="12.75" customHeight="1" x14ac:dyDescent="0.25">
      <c r="A315" s="116"/>
      <c r="B315" s="100"/>
      <c r="C315" s="101">
        <v>293</v>
      </c>
      <c r="D315" s="106" t="s">
        <v>17</v>
      </c>
      <c r="E315" s="106">
        <v>3</v>
      </c>
      <c r="F315" s="112" t="s">
        <v>432</v>
      </c>
      <c r="G315" s="92" cm="1">
        <f t="array" ref="G315">_xlfn.IFS(D315=F$4,G$4,D315=F$5,G$5,D315=F$6,G$6,D315=F$7,G$7,D315=F$8,G$8,D315=F$9,G$9,D315=F$10,G$10)</f>
        <v>3</v>
      </c>
      <c r="H315" s="109" t="s">
        <v>433</v>
      </c>
      <c r="I315" s="104" t="s">
        <v>234</v>
      </c>
      <c r="J315" s="109">
        <v>74</v>
      </c>
      <c r="K315" s="95">
        <f t="shared" si="157"/>
        <v>160000</v>
      </c>
      <c r="L315" s="95">
        <f t="shared" si="158"/>
        <v>11840000</v>
      </c>
      <c r="M315" s="95">
        <f t="shared" si="159"/>
        <v>140000</v>
      </c>
      <c r="N315" s="95" cm="1">
        <f t="array" ref="N315">_xlfn.IFS(E315=1,0,OR(E315=2,E315=3),N$10,OR(E315=4,E315=5),N$11,E315=6,N$12,E315=7,N$13)</f>
        <v>0</v>
      </c>
      <c r="O315" s="95" t="str">
        <f t="shared" si="187"/>
        <v>y</v>
      </c>
      <c r="P315" s="95">
        <f t="shared" si="160"/>
        <v>10000</v>
      </c>
      <c r="Q315" s="95">
        <f t="shared" si="188"/>
        <v>0</v>
      </c>
      <c r="R315" s="95">
        <f t="shared" si="161"/>
        <v>0</v>
      </c>
      <c r="S315" s="95">
        <f t="shared" si="189"/>
        <v>0</v>
      </c>
      <c r="T315" s="95">
        <f t="shared" si="162"/>
        <v>0</v>
      </c>
      <c r="U315" s="95">
        <f t="shared" si="191"/>
        <v>0</v>
      </c>
      <c r="V315" s="95">
        <f t="shared" si="163"/>
        <v>0</v>
      </c>
      <c r="W315" s="108"/>
      <c r="X315" s="108">
        <f t="shared" si="164"/>
        <v>0</v>
      </c>
      <c r="Y315" s="108"/>
      <c r="Z315" s="108">
        <f t="shared" si="165"/>
        <v>0</v>
      </c>
      <c r="AA315" s="108"/>
      <c r="AB315" s="108"/>
      <c r="AC315" s="95">
        <f t="shared" si="166"/>
        <v>10000</v>
      </c>
      <c r="AD315" s="95">
        <f t="shared" si="167"/>
        <v>150000</v>
      </c>
      <c r="AE315" s="95">
        <f t="shared" si="168"/>
        <v>11100000</v>
      </c>
      <c r="AF315" s="97" cm="1">
        <f t="array" ref="AF315">_xlfn.IFS(G315=1,AF$15,G315=2,AF$16,G315=3,AF$19)</f>
        <v>7000</v>
      </c>
      <c r="AG315" s="98">
        <f t="shared" si="169"/>
        <v>157000</v>
      </c>
      <c r="AH315" s="98">
        <f t="shared" si="170"/>
        <v>11618000</v>
      </c>
      <c r="AI315" s="137">
        <f t="shared" si="171"/>
        <v>157000</v>
      </c>
      <c r="AJ315" s="137">
        <f t="shared" si="172"/>
        <v>11618000</v>
      </c>
      <c r="AK315" s="137">
        <v>100000</v>
      </c>
      <c r="AL315" s="137">
        <f t="shared" si="173"/>
        <v>2904500</v>
      </c>
      <c r="AM315" s="137">
        <f t="shared" si="174"/>
        <v>2904500</v>
      </c>
      <c r="AN315" s="137">
        <f t="shared" si="175"/>
        <v>2904500</v>
      </c>
      <c r="AO315" s="137">
        <f t="shared" si="176"/>
        <v>2804500</v>
      </c>
      <c r="AP315" s="137"/>
      <c r="AQ315" s="138" cm="1">
        <f t="array" ref="AQ315">_xlfn.IFS(I315="One Bedroom",AQ$13,I315="One Bedroom Plus",AQ$14,I315="two bedroom",AQ$15,I315="three bedroom",AQ$16)</f>
        <v>500000</v>
      </c>
      <c r="AR315" s="139">
        <f t="shared" si="177"/>
        <v>11118000</v>
      </c>
      <c r="AS315" s="139">
        <f t="shared" si="178"/>
        <v>150243.24324324325</v>
      </c>
      <c r="AT315" s="139">
        <f t="shared" si="179"/>
        <v>555900</v>
      </c>
      <c r="AU315" s="139">
        <f t="shared" si="180"/>
        <v>10563000</v>
      </c>
      <c r="AV315" s="139">
        <f t="shared" si="181"/>
        <v>142743.24324324325</v>
      </c>
      <c r="AW315" s="151">
        <v>100000</v>
      </c>
      <c r="AX315" s="151">
        <f t="shared" si="182"/>
        <v>2640750</v>
      </c>
      <c r="AY315" s="151">
        <f t="shared" si="183"/>
        <v>2640750</v>
      </c>
      <c r="AZ315" s="151">
        <f t="shared" si="184"/>
        <v>2640750</v>
      </c>
      <c r="BA315" s="151">
        <f t="shared" si="185"/>
        <v>2540750</v>
      </c>
      <c r="BD315" s="99">
        <f t="shared" si="186"/>
        <v>10563000</v>
      </c>
    </row>
    <row r="316" spans="1:56" s="107" customFormat="1" ht="12.75" customHeight="1" x14ac:dyDescent="0.25">
      <c r="A316" s="116"/>
      <c r="B316" s="100"/>
      <c r="C316" s="101">
        <v>294</v>
      </c>
      <c r="D316" s="106" t="s">
        <v>17</v>
      </c>
      <c r="E316" s="106">
        <v>3</v>
      </c>
      <c r="F316" s="112" t="s">
        <v>434</v>
      </c>
      <c r="G316" s="92" cm="1">
        <f t="array" ref="G316">_xlfn.IFS(D316=F$4,G$4,D316=F$5,G$5,D316=F$6,G$6,D316=F$7,G$7,D316=F$8,G$8,D316=F$9,G$9,D316=F$10,G$10)</f>
        <v>3</v>
      </c>
      <c r="H316" s="109" t="s">
        <v>435</v>
      </c>
      <c r="I316" s="104" t="s">
        <v>94</v>
      </c>
      <c r="J316" s="105">
        <v>64</v>
      </c>
      <c r="K316" s="95">
        <f t="shared" si="157"/>
        <v>160000</v>
      </c>
      <c r="L316" s="95">
        <f t="shared" si="158"/>
        <v>10240000</v>
      </c>
      <c r="M316" s="95">
        <f t="shared" si="159"/>
        <v>140000</v>
      </c>
      <c r="N316" s="95" cm="1">
        <f t="array" ref="N316">_xlfn.IFS(E316=1,0,OR(E316=2,E316=3),N$10,OR(E316=4,E316=5),N$11,E316=6,N$12,E316=7,N$13)</f>
        <v>0</v>
      </c>
      <c r="O316" s="95" t="str">
        <f t="shared" si="187"/>
        <v>y</v>
      </c>
      <c r="P316" s="95">
        <f t="shared" si="160"/>
        <v>10000</v>
      </c>
      <c r="Q316" s="95">
        <f t="shared" si="188"/>
        <v>0</v>
      </c>
      <c r="R316" s="95">
        <f t="shared" si="161"/>
        <v>0</v>
      </c>
      <c r="S316" s="95" t="str">
        <f t="shared" si="189"/>
        <v>y</v>
      </c>
      <c r="T316" s="95">
        <f t="shared" si="162"/>
        <v>2000</v>
      </c>
      <c r="U316" s="95"/>
      <c r="V316" s="95">
        <f t="shared" si="163"/>
        <v>0</v>
      </c>
      <c r="W316" s="108"/>
      <c r="X316" s="108">
        <f t="shared" si="164"/>
        <v>0</v>
      </c>
      <c r="Y316" s="108"/>
      <c r="Z316" s="108">
        <f t="shared" si="165"/>
        <v>0</v>
      </c>
      <c r="AA316" s="96" t="s">
        <v>73</v>
      </c>
      <c r="AB316" s="115">
        <f>IF(AA316="Y",AB$20,0)</f>
        <v>3000</v>
      </c>
      <c r="AC316" s="95">
        <f t="shared" si="166"/>
        <v>15000</v>
      </c>
      <c r="AD316" s="95">
        <f t="shared" si="167"/>
        <v>155000</v>
      </c>
      <c r="AE316" s="95">
        <f t="shared" si="168"/>
        <v>9920000</v>
      </c>
      <c r="AF316" s="97" cm="1">
        <f t="array" ref="AF316">_xlfn.IFS(G316=1,AF$15,G316=2,AF$16,G316=3,AF$19)</f>
        <v>7000</v>
      </c>
      <c r="AG316" s="98">
        <f t="shared" si="169"/>
        <v>162000</v>
      </c>
      <c r="AH316" s="98">
        <f t="shared" si="170"/>
        <v>10368000</v>
      </c>
      <c r="AI316" s="137">
        <f t="shared" si="171"/>
        <v>162000</v>
      </c>
      <c r="AJ316" s="137">
        <f t="shared" si="172"/>
        <v>10368000</v>
      </c>
      <c r="AK316" s="137">
        <v>100000</v>
      </c>
      <c r="AL316" s="137">
        <f t="shared" si="173"/>
        <v>2592000</v>
      </c>
      <c r="AM316" s="137">
        <f t="shared" si="174"/>
        <v>2592000</v>
      </c>
      <c r="AN316" s="137">
        <f t="shared" si="175"/>
        <v>2592000</v>
      </c>
      <c r="AO316" s="137">
        <f t="shared" si="176"/>
        <v>2492000</v>
      </c>
      <c r="AP316" s="137"/>
      <c r="AQ316" s="138" cm="1">
        <f t="array" ref="AQ316">_xlfn.IFS(I316="One Bedroom",AQ$13,I316="One Bedroom Plus",AQ$14,I316="two bedroom",AQ$15,I316="three bedroom",AQ$16)</f>
        <v>300000</v>
      </c>
      <c r="AR316" s="139">
        <f t="shared" si="177"/>
        <v>10068000</v>
      </c>
      <c r="AS316" s="139">
        <f t="shared" si="178"/>
        <v>157312.5</v>
      </c>
      <c r="AT316" s="139">
        <f t="shared" si="179"/>
        <v>503400</v>
      </c>
      <c r="AU316" s="139">
        <f t="shared" si="180"/>
        <v>9565000</v>
      </c>
      <c r="AV316" s="139">
        <f t="shared" si="181"/>
        <v>149453.125</v>
      </c>
      <c r="AW316" s="151">
        <v>100000</v>
      </c>
      <c r="AX316" s="151">
        <f t="shared" si="182"/>
        <v>2391250</v>
      </c>
      <c r="AY316" s="151">
        <f t="shared" si="183"/>
        <v>2391250</v>
      </c>
      <c r="AZ316" s="151">
        <f t="shared" si="184"/>
        <v>2391250</v>
      </c>
      <c r="BA316" s="151">
        <f t="shared" si="185"/>
        <v>2291250</v>
      </c>
      <c r="BD316" s="99">
        <f t="shared" si="186"/>
        <v>9565000</v>
      </c>
    </row>
    <row r="317" spans="1:56" s="107" customFormat="1" ht="12.75" customHeight="1" x14ac:dyDescent="0.25">
      <c r="A317" s="116"/>
      <c r="B317" s="100"/>
      <c r="C317" s="101">
        <v>295</v>
      </c>
      <c r="D317" s="106" t="s">
        <v>17</v>
      </c>
      <c r="E317" s="106">
        <v>3</v>
      </c>
      <c r="F317" s="112" t="s">
        <v>436</v>
      </c>
      <c r="G317" s="92" cm="1">
        <f t="array" ref="G317">_xlfn.IFS(D317=F$4,G$4,D317=F$5,G$5,D317=F$6,G$6,D317=F$7,G$7,D317=F$8,G$8,D317=F$9,G$9,D317=F$10,G$10)</f>
        <v>3</v>
      </c>
      <c r="H317" s="109" t="s">
        <v>287</v>
      </c>
      <c r="I317" s="104" t="s">
        <v>234</v>
      </c>
      <c r="J317" s="109">
        <v>74</v>
      </c>
      <c r="K317" s="95">
        <f t="shared" si="157"/>
        <v>160000</v>
      </c>
      <c r="L317" s="95">
        <f t="shared" si="158"/>
        <v>11840000</v>
      </c>
      <c r="M317" s="95">
        <f t="shared" si="159"/>
        <v>140000</v>
      </c>
      <c r="N317" s="95" cm="1">
        <f t="array" ref="N317">_xlfn.IFS(E317=1,0,OR(E317=2,E317=3),N$10,OR(E317=4,E317=5),N$11,E317=6,N$12,E317=7,N$13)</f>
        <v>0</v>
      </c>
      <c r="O317" s="95" t="str">
        <f t="shared" si="187"/>
        <v>y</v>
      </c>
      <c r="P317" s="95">
        <f t="shared" si="160"/>
        <v>10000</v>
      </c>
      <c r="Q317" s="95">
        <f t="shared" si="188"/>
        <v>0</v>
      </c>
      <c r="R317" s="95">
        <f t="shared" si="161"/>
        <v>0</v>
      </c>
      <c r="S317" s="95" t="str">
        <f t="shared" si="189"/>
        <v>y</v>
      </c>
      <c r="T317" s="95">
        <f t="shared" si="162"/>
        <v>2000</v>
      </c>
      <c r="U317" s="95"/>
      <c r="V317" s="95">
        <f t="shared" si="163"/>
        <v>0</v>
      </c>
      <c r="W317" s="108"/>
      <c r="X317" s="108">
        <f t="shared" si="164"/>
        <v>0</v>
      </c>
      <c r="Y317" s="108"/>
      <c r="Z317" s="108">
        <f t="shared" si="165"/>
        <v>0</v>
      </c>
      <c r="AA317" s="96" t="s">
        <v>73</v>
      </c>
      <c r="AB317" s="115">
        <f>IF(AA317="Y",AB$20,0)</f>
        <v>3000</v>
      </c>
      <c r="AC317" s="95">
        <f t="shared" si="166"/>
        <v>15000</v>
      </c>
      <c r="AD317" s="95">
        <f t="shared" si="167"/>
        <v>155000</v>
      </c>
      <c r="AE317" s="95">
        <f t="shared" si="168"/>
        <v>11470000</v>
      </c>
      <c r="AF317" s="97" cm="1">
        <f t="array" ref="AF317">_xlfn.IFS(G317=1,AF$15,G317=2,AF$16,G317=3,AF$19)</f>
        <v>7000</v>
      </c>
      <c r="AG317" s="98">
        <f t="shared" si="169"/>
        <v>162000</v>
      </c>
      <c r="AH317" s="98">
        <f t="shared" si="170"/>
        <v>11988000</v>
      </c>
      <c r="AI317" s="137">
        <f t="shared" si="171"/>
        <v>162000</v>
      </c>
      <c r="AJ317" s="137">
        <f t="shared" si="172"/>
        <v>11988000</v>
      </c>
      <c r="AK317" s="137">
        <v>100000</v>
      </c>
      <c r="AL317" s="137">
        <f t="shared" si="173"/>
        <v>2997000</v>
      </c>
      <c r="AM317" s="137">
        <f t="shared" si="174"/>
        <v>2997000</v>
      </c>
      <c r="AN317" s="137">
        <f t="shared" si="175"/>
        <v>2997000</v>
      </c>
      <c r="AO317" s="137">
        <f t="shared" si="176"/>
        <v>2897000</v>
      </c>
      <c r="AP317" s="137"/>
      <c r="AQ317" s="138" cm="1">
        <f t="array" ref="AQ317">_xlfn.IFS(I317="One Bedroom",AQ$13,I317="One Bedroom Plus",AQ$14,I317="two bedroom",AQ$15,I317="three bedroom",AQ$16)</f>
        <v>500000</v>
      </c>
      <c r="AR317" s="139">
        <f t="shared" si="177"/>
        <v>11488000</v>
      </c>
      <c r="AS317" s="139">
        <f t="shared" si="178"/>
        <v>155243.24324324325</v>
      </c>
      <c r="AT317" s="139">
        <f t="shared" si="179"/>
        <v>574400</v>
      </c>
      <c r="AU317" s="139">
        <f t="shared" si="180"/>
        <v>10914000</v>
      </c>
      <c r="AV317" s="139">
        <f t="shared" si="181"/>
        <v>147486.48648648648</v>
      </c>
      <c r="AW317" s="151">
        <v>100000</v>
      </c>
      <c r="AX317" s="151">
        <f t="shared" si="182"/>
        <v>2728500</v>
      </c>
      <c r="AY317" s="151">
        <f t="shared" si="183"/>
        <v>2728500</v>
      </c>
      <c r="AZ317" s="151">
        <f t="shared" si="184"/>
        <v>2728500</v>
      </c>
      <c r="BA317" s="151">
        <f t="shared" si="185"/>
        <v>2628500</v>
      </c>
      <c r="BD317" s="99">
        <f t="shared" si="186"/>
        <v>10914000</v>
      </c>
    </row>
    <row r="318" spans="1:56" s="107" customFormat="1" ht="12.75" customHeight="1" x14ac:dyDescent="0.25">
      <c r="A318" s="116"/>
      <c r="B318" s="100"/>
      <c r="C318" s="101">
        <v>296</v>
      </c>
      <c r="D318" s="106" t="s">
        <v>17</v>
      </c>
      <c r="E318" s="106">
        <v>3</v>
      </c>
      <c r="F318" s="112" t="s">
        <v>437</v>
      </c>
      <c r="G318" s="92" cm="1">
        <f t="array" ref="G318">_xlfn.IFS(D318=F$4,G$4,D318=F$5,G$5,D318=F$6,G$6,D318=F$7,G$7,D318=F$8,G$8,D318=F$9,G$9,D318=F$10,G$10)</f>
        <v>3</v>
      </c>
      <c r="H318" s="109" t="s">
        <v>438</v>
      </c>
      <c r="I318" s="104" t="s">
        <v>234</v>
      </c>
      <c r="J318" s="109">
        <v>74</v>
      </c>
      <c r="K318" s="95">
        <f t="shared" si="157"/>
        <v>160000</v>
      </c>
      <c r="L318" s="95">
        <f t="shared" si="158"/>
        <v>11840000</v>
      </c>
      <c r="M318" s="95">
        <f t="shared" si="159"/>
        <v>140000</v>
      </c>
      <c r="N318" s="95" cm="1">
        <f t="array" ref="N318">_xlfn.IFS(E318=1,0,OR(E318=2,E318=3),N$10,OR(E318=4,E318=5),N$11,E318=6,N$12,E318=7,N$13)</f>
        <v>0</v>
      </c>
      <c r="O318" s="95" t="str">
        <f t="shared" si="187"/>
        <v>y</v>
      </c>
      <c r="P318" s="95">
        <f t="shared" si="160"/>
        <v>10000</v>
      </c>
      <c r="Q318" s="95" t="str">
        <f t="shared" si="188"/>
        <v>y</v>
      </c>
      <c r="R318" s="95">
        <f t="shared" si="161"/>
        <v>3000</v>
      </c>
      <c r="S318" s="95" t="str">
        <f t="shared" si="189"/>
        <v>y</v>
      </c>
      <c r="T318" s="95">
        <f t="shared" si="162"/>
        <v>2000</v>
      </c>
      <c r="U318" s="95"/>
      <c r="V318" s="95">
        <f t="shared" si="163"/>
        <v>0</v>
      </c>
      <c r="W318" s="108"/>
      <c r="X318" s="108">
        <f t="shared" si="164"/>
        <v>0</v>
      </c>
      <c r="Y318" s="108"/>
      <c r="Z318" s="108">
        <f t="shared" si="165"/>
        <v>0</v>
      </c>
      <c r="AA318" s="96" t="s">
        <v>73</v>
      </c>
      <c r="AB318" s="115">
        <f>IF(AA318="Y",AB$20,0)</f>
        <v>3000</v>
      </c>
      <c r="AC318" s="95">
        <f t="shared" si="166"/>
        <v>18000</v>
      </c>
      <c r="AD318" s="95">
        <f t="shared" si="167"/>
        <v>158000</v>
      </c>
      <c r="AE318" s="95">
        <f t="shared" si="168"/>
        <v>11692000</v>
      </c>
      <c r="AF318" s="97" cm="1">
        <f t="array" ref="AF318">_xlfn.IFS(G318=1,AF$15,G318=2,AF$16,G318=3,AF$19)</f>
        <v>7000</v>
      </c>
      <c r="AG318" s="98">
        <f t="shared" si="169"/>
        <v>165000</v>
      </c>
      <c r="AH318" s="98">
        <f t="shared" si="170"/>
        <v>12210000</v>
      </c>
      <c r="AI318" s="137">
        <f t="shared" si="171"/>
        <v>165000</v>
      </c>
      <c r="AJ318" s="137">
        <f t="shared" si="172"/>
        <v>12210000</v>
      </c>
      <c r="AK318" s="137">
        <v>100000</v>
      </c>
      <c r="AL318" s="137">
        <f t="shared" si="173"/>
        <v>3052500</v>
      </c>
      <c r="AM318" s="137">
        <f t="shared" si="174"/>
        <v>3052500</v>
      </c>
      <c r="AN318" s="137">
        <f t="shared" si="175"/>
        <v>3052500</v>
      </c>
      <c r="AO318" s="137">
        <f t="shared" si="176"/>
        <v>2952500</v>
      </c>
      <c r="AP318" s="137"/>
      <c r="AQ318" s="138" cm="1">
        <f t="array" ref="AQ318">_xlfn.IFS(I318="One Bedroom",AQ$13,I318="One Bedroom Plus",AQ$14,I318="two bedroom",AQ$15,I318="three bedroom",AQ$16)</f>
        <v>500000</v>
      </c>
      <c r="AR318" s="139">
        <f t="shared" si="177"/>
        <v>11710000</v>
      </c>
      <c r="AS318" s="139">
        <f t="shared" si="178"/>
        <v>158243.24324324325</v>
      </c>
      <c r="AT318" s="139">
        <f t="shared" si="179"/>
        <v>585500</v>
      </c>
      <c r="AU318" s="139">
        <f t="shared" si="180"/>
        <v>11125000</v>
      </c>
      <c r="AV318" s="139">
        <f t="shared" si="181"/>
        <v>150337.83783783784</v>
      </c>
      <c r="AW318" s="151">
        <v>100000</v>
      </c>
      <c r="AX318" s="151">
        <f t="shared" si="182"/>
        <v>2781250</v>
      </c>
      <c r="AY318" s="151">
        <f t="shared" si="183"/>
        <v>2781250</v>
      </c>
      <c r="AZ318" s="151">
        <f t="shared" si="184"/>
        <v>2781250</v>
      </c>
      <c r="BA318" s="151">
        <f t="shared" si="185"/>
        <v>2681250</v>
      </c>
      <c r="BD318" s="99">
        <f t="shared" si="186"/>
        <v>11125000</v>
      </c>
    </row>
    <row r="319" spans="1:56" s="107" customFormat="1" ht="12.75" customHeight="1" x14ac:dyDescent="0.25">
      <c r="A319" s="116"/>
      <c r="B319" s="100"/>
      <c r="C319" s="101">
        <v>297</v>
      </c>
      <c r="D319" s="106" t="s">
        <v>17</v>
      </c>
      <c r="E319" s="106">
        <v>3</v>
      </c>
      <c r="F319" s="112" t="s">
        <v>439</v>
      </c>
      <c r="G319" s="92" cm="1">
        <f t="array" ref="G319">_xlfn.IFS(D319=F$4,G$4,D319=F$5,G$5,D319=F$6,G$6,D319=F$7,G$7,D319=F$8,G$8,D319=F$9,G$9,D319=F$10,G$10)</f>
        <v>3</v>
      </c>
      <c r="H319" s="109" t="s">
        <v>289</v>
      </c>
      <c r="I319" s="104" t="s">
        <v>94</v>
      </c>
      <c r="J319" s="105">
        <v>64</v>
      </c>
      <c r="K319" s="95">
        <f t="shared" si="157"/>
        <v>160000</v>
      </c>
      <c r="L319" s="95">
        <f t="shared" si="158"/>
        <v>10240000</v>
      </c>
      <c r="M319" s="95">
        <f t="shared" si="159"/>
        <v>140000</v>
      </c>
      <c r="N319" s="95" cm="1">
        <f t="array" ref="N319">_xlfn.IFS(E319=1,0,OR(E319=2,E319=3),N$10,OR(E319=4,E319=5),N$11,E319=6,N$12,E319=7,N$13)</f>
        <v>0</v>
      </c>
      <c r="O319" s="95" t="str">
        <f t="shared" si="187"/>
        <v>y</v>
      </c>
      <c r="P319" s="95">
        <f t="shared" si="160"/>
        <v>10000</v>
      </c>
      <c r="Q319" s="95" t="str">
        <f t="shared" si="188"/>
        <v>y</v>
      </c>
      <c r="R319" s="95">
        <f t="shared" si="161"/>
        <v>3000</v>
      </c>
      <c r="S319" s="95" t="str">
        <f t="shared" si="189"/>
        <v>y</v>
      </c>
      <c r="T319" s="95">
        <f t="shared" si="162"/>
        <v>2000</v>
      </c>
      <c r="U319" s="95">
        <f t="shared" ref="U319:U327" si="192">U307</f>
        <v>0</v>
      </c>
      <c r="V319" s="95">
        <f t="shared" si="163"/>
        <v>0</v>
      </c>
      <c r="W319" s="108"/>
      <c r="X319" s="108">
        <f t="shared" si="164"/>
        <v>0</v>
      </c>
      <c r="Y319" s="108"/>
      <c r="Z319" s="108">
        <f t="shared" si="165"/>
        <v>0</v>
      </c>
      <c r="AA319" s="108"/>
      <c r="AB319" s="108"/>
      <c r="AC319" s="95">
        <f t="shared" si="166"/>
        <v>15000</v>
      </c>
      <c r="AD319" s="95">
        <f t="shared" si="167"/>
        <v>155000</v>
      </c>
      <c r="AE319" s="95">
        <f t="shared" si="168"/>
        <v>9920000</v>
      </c>
      <c r="AF319" s="97" cm="1">
        <f t="array" ref="AF319">_xlfn.IFS(G319=1,AF$15,G319=2,AF$16,G319=3,AF$19)</f>
        <v>7000</v>
      </c>
      <c r="AG319" s="98">
        <f t="shared" si="169"/>
        <v>162000</v>
      </c>
      <c r="AH319" s="98">
        <f t="shared" si="170"/>
        <v>10368000</v>
      </c>
      <c r="AI319" s="137">
        <f t="shared" si="171"/>
        <v>162000</v>
      </c>
      <c r="AJ319" s="137">
        <f t="shared" si="172"/>
        <v>10368000</v>
      </c>
      <c r="AK319" s="137">
        <v>100000</v>
      </c>
      <c r="AL319" s="137">
        <f t="shared" si="173"/>
        <v>2592000</v>
      </c>
      <c r="AM319" s="137">
        <f t="shared" si="174"/>
        <v>2592000</v>
      </c>
      <c r="AN319" s="137">
        <f t="shared" si="175"/>
        <v>2592000</v>
      </c>
      <c r="AO319" s="137">
        <f t="shared" si="176"/>
        <v>2492000</v>
      </c>
      <c r="AP319" s="137"/>
      <c r="AQ319" s="138" cm="1">
        <f t="array" ref="AQ319">_xlfn.IFS(I319="One Bedroom",AQ$13,I319="One Bedroom Plus",AQ$14,I319="two bedroom",AQ$15,I319="three bedroom",AQ$16)</f>
        <v>300000</v>
      </c>
      <c r="AR319" s="139">
        <f t="shared" si="177"/>
        <v>10068000</v>
      </c>
      <c r="AS319" s="139">
        <f t="shared" si="178"/>
        <v>157312.5</v>
      </c>
      <c r="AT319" s="139">
        <f t="shared" si="179"/>
        <v>503400</v>
      </c>
      <c r="AU319" s="139">
        <f t="shared" si="180"/>
        <v>9565000</v>
      </c>
      <c r="AV319" s="139">
        <f t="shared" si="181"/>
        <v>149453.125</v>
      </c>
      <c r="AW319" s="151">
        <v>100000</v>
      </c>
      <c r="AX319" s="151">
        <f t="shared" si="182"/>
        <v>2391250</v>
      </c>
      <c r="AY319" s="151">
        <f t="shared" si="183"/>
        <v>2391250</v>
      </c>
      <c r="AZ319" s="151">
        <f t="shared" si="184"/>
        <v>2391250</v>
      </c>
      <c r="BA319" s="151">
        <f t="shared" si="185"/>
        <v>2291250</v>
      </c>
      <c r="BD319" s="99">
        <f t="shared" si="186"/>
        <v>9565000</v>
      </c>
    </row>
    <row r="320" spans="1:56" s="107" customFormat="1" ht="12.75" customHeight="1" x14ac:dyDescent="0.25">
      <c r="A320" s="116"/>
      <c r="B320" s="100"/>
      <c r="C320" s="101">
        <v>298</v>
      </c>
      <c r="D320" s="106" t="s">
        <v>17</v>
      </c>
      <c r="E320" s="106">
        <v>3</v>
      </c>
      <c r="F320" s="112" t="s">
        <v>440</v>
      </c>
      <c r="G320" s="92" cm="1">
        <f t="array" ref="G320">_xlfn.IFS(D320=F$4,G$4,D320=F$5,G$5,D320=F$6,G$6,D320=F$7,G$7,D320=F$8,G$8,D320=F$9,G$9,D320=F$10,G$10)</f>
        <v>3</v>
      </c>
      <c r="H320" s="109" t="s">
        <v>441</v>
      </c>
      <c r="I320" s="104" t="s">
        <v>72</v>
      </c>
      <c r="J320" s="109">
        <v>62</v>
      </c>
      <c r="K320" s="95">
        <f t="shared" si="157"/>
        <v>160000</v>
      </c>
      <c r="L320" s="95">
        <f t="shared" si="158"/>
        <v>9920000</v>
      </c>
      <c r="M320" s="95">
        <f t="shared" si="159"/>
        <v>140000</v>
      </c>
      <c r="N320" s="95" cm="1">
        <f t="array" ref="N320">_xlfn.IFS(E320=1,0,OR(E320=2,E320=3),N$10,OR(E320=4,E320=5),N$11,E320=6,N$12,E320=7,N$13)</f>
        <v>0</v>
      </c>
      <c r="O320" s="95" t="str">
        <f t="shared" si="187"/>
        <v>y</v>
      </c>
      <c r="P320" s="95">
        <f t="shared" si="160"/>
        <v>10000</v>
      </c>
      <c r="Q320" s="95">
        <f t="shared" si="188"/>
        <v>0</v>
      </c>
      <c r="R320" s="95">
        <f t="shared" si="161"/>
        <v>0</v>
      </c>
      <c r="S320" s="95" t="str">
        <f t="shared" si="189"/>
        <v>y</v>
      </c>
      <c r="T320" s="95">
        <f t="shared" si="162"/>
        <v>2000</v>
      </c>
      <c r="U320" s="95">
        <f t="shared" si="192"/>
        <v>0</v>
      </c>
      <c r="V320" s="95">
        <f t="shared" si="163"/>
        <v>0</v>
      </c>
      <c r="W320" s="108"/>
      <c r="X320" s="108">
        <f t="shared" si="164"/>
        <v>0</v>
      </c>
      <c r="Y320" s="108"/>
      <c r="Z320" s="108">
        <f t="shared" si="165"/>
        <v>0</v>
      </c>
      <c r="AA320" s="108"/>
      <c r="AB320" s="108"/>
      <c r="AC320" s="95">
        <f t="shared" si="166"/>
        <v>12000</v>
      </c>
      <c r="AD320" s="95">
        <f t="shared" si="167"/>
        <v>152000</v>
      </c>
      <c r="AE320" s="95">
        <f t="shared" si="168"/>
        <v>9424000</v>
      </c>
      <c r="AF320" s="97" cm="1">
        <f t="array" ref="AF320">_xlfn.IFS(G320=1,AF$15,G320=2,AF$16,G320=3,AF$19)</f>
        <v>7000</v>
      </c>
      <c r="AG320" s="98">
        <f t="shared" si="169"/>
        <v>159000</v>
      </c>
      <c r="AH320" s="98">
        <f t="shared" si="170"/>
        <v>9858000</v>
      </c>
      <c r="AI320" s="137">
        <f t="shared" si="171"/>
        <v>159000</v>
      </c>
      <c r="AJ320" s="137">
        <f t="shared" si="172"/>
        <v>9858000</v>
      </c>
      <c r="AK320" s="137">
        <v>100000</v>
      </c>
      <c r="AL320" s="137">
        <f t="shared" si="173"/>
        <v>2464500</v>
      </c>
      <c r="AM320" s="137">
        <f t="shared" si="174"/>
        <v>2464500</v>
      </c>
      <c r="AN320" s="137">
        <f t="shared" si="175"/>
        <v>2464500</v>
      </c>
      <c r="AO320" s="137">
        <f t="shared" si="176"/>
        <v>2364500</v>
      </c>
      <c r="AP320" s="137"/>
      <c r="AQ320" s="138" cm="1">
        <f t="array" ref="AQ320">_xlfn.IFS(I320="One Bedroom",AQ$13,I320="One Bedroom Plus",AQ$14,I320="two bedroom",AQ$15,I320="three bedroom",AQ$16)</f>
        <v>300000</v>
      </c>
      <c r="AR320" s="139">
        <f t="shared" si="177"/>
        <v>9558000</v>
      </c>
      <c r="AS320" s="139">
        <f t="shared" si="178"/>
        <v>154161.29032258064</v>
      </c>
      <c r="AT320" s="139">
        <f t="shared" si="179"/>
        <v>477900</v>
      </c>
      <c r="AU320" s="139">
        <f t="shared" si="180"/>
        <v>9081000</v>
      </c>
      <c r="AV320" s="139">
        <f t="shared" si="181"/>
        <v>146467.74193548388</v>
      </c>
      <c r="AW320" s="151">
        <v>100000</v>
      </c>
      <c r="AX320" s="151">
        <f t="shared" si="182"/>
        <v>2270250</v>
      </c>
      <c r="AY320" s="151">
        <f t="shared" si="183"/>
        <v>2270250</v>
      </c>
      <c r="AZ320" s="151">
        <f t="shared" si="184"/>
        <v>2270250</v>
      </c>
      <c r="BA320" s="151">
        <f t="shared" si="185"/>
        <v>2170250</v>
      </c>
      <c r="BD320" s="99">
        <f t="shared" si="186"/>
        <v>9081000</v>
      </c>
    </row>
    <row r="321" spans="1:56" s="107" customFormat="1" ht="12.75" customHeight="1" x14ac:dyDescent="0.25">
      <c r="A321" s="116"/>
      <c r="B321" s="100"/>
      <c r="C321" s="101">
        <v>299</v>
      </c>
      <c r="D321" s="106" t="s">
        <v>17</v>
      </c>
      <c r="E321" s="106">
        <v>3</v>
      </c>
      <c r="F321" s="112" t="s">
        <v>442</v>
      </c>
      <c r="G321" s="92" cm="1">
        <f t="array" ref="G321">_xlfn.IFS(D321=F$4,G$4,D321=F$5,G$5,D321=F$6,G$6,D321=F$7,G$7,D321=F$8,G$8,D321=F$9,G$9,D321=F$10,G$10)</f>
        <v>3</v>
      </c>
      <c r="H321" s="109" t="s">
        <v>441</v>
      </c>
      <c r="I321" s="104" t="s">
        <v>72</v>
      </c>
      <c r="J321" s="109">
        <v>62</v>
      </c>
      <c r="K321" s="95">
        <f t="shared" si="157"/>
        <v>160000</v>
      </c>
      <c r="L321" s="95">
        <f t="shared" si="158"/>
        <v>9920000</v>
      </c>
      <c r="M321" s="95">
        <f t="shared" si="159"/>
        <v>140000</v>
      </c>
      <c r="N321" s="95" cm="1">
        <f t="array" ref="N321">_xlfn.IFS(E321=1,0,OR(E321=2,E321=3),N$10,OR(E321=4,E321=5),N$11,E321=6,N$12,E321=7,N$13)</f>
        <v>0</v>
      </c>
      <c r="O321" s="95" t="str">
        <f t="shared" si="187"/>
        <v>y</v>
      </c>
      <c r="P321" s="95">
        <f t="shared" si="160"/>
        <v>10000</v>
      </c>
      <c r="Q321" s="95">
        <f t="shared" si="188"/>
        <v>0</v>
      </c>
      <c r="R321" s="95">
        <f t="shared" si="161"/>
        <v>0</v>
      </c>
      <c r="S321" s="95" t="str">
        <f t="shared" si="189"/>
        <v>y</v>
      </c>
      <c r="T321" s="95">
        <f t="shared" si="162"/>
        <v>2000</v>
      </c>
      <c r="U321" s="95">
        <f t="shared" si="192"/>
        <v>0</v>
      </c>
      <c r="V321" s="95">
        <f t="shared" si="163"/>
        <v>0</v>
      </c>
      <c r="W321" s="108"/>
      <c r="X321" s="108">
        <f t="shared" si="164"/>
        <v>0</v>
      </c>
      <c r="Y321" s="108"/>
      <c r="Z321" s="108">
        <f t="shared" si="165"/>
        <v>0</v>
      </c>
      <c r="AA321" s="108"/>
      <c r="AB321" s="108"/>
      <c r="AC321" s="95">
        <f t="shared" si="166"/>
        <v>12000</v>
      </c>
      <c r="AD321" s="95">
        <f t="shared" si="167"/>
        <v>152000</v>
      </c>
      <c r="AE321" s="95">
        <f t="shared" si="168"/>
        <v>9424000</v>
      </c>
      <c r="AF321" s="97" cm="1">
        <f t="array" ref="AF321">_xlfn.IFS(G321=1,AF$15,G321=2,AF$16,G321=3,AF$19)</f>
        <v>7000</v>
      </c>
      <c r="AG321" s="98">
        <f t="shared" si="169"/>
        <v>159000</v>
      </c>
      <c r="AH321" s="98">
        <f t="shared" si="170"/>
        <v>9858000</v>
      </c>
      <c r="AI321" s="137">
        <f t="shared" si="171"/>
        <v>159000</v>
      </c>
      <c r="AJ321" s="137">
        <f t="shared" si="172"/>
        <v>9858000</v>
      </c>
      <c r="AK321" s="137">
        <v>100000</v>
      </c>
      <c r="AL321" s="137">
        <f t="shared" si="173"/>
        <v>2464500</v>
      </c>
      <c r="AM321" s="137">
        <f t="shared" si="174"/>
        <v>2464500</v>
      </c>
      <c r="AN321" s="137">
        <f t="shared" si="175"/>
        <v>2464500</v>
      </c>
      <c r="AO321" s="137">
        <f t="shared" si="176"/>
        <v>2364500</v>
      </c>
      <c r="AP321" s="137"/>
      <c r="AQ321" s="138" cm="1">
        <f t="array" ref="AQ321">_xlfn.IFS(I321="One Bedroom",AQ$13,I321="One Bedroom Plus",AQ$14,I321="two bedroom",AQ$15,I321="three bedroom",AQ$16)</f>
        <v>300000</v>
      </c>
      <c r="AR321" s="139">
        <f t="shared" si="177"/>
        <v>9558000</v>
      </c>
      <c r="AS321" s="139">
        <f t="shared" si="178"/>
        <v>154161.29032258064</v>
      </c>
      <c r="AT321" s="139">
        <f t="shared" si="179"/>
        <v>477900</v>
      </c>
      <c r="AU321" s="139">
        <f t="shared" si="180"/>
        <v>9081000</v>
      </c>
      <c r="AV321" s="139">
        <f t="shared" si="181"/>
        <v>146467.74193548388</v>
      </c>
      <c r="AW321" s="151">
        <v>100000</v>
      </c>
      <c r="AX321" s="151">
        <f t="shared" si="182"/>
        <v>2270250</v>
      </c>
      <c r="AY321" s="151">
        <f t="shared" si="183"/>
        <v>2270250</v>
      </c>
      <c r="AZ321" s="151">
        <f t="shared" si="184"/>
        <v>2270250</v>
      </c>
      <c r="BA321" s="151">
        <f t="shared" si="185"/>
        <v>2170250</v>
      </c>
      <c r="BD321" s="99">
        <f t="shared" si="186"/>
        <v>9081000</v>
      </c>
    </row>
    <row r="322" spans="1:56" s="107" customFormat="1" ht="12.75" customHeight="1" x14ac:dyDescent="0.25">
      <c r="A322" s="116"/>
      <c r="B322" s="100"/>
      <c r="C322" s="101">
        <v>300</v>
      </c>
      <c r="D322" s="106" t="s">
        <v>17</v>
      </c>
      <c r="E322" s="106">
        <v>4</v>
      </c>
      <c r="F322" s="112" t="s">
        <v>443</v>
      </c>
      <c r="G322" s="92" cm="1">
        <f t="array" ref="G322">_xlfn.IFS(D322=F$4,G$4,D322=F$5,G$5,D322=F$6,G$6,D322=F$7,G$7,D322=F$8,G$8,D322=F$9,G$9,D322=F$10,G$10)</f>
        <v>3</v>
      </c>
      <c r="H322" s="109" t="s">
        <v>156</v>
      </c>
      <c r="I322" s="104" t="s">
        <v>72</v>
      </c>
      <c r="J322" s="105">
        <v>36</v>
      </c>
      <c r="K322" s="95">
        <f t="shared" si="157"/>
        <v>160000</v>
      </c>
      <c r="L322" s="95">
        <f t="shared" si="158"/>
        <v>5760000</v>
      </c>
      <c r="M322" s="95">
        <f t="shared" si="159"/>
        <v>140000</v>
      </c>
      <c r="N322" s="95" cm="1">
        <f t="array" ref="N322">_xlfn.IFS(E322=1,0,OR(E322=2,E322=3),N$10,OR(E322=4,E322=5),N$11,E322=6,N$12,E322=7,N$13)</f>
        <v>3000</v>
      </c>
      <c r="O322" s="95" t="str">
        <f t="shared" si="187"/>
        <v>y</v>
      </c>
      <c r="P322" s="95">
        <f t="shared" si="160"/>
        <v>10000</v>
      </c>
      <c r="Q322" s="95">
        <f t="shared" si="188"/>
        <v>0</v>
      </c>
      <c r="R322" s="95">
        <f t="shared" si="161"/>
        <v>0</v>
      </c>
      <c r="S322" s="95" t="str">
        <f t="shared" si="189"/>
        <v>y</v>
      </c>
      <c r="T322" s="95">
        <f t="shared" si="162"/>
        <v>2000</v>
      </c>
      <c r="U322" s="95">
        <f t="shared" si="192"/>
        <v>0</v>
      </c>
      <c r="V322" s="95">
        <f t="shared" si="163"/>
        <v>0</v>
      </c>
      <c r="W322" s="108"/>
      <c r="X322" s="108">
        <f t="shared" si="164"/>
        <v>0</v>
      </c>
      <c r="Y322" s="108"/>
      <c r="Z322" s="108">
        <f t="shared" si="165"/>
        <v>0</v>
      </c>
      <c r="AA322" s="108"/>
      <c r="AB322" s="108"/>
      <c r="AC322" s="95">
        <f t="shared" si="166"/>
        <v>12000</v>
      </c>
      <c r="AD322" s="95">
        <f t="shared" si="167"/>
        <v>155000</v>
      </c>
      <c r="AE322" s="95">
        <f t="shared" si="168"/>
        <v>5580000</v>
      </c>
      <c r="AF322" s="97" cm="1">
        <f t="array" ref="AF322">_xlfn.IFS(G322=1,AF$15,G322=2,AF$16,G322=3,AF$19)</f>
        <v>7000</v>
      </c>
      <c r="AG322" s="98">
        <f t="shared" si="169"/>
        <v>162000</v>
      </c>
      <c r="AH322" s="98">
        <f t="shared" si="170"/>
        <v>5832000</v>
      </c>
      <c r="AI322" s="137">
        <f t="shared" si="171"/>
        <v>162000</v>
      </c>
      <c r="AJ322" s="137">
        <f t="shared" si="172"/>
        <v>5832000</v>
      </c>
      <c r="AK322" s="137">
        <v>100000</v>
      </c>
      <c r="AL322" s="137">
        <f t="shared" si="173"/>
        <v>1458000</v>
      </c>
      <c r="AM322" s="137">
        <f t="shared" si="174"/>
        <v>1458000</v>
      </c>
      <c r="AN322" s="137">
        <f t="shared" si="175"/>
        <v>1458000</v>
      </c>
      <c r="AO322" s="137">
        <f t="shared" si="176"/>
        <v>1358000</v>
      </c>
      <c r="AP322" s="137"/>
      <c r="AQ322" s="138" cm="1">
        <f t="array" ref="AQ322">_xlfn.IFS(I322="One Bedroom",AQ$13,I322="One Bedroom Plus",AQ$14,I322="two bedroom",AQ$15,I322="three bedroom",AQ$16)</f>
        <v>300000</v>
      </c>
      <c r="AR322" s="139">
        <f t="shared" si="177"/>
        <v>5532000</v>
      </c>
      <c r="AS322" s="139">
        <f t="shared" si="178"/>
        <v>153666.66666666666</v>
      </c>
      <c r="AT322" s="139">
        <f t="shared" si="179"/>
        <v>276600</v>
      </c>
      <c r="AU322" s="139">
        <f t="shared" si="180"/>
        <v>5256000</v>
      </c>
      <c r="AV322" s="139">
        <f t="shared" si="181"/>
        <v>146000</v>
      </c>
      <c r="AW322" s="151">
        <v>100000</v>
      </c>
      <c r="AX322" s="151">
        <f t="shared" si="182"/>
        <v>1314000</v>
      </c>
      <c r="AY322" s="151">
        <f t="shared" si="183"/>
        <v>1314000</v>
      </c>
      <c r="AZ322" s="151">
        <f t="shared" si="184"/>
        <v>1314000</v>
      </c>
      <c r="BA322" s="151">
        <f t="shared" si="185"/>
        <v>1214000</v>
      </c>
      <c r="BD322" s="99">
        <f t="shared" si="186"/>
        <v>5256000</v>
      </c>
    </row>
    <row r="323" spans="1:56" s="107" customFormat="1" ht="12.75" customHeight="1" x14ac:dyDescent="0.25">
      <c r="A323" s="116"/>
      <c r="B323" s="100"/>
      <c r="C323" s="101">
        <v>301</v>
      </c>
      <c r="D323" s="106" t="s">
        <v>17</v>
      </c>
      <c r="E323" s="106">
        <v>4</v>
      </c>
      <c r="F323" s="112" t="s">
        <v>444</v>
      </c>
      <c r="G323" s="92" cm="1">
        <f t="array" ref="G323">_xlfn.IFS(D323=F$4,G$4,D323=F$5,G$5,D323=F$6,G$6,D323=F$7,G$7,D323=F$8,G$8,D323=F$9,G$9,D323=F$10,G$10)</f>
        <v>3</v>
      </c>
      <c r="H323" s="109" t="s">
        <v>156</v>
      </c>
      <c r="I323" s="104" t="s">
        <v>72</v>
      </c>
      <c r="J323" s="105">
        <v>36</v>
      </c>
      <c r="K323" s="95">
        <f t="shared" si="157"/>
        <v>160000</v>
      </c>
      <c r="L323" s="95">
        <f t="shared" si="158"/>
        <v>5760000</v>
      </c>
      <c r="M323" s="95">
        <f t="shared" si="159"/>
        <v>140000</v>
      </c>
      <c r="N323" s="95" cm="1">
        <f t="array" ref="N323">_xlfn.IFS(E323=1,0,OR(E323=2,E323=3),N$10,OR(E323=4,E323=5),N$11,E323=6,N$12,E323=7,N$13)</f>
        <v>3000</v>
      </c>
      <c r="O323" s="95" t="str">
        <f t="shared" si="187"/>
        <v>y</v>
      </c>
      <c r="P323" s="95">
        <f t="shared" si="160"/>
        <v>10000</v>
      </c>
      <c r="Q323" s="95">
        <f t="shared" si="188"/>
        <v>0</v>
      </c>
      <c r="R323" s="95">
        <f t="shared" si="161"/>
        <v>0</v>
      </c>
      <c r="S323" s="95" t="str">
        <f t="shared" si="189"/>
        <v>y</v>
      </c>
      <c r="T323" s="95">
        <f t="shared" si="162"/>
        <v>2000</v>
      </c>
      <c r="U323" s="95">
        <f t="shared" si="192"/>
        <v>0</v>
      </c>
      <c r="V323" s="95">
        <f t="shared" si="163"/>
        <v>0</v>
      </c>
      <c r="W323" s="108"/>
      <c r="X323" s="108">
        <f t="shared" si="164"/>
        <v>0</v>
      </c>
      <c r="Y323" s="108"/>
      <c r="Z323" s="108">
        <f t="shared" si="165"/>
        <v>0</v>
      </c>
      <c r="AA323" s="108"/>
      <c r="AB323" s="108"/>
      <c r="AC323" s="95">
        <f t="shared" si="166"/>
        <v>12000</v>
      </c>
      <c r="AD323" s="95">
        <f t="shared" si="167"/>
        <v>155000</v>
      </c>
      <c r="AE323" s="95">
        <f t="shared" si="168"/>
        <v>5580000</v>
      </c>
      <c r="AF323" s="97" cm="1">
        <f t="array" ref="AF323">_xlfn.IFS(G323=1,AF$15,G323=2,AF$16,G323=3,AF$19)</f>
        <v>7000</v>
      </c>
      <c r="AG323" s="98">
        <f t="shared" si="169"/>
        <v>162000</v>
      </c>
      <c r="AH323" s="98">
        <f t="shared" si="170"/>
        <v>5832000</v>
      </c>
      <c r="AI323" s="137">
        <f t="shared" si="171"/>
        <v>162000</v>
      </c>
      <c r="AJ323" s="137">
        <f t="shared" si="172"/>
        <v>5832000</v>
      </c>
      <c r="AK323" s="137">
        <v>100000</v>
      </c>
      <c r="AL323" s="137">
        <f t="shared" si="173"/>
        <v>1458000</v>
      </c>
      <c r="AM323" s="137">
        <f t="shared" si="174"/>
        <v>1458000</v>
      </c>
      <c r="AN323" s="137">
        <f t="shared" si="175"/>
        <v>1458000</v>
      </c>
      <c r="AO323" s="137">
        <f t="shared" si="176"/>
        <v>1358000</v>
      </c>
      <c r="AP323" s="137"/>
      <c r="AQ323" s="138" cm="1">
        <f t="array" ref="AQ323">_xlfn.IFS(I323="One Bedroom",AQ$13,I323="One Bedroom Plus",AQ$14,I323="two bedroom",AQ$15,I323="three bedroom",AQ$16)</f>
        <v>300000</v>
      </c>
      <c r="AR323" s="139">
        <f t="shared" si="177"/>
        <v>5532000</v>
      </c>
      <c r="AS323" s="139">
        <f t="shared" si="178"/>
        <v>153666.66666666666</v>
      </c>
      <c r="AT323" s="139">
        <f t="shared" si="179"/>
        <v>276600</v>
      </c>
      <c r="AU323" s="139">
        <f t="shared" si="180"/>
        <v>5256000</v>
      </c>
      <c r="AV323" s="139">
        <f t="shared" si="181"/>
        <v>146000</v>
      </c>
      <c r="AW323" s="151">
        <v>100000</v>
      </c>
      <c r="AX323" s="151">
        <f t="shared" si="182"/>
        <v>1314000</v>
      </c>
      <c r="AY323" s="151">
        <f t="shared" si="183"/>
        <v>1314000</v>
      </c>
      <c r="AZ323" s="151">
        <f t="shared" si="184"/>
        <v>1314000</v>
      </c>
      <c r="BA323" s="151">
        <f t="shared" si="185"/>
        <v>1214000</v>
      </c>
      <c r="BD323" s="99">
        <f t="shared" si="186"/>
        <v>5256000</v>
      </c>
    </row>
    <row r="324" spans="1:56" s="107" customFormat="1" ht="12.75" customHeight="1" x14ac:dyDescent="0.25">
      <c r="A324" s="116"/>
      <c r="B324" s="100"/>
      <c r="C324" s="101">
        <v>302</v>
      </c>
      <c r="D324" s="106" t="s">
        <v>17</v>
      </c>
      <c r="E324" s="106">
        <v>4</v>
      </c>
      <c r="F324" s="112" t="s">
        <v>445</v>
      </c>
      <c r="G324" s="92" cm="1">
        <f t="array" ref="G324">_xlfn.IFS(D324=F$4,G$4,D324=F$5,G$5,D324=F$6,G$6,D324=F$7,G$7,D324=F$8,G$8,D324=F$9,G$9,D324=F$10,G$10)</f>
        <v>3</v>
      </c>
      <c r="H324" s="109" t="s">
        <v>446</v>
      </c>
      <c r="I324" s="104" t="s">
        <v>234</v>
      </c>
      <c r="J324" s="109">
        <v>92</v>
      </c>
      <c r="K324" s="95">
        <f t="shared" si="157"/>
        <v>160000</v>
      </c>
      <c r="L324" s="95">
        <f t="shared" si="158"/>
        <v>14720000</v>
      </c>
      <c r="M324" s="95">
        <f t="shared" si="159"/>
        <v>140000</v>
      </c>
      <c r="N324" s="95" cm="1">
        <f t="array" ref="N324">_xlfn.IFS(E324=1,0,OR(E324=2,E324=3),N$10,OR(E324=4,E324=5),N$11,E324=6,N$12,E324=7,N$13)</f>
        <v>3000</v>
      </c>
      <c r="O324" s="95" t="str">
        <f t="shared" si="187"/>
        <v>y</v>
      </c>
      <c r="P324" s="95">
        <f t="shared" si="160"/>
        <v>10000</v>
      </c>
      <c r="Q324" s="95" t="str">
        <f t="shared" si="188"/>
        <v>y</v>
      </c>
      <c r="R324" s="95">
        <f t="shared" si="161"/>
        <v>3000</v>
      </c>
      <c r="S324" s="95" t="str">
        <f t="shared" si="189"/>
        <v>y</v>
      </c>
      <c r="T324" s="95">
        <f t="shared" si="162"/>
        <v>2000</v>
      </c>
      <c r="U324" s="95">
        <f t="shared" si="192"/>
        <v>0</v>
      </c>
      <c r="V324" s="95">
        <f t="shared" si="163"/>
        <v>0</v>
      </c>
      <c r="W324" s="108"/>
      <c r="X324" s="108">
        <f t="shared" si="164"/>
        <v>0</v>
      </c>
      <c r="Y324" s="108"/>
      <c r="Z324" s="108">
        <f t="shared" si="165"/>
        <v>0</v>
      </c>
      <c r="AA324" s="108"/>
      <c r="AB324" s="108"/>
      <c r="AC324" s="95">
        <f t="shared" si="166"/>
        <v>15000</v>
      </c>
      <c r="AD324" s="95">
        <f t="shared" si="167"/>
        <v>158000</v>
      </c>
      <c r="AE324" s="95">
        <f t="shared" si="168"/>
        <v>14536000</v>
      </c>
      <c r="AF324" s="97" cm="1">
        <f t="array" ref="AF324">_xlfn.IFS(G324=1,AF$15,G324=2,AF$16,G324=3,AF$19)</f>
        <v>7000</v>
      </c>
      <c r="AG324" s="98">
        <f t="shared" si="169"/>
        <v>165000</v>
      </c>
      <c r="AH324" s="98">
        <f t="shared" si="170"/>
        <v>15180000</v>
      </c>
      <c r="AI324" s="137">
        <f t="shared" si="171"/>
        <v>165000</v>
      </c>
      <c r="AJ324" s="137">
        <f t="shared" si="172"/>
        <v>15180000</v>
      </c>
      <c r="AK324" s="137">
        <v>100000</v>
      </c>
      <c r="AL324" s="137">
        <f t="shared" si="173"/>
        <v>3795000</v>
      </c>
      <c r="AM324" s="137">
        <f t="shared" si="174"/>
        <v>3795000</v>
      </c>
      <c r="AN324" s="137">
        <f t="shared" si="175"/>
        <v>3795000</v>
      </c>
      <c r="AO324" s="137">
        <f t="shared" si="176"/>
        <v>3695000</v>
      </c>
      <c r="AP324" s="137"/>
      <c r="AQ324" s="138" cm="1">
        <f t="array" ref="AQ324">_xlfn.IFS(I324="One Bedroom",AQ$13,I324="One Bedroom Plus",AQ$14,I324="two bedroom",AQ$15,I324="three bedroom",AQ$16)</f>
        <v>500000</v>
      </c>
      <c r="AR324" s="139">
        <f t="shared" si="177"/>
        <v>14680000</v>
      </c>
      <c r="AS324" s="139">
        <f t="shared" si="178"/>
        <v>159565.21739130435</v>
      </c>
      <c r="AT324" s="139">
        <f t="shared" si="179"/>
        <v>734000</v>
      </c>
      <c r="AU324" s="139">
        <f t="shared" si="180"/>
        <v>13946000</v>
      </c>
      <c r="AV324" s="139">
        <f t="shared" si="181"/>
        <v>151586.95652173914</v>
      </c>
      <c r="AW324" s="151">
        <v>100000</v>
      </c>
      <c r="AX324" s="151">
        <f t="shared" si="182"/>
        <v>3486500</v>
      </c>
      <c r="AY324" s="151">
        <f t="shared" si="183"/>
        <v>3486500</v>
      </c>
      <c r="AZ324" s="151">
        <f t="shared" si="184"/>
        <v>3486500</v>
      </c>
      <c r="BA324" s="151">
        <f t="shared" si="185"/>
        <v>3386500</v>
      </c>
      <c r="BD324" s="99">
        <f t="shared" si="186"/>
        <v>13946000</v>
      </c>
    </row>
    <row r="325" spans="1:56" s="107" customFormat="1" ht="12.75" customHeight="1" x14ac:dyDescent="0.25">
      <c r="A325" s="116"/>
      <c r="B325" s="100"/>
      <c r="C325" s="101">
        <v>303</v>
      </c>
      <c r="D325" s="106" t="s">
        <v>17</v>
      </c>
      <c r="E325" s="106">
        <v>4</v>
      </c>
      <c r="F325" s="112" t="s">
        <v>447</v>
      </c>
      <c r="G325" s="92" cm="1">
        <f t="array" ref="G325">_xlfn.IFS(D325=F$4,G$4,D325=F$5,G$5,D325=F$6,G$6,D325=F$7,G$7,D325=F$8,G$8,D325=F$9,G$9,D325=F$10,G$10)</f>
        <v>3</v>
      </c>
      <c r="H325" s="109" t="s">
        <v>329</v>
      </c>
      <c r="I325" s="104" t="s">
        <v>72</v>
      </c>
      <c r="J325" s="109">
        <v>32</v>
      </c>
      <c r="K325" s="95">
        <f t="shared" si="157"/>
        <v>160000</v>
      </c>
      <c r="L325" s="95">
        <f t="shared" si="158"/>
        <v>5120000</v>
      </c>
      <c r="M325" s="95">
        <f t="shared" si="159"/>
        <v>140000</v>
      </c>
      <c r="N325" s="95" cm="1">
        <f t="array" ref="N325">_xlfn.IFS(E325=1,0,OR(E325=2,E325=3),N$10,OR(E325=4,E325=5),N$11,E325=6,N$12,E325=7,N$13)</f>
        <v>3000</v>
      </c>
      <c r="O325" s="95" t="str">
        <f t="shared" si="187"/>
        <v>y</v>
      </c>
      <c r="P325" s="95">
        <f t="shared" si="160"/>
        <v>10000</v>
      </c>
      <c r="Q325" s="95" t="str">
        <f t="shared" si="188"/>
        <v>y</v>
      </c>
      <c r="R325" s="95">
        <f t="shared" si="161"/>
        <v>3000</v>
      </c>
      <c r="S325" s="95">
        <f t="shared" si="189"/>
        <v>0</v>
      </c>
      <c r="T325" s="95">
        <f t="shared" si="162"/>
        <v>0</v>
      </c>
      <c r="U325" s="95">
        <f t="shared" si="192"/>
        <v>0</v>
      </c>
      <c r="V325" s="95">
        <f t="shared" si="163"/>
        <v>0</v>
      </c>
      <c r="W325" s="108"/>
      <c r="X325" s="108">
        <f t="shared" si="164"/>
        <v>0</v>
      </c>
      <c r="Y325" s="108"/>
      <c r="Z325" s="108">
        <f t="shared" si="165"/>
        <v>0</v>
      </c>
      <c r="AA325" s="108"/>
      <c r="AB325" s="108"/>
      <c r="AC325" s="95">
        <f t="shared" si="166"/>
        <v>13000</v>
      </c>
      <c r="AD325" s="95">
        <f t="shared" si="167"/>
        <v>156000</v>
      </c>
      <c r="AE325" s="95">
        <f t="shared" si="168"/>
        <v>4992000</v>
      </c>
      <c r="AF325" s="97" cm="1">
        <f t="array" ref="AF325">_xlfn.IFS(G325=1,AF$15,G325=2,AF$16,G325=3,AF$19)</f>
        <v>7000</v>
      </c>
      <c r="AG325" s="98">
        <f t="shared" si="169"/>
        <v>163000</v>
      </c>
      <c r="AH325" s="98">
        <f t="shared" si="170"/>
        <v>5216000</v>
      </c>
      <c r="AI325" s="137">
        <f t="shared" si="171"/>
        <v>163000</v>
      </c>
      <c r="AJ325" s="137">
        <f t="shared" si="172"/>
        <v>5216000</v>
      </c>
      <c r="AK325" s="137">
        <v>100000</v>
      </c>
      <c r="AL325" s="137">
        <f t="shared" si="173"/>
        <v>1304000</v>
      </c>
      <c r="AM325" s="137">
        <f t="shared" si="174"/>
        <v>1304000</v>
      </c>
      <c r="AN325" s="137">
        <f t="shared" si="175"/>
        <v>1304000</v>
      </c>
      <c r="AO325" s="137">
        <f t="shared" si="176"/>
        <v>1204000</v>
      </c>
      <c r="AP325" s="137"/>
      <c r="AQ325" s="138" cm="1">
        <f t="array" ref="AQ325">_xlfn.IFS(I325="One Bedroom",AQ$13,I325="One Bedroom Plus",AQ$14,I325="two bedroom",AQ$15,I325="three bedroom",AQ$16)</f>
        <v>300000</v>
      </c>
      <c r="AR325" s="139">
        <f t="shared" si="177"/>
        <v>4916000</v>
      </c>
      <c r="AS325" s="139">
        <f t="shared" si="178"/>
        <v>153625</v>
      </c>
      <c r="AT325" s="139">
        <f t="shared" si="179"/>
        <v>245800</v>
      </c>
      <c r="AU325" s="139">
        <f t="shared" si="180"/>
        <v>4671000</v>
      </c>
      <c r="AV325" s="139">
        <f t="shared" si="181"/>
        <v>145968.75</v>
      </c>
      <c r="AW325" s="151">
        <v>100000</v>
      </c>
      <c r="AX325" s="151">
        <f t="shared" si="182"/>
        <v>1167750</v>
      </c>
      <c r="AY325" s="151">
        <f t="shared" si="183"/>
        <v>1167750</v>
      </c>
      <c r="AZ325" s="151">
        <f t="shared" si="184"/>
        <v>1167750</v>
      </c>
      <c r="BA325" s="151">
        <f t="shared" si="185"/>
        <v>1067750</v>
      </c>
      <c r="BD325" s="99">
        <f t="shared" si="186"/>
        <v>4671000</v>
      </c>
    </row>
    <row r="326" spans="1:56" s="107" customFormat="1" ht="12.75" customHeight="1" x14ac:dyDescent="0.25">
      <c r="A326" s="116"/>
      <c r="B326" s="100"/>
      <c r="C326" s="101">
        <v>304</v>
      </c>
      <c r="D326" s="106" t="s">
        <v>17</v>
      </c>
      <c r="E326" s="106">
        <v>4</v>
      </c>
      <c r="F326" s="112" t="s">
        <v>448</v>
      </c>
      <c r="G326" s="92" cm="1">
        <f t="array" ref="G326">_xlfn.IFS(D326=F$4,G$4,D326=F$5,G$5,D326=F$6,G$6,D326=F$7,G$7,D326=F$8,G$8,D326=F$9,G$9,D326=F$10,G$10)</f>
        <v>3</v>
      </c>
      <c r="H326" s="109" t="s">
        <v>313</v>
      </c>
      <c r="I326" s="104" t="s">
        <v>234</v>
      </c>
      <c r="J326" s="109">
        <v>66</v>
      </c>
      <c r="K326" s="95">
        <f t="shared" si="157"/>
        <v>160000</v>
      </c>
      <c r="L326" s="95">
        <f t="shared" si="158"/>
        <v>10560000</v>
      </c>
      <c r="M326" s="95">
        <f t="shared" si="159"/>
        <v>140000</v>
      </c>
      <c r="N326" s="95" cm="1">
        <f t="array" ref="N326">_xlfn.IFS(E326=1,0,OR(E326=2,E326=3),N$10,OR(E326=4,E326=5),N$11,E326=6,N$12,E326=7,N$13)</f>
        <v>3000</v>
      </c>
      <c r="O326" s="95" t="str">
        <f t="shared" si="187"/>
        <v>y</v>
      </c>
      <c r="P326" s="95">
        <f t="shared" si="160"/>
        <v>10000</v>
      </c>
      <c r="Q326" s="95">
        <f t="shared" si="188"/>
        <v>0</v>
      </c>
      <c r="R326" s="95">
        <f t="shared" si="161"/>
        <v>0</v>
      </c>
      <c r="S326" s="95">
        <f t="shared" si="189"/>
        <v>0</v>
      </c>
      <c r="T326" s="95">
        <f t="shared" si="162"/>
        <v>0</v>
      </c>
      <c r="U326" s="95">
        <f t="shared" si="192"/>
        <v>0</v>
      </c>
      <c r="V326" s="95">
        <f t="shared" si="163"/>
        <v>0</v>
      </c>
      <c r="W326" s="108"/>
      <c r="X326" s="108">
        <f t="shared" si="164"/>
        <v>0</v>
      </c>
      <c r="Y326" s="108"/>
      <c r="Z326" s="108">
        <f t="shared" si="165"/>
        <v>0</v>
      </c>
      <c r="AA326" s="108"/>
      <c r="AB326" s="108"/>
      <c r="AC326" s="95">
        <f t="shared" si="166"/>
        <v>10000</v>
      </c>
      <c r="AD326" s="95">
        <f t="shared" si="167"/>
        <v>153000</v>
      </c>
      <c r="AE326" s="95">
        <f t="shared" si="168"/>
        <v>10098000</v>
      </c>
      <c r="AF326" s="97" cm="1">
        <f t="array" ref="AF326">_xlfn.IFS(G326=1,AF$15,G326=2,AF$16,G326=3,AF$19)</f>
        <v>7000</v>
      </c>
      <c r="AG326" s="98">
        <f t="shared" si="169"/>
        <v>160000</v>
      </c>
      <c r="AH326" s="98">
        <f t="shared" si="170"/>
        <v>10560000</v>
      </c>
      <c r="AI326" s="137">
        <f t="shared" si="171"/>
        <v>160000</v>
      </c>
      <c r="AJ326" s="137">
        <f t="shared" si="172"/>
        <v>10560000</v>
      </c>
      <c r="AK326" s="137">
        <v>100000</v>
      </c>
      <c r="AL326" s="137">
        <f t="shared" si="173"/>
        <v>2640000</v>
      </c>
      <c r="AM326" s="137">
        <f t="shared" si="174"/>
        <v>2640000</v>
      </c>
      <c r="AN326" s="137">
        <f t="shared" si="175"/>
        <v>2640000</v>
      </c>
      <c r="AO326" s="137">
        <f t="shared" si="176"/>
        <v>2540000</v>
      </c>
      <c r="AP326" s="137"/>
      <c r="AQ326" s="138" cm="1">
        <f t="array" ref="AQ326">_xlfn.IFS(I326="One Bedroom",AQ$13,I326="One Bedroom Plus",AQ$14,I326="two bedroom",AQ$15,I326="three bedroom",AQ$16)</f>
        <v>500000</v>
      </c>
      <c r="AR326" s="139">
        <f t="shared" si="177"/>
        <v>10060000</v>
      </c>
      <c r="AS326" s="139">
        <f t="shared" si="178"/>
        <v>152424.24242424243</v>
      </c>
      <c r="AT326" s="139">
        <f t="shared" si="179"/>
        <v>503000</v>
      </c>
      <c r="AU326" s="139">
        <f t="shared" si="180"/>
        <v>9557000</v>
      </c>
      <c r="AV326" s="139">
        <f t="shared" si="181"/>
        <v>144803.0303030303</v>
      </c>
      <c r="AW326" s="151">
        <v>100000</v>
      </c>
      <c r="AX326" s="151">
        <f t="shared" si="182"/>
        <v>2389250</v>
      </c>
      <c r="AY326" s="151">
        <f t="shared" si="183"/>
        <v>2389250</v>
      </c>
      <c r="AZ326" s="151">
        <f t="shared" si="184"/>
        <v>2389250</v>
      </c>
      <c r="BA326" s="151">
        <f t="shared" si="185"/>
        <v>2289250</v>
      </c>
      <c r="BD326" s="99">
        <f t="shared" si="186"/>
        <v>9557000</v>
      </c>
    </row>
    <row r="327" spans="1:56" s="107" customFormat="1" ht="12.75" customHeight="1" x14ac:dyDescent="0.25">
      <c r="A327" s="113"/>
      <c r="B327" s="23"/>
      <c r="C327" s="101">
        <v>305</v>
      </c>
      <c r="D327" s="106" t="s">
        <v>17</v>
      </c>
      <c r="E327" s="106">
        <v>4</v>
      </c>
      <c r="F327" s="112" t="s">
        <v>449</v>
      </c>
      <c r="G327" s="92" cm="1">
        <f t="array" ref="G327">_xlfn.IFS(D327=F$4,G$4,D327=F$5,G$5,D327=F$6,G$6,D327=F$7,G$7,D327=F$8,G$8,D327=F$9,G$9,D327=F$10,G$10)</f>
        <v>3</v>
      </c>
      <c r="H327" s="109" t="s">
        <v>450</v>
      </c>
      <c r="I327" s="104" t="s">
        <v>234</v>
      </c>
      <c r="J327" s="109">
        <v>66</v>
      </c>
      <c r="K327" s="95">
        <f t="shared" si="157"/>
        <v>160000</v>
      </c>
      <c r="L327" s="95">
        <f t="shared" si="158"/>
        <v>10560000</v>
      </c>
      <c r="M327" s="95">
        <f t="shared" si="159"/>
        <v>140000</v>
      </c>
      <c r="N327" s="95" cm="1">
        <f t="array" ref="N327">_xlfn.IFS(E327=1,0,OR(E327=2,E327=3),N$10,OR(E327=4,E327=5),N$11,E327=6,N$12,E327=7,N$13)</f>
        <v>3000</v>
      </c>
      <c r="O327" s="95" t="str">
        <f t="shared" si="187"/>
        <v>y</v>
      </c>
      <c r="P327" s="95">
        <f t="shared" si="160"/>
        <v>10000</v>
      </c>
      <c r="Q327" s="95">
        <f t="shared" si="188"/>
        <v>0</v>
      </c>
      <c r="R327" s="95">
        <f t="shared" si="161"/>
        <v>0</v>
      </c>
      <c r="S327" s="95">
        <f t="shared" si="189"/>
        <v>0</v>
      </c>
      <c r="T327" s="95">
        <f t="shared" si="162"/>
        <v>0</v>
      </c>
      <c r="U327" s="95">
        <f t="shared" si="192"/>
        <v>0</v>
      </c>
      <c r="V327" s="95">
        <f t="shared" si="163"/>
        <v>0</v>
      </c>
      <c r="W327" s="108"/>
      <c r="X327" s="108">
        <f t="shared" si="164"/>
        <v>0</v>
      </c>
      <c r="Y327" s="108"/>
      <c r="Z327" s="108">
        <f t="shared" si="165"/>
        <v>0</v>
      </c>
      <c r="AA327" s="108"/>
      <c r="AB327" s="108"/>
      <c r="AC327" s="95">
        <f t="shared" si="166"/>
        <v>10000</v>
      </c>
      <c r="AD327" s="95">
        <f t="shared" si="167"/>
        <v>153000</v>
      </c>
      <c r="AE327" s="95">
        <f t="shared" si="168"/>
        <v>10098000</v>
      </c>
      <c r="AF327" s="97" cm="1">
        <f t="array" ref="AF327">_xlfn.IFS(G327=1,AF$15,G327=2,AF$16,G327=3,AF$19)</f>
        <v>7000</v>
      </c>
      <c r="AG327" s="98">
        <f t="shared" si="169"/>
        <v>160000</v>
      </c>
      <c r="AH327" s="98">
        <f t="shared" si="170"/>
        <v>10560000</v>
      </c>
      <c r="AI327" s="137">
        <f t="shared" si="171"/>
        <v>160000</v>
      </c>
      <c r="AJ327" s="137">
        <f t="shared" si="172"/>
        <v>10560000</v>
      </c>
      <c r="AK327" s="137">
        <v>100000</v>
      </c>
      <c r="AL327" s="137">
        <f t="shared" si="173"/>
        <v>2640000</v>
      </c>
      <c r="AM327" s="137">
        <f t="shared" si="174"/>
        <v>2640000</v>
      </c>
      <c r="AN327" s="137">
        <f t="shared" si="175"/>
        <v>2640000</v>
      </c>
      <c r="AO327" s="137">
        <f t="shared" si="176"/>
        <v>2540000</v>
      </c>
      <c r="AP327" s="137"/>
      <c r="AQ327" s="138" cm="1">
        <f t="array" ref="AQ327">_xlfn.IFS(I327="One Bedroom",AQ$13,I327="One Bedroom Plus",AQ$14,I327="two bedroom",AQ$15,I327="three bedroom",AQ$16)</f>
        <v>500000</v>
      </c>
      <c r="AR327" s="139">
        <f t="shared" si="177"/>
        <v>10060000</v>
      </c>
      <c r="AS327" s="139">
        <f t="shared" si="178"/>
        <v>152424.24242424243</v>
      </c>
      <c r="AT327" s="139">
        <f t="shared" si="179"/>
        <v>503000</v>
      </c>
      <c r="AU327" s="139">
        <f t="shared" si="180"/>
        <v>9557000</v>
      </c>
      <c r="AV327" s="139">
        <f t="shared" si="181"/>
        <v>144803.0303030303</v>
      </c>
      <c r="AW327" s="151">
        <v>100000</v>
      </c>
      <c r="AX327" s="151">
        <f t="shared" si="182"/>
        <v>2389250</v>
      </c>
      <c r="AY327" s="151">
        <f t="shared" si="183"/>
        <v>2389250</v>
      </c>
      <c r="AZ327" s="151">
        <f t="shared" si="184"/>
        <v>2389250</v>
      </c>
      <c r="BA327" s="151">
        <f t="shared" si="185"/>
        <v>2289250</v>
      </c>
      <c r="BD327" s="99">
        <f t="shared" si="186"/>
        <v>9557000</v>
      </c>
    </row>
    <row r="328" spans="1:56" s="107" customFormat="1" ht="12.75" customHeight="1" x14ac:dyDescent="0.25">
      <c r="A328" s="113"/>
      <c r="B328" s="114"/>
      <c r="C328" s="101">
        <v>306</v>
      </c>
      <c r="D328" s="106" t="s">
        <v>17</v>
      </c>
      <c r="E328" s="106">
        <v>4</v>
      </c>
      <c r="F328" s="112" t="s">
        <v>451</v>
      </c>
      <c r="G328" s="92" cm="1">
        <f t="array" ref="G328">_xlfn.IFS(D328=F$4,G$4,D328=F$5,G$5,D328=F$6,G$6,D328=F$7,G$7,D328=F$8,G$8,D328=F$9,G$9,D328=F$10,G$10)</f>
        <v>3</v>
      </c>
      <c r="H328" s="109" t="s">
        <v>452</v>
      </c>
      <c r="I328" s="104" t="s">
        <v>94</v>
      </c>
      <c r="J328" s="109">
        <v>56</v>
      </c>
      <c r="K328" s="95">
        <f t="shared" si="157"/>
        <v>160000</v>
      </c>
      <c r="L328" s="95">
        <f t="shared" si="158"/>
        <v>8960000</v>
      </c>
      <c r="M328" s="95">
        <f t="shared" si="159"/>
        <v>140000</v>
      </c>
      <c r="N328" s="95" cm="1">
        <f t="array" ref="N328">_xlfn.IFS(E328=1,0,OR(E328=2,E328=3),N$10,OR(E328=4,E328=5),N$11,E328=6,N$12,E328=7,N$13)</f>
        <v>3000</v>
      </c>
      <c r="O328" s="95" t="str">
        <f t="shared" si="187"/>
        <v>y</v>
      </c>
      <c r="P328" s="95">
        <f t="shared" si="160"/>
        <v>10000</v>
      </c>
      <c r="Q328" s="95">
        <f t="shared" si="188"/>
        <v>0</v>
      </c>
      <c r="R328" s="95">
        <f t="shared" si="161"/>
        <v>0</v>
      </c>
      <c r="S328" s="95" t="str">
        <f t="shared" si="189"/>
        <v>y</v>
      </c>
      <c r="T328" s="95">
        <f t="shared" si="162"/>
        <v>2000</v>
      </c>
      <c r="U328" s="95"/>
      <c r="V328" s="95">
        <f t="shared" si="163"/>
        <v>0</v>
      </c>
      <c r="W328" s="108"/>
      <c r="X328" s="108">
        <f t="shared" si="164"/>
        <v>0</v>
      </c>
      <c r="Y328" s="108"/>
      <c r="Z328" s="108">
        <f t="shared" si="165"/>
        <v>0</v>
      </c>
      <c r="AA328" s="96" t="s">
        <v>73</v>
      </c>
      <c r="AB328" s="115">
        <f>IF(AA328="Y",AB$20,0)</f>
        <v>3000</v>
      </c>
      <c r="AC328" s="95">
        <f t="shared" si="166"/>
        <v>15000</v>
      </c>
      <c r="AD328" s="95">
        <f t="shared" si="167"/>
        <v>158000</v>
      </c>
      <c r="AE328" s="95">
        <f t="shared" si="168"/>
        <v>8848000</v>
      </c>
      <c r="AF328" s="97" cm="1">
        <f t="array" ref="AF328">_xlfn.IFS(G328=1,AF$15,G328=2,AF$16,G328=3,AF$19)</f>
        <v>7000</v>
      </c>
      <c r="AG328" s="98">
        <f t="shared" si="169"/>
        <v>165000</v>
      </c>
      <c r="AH328" s="98">
        <f t="shared" si="170"/>
        <v>9240000</v>
      </c>
      <c r="AI328" s="137">
        <f t="shared" si="171"/>
        <v>165000</v>
      </c>
      <c r="AJ328" s="137">
        <f t="shared" si="172"/>
        <v>9240000</v>
      </c>
      <c r="AK328" s="137">
        <v>100000</v>
      </c>
      <c r="AL328" s="137">
        <f t="shared" si="173"/>
        <v>2310000</v>
      </c>
      <c r="AM328" s="137">
        <f t="shared" si="174"/>
        <v>2310000</v>
      </c>
      <c r="AN328" s="137">
        <f t="shared" si="175"/>
        <v>2310000</v>
      </c>
      <c r="AO328" s="137">
        <f t="shared" si="176"/>
        <v>2210000</v>
      </c>
      <c r="AP328" s="137"/>
      <c r="AQ328" s="138" cm="1">
        <f t="array" ref="AQ328">_xlfn.IFS(I328="One Bedroom",AQ$13,I328="One Bedroom Plus",AQ$14,I328="two bedroom",AQ$15,I328="three bedroom",AQ$16)</f>
        <v>300000</v>
      </c>
      <c r="AR328" s="139">
        <f t="shared" si="177"/>
        <v>8940000</v>
      </c>
      <c r="AS328" s="139">
        <f t="shared" si="178"/>
        <v>159642.85714285713</v>
      </c>
      <c r="AT328" s="139">
        <f t="shared" si="179"/>
        <v>447000</v>
      </c>
      <c r="AU328" s="139">
        <f t="shared" si="180"/>
        <v>8493000</v>
      </c>
      <c r="AV328" s="139">
        <f t="shared" si="181"/>
        <v>151660.71428571429</v>
      </c>
      <c r="AW328" s="151">
        <v>100000</v>
      </c>
      <c r="AX328" s="151">
        <f t="shared" si="182"/>
        <v>2123250</v>
      </c>
      <c r="AY328" s="151">
        <f t="shared" si="183"/>
        <v>2123250</v>
      </c>
      <c r="AZ328" s="151">
        <f t="shared" si="184"/>
        <v>2123250</v>
      </c>
      <c r="BA328" s="151">
        <f t="shared" si="185"/>
        <v>2023250</v>
      </c>
      <c r="BD328" s="99">
        <f t="shared" si="186"/>
        <v>8493000</v>
      </c>
    </row>
    <row r="329" spans="1:56" s="107" customFormat="1" ht="12.75" customHeight="1" x14ac:dyDescent="0.25">
      <c r="A329" s="113"/>
      <c r="B329" s="114"/>
      <c r="C329" s="101">
        <v>307</v>
      </c>
      <c r="D329" s="106" t="s">
        <v>17</v>
      </c>
      <c r="E329" s="106">
        <v>4</v>
      </c>
      <c r="F329" s="112" t="s">
        <v>453</v>
      </c>
      <c r="G329" s="92" cm="1">
        <f t="array" ref="G329">_xlfn.IFS(D329=F$4,G$4,D329=F$5,G$5,D329=F$6,G$6,D329=F$7,G$7,D329=F$8,G$8,D329=F$9,G$9,D329=F$10,G$10)</f>
        <v>3</v>
      </c>
      <c r="H329" s="109" t="s">
        <v>313</v>
      </c>
      <c r="I329" s="104" t="s">
        <v>234</v>
      </c>
      <c r="J329" s="109">
        <v>66</v>
      </c>
      <c r="K329" s="95">
        <f t="shared" si="157"/>
        <v>160000</v>
      </c>
      <c r="L329" s="95">
        <f t="shared" si="158"/>
        <v>10560000</v>
      </c>
      <c r="M329" s="95">
        <f t="shared" si="159"/>
        <v>140000</v>
      </c>
      <c r="N329" s="95" cm="1">
        <f t="array" ref="N329">_xlfn.IFS(E329=1,0,OR(E329=2,E329=3),N$10,OR(E329=4,E329=5),N$11,E329=6,N$12,E329=7,N$13)</f>
        <v>3000</v>
      </c>
      <c r="O329" s="95" t="str">
        <f t="shared" si="187"/>
        <v>y</v>
      </c>
      <c r="P329" s="95">
        <f t="shared" si="160"/>
        <v>10000</v>
      </c>
      <c r="Q329" s="95">
        <f t="shared" si="188"/>
        <v>0</v>
      </c>
      <c r="R329" s="95">
        <f t="shared" si="161"/>
        <v>0</v>
      </c>
      <c r="S329" s="95" t="str">
        <f t="shared" si="189"/>
        <v>y</v>
      </c>
      <c r="T329" s="95">
        <f t="shared" si="162"/>
        <v>2000</v>
      </c>
      <c r="U329" s="95"/>
      <c r="V329" s="95">
        <f t="shared" si="163"/>
        <v>0</v>
      </c>
      <c r="W329" s="108"/>
      <c r="X329" s="108">
        <f t="shared" si="164"/>
        <v>0</v>
      </c>
      <c r="Y329" s="108"/>
      <c r="Z329" s="108">
        <f t="shared" si="165"/>
        <v>0</v>
      </c>
      <c r="AA329" s="96" t="s">
        <v>73</v>
      </c>
      <c r="AB329" s="115">
        <f>IF(AA329="Y",AB$20,0)</f>
        <v>3000</v>
      </c>
      <c r="AC329" s="95">
        <f t="shared" si="166"/>
        <v>15000</v>
      </c>
      <c r="AD329" s="95">
        <f t="shared" si="167"/>
        <v>158000</v>
      </c>
      <c r="AE329" s="95">
        <f t="shared" si="168"/>
        <v>10428000</v>
      </c>
      <c r="AF329" s="97" cm="1">
        <f t="array" ref="AF329">_xlfn.IFS(G329=1,AF$15,G329=2,AF$16,G329=3,AF$19)</f>
        <v>7000</v>
      </c>
      <c r="AG329" s="98">
        <f t="shared" si="169"/>
        <v>165000</v>
      </c>
      <c r="AH329" s="98">
        <f t="shared" si="170"/>
        <v>10890000</v>
      </c>
      <c r="AI329" s="137">
        <f t="shared" si="171"/>
        <v>165000</v>
      </c>
      <c r="AJ329" s="137">
        <f t="shared" si="172"/>
        <v>10890000</v>
      </c>
      <c r="AK329" s="137">
        <v>100000</v>
      </c>
      <c r="AL329" s="137">
        <f t="shared" si="173"/>
        <v>2722500</v>
      </c>
      <c r="AM329" s="137">
        <f t="shared" si="174"/>
        <v>2722500</v>
      </c>
      <c r="AN329" s="137">
        <f t="shared" si="175"/>
        <v>2722500</v>
      </c>
      <c r="AO329" s="137">
        <f t="shared" si="176"/>
        <v>2622500</v>
      </c>
      <c r="AP329" s="137"/>
      <c r="AQ329" s="138" cm="1">
        <f t="array" ref="AQ329">_xlfn.IFS(I329="One Bedroom",AQ$13,I329="One Bedroom Plus",AQ$14,I329="two bedroom",AQ$15,I329="three bedroom",AQ$16)</f>
        <v>500000</v>
      </c>
      <c r="AR329" s="139">
        <f t="shared" si="177"/>
        <v>10390000</v>
      </c>
      <c r="AS329" s="139">
        <f t="shared" si="178"/>
        <v>157424.24242424243</v>
      </c>
      <c r="AT329" s="139">
        <f t="shared" si="179"/>
        <v>519500</v>
      </c>
      <c r="AU329" s="139">
        <f t="shared" si="180"/>
        <v>9871000</v>
      </c>
      <c r="AV329" s="139">
        <f t="shared" si="181"/>
        <v>149560.60606060605</v>
      </c>
      <c r="AW329" s="151">
        <v>100000</v>
      </c>
      <c r="AX329" s="151">
        <f t="shared" si="182"/>
        <v>2467750</v>
      </c>
      <c r="AY329" s="151">
        <f t="shared" si="183"/>
        <v>2467750</v>
      </c>
      <c r="AZ329" s="151">
        <f t="shared" si="184"/>
        <v>2467750</v>
      </c>
      <c r="BA329" s="151">
        <f t="shared" si="185"/>
        <v>2367750</v>
      </c>
      <c r="BD329" s="99">
        <f t="shared" si="186"/>
        <v>9871000</v>
      </c>
    </row>
    <row r="330" spans="1:56" s="107" customFormat="1" ht="12.75" customHeight="1" x14ac:dyDescent="0.25">
      <c r="A330" s="113"/>
      <c r="B330" s="114"/>
      <c r="C330" s="101">
        <v>308</v>
      </c>
      <c r="D330" s="106" t="s">
        <v>17</v>
      </c>
      <c r="E330" s="106">
        <v>4</v>
      </c>
      <c r="F330" s="112" t="s">
        <v>454</v>
      </c>
      <c r="G330" s="92" cm="1">
        <f t="array" ref="G330">_xlfn.IFS(D330=F$4,G$4,D330=F$5,G$5,D330=F$6,G$6,D330=F$7,G$7,D330=F$8,G$8,D330=F$9,G$9,D330=F$10,G$10)</f>
        <v>3</v>
      </c>
      <c r="H330" s="109" t="s">
        <v>455</v>
      </c>
      <c r="I330" s="104" t="s">
        <v>234</v>
      </c>
      <c r="J330" s="109">
        <v>66</v>
      </c>
      <c r="K330" s="95">
        <f t="shared" si="157"/>
        <v>160000</v>
      </c>
      <c r="L330" s="95">
        <f t="shared" si="158"/>
        <v>10560000</v>
      </c>
      <c r="M330" s="95">
        <f t="shared" si="159"/>
        <v>140000</v>
      </c>
      <c r="N330" s="95" cm="1">
        <f t="array" ref="N330">_xlfn.IFS(E330=1,0,OR(E330=2,E330=3),N$10,OR(E330=4,E330=5),N$11,E330=6,N$12,E330=7,N$13)</f>
        <v>3000</v>
      </c>
      <c r="O330" s="95" t="str">
        <f t="shared" ref="O330:O361" si="193">O318</f>
        <v>y</v>
      </c>
      <c r="P330" s="95">
        <f t="shared" si="160"/>
        <v>10000</v>
      </c>
      <c r="Q330" s="95" t="str">
        <f t="shared" ref="Q330:Q361" si="194">Q318</f>
        <v>y</v>
      </c>
      <c r="R330" s="95">
        <f t="shared" si="161"/>
        <v>3000</v>
      </c>
      <c r="S330" s="95" t="str">
        <f t="shared" ref="S330:S361" si="195">S318</f>
        <v>y</v>
      </c>
      <c r="T330" s="95">
        <f t="shared" si="162"/>
        <v>2000</v>
      </c>
      <c r="U330" s="95"/>
      <c r="V330" s="95">
        <f t="shared" si="163"/>
        <v>0</v>
      </c>
      <c r="W330" s="108"/>
      <c r="X330" s="108">
        <f t="shared" si="164"/>
        <v>0</v>
      </c>
      <c r="Y330" s="108"/>
      <c r="Z330" s="108">
        <f t="shared" si="165"/>
        <v>0</v>
      </c>
      <c r="AA330" s="96" t="s">
        <v>73</v>
      </c>
      <c r="AB330" s="115">
        <f>IF(AA330="Y",AB$20,0)</f>
        <v>3000</v>
      </c>
      <c r="AC330" s="95">
        <f t="shared" si="166"/>
        <v>18000</v>
      </c>
      <c r="AD330" s="95">
        <f t="shared" si="167"/>
        <v>161000</v>
      </c>
      <c r="AE330" s="95">
        <f t="shared" si="168"/>
        <v>10626000</v>
      </c>
      <c r="AF330" s="97" cm="1">
        <f t="array" ref="AF330">_xlfn.IFS(G330=1,AF$15,G330=2,AF$16,G330=3,AF$19)</f>
        <v>7000</v>
      </c>
      <c r="AG330" s="98">
        <f t="shared" si="169"/>
        <v>168000</v>
      </c>
      <c r="AH330" s="98">
        <f t="shared" si="170"/>
        <v>11088000</v>
      </c>
      <c r="AI330" s="137">
        <f t="shared" si="171"/>
        <v>168000</v>
      </c>
      <c r="AJ330" s="137">
        <f t="shared" si="172"/>
        <v>11088000</v>
      </c>
      <c r="AK330" s="137">
        <v>100000</v>
      </c>
      <c r="AL330" s="137">
        <f t="shared" si="173"/>
        <v>2772000</v>
      </c>
      <c r="AM330" s="137">
        <f t="shared" si="174"/>
        <v>2772000</v>
      </c>
      <c r="AN330" s="137">
        <f t="shared" si="175"/>
        <v>2772000</v>
      </c>
      <c r="AO330" s="137">
        <f t="shared" si="176"/>
        <v>2672000</v>
      </c>
      <c r="AP330" s="137"/>
      <c r="AQ330" s="138" cm="1">
        <f t="array" ref="AQ330">_xlfn.IFS(I330="One Bedroom",AQ$13,I330="One Bedroom Plus",AQ$14,I330="two bedroom",AQ$15,I330="three bedroom",AQ$16)</f>
        <v>500000</v>
      </c>
      <c r="AR330" s="139">
        <f t="shared" si="177"/>
        <v>10588000</v>
      </c>
      <c r="AS330" s="139">
        <f t="shared" si="178"/>
        <v>160424.24242424243</v>
      </c>
      <c r="AT330" s="139">
        <f t="shared" si="179"/>
        <v>529400</v>
      </c>
      <c r="AU330" s="139">
        <f t="shared" si="180"/>
        <v>10059000</v>
      </c>
      <c r="AV330" s="139">
        <f t="shared" si="181"/>
        <v>152409.09090909091</v>
      </c>
      <c r="AW330" s="151">
        <v>100000</v>
      </c>
      <c r="AX330" s="151">
        <f t="shared" si="182"/>
        <v>2514750</v>
      </c>
      <c r="AY330" s="151">
        <f t="shared" si="183"/>
        <v>2514750</v>
      </c>
      <c r="AZ330" s="151">
        <f t="shared" si="184"/>
        <v>2514750</v>
      </c>
      <c r="BA330" s="151">
        <f t="shared" si="185"/>
        <v>2414750</v>
      </c>
      <c r="BD330" s="99">
        <f t="shared" si="186"/>
        <v>10059000</v>
      </c>
    </row>
    <row r="331" spans="1:56" s="107" customFormat="1" ht="12.75" customHeight="1" x14ac:dyDescent="0.25">
      <c r="A331" s="113"/>
      <c r="B331" s="23"/>
      <c r="C331" s="101">
        <v>309</v>
      </c>
      <c r="D331" s="106" t="s">
        <v>17</v>
      </c>
      <c r="E331" s="106">
        <v>4</v>
      </c>
      <c r="F331" s="112" t="s">
        <v>456</v>
      </c>
      <c r="G331" s="92" cm="1">
        <f t="array" ref="G331">_xlfn.IFS(D331=F$4,G$4,D331=F$5,G$5,D331=F$6,G$6,D331=F$7,G$7,D331=F$8,G$8,D331=F$9,G$9,D331=F$10,G$10)</f>
        <v>3</v>
      </c>
      <c r="H331" s="109" t="s">
        <v>315</v>
      </c>
      <c r="I331" s="104" t="s">
        <v>94</v>
      </c>
      <c r="J331" s="109">
        <v>56</v>
      </c>
      <c r="K331" s="95">
        <f t="shared" si="157"/>
        <v>160000</v>
      </c>
      <c r="L331" s="95">
        <f t="shared" si="158"/>
        <v>8960000</v>
      </c>
      <c r="M331" s="95">
        <f t="shared" si="159"/>
        <v>140000</v>
      </c>
      <c r="N331" s="95" cm="1">
        <f t="array" ref="N331">_xlfn.IFS(E331=1,0,OR(E331=2,E331=3),N$10,OR(E331=4,E331=5),N$11,E331=6,N$12,E331=7,N$13)</f>
        <v>3000</v>
      </c>
      <c r="O331" s="95" t="str">
        <f t="shared" si="193"/>
        <v>y</v>
      </c>
      <c r="P331" s="95">
        <f t="shared" si="160"/>
        <v>10000</v>
      </c>
      <c r="Q331" s="95" t="str">
        <f t="shared" si="194"/>
        <v>y</v>
      </c>
      <c r="R331" s="95">
        <f t="shared" si="161"/>
        <v>3000</v>
      </c>
      <c r="S331" s="95" t="str">
        <f t="shared" si="195"/>
        <v>y</v>
      </c>
      <c r="T331" s="95">
        <f t="shared" si="162"/>
        <v>2000</v>
      </c>
      <c r="U331" s="95">
        <f t="shared" ref="U331:U339" si="196">U319</f>
        <v>0</v>
      </c>
      <c r="V331" s="95">
        <f t="shared" si="163"/>
        <v>0</v>
      </c>
      <c r="W331" s="108"/>
      <c r="X331" s="108">
        <f t="shared" si="164"/>
        <v>0</v>
      </c>
      <c r="Y331" s="108"/>
      <c r="Z331" s="108">
        <f t="shared" si="165"/>
        <v>0</v>
      </c>
      <c r="AA331" s="108"/>
      <c r="AB331" s="108"/>
      <c r="AC331" s="95">
        <f t="shared" si="166"/>
        <v>15000</v>
      </c>
      <c r="AD331" s="95">
        <f t="shared" si="167"/>
        <v>158000</v>
      </c>
      <c r="AE331" s="95">
        <f t="shared" si="168"/>
        <v>8848000</v>
      </c>
      <c r="AF331" s="97" cm="1">
        <f t="array" ref="AF331">_xlfn.IFS(G331=1,AF$15,G331=2,AF$16,G331=3,AF$19)</f>
        <v>7000</v>
      </c>
      <c r="AG331" s="98">
        <f t="shared" si="169"/>
        <v>165000</v>
      </c>
      <c r="AH331" s="98">
        <f t="shared" si="170"/>
        <v>9240000</v>
      </c>
      <c r="AI331" s="137">
        <f t="shared" si="171"/>
        <v>165000</v>
      </c>
      <c r="AJ331" s="137">
        <f t="shared" si="172"/>
        <v>9240000</v>
      </c>
      <c r="AK331" s="137">
        <v>100000</v>
      </c>
      <c r="AL331" s="137">
        <f t="shared" si="173"/>
        <v>2310000</v>
      </c>
      <c r="AM331" s="137">
        <f t="shared" si="174"/>
        <v>2310000</v>
      </c>
      <c r="AN331" s="137">
        <f t="shared" si="175"/>
        <v>2310000</v>
      </c>
      <c r="AO331" s="137">
        <f t="shared" si="176"/>
        <v>2210000</v>
      </c>
      <c r="AP331" s="137"/>
      <c r="AQ331" s="138" cm="1">
        <f t="array" ref="AQ331">_xlfn.IFS(I331="One Bedroom",AQ$13,I331="One Bedroom Plus",AQ$14,I331="two bedroom",AQ$15,I331="three bedroom",AQ$16)</f>
        <v>300000</v>
      </c>
      <c r="AR331" s="139">
        <f t="shared" si="177"/>
        <v>8940000</v>
      </c>
      <c r="AS331" s="139">
        <f t="shared" si="178"/>
        <v>159642.85714285713</v>
      </c>
      <c r="AT331" s="139">
        <f t="shared" si="179"/>
        <v>447000</v>
      </c>
      <c r="AU331" s="139">
        <f t="shared" si="180"/>
        <v>8493000</v>
      </c>
      <c r="AV331" s="139">
        <f t="shared" si="181"/>
        <v>151660.71428571429</v>
      </c>
      <c r="AW331" s="151">
        <v>100000</v>
      </c>
      <c r="AX331" s="151">
        <f t="shared" si="182"/>
        <v>2123250</v>
      </c>
      <c r="AY331" s="151">
        <f t="shared" si="183"/>
        <v>2123250</v>
      </c>
      <c r="AZ331" s="151">
        <f t="shared" si="184"/>
        <v>2123250</v>
      </c>
      <c r="BA331" s="151">
        <f t="shared" si="185"/>
        <v>2023250</v>
      </c>
      <c r="BD331" s="99">
        <f t="shared" si="186"/>
        <v>8493000</v>
      </c>
    </row>
    <row r="332" spans="1:56" s="107" customFormat="1" ht="12.75" customHeight="1" x14ac:dyDescent="0.25">
      <c r="A332" s="113"/>
      <c r="B332" s="23"/>
      <c r="C332" s="101">
        <v>310</v>
      </c>
      <c r="D332" s="106" t="s">
        <v>17</v>
      </c>
      <c r="E332" s="106">
        <v>4</v>
      </c>
      <c r="F332" s="112" t="s">
        <v>457</v>
      </c>
      <c r="G332" s="92" cm="1">
        <f t="array" ref="G332">_xlfn.IFS(D332=F$4,G$4,D332=F$5,G$5,D332=F$6,G$6,D332=F$7,G$7,D332=F$8,G$8,D332=F$9,G$9,D332=F$10,G$10)</f>
        <v>3</v>
      </c>
      <c r="H332" s="109" t="s">
        <v>458</v>
      </c>
      <c r="I332" s="104" t="s">
        <v>72</v>
      </c>
      <c r="J332" s="109">
        <v>49</v>
      </c>
      <c r="K332" s="95">
        <f t="shared" si="157"/>
        <v>160000</v>
      </c>
      <c r="L332" s="95">
        <f t="shared" si="158"/>
        <v>7840000</v>
      </c>
      <c r="M332" s="95">
        <f t="shared" si="159"/>
        <v>140000</v>
      </c>
      <c r="N332" s="95" cm="1">
        <f t="array" ref="N332">_xlfn.IFS(E332=1,0,OR(E332=2,E332=3),N$10,OR(E332=4,E332=5),N$11,E332=6,N$12,E332=7,N$13)</f>
        <v>3000</v>
      </c>
      <c r="O332" s="95" t="str">
        <f t="shared" si="193"/>
        <v>y</v>
      </c>
      <c r="P332" s="95">
        <f t="shared" si="160"/>
        <v>10000</v>
      </c>
      <c r="Q332" s="95">
        <f t="shared" si="194"/>
        <v>0</v>
      </c>
      <c r="R332" s="95">
        <f t="shared" si="161"/>
        <v>0</v>
      </c>
      <c r="S332" s="95" t="str">
        <f t="shared" si="195"/>
        <v>y</v>
      </c>
      <c r="T332" s="95">
        <f t="shared" si="162"/>
        <v>2000</v>
      </c>
      <c r="U332" s="95">
        <f t="shared" si="196"/>
        <v>0</v>
      </c>
      <c r="V332" s="95">
        <f t="shared" si="163"/>
        <v>0</v>
      </c>
      <c r="W332" s="108"/>
      <c r="X332" s="108">
        <f t="shared" si="164"/>
        <v>0</v>
      </c>
      <c r="Y332" s="108"/>
      <c r="Z332" s="108">
        <f t="shared" si="165"/>
        <v>0</v>
      </c>
      <c r="AA332" s="108"/>
      <c r="AB332" s="108"/>
      <c r="AC332" s="95">
        <f t="shared" si="166"/>
        <v>12000</v>
      </c>
      <c r="AD332" s="95">
        <f t="shared" si="167"/>
        <v>155000</v>
      </c>
      <c r="AE332" s="95">
        <f t="shared" si="168"/>
        <v>7595000</v>
      </c>
      <c r="AF332" s="97" cm="1">
        <f t="array" ref="AF332">_xlfn.IFS(G332=1,AF$15,G332=2,AF$16,G332=3,AF$19)</f>
        <v>7000</v>
      </c>
      <c r="AG332" s="98">
        <f t="shared" si="169"/>
        <v>162000</v>
      </c>
      <c r="AH332" s="98">
        <f t="shared" si="170"/>
        <v>7938000</v>
      </c>
      <c r="AI332" s="137">
        <f t="shared" si="171"/>
        <v>162000</v>
      </c>
      <c r="AJ332" s="137">
        <f t="shared" si="172"/>
        <v>7938000</v>
      </c>
      <c r="AK332" s="137">
        <v>100000</v>
      </c>
      <c r="AL332" s="137">
        <f t="shared" si="173"/>
        <v>1984500</v>
      </c>
      <c r="AM332" s="137">
        <f t="shared" si="174"/>
        <v>1984500</v>
      </c>
      <c r="AN332" s="137">
        <f t="shared" si="175"/>
        <v>1984500</v>
      </c>
      <c r="AO332" s="137">
        <f t="shared" si="176"/>
        <v>1884500</v>
      </c>
      <c r="AP332" s="137"/>
      <c r="AQ332" s="138" cm="1">
        <f t="array" ref="AQ332">_xlfn.IFS(I332="One Bedroom",AQ$13,I332="One Bedroom Plus",AQ$14,I332="two bedroom",AQ$15,I332="three bedroom",AQ$16)</f>
        <v>300000</v>
      </c>
      <c r="AR332" s="139">
        <f t="shared" si="177"/>
        <v>7638000</v>
      </c>
      <c r="AS332" s="139">
        <f t="shared" si="178"/>
        <v>155877.55102040817</v>
      </c>
      <c r="AT332" s="139">
        <f t="shared" si="179"/>
        <v>381900</v>
      </c>
      <c r="AU332" s="139">
        <f t="shared" si="180"/>
        <v>7257000</v>
      </c>
      <c r="AV332" s="139">
        <f t="shared" si="181"/>
        <v>148102.04081632654</v>
      </c>
      <c r="AW332" s="151">
        <v>100000</v>
      </c>
      <c r="AX332" s="151">
        <f t="shared" si="182"/>
        <v>1814250</v>
      </c>
      <c r="AY332" s="151">
        <f t="shared" si="183"/>
        <v>1814250</v>
      </c>
      <c r="AZ332" s="151">
        <f t="shared" si="184"/>
        <v>1814250</v>
      </c>
      <c r="BA332" s="151">
        <f t="shared" si="185"/>
        <v>1714250</v>
      </c>
      <c r="BD332" s="99">
        <f t="shared" si="186"/>
        <v>7257000</v>
      </c>
    </row>
    <row r="333" spans="1:56" s="99" customFormat="1" ht="12.75" customHeight="1" x14ac:dyDescent="0.25">
      <c r="A333" s="113"/>
      <c r="B333" s="23"/>
      <c r="C333" s="101">
        <v>311</v>
      </c>
      <c r="D333" s="106" t="s">
        <v>17</v>
      </c>
      <c r="E333" s="106">
        <v>4</v>
      </c>
      <c r="F333" s="112" t="s">
        <v>459</v>
      </c>
      <c r="G333" s="92" cm="1">
        <f t="array" ref="G333">_xlfn.IFS(D333=F$4,G$4,D333=F$5,G$5,D333=F$6,G$6,D333=F$7,G$7,D333=F$8,G$8,D333=F$9,G$9,D333=F$10,G$10)</f>
        <v>3</v>
      </c>
      <c r="H333" s="109" t="s">
        <v>458</v>
      </c>
      <c r="I333" s="104" t="s">
        <v>72</v>
      </c>
      <c r="J333" s="109">
        <v>49</v>
      </c>
      <c r="K333" s="95">
        <f t="shared" si="157"/>
        <v>160000</v>
      </c>
      <c r="L333" s="95">
        <f t="shared" si="158"/>
        <v>7840000</v>
      </c>
      <c r="M333" s="95">
        <f t="shared" si="159"/>
        <v>140000</v>
      </c>
      <c r="N333" s="95" cm="1">
        <f t="array" ref="N333">_xlfn.IFS(E333=1,0,OR(E333=2,E333=3),N$10,OR(E333=4,E333=5),N$11,E333=6,N$12,E333=7,N$13)</f>
        <v>3000</v>
      </c>
      <c r="O333" s="95" t="str">
        <f t="shared" si="193"/>
        <v>y</v>
      </c>
      <c r="P333" s="95">
        <f t="shared" si="160"/>
        <v>10000</v>
      </c>
      <c r="Q333" s="95">
        <f t="shared" si="194"/>
        <v>0</v>
      </c>
      <c r="R333" s="95">
        <f t="shared" si="161"/>
        <v>0</v>
      </c>
      <c r="S333" s="95" t="str">
        <f t="shared" si="195"/>
        <v>y</v>
      </c>
      <c r="T333" s="95">
        <f t="shared" si="162"/>
        <v>2000</v>
      </c>
      <c r="U333" s="95">
        <f t="shared" si="196"/>
        <v>0</v>
      </c>
      <c r="V333" s="95">
        <f t="shared" si="163"/>
        <v>0</v>
      </c>
      <c r="W333" s="108"/>
      <c r="X333" s="108">
        <f t="shared" si="164"/>
        <v>0</v>
      </c>
      <c r="Y333" s="108"/>
      <c r="Z333" s="108">
        <f t="shared" si="165"/>
        <v>0</v>
      </c>
      <c r="AA333" s="108"/>
      <c r="AB333" s="108"/>
      <c r="AC333" s="95">
        <f t="shared" si="166"/>
        <v>12000</v>
      </c>
      <c r="AD333" s="95">
        <f t="shared" si="167"/>
        <v>155000</v>
      </c>
      <c r="AE333" s="95">
        <f t="shared" si="168"/>
        <v>7595000</v>
      </c>
      <c r="AF333" s="97" cm="1">
        <f t="array" ref="AF333">_xlfn.IFS(G333=1,AF$15,G333=2,AF$16,G333=3,AF$19)</f>
        <v>7000</v>
      </c>
      <c r="AG333" s="98">
        <f t="shared" si="169"/>
        <v>162000</v>
      </c>
      <c r="AH333" s="98">
        <f t="shared" si="170"/>
        <v>7938000</v>
      </c>
      <c r="AI333" s="137">
        <f t="shared" si="171"/>
        <v>162000</v>
      </c>
      <c r="AJ333" s="137">
        <f t="shared" si="172"/>
        <v>7938000</v>
      </c>
      <c r="AK333" s="137">
        <v>100000</v>
      </c>
      <c r="AL333" s="137">
        <f t="shared" si="173"/>
        <v>1984500</v>
      </c>
      <c r="AM333" s="137">
        <f t="shared" si="174"/>
        <v>1984500</v>
      </c>
      <c r="AN333" s="137">
        <f t="shared" si="175"/>
        <v>1984500</v>
      </c>
      <c r="AO333" s="137">
        <f t="shared" si="176"/>
        <v>1884500</v>
      </c>
      <c r="AP333" s="137"/>
      <c r="AQ333" s="138" cm="1">
        <f t="array" ref="AQ333">_xlfn.IFS(I333="One Bedroom",AQ$13,I333="One Bedroom Plus",AQ$14,I333="two bedroom",AQ$15,I333="three bedroom",AQ$16)</f>
        <v>300000</v>
      </c>
      <c r="AR333" s="139">
        <f t="shared" si="177"/>
        <v>7638000</v>
      </c>
      <c r="AS333" s="139">
        <f t="shared" si="178"/>
        <v>155877.55102040817</v>
      </c>
      <c r="AT333" s="139">
        <f t="shared" si="179"/>
        <v>381900</v>
      </c>
      <c r="AU333" s="139">
        <f t="shared" si="180"/>
        <v>7257000</v>
      </c>
      <c r="AV333" s="139">
        <f t="shared" si="181"/>
        <v>148102.04081632654</v>
      </c>
      <c r="AW333" s="151">
        <v>100000</v>
      </c>
      <c r="AX333" s="151">
        <f t="shared" si="182"/>
        <v>1814250</v>
      </c>
      <c r="AY333" s="151">
        <f t="shared" si="183"/>
        <v>1814250</v>
      </c>
      <c r="AZ333" s="151">
        <f t="shared" si="184"/>
        <v>1814250</v>
      </c>
      <c r="BA333" s="151">
        <f t="shared" si="185"/>
        <v>1714250</v>
      </c>
      <c r="BD333" s="99">
        <f t="shared" si="186"/>
        <v>7257000</v>
      </c>
    </row>
    <row r="334" spans="1:56" s="99" customFormat="1" ht="12.75" customHeight="1" x14ac:dyDescent="0.25">
      <c r="A334" s="113"/>
      <c r="B334" s="23"/>
      <c r="C334" s="101">
        <v>312</v>
      </c>
      <c r="D334" s="106" t="s">
        <v>17</v>
      </c>
      <c r="E334" s="106">
        <v>5</v>
      </c>
      <c r="F334" s="112" t="s">
        <v>460</v>
      </c>
      <c r="G334" s="92" cm="1">
        <f t="array" ref="G334">_xlfn.IFS(D334=F$4,G$4,D334=F$5,G$5,D334=F$6,G$6,D334=F$7,G$7,D334=F$8,G$8,D334=F$9,G$9,D334=F$10,G$10)</f>
        <v>3</v>
      </c>
      <c r="H334" s="109" t="s">
        <v>156</v>
      </c>
      <c r="I334" s="104" t="s">
        <v>72</v>
      </c>
      <c r="J334" s="105">
        <v>36</v>
      </c>
      <c r="K334" s="95">
        <f t="shared" si="157"/>
        <v>160000</v>
      </c>
      <c r="L334" s="95">
        <f t="shared" si="158"/>
        <v>5760000</v>
      </c>
      <c r="M334" s="95">
        <f t="shared" si="159"/>
        <v>140000</v>
      </c>
      <c r="N334" s="95" cm="1">
        <f t="array" ref="N334">_xlfn.IFS(E334=1,0,OR(E334=2,E334=3),N$10,OR(E334=4,E334=5),N$11,E334=6,N$12,E334=7,N$13)</f>
        <v>3000</v>
      </c>
      <c r="O334" s="95" t="str">
        <f t="shared" si="193"/>
        <v>y</v>
      </c>
      <c r="P334" s="95">
        <f t="shared" si="160"/>
        <v>10000</v>
      </c>
      <c r="Q334" s="95">
        <f t="shared" si="194"/>
        <v>0</v>
      </c>
      <c r="R334" s="95">
        <f t="shared" si="161"/>
        <v>0</v>
      </c>
      <c r="S334" s="95" t="str">
        <f t="shared" si="195"/>
        <v>y</v>
      </c>
      <c r="T334" s="95">
        <f t="shared" si="162"/>
        <v>2000</v>
      </c>
      <c r="U334" s="95">
        <f t="shared" si="196"/>
        <v>0</v>
      </c>
      <c r="V334" s="95">
        <f t="shared" si="163"/>
        <v>0</v>
      </c>
      <c r="W334" s="108"/>
      <c r="X334" s="108">
        <f t="shared" si="164"/>
        <v>0</v>
      </c>
      <c r="Y334" s="108"/>
      <c r="Z334" s="108">
        <f t="shared" si="165"/>
        <v>0</v>
      </c>
      <c r="AA334" s="108"/>
      <c r="AB334" s="108"/>
      <c r="AC334" s="95">
        <f t="shared" si="166"/>
        <v>12000</v>
      </c>
      <c r="AD334" s="95">
        <f t="shared" si="167"/>
        <v>155000</v>
      </c>
      <c r="AE334" s="95">
        <f t="shared" si="168"/>
        <v>5580000</v>
      </c>
      <c r="AF334" s="97" cm="1">
        <f t="array" ref="AF334">_xlfn.IFS(G334=1,AF$15,G334=2,AF$16,G334=3,AF$19)</f>
        <v>7000</v>
      </c>
      <c r="AG334" s="98">
        <f t="shared" si="169"/>
        <v>162000</v>
      </c>
      <c r="AH334" s="98">
        <f t="shared" si="170"/>
        <v>5832000</v>
      </c>
      <c r="AI334" s="137">
        <f t="shared" si="171"/>
        <v>162000</v>
      </c>
      <c r="AJ334" s="137">
        <f t="shared" si="172"/>
        <v>5832000</v>
      </c>
      <c r="AK334" s="137">
        <v>100000</v>
      </c>
      <c r="AL334" s="137">
        <f t="shared" si="173"/>
        <v>1458000</v>
      </c>
      <c r="AM334" s="137">
        <f t="shared" si="174"/>
        <v>1458000</v>
      </c>
      <c r="AN334" s="137">
        <f t="shared" si="175"/>
        <v>1458000</v>
      </c>
      <c r="AO334" s="137">
        <f t="shared" si="176"/>
        <v>1358000</v>
      </c>
      <c r="AP334" s="137"/>
      <c r="AQ334" s="138" cm="1">
        <f t="array" ref="AQ334">_xlfn.IFS(I334="One Bedroom",AQ$13,I334="One Bedroom Plus",AQ$14,I334="two bedroom",AQ$15,I334="three bedroom",AQ$16)</f>
        <v>300000</v>
      </c>
      <c r="AR334" s="139">
        <f t="shared" si="177"/>
        <v>5532000</v>
      </c>
      <c r="AS334" s="139">
        <f t="shared" si="178"/>
        <v>153666.66666666666</v>
      </c>
      <c r="AT334" s="139">
        <f t="shared" si="179"/>
        <v>276600</v>
      </c>
      <c r="AU334" s="139">
        <f t="shared" si="180"/>
        <v>5256000</v>
      </c>
      <c r="AV334" s="139">
        <f t="shared" si="181"/>
        <v>146000</v>
      </c>
      <c r="AW334" s="151">
        <v>100000</v>
      </c>
      <c r="AX334" s="151">
        <f t="shared" si="182"/>
        <v>1314000</v>
      </c>
      <c r="AY334" s="151">
        <f t="shared" si="183"/>
        <v>1314000</v>
      </c>
      <c r="AZ334" s="151">
        <f t="shared" si="184"/>
        <v>1314000</v>
      </c>
      <c r="BA334" s="151">
        <f t="shared" si="185"/>
        <v>1214000</v>
      </c>
      <c r="BD334" s="99">
        <f t="shared" si="186"/>
        <v>5256000</v>
      </c>
    </row>
    <row r="335" spans="1:56" s="99" customFormat="1" ht="12.75" customHeight="1" x14ac:dyDescent="0.25">
      <c r="A335" s="113"/>
      <c r="B335" s="23"/>
      <c r="C335" s="101">
        <v>313</v>
      </c>
      <c r="D335" s="106" t="s">
        <v>17</v>
      </c>
      <c r="E335" s="106">
        <v>5</v>
      </c>
      <c r="F335" s="112" t="s">
        <v>461</v>
      </c>
      <c r="G335" s="92" cm="1">
        <f t="array" ref="G335">_xlfn.IFS(D335=F$4,G$4,D335=F$5,G$5,D335=F$6,G$6,D335=F$7,G$7,D335=F$8,G$8,D335=F$9,G$9,D335=F$10,G$10)</f>
        <v>3</v>
      </c>
      <c r="H335" s="109" t="s">
        <v>156</v>
      </c>
      <c r="I335" s="104" t="s">
        <v>72</v>
      </c>
      <c r="J335" s="105">
        <v>36</v>
      </c>
      <c r="K335" s="95">
        <f t="shared" si="157"/>
        <v>160000</v>
      </c>
      <c r="L335" s="95">
        <f t="shared" si="158"/>
        <v>5760000</v>
      </c>
      <c r="M335" s="95">
        <f t="shared" si="159"/>
        <v>140000</v>
      </c>
      <c r="N335" s="95" cm="1">
        <f t="array" ref="N335">_xlfn.IFS(E335=1,0,OR(E335=2,E335=3),N$10,OR(E335=4,E335=5),N$11,E335=6,N$12,E335=7,N$13)</f>
        <v>3000</v>
      </c>
      <c r="O335" s="95" t="str">
        <f t="shared" si="193"/>
        <v>y</v>
      </c>
      <c r="P335" s="95">
        <f t="shared" si="160"/>
        <v>10000</v>
      </c>
      <c r="Q335" s="95">
        <f t="shared" si="194"/>
        <v>0</v>
      </c>
      <c r="R335" s="95">
        <f t="shared" si="161"/>
        <v>0</v>
      </c>
      <c r="S335" s="95" t="str">
        <f t="shared" si="195"/>
        <v>y</v>
      </c>
      <c r="T335" s="95">
        <f t="shared" si="162"/>
        <v>2000</v>
      </c>
      <c r="U335" s="95">
        <f t="shared" si="196"/>
        <v>0</v>
      </c>
      <c r="V335" s="95">
        <f t="shared" si="163"/>
        <v>0</v>
      </c>
      <c r="W335" s="108"/>
      <c r="X335" s="108">
        <f t="shared" si="164"/>
        <v>0</v>
      </c>
      <c r="Y335" s="108"/>
      <c r="Z335" s="108">
        <f t="shared" si="165"/>
        <v>0</v>
      </c>
      <c r="AA335" s="108"/>
      <c r="AB335" s="108"/>
      <c r="AC335" s="95">
        <f t="shared" si="166"/>
        <v>12000</v>
      </c>
      <c r="AD335" s="95">
        <f t="shared" si="167"/>
        <v>155000</v>
      </c>
      <c r="AE335" s="95">
        <f t="shared" si="168"/>
        <v>5580000</v>
      </c>
      <c r="AF335" s="97" cm="1">
        <f t="array" ref="AF335">_xlfn.IFS(G335=1,AF$15,G335=2,AF$16,G335=3,AF$19)</f>
        <v>7000</v>
      </c>
      <c r="AG335" s="98">
        <f t="shared" si="169"/>
        <v>162000</v>
      </c>
      <c r="AH335" s="98">
        <f t="shared" si="170"/>
        <v>5832000</v>
      </c>
      <c r="AI335" s="137">
        <f t="shared" si="171"/>
        <v>162000</v>
      </c>
      <c r="AJ335" s="137">
        <f t="shared" si="172"/>
        <v>5832000</v>
      </c>
      <c r="AK335" s="137">
        <v>100000</v>
      </c>
      <c r="AL335" s="137">
        <f t="shared" si="173"/>
        <v>1458000</v>
      </c>
      <c r="AM335" s="137">
        <f t="shared" si="174"/>
        <v>1458000</v>
      </c>
      <c r="AN335" s="137">
        <f t="shared" si="175"/>
        <v>1458000</v>
      </c>
      <c r="AO335" s="137">
        <f t="shared" si="176"/>
        <v>1358000</v>
      </c>
      <c r="AP335" s="137"/>
      <c r="AQ335" s="138" cm="1">
        <f t="array" ref="AQ335">_xlfn.IFS(I335="One Bedroom",AQ$13,I335="One Bedroom Plus",AQ$14,I335="two bedroom",AQ$15,I335="three bedroom",AQ$16)</f>
        <v>300000</v>
      </c>
      <c r="AR335" s="139">
        <f t="shared" si="177"/>
        <v>5532000</v>
      </c>
      <c r="AS335" s="139">
        <f t="shared" si="178"/>
        <v>153666.66666666666</v>
      </c>
      <c r="AT335" s="139">
        <f t="shared" si="179"/>
        <v>276600</v>
      </c>
      <c r="AU335" s="139">
        <f t="shared" si="180"/>
        <v>5256000</v>
      </c>
      <c r="AV335" s="139">
        <f t="shared" si="181"/>
        <v>146000</v>
      </c>
      <c r="AW335" s="151">
        <v>100000</v>
      </c>
      <c r="AX335" s="151">
        <f t="shared" si="182"/>
        <v>1314000</v>
      </c>
      <c r="AY335" s="151">
        <f t="shared" si="183"/>
        <v>1314000</v>
      </c>
      <c r="AZ335" s="151">
        <f t="shared" si="184"/>
        <v>1314000</v>
      </c>
      <c r="BA335" s="151">
        <f t="shared" si="185"/>
        <v>1214000</v>
      </c>
      <c r="BD335" s="99">
        <f t="shared" si="186"/>
        <v>5256000</v>
      </c>
    </row>
    <row r="336" spans="1:56" s="99" customFormat="1" ht="12.75" customHeight="1" x14ac:dyDescent="0.25">
      <c r="A336" s="113"/>
      <c r="B336" s="23"/>
      <c r="C336" s="101">
        <v>314</v>
      </c>
      <c r="D336" s="106" t="s">
        <v>17</v>
      </c>
      <c r="E336" s="106">
        <v>5</v>
      </c>
      <c r="F336" s="112" t="s">
        <v>462</v>
      </c>
      <c r="G336" s="92" cm="1">
        <f t="array" ref="G336">_xlfn.IFS(D336=F$4,G$4,D336=F$5,G$5,D336=F$6,G$6,D336=F$7,G$7,D336=F$8,G$8,D336=F$9,G$9,D336=F$10,G$10)</f>
        <v>3</v>
      </c>
      <c r="H336" s="109" t="s">
        <v>446</v>
      </c>
      <c r="I336" s="104" t="s">
        <v>234</v>
      </c>
      <c r="J336" s="109">
        <v>92</v>
      </c>
      <c r="K336" s="95">
        <f t="shared" si="157"/>
        <v>160000</v>
      </c>
      <c r="L336" s="95">
        <f t="shared" si="158"/>
        <v>14720000</v>
      </c>
      <c r="M336" s="95">
        <f t="shared" si="159"/>
        <v>140000</v>
      </c>
      <c r="N336" s="95" cm="1">
        <f t="array" ref="N336">_xlfn.IFS(E336=1,0,OR(E336=2,E336=3),N$10,OR(E336=4,E336=5),N$11,E336=6,N$12,E336=7,N$13)</f>
        <v>3000</v>
      </c>
      <c r="O336" s="95" t="str">
        <f t="shared" si="193"/>
        <v>y</v>
      </c>
      <c r="P336" s="95">
        <f t="shared" si="160"/>
        <v>10000</v>
      </c>
      <c r="Q336" s="95" t="str">
        <f t="shared" si="194"/>
        <v>y</v>
      </c>
      <c r="R336" s="95">
        <f t="shared" si="161"/>
        <v>3000</v>
      </c>
      <c r="S336" s="95" t="str">
        <f t="shared" si="195"/>
        <v>y</v>
      </c>
      <c r="T336" s="95">
        <f t="shared" si="162"/>
        <v>2000</v>
      </c>
      <c r="U336" s="95">
        <f t="shared" si="196"/>
        <v>0</v>
      </c>
      <c r="V336" s="95">
        <f t="shared" si="163"/>
        <v>0</v>
      </c>
      <c r="W336" s="108"/>
      <c r="X336" s="108">
        <f t="shared" si="164"/>
        <v>0</v>
      </c>
      <c r="Y336" s="108"/>
      <c r="Z336" s="108">
        <f t="shared" si="165"/>
        <v>0</v>
      </c>
      <c r="AA336" s="108"/>
      <c r="AB336" s="108"/>
      <c r="AC336" s="95">
        <f t="shared" si="166"/>
        <v>15000</v>
      </c>
      <c r="AD336" s="95">
        <f t="shared" si="167"/>
        <v>158000</v>
      </c>
      <c r="AE336" s="95">
        <f t="shared" si="168"/>
        <v>14536000</v>
      </c>
      <c r="AF336" s="97" cm="1">
        <f t="array" ref="AF336">_xlfn.IFS(G336=1,AF$15,G336=2,AF$16,G336=3,AF$19)</f>
        <v>7000</v>
      </c>
      <c r="AG336" s="98">
        <f t="shared" si="169"/>
        <v>165000</v>
      </c>
      <c r="AH336" s="98">
        <f t="shared" si="170"/>
        <v>15180000</v>
      </c>
      <c r="AI336" s="137">
        <f t="shared" si="171"/>
        <v>165000</v>
      </c>
      <c r="AJ336" s="137">
        <f t="shared" si="172"/>
        <v>15180000</v>
      </c>
      <c r="AK336" s="137">
        <v>100000</v>
      </c>
      <c r="AL336" s="137">
        <f t="shared" si="173"/>
        <v>3795000</v>
      </c>
      <c r="AM336" s="137">
        <f t="shared" si="174"/>
        <v>3795000</v>
      </c>
      <c r="AN336" s="137">
        <f t="shared" si="175"/>
        <v>3795000</v>
      </c>
      <c r="AO336" s="137">
        <f t="shared" si="176"/>
        <v>3695000</v>
      </c>
      <c r="AP336" s="137"/>
      <c r="AQ336" s="138" cm="1">
        <f t="array" ref="AQ336">_xlfn.IFS(I336="One Bedroom",AQ$13,I336="One Bedroom Plus",AQ$14,I336="two bedroom",AQ$15,I336="three bedroom",AQ$16)</f>
        <v>500000</v>
      </c>
      <c r="AR336" s="139">
        <f t="shared" si="177"/>
        <v>14680000</v>
      </c>
      <c r="AS336" s="139">
        <f t="shared" si="178"/>
        <v>159565.21739130435</v>
      </c>
      <c r="AT336" s="139">
        <f t="shared" si="179"/>
        <v>734000</v>
      </c>
      <c r="AU336" s="139">
        <f t="shared" si="180"/>
        <v>13946000</v>
      </c>
      <c r="AV336" s="139">
        <f t="shared" si="181"/>
        <v>151586.95652173914</v>
      </c>
      <c r="AW336" s="151">
        <v>100000</v>
      </c>
      <c r="AX336" s="151">
        <f t="shared" si="182"/>
        <v>3486500</v>
      </c>
      <c r="AY336" s="151">
        <f t="shared" si="183"/>
        <v>3486500</v>
      </c>
      <c r="AZ336" s="151">
        <f t="shared" si="184"/>
        <v>3486500</v>
      </c>
      <c r="BA336" s="151">
        <f t="shared" si="185"/>
        <v>3386500</v>
      </c>
      <c r="BD336" s="99">
        <f t="shared" si="186"/>
        <v>13946000</v>
      </c>
    </row>
    <row r="337" spans="1:56" s="99" customFormat="1" ht="12.75" customHeight="1" x14ac:dyDescent="0.25">
      <c r="A337" s="113"/>
      <c r="B337" s="23"/>
      <c r="C337" s="101">
        <v>315</v>
      </c>
      <c r="D337" s="106" t="s">
        <v>17</v>
      </c>
      <c r="E337" s="106">
        <v>5</v>
      </c>
      <c r="F337" s="112" t="s">
        <v>463</v>
      </c>
      <c r="G337" s="92" cm="1">
        <f t="array" ref="G337">_xlfn.IFS(D337=F$4,G$4,D337=F$5,G$5,D337=F$6,G$6,D337=F$7,G$7,D337=F$8,G$8,D337=F$9,G$9,D337=F$10,G$10)</f>
        <v>3</v>
      </c>
      <c r="H337" s="109" t="s">
        <v>329</v>
      </c>
      <c r="I337" s="104" t="s">
        <v>72</v>
      </c>
      <c r="J337" s="109">
        <v>32</v>
      </c>
      <c r="K337" s="95">
        <f t="shared" si="157"/>
        <v>160000</v>
      </c>
      <c r="L337" s="95">
        <f t="shared" si="158"/>
        <v>5120000</v>
      </c>
      <c r="M337" s="95">
        <f t="shared" si="159"/>
        <v>140000</v>
      </c>
      <c r="N337" s="95" cm="1">
        <f t="array" ref="N337">_xlfn.IFS(E337=1,0,OR(E337=2,E337=3),N$10,OR(E337=4,E337=5),N$11,E337=6,N$12,E337=7,N$13)</f>
        <v>3000</v>
      </c>
      <c r="O337" s="95" t="str">
        <f t="shared" si="193"/>
        <v>y</v>
      </c>
      <c r="P337" s="95">
        <f t="shared" si="160"/>
        <v>10000</v>
      </c>
      <c r="Q337" s="95" t="str">
        <f t="shared" si="194"/>
        <v>y</v>
      </c>
      <c r="R337" s="95">
        <f t="shared" si="161"/>
        <v>3000</v>
      </c>
      <c r="S337" s="95">
        <f t="shared" si="195"/>
        <v>0</v>
      </c>
      <c r="T337" s="95">
        <f t="shared" si="162"/>
        <v>0</v>
      </c>
      <c r="U337" s="95">
        <f t="shared" si="196"/>
        <v>0</v>
      </c>
      <c r="V337" s="95">
        <f t="shared" si="163"/>
        <v>0</v>
      </c>
      <c r="W337" s="108"/>
      <c r="X337" s="108">
        <f t="shared" si="164"/>
        <v>0</v>
      </c>
      <c r="Y337" s="108"/>
      <c r="Z337" s="108">
        <f t="shared" si="165"/>
        <v>0</v>
      </c>
      <c r="AA337" s="108"/>
      <c r="AB337" s="108"/>
      <c r="AC337" s="95">
        <f t="shared" si="166"/>
        <v>13000</v>
      </c>
      <c r="AD337" s="95">
        <f t="shared" si="167"/>
        <v>156000</v>
      </c>
      <c r="AE337" s="95">
        <f t="shared" si="168"/>
        <v>4992000</v>
      </c>
      <c r="AF337" s="97" cm="1">
        <f t="array" ref="AF337">_xlfn.IFS(G337=1,AF$15,G337=2,AF$16,G337=3,AF$19)</f>
        <v>7000</v>
      </c>
      <c r="AG337" s="98">
        <f t="shared" si="169"/>
        <v>163000</v>
      </c>
      <c r="AH337" s="98">
        <f t="shared" si="170"/>
        <v>5216000</v>
      </c>
      <c r="AI337" s="137">
        <f t="shared" si="171"/>
        <v>163000</v>
      </c>
      <c r="AJ337" s="137">
        <f t="shared" si="172"/>
        <v>5216000</v>
      </c>
      <c r="AK337" s="137">
        <v>100000</v>
      </c>
      <c r="AL337" s="137">
        <f t="shared" si="173"/>
        <v>1304000</v>
      </c>
      <c r="AM337" s="137">
        <f t="shared" si="174"/>
        <v>1304000</v>
      </c>
      <c r="AN337" s="137">
        <f t="shared" si="175"/>
        <v>1304000</v>
      </c>
      <c r="AO337" s="137">
        <f t="shared" si="176"/>
        <v>1204000</v>
      </c>
      <c r="AP337" s="137"/>
      <c r="AQ337" s="138" cm="1">
        <f t="array" ref="AQ337">_xlfn.IFS(I337="One Bedroom",AQ$13,I337="One Bedroom Plus",AQ$14,I337="two bedroom",AQ$15,I337="three bedroom",AQ$16)</f>
        <v>300000</v>
      </c>
      <c r="AR337" s="139">
        <f t="shared" si="177"/>
        <v>4916000</v>
      </c>
      <c r="AS337" s="139">
        <f t="shared" si="178"/>
        <v>153625</v>
      </c>
      <c r="AT337" s="139">
        <f t="shared" si="179"/>
        <v>245800</v>
      </c>
      <c r="AU337" s="139">
        <f t="shared" si="180"/>
        <v>4671000</v>
      </c>
      <c r="AV337" s="139">
        <f t="shared" si="181"/>
        <v>145968.75</v>
      </c>
      <c r="AW337" s="151">
        <v>100000</v>
      </c>
      <c r="AX337" s="151">
        <f t="shared" si="182"/>
        <v>1167750</v>
      </c>
      <c r="AY337" s="151">
        <f t="shared" si="183"/>
        <v>1167750</v>
      </c>
      <c r="AZ337" s="151">
        <f t="shared" si="184"/>
        <v>1167750</v>
      </c>
      <c r="BA337" s="151">
        <f t="shared" si="185"/>
        <v>1067750</v>
      </c>
      <c r="BD337" s="99">
        <f t="shared" si="186"/>
        <v>4671000</v>
      </c>
    </row>
    <row r="338" spans="1:56" s="99" customFormat="1" ht="12.75" customHeight="1" x14ac:dyDescent="0.25">
      <c r="A338" s="113"/>
      <c r="B338" s="23"/>
      <c r="C338" s="101">
        <v>316</v>
      </c>
      <c r="D338" s="106" t="s">
        <v>17</v>
      </c>
      <c r="E338" s="106">
        <v>5</v>
      </c>
      <c r="F338" s="112" t="s">
        <v>464</v>
      </c>
      <c r="G338" s="92" cm="1">
        <f t="array" ref="G338">_xlfn.IFS(D338=F$4,G$4,D338=F$5,G$5,D338=F$6,G$6,D338=F$7,G$7,D338=F$8,G$8,D338=F$9,G$9,D338=F$10,G$10)</f>
        <v>3</v>
      </c>
      <c r="H338" s="109" t="s">
        <v>313</v>
      </c>
      <c r="I338" s="104" t="s">
        <v>234</v>
      </c>
      <c r="J338" s="109">
        <v>66</v>
      </c>
      <c r="K338" s="95">
        <f t="shared" si="157"/>
        <v>160000</v>
      </c>
      <c r="L338" s="95">
        <f t="shared" si="158"/>
        <v>10560000</v>
      </c>
      <c r="M338" s="95">
        <f t="shared" si="159"/>
        <v>140000</v>
      </c>
      <c r="N338" s="95" cm="1">
        <f t="array" ref="N338">_xlfn.IFS(E338=1,0,OR(E338=2,E338=3),N$10,OR(E338=4,E338=5),N$11,E338=6,N$12,E338=7,N$13)</f>
        <v>3000</v>
      </c>
      <c r="O338" s="95" t="str">
        <f t="shared" si="193"/>
        <v>y</v>
      </c>
      <c r="P338" s="95">
        <f t="shared" si="160"/>
        <v>10000</v>
      </c>
      <c r="Q338" s="95">
        <f t="shared" si="194"/>
        <v>0</v>
      </c>
      <c r="R338" s="95">
        <f t="shared" si="161"/>
        <v>0</v>
      </c>
      <c r="S338" s="95">
        <f t="shared" si="195"/>
        <v>0</v>
      </c>
      <c r="T338" s="95">
        <f t="shared" si="162"/>
        <v>0</v>
      </c>
      <c r="U338" s="95">
        <f t="shared" si="196"/>
        <v>0</v>
      </c>
      <c r="V338" s="95">
        <f t="shared" si="163"/>
        <v>0</v>
      </c>
      <c r="W338" s="108"/>
      <c r="X338" s="108">
        <f t="shared" si="164"/>
        <v>0</v>
      </c>
      <c r="Y338" s="108"/>
      <c r="Z338" s="108">
        <f t="shared" si="165"/>
        <v>0</v>
      </c>
      <c r="AA338" s="108"/>
      <c r="AB338" s="108"/>
      <c r="AC338" s="95">
        <f t="shared" si="166"/>
        <v>10000</v>
      </c>
      <c r="AD338" s="95">
        <f t="shared" si="167"/>
        <v>153000</v>
      </c>
      <c r="AE338" s="95">
        <f t="shared" si="168"/>
        <v>10098000</v>
      </c>
      <c r="AF338" s="97" cm="1">
        <f t="array" ref="AF338">_xlfn.IFS(G338=1,AF$15,G338=2,AF$16,G338=3,AF$19)</f>
        <v>7000</v>
      </c>
      <c r="AG338" s="98">
        <f t="shared" si="169"/>
        <v>160000</v>
      </c>
      <c r="AH338" s="98">
        <f t="shared" si="170"/>
        <v>10560000</v>
      </c>
      <c r="AI338" s="137">
        <f t="shared" si="171"/>
        <v>160000</v>
      </c>
      <c r="AJ338" s="137">
        <f t="shared" si="172"/>
        <v>10560000</v>
      </c>
      <c r="AK338" s="137">
        <v>100000</v>
      </c>
      <c r="AL338" s="137">
        <f t="shared" si="173"/>
        <v>2640000</v>
      </c>
      <c r="AM338" s="137">
        <f t="shared" si="174"/>
        <v>2640000</v>
      </c>
      <c r="AN338" s="137">
        <f t="shared" si="175"/>
        <v>2640000</v>
      </c>
      <c r="AO338" s="137">
        <f t="shared" si="176"/>
        <v>2540000</v>
      </c>
      <c r="AP338" s="137"/>
      <c r="AQ338" s="138" cm="1">
        <f t="array" ref="AQ338">_xlfn.IFS(I338="One Bedroom",AQ$13,I338="One Bedroom Plus",AQ$14,I338="two bedroom",AQ$15,I338="three bedroom",AQ$16)</f>
        <v>500000</v>
      </c>
      <c r="AR338" s="139">
        <f t="shared" si="177"/>
        <v>10060000</v>
      </c>
      <c r="AS338" s="139">
        <f t="shared" si="178"/>
        <v>152424.24242424243</v>
      </c>
      <c r="AT338" s="139">
        <f t="shared" si="179"/>
        <v>503000</v>
      </c>
      <c r="AU338" s="139">
        <f t="shared" si="180"/>
        <v>9557000</v>
      </c>
      <c r="AV338" s="139">
        <f t="shared" si="181"/>
        <v>144803.0303030303</v>
      </c>
      <c r="AW338" s="151">
        <v>100000</v>
      </c>
      <c r="AX338" s="151">
        <f t="shared" si="182"/>
        <v>2389250</v>
      </c>
      <c r="AY338" s="151">
        <f t="shared" si="183"/>
        <v>2389250</v>
      </c>
      <c r="AZ338" s="151">
        <f t="shared" si="184"/>
        <v>2389250</v>
      </c>
      <c r="BA338" s="151">
        <f t="shared" si="185"/>
        <v>2289250</v>
      </c>
      <c r="BD338" s="99">
        <f t="shared" si="186"/>
        <v>9557000</v>
      </c>
    </row>
    <row r="339" spans="1:56" s="99" customFormat="1" ht="12.75" customHeight="1" x14ac:dyDescent="0.25">
      <c r="A339" s="113"/>
      <c r="B339" s="23"/>
      <c r="C339" s="101">
        <v>317</v>
      </c>
      <c r="D339" s="106" t="s">
        <v>17</v>
      </c>
      <c r="E339" s="106">
        <v>5</v>
      </c>
      <c r="F339" s="112" t="s">
        <v>465</v>
      </c>
      <c r="G339" s="92" cm="1">
        <f t="array" ref="G339">_xlfn.IFS(D339=F$4,G$4,D339=F$5,G$5,D339=F$6,G$6,D339=F$7,G$7,D339=F$8,G$8,D339=F$9,G$9,D339=F$10,G$10)</f>
        <v>3</v>
      </c>
      <c r="H339" s="109" t="s">
        <v>450</v>
      </c>
      <c r="I339" s="104" t="s">
        <v>234</v>
      </c>
      <c r="J339" s="109">
        <v>66</v>
      </c>
      <c r="K339" s="95">
        <f t="shared" si="157"/>
        <v>160000</v>
      </c>
      <c r="L339" s="95">
        <f t="shared" si="158"/>
        <v>10560000</v>
      </c>
      <c r="M339" s="95">
        <f t="shared" si="159"/>
        <v>140000</v>
      </c>
      <c r="N339" s="95" cm="1">
        <f t="array" ref="N339">_xlfn.IFS(E339=1,0,OR(E339=2,E339=3),N$10,OR(E339=4,E339=5),N$11,E339=6,N$12,E339=7,N$13)</f>
        <v>3000</v>
      </c>
      <c r="O339" s="95" t="str">
        <f t="shared" si="193"/>
        <v>y</v>
      </c>
      <c r="P339" s="95">
        <f t="shared" si="160"/>
        <v>10000</v>
      </c>
      <c r="Q339" s="95">
        <f t="shared" si="194"/>
        <v>0</v>
      </c>
      <c r="R339" s="95">
        <f t="shared" si="161"/>
        <v>0</v>
      </c>
      <c r="S339" s="95">
        <f t="shared" si="195"/>
        <v>0</v>
      </c>
      <c r="T339" s="95">
        <f t="shared" si="162"/>
        <v>0</v>
      </c>
      <c r="U339" s="95">
        <f t="shared" si="196"/>
        <v>0</v>
      </c>
      <c r="V339" s="95">
        <f t="shared" si="163"/>
        <v>0</v>
      </c>
      <c r="W339" s="108"/>
      <c r="X339" s="108">
        <f t="shared" si="164"/>
        <v>0</v>
      </c>
      <c r="Y339" s="108"/>
      <c r="Z339" s="108">
        <f t="shared" si="165"/>
        <v>0</v>
      </c>
      <c r="AA339" s="108"/>
      <c r="AB339" s="108"/>
      <c r="AC339" s="95">
        <f t="shared" si="166"/>
        <v>10000</v>
      </c>
      <c r="AD339" s="95">
        <f t="shared" si="167"/>
        <v>153000</v>
      </c>
      <c r="AE339" s="95">
        <f t="shared" si="168"/>
        <v>10098000</v>
      </c>
      <c r="AF339" s="97" cm="1">
        <f t="array" ref="AF339">_xlfn.IFS(G339=1,AF$15,G339=2,AF$16,G339=3,AF$19)</f>
        <v>7000</v>
      </c>
      <c r="AG339" s="98">
        <f t="shared" si="169"/>
        <v>160000</v>
      </c>
      <c r="AH339" s="98">
        <f t="shared" si="170"/>
        <v>10560000</v>
      </c>
      <c r="AI339" s="137">
        <f t="shared" si="171"/>
        <v>160000</v>
      </c>
      <c r="AJ339" s="137">
        <f t="shared" si="172"/>
        <v>10560000</v>
      </c>
      <c r="AK339" s="137">
        <v>100000</v>
      </c>
      <c r="AL339" s="137">
        <f t="shared" si="173"/>
        <v>2640000</v>
      </c>
      <c r="AM339" s="137">
        <f t="shared" si="174"/>
        <v>2640000</v>
      </c>
      <c r="AN339" s="137">
        <f t="shared" si="175"/>
        <v>2640000</v>
      </c>
      <c r="AO339" s="137">
        <f t="shared" si="176"/>
        <v>2540000</v>
      </c>
      <c r="AP339" s="137"/>
      <c r="AQ339" s="138" cm="1">
        <f t="array" ref="AQ339">_xlfn.IFS(I339="One Bedroom",AQ$13,I339="One Bedroom Plus",AQ$14,I339="two bedroom",AQ$15,I339="three bedroom",AQ$16)</f>
        <v>500000</v>
      </c>
      <c r="AR339" s="139">
        <f t="shared" si="177"/>
        <v>10060000</v>
      </c>
      <c r="AS339" s="139">
        <f t="shared" si="178"/>
        <v>152424.24242424243</v>
      </c>
      <c r="AT339" s="139">
        <f t="shared" si="179"/>
        <v>503000</v>
      </c>
      <c r="AU339" s="139">
        <f t="shared" si="180"/>
        <v>9557000</v>
      </c>
      <c r="AV339" s="139">
        <f t="shared" si="181"/>
        <v>144803.0303030303</v>
      </c>
      <c r="AW339" s="151">
        <v>100000</v>
      </c>
      <c r="AX339" s="151">
        <f t="shared" si="182"/>
        <v>2389250</v>
      </c>
      <c r="AY339" s="151">
        <f t="shared" si="183"/>
        <v>2389250</v>
      </c>
      <c r="AZ339" s="151">
        <f t="shared" si="184"/>
        <v>2389250</v>
      </c>
      <c r="BA339" s="151">
        <f t="shared" si="185"/>
        <v>2289250</v>
      </c>
      <c r="BD339" s="99">
        <f t="shared" si="186"/>
        <v>9557000</v>
      </c>
    </row>
    <row r="340" spans="1:56" s="99" customFormat="1" ht="12.75" customHeight="1" x14ac:dyDescent="0.25">
      <c r="A340" s="113"/>
      <c r="B340" s="114"/>
      <c r="C340" s="101">
        <v>318</v>
      </c>
      <c r="D340" s="106" t="s">
        <v>17</v>
      </c>
      <c r="E340" s="106">
        <v>5</v>
      </c>
      <c r="F340" s="112" t="s">
        <v>466</v>
      </c>
      <c r="G340" s="92" cm="1">
        <f t="array" ref="G340">_xlfn.IFS(D340=F$4,G$4,D340=F$5,G$5,D340=F$6,G$6,D340=F$7,G$7,D340=F$8,G$8,D340=F$9,G$9,D340=F$10,G$10)</f>
        <v>3</v>
      </c>
      <c r="H340" s="109" t="s">
        <v>452</v>
      </c>
      <c r="I340" s="104" t="s">
        <v>94</v>
      </c>
      <c r="J340" s="109">
        <v>56</v>
      </c>
      <c r="K340" s="95">
        <f t="shared" si="157"/>
        <v>160000</v>
      </c>
      <c r="L340" s="95">
        <f t="shared" si="158"/>
        <v>8960000</v>
      </c>
      <c r="M340" s="95">
        <f t="shared" si="159"/>
        <v>140000</v>
      </c>
      <c r="N340" s="95" cm="1">
        <f t="array" ref="N340">_xlfn.IFS(E340=1,0,OR(E340=2,E340=3),N$10,OR(E340=4,E340=5),N$11,E340=6,N$12,E340=7,N$13)</f>
        <v>3000</v>
      </c>
      <c r="O340" s="95" t="str">
        <f t="shared" si="193"/>
        <v>y</v>
      </c>
      <c r="P340" s="95">
        <f t="shared" si="160"/>
        <v>10000</v>
      </c>
      <c r="Q340" s="95">
        <f t="shared" si="194"/>
        <v>0</v>
      </c>
      <c r="R340" s="95">
        <f t="shared" si="161"/>
        <v>0</v>
      </c>
      <c r="S340" s="95" t="str">
        <f t="shared" si="195"/>
        <v>y</v>
      </c>
      <c r="T340" s="95">
        <f t="shared" si="162"/>
        <v>2000</v>
      </c>
      <c r="U340" s="95"/>
      <c r="V340" s="95">
        <f t="shared" si="163"/>
        <v>0</v>
      </c>
      <c r="W340" s="108"/>
      <c r="X340" s="108">
        <f t="shared" si="164"/>
        <v>0</v>
      </c>
      <c r="Y340" s="108"/>
      <c r="Z340" s="108">
        <f t="shared" si="165"/>
        <v>0</v>
      </c>
      <c r="AA340" s="96" t="s">
        <v>73</v>
      </c>
      <c r="AB340" s="115">
        <f>IF(AA340="Y",AB$20,0)</f>
        <v>3000</v>
      </c>
      <c r="AC340" s="95">
        <f t="shared" si="166"/>
        <v>15000</v>
      </c>
      <c r="AD340" s="95">
        <f t="shared" si="167"/>
        <v>158000</v>
      </c>
      <c r="AE340" s="95">
        <f t="shared" si="168"/>
        <v>8848000</v>
      </c>
      <c r="AF340" s="97" cm="1">
        <f t="array" ref="AF340">_xlfn.IFS(G340=1,AF$15,G340=2,AF$16,G340=3,AF$19)</f>
        <v>7000</v>
      </c>
      <c r="AG340" s="98">
        <f t="shared" si="169"/>
        <v>165000</v>
      </c>
      <c r="AH340" s="98">
        <f t="shared" si="170"/>
        <v>9240000</v>
      </c>
      <c r="AI340" s="137">
        <f t="shared" si="171"/>
        <v>165000</v>
      </c>
      <c r="AJ340" s="137">
        <f t="shared" si="172"/>
        <v>9240000</v>
      </c>
      <c r="AK340" s="137">
        <v>100000</v>
      </c>
      <c r="AL340" s="137">
        <f t="shared" si="173"/>
        <v>2310000</v>
      </c>
      <c r="AM340" s="137">
        <f t="shared" si="174"/>
        <v>2310000</v>
      </c>
      <c r="AN340" s="137">
        <f t="shared" si="175"/>
        <v>2310000</v>
      </c>
      <c r="AO340" s="137">
        <f t="shared" si="176"/>
        <v>2210000</v>
      </c>
      <c r="AP340" s="137"/>
      <c r="AQ340" s="138" cm="1">
        <f t="array" ref="AQ340">_xlfn.IFS(I340="One Bedroom",AQ$13,I340="One Bedroom Plus",AQ$14,I340="two bedroom",AQ$15,I340="three bedroom",AQ$16)</f>
        <v>300000</v>
      </c>
      <c r="AR340" s="139">
        <f t="shared" si="177"/>
        <v>8940000</v>
      </c>
      <c r="AS340" s="139">
        <f t="shared" si="178"/>
        <v>159642.85714285713</v>
      </c>
      <c r="AT340" s="139">
        <f t="shared" si="179"/>
        <v>447000</v>
      </c>
      <c r="AU340" s="139">
        <f t="shared" si="180"/>
        <v>8493000</v>
      </c>
      <c r="AV340" s="139">
        <f t="shared" si="181"/>
        <v>151660.71428571429</v>
      </c>
      <c r="AW340" s="151">
        <v>100000</v>
      </c>
      <c r="AX340" s="151">
        <f t="shared" si="182"/>
        <v>2123250</v>
      </c>
      <c r="AY340" s="151">
        <f t="shared" si="183"/>
        <v>2123250</v>
      </c>
      <c r="AZ340" s="151">
        <f t="shared" si="184"/>
        <v>2123250</v>
      </c>
      <c r="BA340" s="151">
        <f t="shared" si="185"/>
        <v>2023250</v>
      </c>
      <c r="BD340" s="99">
        <f t="shared" si="186"/>
        <v>8493000</v>
      </c>
    </row>
    <row r="341" spans="1:56" s="99" customFormat="1" ht="12.75" customHeight="1" x14ac:dyDescent="0.25">
      <c r="A341" s="113"/>
      <c r="B341" s="114"/>
      <c r="C341" s="101">
        <v>319</v>
      </c>
      <c r="D341" s="106" t="s">
        <v>17</v>
      </c>
      <c r="E341" s="106">
        <v>5</v>
      </c>
      <c r="F341" s="112" t="s">
        <v>467</v>
      </c>
      <c r="G341" s="92" cm="1">
        <f t="array" ref="G341">_xlfn.IFS(D341=F$4,G$4,D341=F$5,G$5,D341=F$6,G$6,D341=F$7,G$7,D341=F$8,G$8,D341=F$9,G$9,D341=F$10,G$10)</f>
        <v>3</v>
      </c>
      <c r="H341" s="109" t="s">
        <v>313</v>
      </c>
      <c r="I341" s="104" t="s">
        <v>234</v>
      </c>
      <c r="J341" s="109">
        <v>66</v>
      </c>
      <c r="K341" s="95">
        <f t="shared" si="157"/>
        <v>160000</v>
      </c>
      <c r="L341" s="95">
        <f t="shared" si="158"/>
        <v>10560000</v>
      </c>
      <c r="M341" s="95">
        <f t="shared" si="159"/>
        <v>140000</v>
      </c>
      <c r="N341" s="95" cm="1">
        <f t="array" ref="N341">_xlfn.IFS(E341=1,0,OR(E341=2,E341=3),N$10,OR(E341=4,E341=5),N$11,E341=6,N$12,E341=7,N$13)</f>
        <v>3000</v>
      </c>
      <c r="O341" s="95" t="str">
        <f t="shared" si="193"/>
        <v>y</v>
      </c>
      <c r="P341" s="95">
        <f t="shared" si="160"/>
        <v>10000</v>
      </c>
      <c r="Q341" s="95">
        <f t="shared" si="194"/>
        <v>0</v>
      </c>
      <c r="R341" s="95">
        <f t="shared" si="161"/>
        <v>0</v>
      </c>
      <c r="S341" s="95" t="str">
        <f t="shared" si="195"/>
        <v>y</v>
      </c>
      <c r="T341" s="95">
        <f t="shared" si="162"/>
        <v>2000</v>
      </c>
      <c r="U341" s="95"/>
      <c r="V341" s="95">
        <f t="shared" si="163"/>
        <v>0</v>
      </c>
      <c r="W341" s="108"/>
      <c r="X341" s="108">
        <f t="shared" si="164"/>
        <v>0</v>
      </c>
      <c r="Y341" s="108"/>
      <c r="Z341" s="108">
        <f t="shared" si="165"/>
        <v>0</v>
      </c>
      <c r="AA341" s="96" t="s">
        <v>73</v>
      </c>
      <c r="AB341" s="115">
        <f>IF(AA341="Y",AB$20,0)</f>
        <v>3000</v>
      </c>
      <c r="AC341" s="95">
        <f t="shared" si="166"/>
        <v>15000</v>
      </c>
      <c r="AD341" s="95">
        <f t="shared" si="167"/>
        <v>158000</v>
      </c>
      <c r="AE341" s="95">
        <f t="shared" si="168"/>
        <v>10428000</v>
      </c>
      <c r="AF341" s="97" cm="1">
        <f t="array" ref="AF341">_xlfn.IFS(G341=1,AF$15,G341=2,AF$16,G341=3,AF$19)</f>
        <v>7000</v>
      </c>
      <c r="AG341" s="98">
        <f t="shared" si="169"/>
        <v>165000</v>
      </c>
      <c r="AH341" s="98">
        <f t="shared" si="170"/>
        <v>10890000</v>
      </c>
      <c r="AI341" s="137">
        <f t="shared" si="171"/>
        <v>165000</v>
      </c>
      <c r="AJ341" s="137">
        <f t="shared" si="172"/>
        <v>10890000</v>
      </c>
      <c r="AK341" s="137">
        <v>100000</v>
      </c>
      <c r="AL341" s="137">
        <f t="shared" si="173"/>
        <v>2722500</v>
      </c>
      <c r="AM341" s="137">
        <f t="shared" si="174"/>
        <v>2722500</v>
      </c>
      <c r="AN341" s="137">
        <f t="shared" si="175"/>
        <v>2722500</v>
      </c>
      <c r="AO341" s="137">
        <f t="shared" si="176"/>
        <v>2622500</v>
      </c>
      <c r="AP341" s="137"/>
      <c r="AQ341" s="138" cm="1">
        <f t="array" ref="AQ341">_xlfn.IFS(I341="One Bedroom",AQ$13,I341="One Bedroom Plus",AQ$14,I341="two bedroom",AQ$15,I341="three bedroom",AQ$16)</f>
        <v>500000</v>
      </c>
      <c r="AR341" s="139">
        <f t="shared" si="177"/>
        <v>10390000</v>
      </c>
      <c r="AS341" s="139">
        <f t="shared" si="178"/>
        <v>157424.24242424243</v>
      </c>
      <c r="AT341" s="139">
        <f t="shared" si="179"/>
        <v>519500</v>
      </c>
      <c r="AU341" s="139">
        <f t="shared" si="180"/>
        <v>9871000</v>
      </c>
      <c r="AV341" s="139">
        <f t="shared" si="181"/>
        <v>149560.60606060605</v>
      </c>
      <c r="AW341" s="151">
        <v>100000</v>
      </c>
      <c r="AX341" s="151">
        <f t="shared" si="182"/>
        <v>2467750</v>
      </c>
      <c r="AY341" s="151">
        <f t="shared" si="183"/>
        <v>2467750</v>
      </c>
      <c r="AZ341" s="151">
        <f t="shared" si="184"/>
        <v>2467750</v>
      </c>
      <c r="BA341" s="151">
        <f t="shared" si="185"/>
        <v>2367750</v>
      </c>
      <c r="BD341" s="99">
        <f t="shared" si="186"/>
        <v>9871000</v>
      </c>
    </row>
    <row r="342" spans="1:56" s="99" customFormat="1" ht="12.75" customHeight="1" x14ac:dyDescent="0.25">
      <c r="A342" s="113"/>
      <c r="B342" s="114"/>
      <c r="C342" s="101">
        <v>320</v>
      </c>
      <c r="D342" s="106" t="s">
        <v>17</v>
      </c>
      <c r="E342" s="106">
        <v>5</v>
      </c>
      <c r="F342" s="112" t="s">
        <v>468</v>
      </c>
      <c r="G342" s="92" cm="1">
        <f t="array" ref="G342">_xlfn.IFS(D342=F$4,G$4,D342=F$5,G$5,D342=F$6,G$6,D342=F$7,G$7,D342=F$8,G$8,D342=F$9,G$9,D342=F$10,G$10)</f>
        <v>3</v>
      </c>
      <c r="H342" s="109" t="s">
        <v>455</v>
      </c>
      <c r="I342" s="104" t="s">
        <v>234</v>
      </c>
      <c r="J342" s="109">
        <v>66</v>
      </c>
      <c r="K342" s="95">
        <f t="shared" si="157"/>
        <v>160000</v>
      </c>
      <c r="L342" s="95">
        <f t="shared" si="158"/>
        <v>10560000</v>
      </c>
      <c r="M342" s="95">
        <f t="shared" si="159"/>
        <v>140000</v>
      </c>
      <c r="N342" s="95" cm="1">
        <f t="array" ref="N342">_xlfn.IFS(E342=1,0,OR(E342=2,E342=3),N$10,OR(E342=4,E342=5),N$11,E342=6,N$12,E342=7,N$13)</f>
        <v>3000</v>
      </c>
      <c r="O342" s="95" t="str">
        <f t="shared" si="193"/>
        <v>y</v>
      </c>
      <c r="P342" s="95">
        <f t="shared" si="160"/>
        <v>10000</v>
      </c>
      <c r="Q342" s="95" t="str">
        <f t="shared" si="194"/>
        <v>y</v>
      </c>
      <c r="R342" s="95">
        <f t="shared" si="161"/>
        <v>3000</v>
      </c>
      <c r="S342" s="95" t="str">
        <f t="shared" si="195"/>
        <v>y</v>
      </c>
      <c r="T342" s="95">
        <f t="shared" si="162"/>
        <v>2000</v>
      </c>
      <c r="U342" s="95"/>
      <c r="V342" s="95">
        <f t="shared" si="163"/>
        <v>0</v>
      </c>
      <c r="W342" s="108"/>
      <c r="X342" s="108">
        <f t="shared" si="164"/>
        <v>0</v>
      </c>
      <c r="Y342" s="108"/>
      <c r="Z342" s="108">
        <f t="shared" si="165"/>
        <v>0</v>
      </c>
      <c r="AA342" s="96" t="s">
        <v>73</v>
      </c>
      <c r="AB342" s="115">
        <f>IF(AA342="Y",AB$20,0)</f>
        <v>3000</v>
      </c>
      <c r="AC342" s="95">
        <f t="shared" si="166"/>
        <v>18000</v>
      </c>
      <c r="AD342" s="95">
        <f t="shared" si="167"/>
        <v>161000</v>
      </c>
      <c r="AE342" s="95">
        <f t="shared" si="168"/>
        <v>10626000</v>
      </c>
      <c r="AF342" s="97" cm="1">
        <f t="array" ref="AF342">_xlfn.IFS(G342=1,AF$15,G342=2,AF$16,G342=3,AF$19)</f>
        <v>7000</v>
      </c>
      <c r="AG342" s="98">
        <f t="shared" si="169"/>
        <v>168000</v>
      </c>
      <c r="AH342" s="98">
        <f t="shared" si="170"/>
        <v>11088000</v>
      </c>
      <c r="AI342" s="137">
        <f t="shared" si="171"/>
        <v>168000</v>
      </c>
      <c r="AJ342" s="137">
        <f t="shared" si="172"/>
        <v>11088000</v>
      </c>
      <c r="AK342" s="137">
        <v>100000</v>
      </c>
      <c r="AL342" s="137">
        <f t="shared" si="173"/>
        <v>2772000</v>
      </c>
      <c r="AM342" s="137">
        <f t="shared" si="174"/>
        <v>2772000</v>
      </c>
      <c r="AN342" s="137">
        <f t="shared" si="175"/>
        <v>2772000</v>
      </c>
      <c r="AO342" s="137">
        <f t="shared" si="176"/>
        <v>2672000</v>
      </c>
      <c r="AP342" s="137"/>
      <c r="AQ342" s="138" cm="1">
        <f t="array" ref="AQ342">_xlfn.IFS(I342="One Bedroom",AQ$13,I342="One Bedroom Plus",AQ$14,I342="two bedroom",AQ$15,I342="three bedroom",AQ$16)</f>
        <v>500000</v>
      </c>
      <c r="AR342" s="139">
        <f t="shared" si="177"/>
        <v>10588000</v>
      </c>
      <c r="AS342" s="139">
        <f t="shared" si="178"/>
        <v>160424.24242424243</v>
      </c>
      <c r="AT342" s="139">
        <f t="shared" si="179"/>
        <v>529400</v>
      </c>
      <c r="AU342" s="139">
        <f t="shared" si="180"/>
        <v>10059000</v>
      </c>
      <c r="AV342" s="139">
        <f t="shared" si="181"/>
        <v>152409.09090909091</v>
      </c>
      <c r="AW342" s="151">
        <v>100000</v>
      </c>
      <c r="AX342" s="151">
        <f t="shared" si="182"/>
        <v>2514750</v>
      </c>
      <c r="AY342" s="151">
        <f t="shared" si="183"/>
        <v>2514750</v>
      </c>
      <c r="AZ342" s="151">
        <f t="shared" si="184"/>
        <v>2514750</v>
      </c>
      <c r="BA342" s="151">
        <f t="shared" si="185"/>
        <v>2414750</v>
      </c>
      <c r="BD342" s="99">
        <f t="shared" si="186"/>
        <v>10059000</v>
      </c>
    </row>
    <row r="343" spans="1:56" s="99" customFormat="1" ht="12.75" customHeight="1" x14ac:dyDescent="0.25">
      <c r="A343" s="113"/>
      <c r="B343" s="23"/>
      <c r="C343" s="101">
        <v>321</v>
      </c>
      <c r="D343" s="106" t="s">
        <v>17</v>
      </c>
      <c r="E343" s="106">
        <v>5</v>
      </c>
      <c r="F343" s="112" t="s">
        <v>469</v>
      </c>
      <c r="G343" s="92" cm="1">
        <f t="array" ref="G343">_xlfn.IFS(D343=F$4,G$4,D343=F$5,G$5,D343=F$6,G$6,D343=F$7,G$7,D343=F$8,G$8,D343=F$9,G$9,D343=F$10,G$10)</f>
        <v>3</v>
      </c>
      <c r="H343" s="109" t="s">
        <v>315</v>
      </c>
      <c r="I343" s="104" t="s">
        <v>94</v>
      </c>
      <c r="J343" s="109">
        <v>56</v>
      </c>
      <c r="K343" s="95">
        <f t="shared" ref="K343:K406" si="197">$K$4</f>
        <v>160000</v>
      </c>
      <c r="L343" s="95">
        <f t="shared" ref="L343:L406" si="198">K343*J343</f>
        <v>8960000</v>
      </c>
      <c r="M343" s="95">
        <f t="shared" ref="M343:M406" si="199">J$13</f>
        <v>140000</v>
      </c>
      <c r="N343" s="95" cm="1">
        <f t="array" ref="N343">_xlfn.IFS(E343=1,0,OR(E343=2,E343=3),N$10,OR(E343=4,E343=5),N$11,E343=6,N$12,E343=7,N$13)</f>
        <v>3000</v>
      </c>
      <c r="O343" s="95" t="str">
        <f t="shared" si="193"/>
        <v>y</v>
      </c>
      <c r="P343" s="95">
        <f t="shared" ref="P343:P406" si="200">IF(O343="Y",P$20,0)</f>
        <v>10000</v>
      </c>
      <c r="Q343" s="95" t="str">
        <f t="shared" si="194"/>
        <v>y</v>
      </c>
      <c r="R343" s="95">
        <f t="shared" ref="R343:R406" si="201">IF(Q343="Y",R$20,0)</f>
        <v>3000</v>
      </c>
      <c r="S343" s="95" t="str">
        <f t="shared" si="195"/>
        <v>y</v>
      </c>
      <c r="T343" s="95">
        <f t="shared" ref="T343:T406" si="202">IF(S343="Y",T$20,0)</f>
        <v>2000</v>
      </c>
      <c r="U343" s="95">
        <f t="shared" ref="U343:U351" si="203">U331</f>
        <v>0</v>
      </c>
      <c r="V343" s="95">
        <f t="shared" ref="V343:V406" si="204">IF(U343="Y",V$20,0)</f>
        <v>0</v>
      </c>
      <c r="W343" s="108"/>
      <c r="X343" s="108">
        <f t="shared" ref="X343:X406" si="205">IF(W343="Y",X$20,0)</f>
        <v>0</v>
      </c>
      <c r="Y343" s="108"/>
      <c r="Z343" s="108">
        <f t="shared" ref="Z343:Z406" si="206">IF(Y343="Y",Z$20,0)</f>
        <v>0</v>
      </c>
      <c r="AA343" s="108"/>
      <c r="AB343" s="108"/>
      <c r="AC343" s="95">
        <f t="shared" ref="AC343:AC406" si="207">P343+R343+X343+Z343+T343+V343+AB343</f>
        <v>15000</v>
      </c>
      <c r="AD343" s="95">
        <f t="shared" ref="AD343:AD406" si="208">M343+N343+AC343</f>
        <v>158000</v>
      </c>
      <c r="AE343" s="95">
        <f t="shared" ref="AE343:AE406" si="209">AD343*J343</f>
        <v>8848000</v>
      </c>
      <c r="AF343" s="97" cm="1">
        <f t="array" ref="AF343">_xlfn.IFS(G343=1,AF$15,G343=2,AF$16,G343=3,AF$19)</f>
        <v>7000</v>
      </c>
      <c r="AG343" s="98">
        <f t="shared" ref="AG343:AG406" si="210">AD343+AF343</f>
        <v>165000</v>
      </c>
      <c r="AH343" s="98">
        <f t="shared" ref="AH343:AH406" si="211">AG343*J343</f>
        <v>9240000</v>
      </c>
      <c r="AI343" s="137">
        <f t="shared" ref="AI343:AI406" si="212">ROUNDUP(AG343*$AI$19,-3)</f>
        <v>165000</v>
      </c>
      <c r="AJ343" s="137">
        <f t="shared" ref="AJ343:AJ406" si="213">AI343*J343</f>
        <v>9240000</v>
      </c>
      <c r="AK343" s="137">
        <v>100000</v>
      </c>
      <c r="AL343" s="137">
        <f t="shared" ref="AL343:AL406" si="214">AJ343*25%</f>
        <v>2310000</v>
      </c>
      <c r="AM343" s="137">
        <f t="shared" ref="AM343:AM406" si="215">AJ343*25%</f>
        <v>2310000</v>
      </c>
      <c r="AN343" s="137">
        <f t="shared" ref="AN343:AN406" si="216">AJ343*25%</f>
        <v>2310000</v>
      </c>
      <c r="AO343" s="137">
        <f t="shared" ref="AO343:AO406" si="217">AJ343*25%-AK343</f>
        <v>2210000</v>
      </c>
      <c r="AP343" s="137"/>
      <c r="AQ343" s="138" cm="1">
        <f t="array" ref="AQ343">_xlfn.IFS(I343="One Bedroom",AQ$13,I343="One Bedroom Plus",AQ$14,I343="two bedroom",AQ$15,I343="three bedroom",AQ$16)</f>
        <v>300000</v>
      </c>
      <c r="AR343" s="139">
        <f t="shared" ref="AR343:AR406" si="218">AJ343-AQ343</f>
        <v>8940000</v>
      </c>
      <c r="AS343" s="139">
        <f t="shared" ref="AS343:AS406" si="219">AR343/J343</f>
        <v>159642.85714285713</v>
      </c>
      <c r="AT343" s="139">
        <f t="shared" ref="AT343:AT406" si="220">AR343*5%</f>
        <v>447000</v>
      </c>
      <c r="AU343" s="139">
        <f t="shared" ref="AU343:AU406" si="221">ROUNDUP(AR343-AT343,-3)</f>
        <v>8493000</v>
      </c>
      <c r="AV343" s="139">
        <f t="shared" ref="AV343:AV406" si="222">AU343/J343</f>
        <v>151660.71428571429</v>
      </c>
      <c r="AW343" s="151">
        <v>100000</v>
      </c>
      <c r="AX343" s="151">
        <f t="shared" si="182"/>
        <v>2123250</v>
      </c>
      <c r="AY343" s="151">
        <f t="shared" si="183"/>
        <v>2123250</v>
      </c>
      <c r="AZ343" s="151">
        <f t="shared" si="184"/>
        <v>2123250</v>
      </c>
      <c r="BA343" s="151">
        <f t="shared" si="185"/>
        <v>2023250</v>
      </c>
      <c r="BD343" s="99">
        <f t="shared" si="186"/>
        <v>8493000</v>
      </c>
    </row>
    <row r="344" spans="1:56" s="99" customFormat="1" ht="12.75" customHeight="1" x14ac:dyDescent="0.25">
      <c r="A344" s="113"/>
      <c r="B344" s="23"/>
      <c r="C344" s="101">
        <v>322</v>
      </c>
      <c r="D344" s="106" t="s">
        <v>17</v>
      </c>
      <c r="E344" s="106">
        <v>5</v>
      </c>
      <c r="F344" s="112" t="s">
        <v>470</v>
      </c>
      <c r="G344" s="92" cm="1">
        <f t="array" ref="G344">_xlfn.IFS(D344=F$4,G$4,D344=F$5,G$5,D344=F$6,G$6,D344=F$7,G$7,D344=F$8,G$8,D344=F$9,G$9,D344=F$10,G$10)</f>
        <v>3</v>
      </c>
      <c r="H344" s="109" t="s">
        <v>458</v>
      </c>
      <c r="I344" s="104" t="s">
        <v>72</v>
      </c>
      <c r="J344" s="109">
        <v>49</v>
      </c>
      <c r="K344" s="95">
        <f t="shared" si="197"/>
        <v>160000</v>
      </c>
      <c r="L344" s="95">
        <f t="shared" si="198"/>
        <v>7840000</v>
      </c>
      <c r="M344" s="95">
        <f t="shared" si="199"/>
        <v>140000</v>
      </c>
      <c r="N344" s="95" cm="1">
        <f t="array" ref="N344">_xlfn.IFS(E344=1,0,OR(E344=2,E344=3),N$10,OR(E344=4,E344=5),N$11,E344=6,N$12,E344=7,N$13)</f>
        <v>3000</v>
      </c>
      <c r="O344" s="95" t="str">
        <f t="shared" si="193"/>
        <v>y</v>
      </c>
      <c r="P344" s="95">
        <f t="shared" si="200"/>
        <v>10000</v>
      </c>
      <c r="Q344" s="95">
        <f t="shared" si="194"/>
        <v>0</v>
      </c>
      <c r="R344" s="95">
        <f t="shared" si="201"/>
        <v>0</v>
      </c>
      <c r="S344" s="95" t="str">
        <f t="shared" si="195"/>
        <v>y</v>
      </c>
      <c r="T344" s="95">
        <f t="shared" si="202"/>
        <v>2000</v>
      </c>
      <c r="U344" s="95">
        <f t="shared" si="203"/>
        <v>0</v>
      </c>
      <c r="V344" s="95">
        <f t="shared" si="204"/>
        <v>0</v>
      </c>
      <c r="W344" s="108"/>
      <c r="X344" s="108">
        <f t="shared" si="205"/>
        <v>0</v>
      </c>
      <c r="Y344" s="108"/>
      <c r="Z344" s="108">
        <f t="shared" si="206"/>
        <v>0</v>
      </c>
      <c r="AA344" s="108"/>
      <c r="AB344" s="108"/>
      <c r="AC344" s="95">
        <f t="shared" si="207"/>
        <v>12000</v>
      </c>
      <c r="AD344" s="95">
        <f t="shared" si="208"/>
        <v>155000</v>
      </c>
      <c r="AE344" s="95">
        <f t="shared" si="209"/>
        <v>7595000</v>
      </c>
      <c r="AF344" s="97" cm="1">
        <f t="array" ref="AF344">_xlfn.IFS(G344=1,AF$15,G344=2,AF$16,G344=3,AF$19)</f>
        <v>7000</v>
      </c>
      <c r="AG344" s="98">
        <f t="shared" si="210"/>
        <v>162000</v>
      </c>
      <c r="AH344" s="98">
        <f t="shared" si="211"/>
        <v>7938000</v>
      </c>
      <c r="AI344" s="137">
        <f t="shared" si="212"/>
        <v>162000</v>
      </c>
      <c r="AJ344" s="137">
        <f t="shared" si="213"/>
        <v>7938000</v>
      </c>
      <c r="AK344" s="137">
        <v>100000</v>
      </c>
      <c r="AL344" s="137">
        <f t="shared" si="214"/>
        <v>1984500</v>
      </c>
      <c r="AM344" s="137">
        <f t="shared" si="215"/>
        <v>1984500</v>
      </c>
      <c r="AN344" s="137">
        <f t="shared" si="216"/>
        <v>1984500</v>
      </c>
      <c r="AO344" s="137">
        <f t="shared" si="217"/>
        <v>1884500</v>
      </c>
      <c r="AP344" s="137"/>
      <c r="AQ344" s="138" cm="1">
        <f t="array" ref="AQ344">_xlfn.IFS(I344="One Bedroom",AQ$13,I344="One Bedroom Plus",AQ$14,I344="two bedroom",AQ$15,I344="three bedroom",AQ$16)</f>
        <v>300000</v>
      </c>
      <c r="AR344" s="139">
        <f t="shared" si="218"/>
        <v>7638000</v>
      </c>
      <c r="AS344" s="139">
        <f t="shared" si="219"/>
        <v>155877.55102040817</v>
      </c>
      <c r="AT344" s="139">
        <f t="shared" si="220"/>
        <v>381900</v>
      </c>
      <c r="AU344" s="139">
        <f t="shared" si="221"/>
        <v>7257000</v>
      </c>
      <c r="AV344" s="139">
        <f t="shared" si="222"/>
        <v>148102.04081632654</v>
      </c>
      <c r="AW344" s="151">
        <v>100000</v>
      </c>
      <c r="AX344" s="151">
        <f t="shared" ref="AX344:AX407" si="223">AU344*25%</f>
        <v>1814250</v>
      </c>
      <c r="AY344" s="151">
        <f t="shared" ref="AY344:AY407" si="224">AU344*25%</f>
        <v>1814250</v>
      </c>
      <c r="AZ344" s="151">
        <f t="shared" ref="AZ344:AZ407" si="225">AU344*25%</f>
        <v>1814250</v>
      </c>
      <c r="BA344" s="151">
        <f t="shared" ref="BA344:BA407" si="226">AU344*25%-AW344</f>
        <v>1714250</v>
      </c>
      <c r="BD344" s="99">
        <f t="shared" ref="BD344:BD407" si="227">SUM(AW344:BA344)</f>
        <v>7257000</v>
      </c>
    </row>
    <row r="345" spans="1:56" s="99" customFormat="1" ht="12.75" customHeight="1" x14ac:dyDescent="0.25">
      <c r="A345" s="113"/>
      <c r="B345" s="23"/>
      <c r="C345" s="101">
        <v>323</v>
      </c>
      <c r="D345" s="106" t="s">
        <v>17</v>
      </c>
      <c r="E345" s="106">
        <v>5</v>
      </c>
      <c r="F345" s="112" t="s">
        <v>471</v>
      </c>
      <c r="G345" s="92" cm="1">
        <f t="array" ref="G345">_xlfn.IFS(D345=F$4,G$4,D345=F$5,G$5,D345=F$6,G$6,D345=F$7,G$7,D345=F$8,G$8,D345=F$9,G$9,D345=F$10,G$10)</f>
        <v>3</v>
      </c>
      <c r="H345" s="109" t="s">
        <v>458</v>
      </c>
      <c r="I345" s="104" t="s">
        <v>72</v>
      </c>
      <c r="J345" s="109">
        <v>49</v>
      </c>
      <c r="K345" s="95">
        <f t="shared" si="197"/>
        <v>160000</v>
      </c>
      <c r="L345" s="95">
        <f t="shared" si="198"/>
        <v>7840000</v>
      </c>
      <c r="M345" s="95">
        <f t="shared" si="199"/>
        <v>140000</v>
      </c>
      <c r="N345" s="95" cm="1">
        <f t="array" ref="N345">_xlfn.IFS(E345=1,0,OR(E345=2,E345=3),N$10,OR(E345=4,E345=5),N$11,E345=6,N$12,E345=7,N$13)</f>
        <v>3000</v>
      </c>
      <c r="O345" s="95" t="str">
        <f t="shared" si="193"/>
        <v>y</v>
      </c>
      <c r="P345" s="95">
        <f t="shared" si="200"/>
        <v>10000</v>
      </c>
      <c r="Q345" s="95">
        <f t="shared" si="194"/>
        <v>0</v>
      </c>
      <c r="R345" s="95">
        <f t="shared" si="201"/>
        <v>0</v>
      </c>
      <c r="S345" s="95" t="str">
        <f t="shared" si="195"/>
        <v>y</v>
      </c>
      <c r="T345" s="95">
        <f t="shared" si="202"/>
        <v>2000</v>
      </c>
      <c r="U345" s="95">
        <f t="shared" si="203"/>
        <v>0</v>
      </c>
      <c r="V345" s="95">
        <f t="shared" si="204"/>
        <v>0</v>
      </c>
      <c r="W345" s="108"/>
      <c r="X345" s="108">
        <f t="shared" si="205"/>
        <v>0</v>
      </c>
      <c r="Y345" s="108"/>
      <c r="Z345" s="108">
        <f t="shared" si="206"/>
        <v>0</v>
      </c>
      <c r="AA345" s="108"/>
      <c r="AB345" s="108"/>
      <c r="AC345" s="95">
        <f t="shared" si="207"/>
        <v>12000</v>
      </c>
      <c r="AD345" s="95">
        <f t="shared" si="208"/>
        <v>155000</v>
      </c>
      <c r="AE345" s="95">
        <f t="shared" si="209"/>
        <v>7595000</v>
      </c>
      <c r="AF345" s="97" cm="1">
        <f t="array" ref="AF345">_xlfn.IFS(G345=1,AF$15,G345=2,AF$16,G345=3,AF$19)</f>
        <v>7000</v>
      </c>
      <c r="AG345" s="98">
        <f t="shared" si="210"/>
        <v>162000</v>
      </c>
      <c r="AH345" s="98">
        <f t="shared" si="211"/>
        <v>7938000</v>
      </c>
      <c r="AI345" s="137">
        <f t="shared" si="212"/>
        <v>162000</v>
      </c>
      <c r="AJ345" s="137">
        <f t="shared" si="213"/>
        <v>7938000</v>
      </c>
      <c r="AK345" s="137">
        <v>100000</v>
      </c>
      <c r="AL345" s="137">
        <f t="shared" si="214"/>
        <v>1984500</v>
      </c>
      <c r="AM345" s="137">
        <f t="shared" si="215"/>
        <v>1984500</v>
      </c>
      <c r="AN345" s="137">
        <f t="shared" si="216"/>
        <v>1984500</v>
      </c>
      <c r="AO345" s="137">
        <f t="shared" si="217"/>
        <v>1884500</v>
      </c>
      <c r="AP345" s="137"/>
      <c r="AQ345" s="138" cm="1">
        <f t="array" ref="AQ345">_xlfn.IFS(I345="One Bedroom",AQ$13,I345="One Bedroom Plus",AQ$14,I345="two bedroom",AQ$15,I345="three bedroom",AQ$16)</f>
        <v>300000</v>
      </c>
      <c r="AR345" s="139">
        <f t="shared" si="218"/>
        <v>7638000</v>
      </c>
      <c r="AS345" s="139">
        <f t="shared" si="219"/>
        <v>155877.55102040817</v>
      </c>
      <c r="AT345" s="139">
        <f t="shared" si="220"/>
        <v>381900</v>
      </c>
      <c r="AU345" s="139">
        <f t="shared" si="221"/>
        <v>7257000</v>
      </c>
      <c r="AV345" s="139">
        <f t="shared" si="222"/>
        <v>148102.04081632654</v>
      </c>
      <c r="AW345" s="151">
        <v>100000</v>
      </c>
      <c r="AX345" s="151">
        <f t="shared" si="223"/>
        <v>1814250</v>
      </c>
      <c r="AY345" s="151">
        <f t="shared" si="224"/>
        <v>1814250</v>
      </c>
      <c r="AZ345" s="151">
        <f t="shared" si="225"/>
        <v>1814250</v>
      </c>
      <c r="BA345" s="151">
        <f t="shared" si="226"/>
        <v>1714250</v>
      </c>
      <c r="BD345" s="99">
        <f t="shared" si="227"/>
        <v>7257000</v>
      </c>
    </row>
    <row r="346" spans="1:56" s="99" customFormat="1" ht="12.75" customHeight="1" x14ac:dyDescent="0.25">
      <c r="A346" s="113"/>
      <c r="B346" s="23"/>
      <c r="C346" s="101">
        <v>324</v>
      </c>
      <c r="D346" s="106" t="s">
        <v>17</v>
      </c>
      <c r="E346" s="106">
        <v>6</v>
      </c>
      <c r="F346" s="112" t="s">
        <v>472</v>
      </c>
      <c r="G346" s="92" cm="1">
        <f t="array" ref="G346">_xlfn.IFS(D346=F$4,G$4,D346=F$5,G$5,D346=F$6,G$6,D346=F$7,G$7,D346=F$8,G$8,D346=F$9,G$9,D346=F$10,G$10)</f>
        <v>3</v>
      </c>
      <c r="H346" s="109" t="s">
        <v>156</v>
      </c>
      <c r="I346" s="104" t="s">
        <v>72</v>
      </c>
      <c r="J346" s="105">
        <v>36</v>
      </c>
      <c r="K346" s="95">
        <f t="shared" si="197"/>
        <v>160000</v>
      </c>
      <c r="L346" s="95">
        <f t="shared" si="198"/>
        <v>5760000</v>
      </c>
      <c r="M346" s="95">
        <f t="shared" si="199"/>
        <v>140000</v>
      </c>
      <c r="N346" s="95" cm="1">
        <f t="array" ref="N346">_xlfn.IFS(E346=1,0,OR(E346=2,E346=3),N$10,OR(E346=4,E346=5),N$11,E346=6,N$12,E346=7,N$13)</f>
        <v>6000</v>
      </c>
      <c r="O346" s="95" t="str">
        <f t="shared" si="193"/>
        <v>y</v>
      </c>
      <c r="P346" s="95">
        <f t="shared" si="200"/>
        <v>10000</v>
      </c>
      <c r="Q346" s="95">
        <f t="shared" si="194"/>
        <v>0</v>
      </c>
      <c r="R346" s="95">
        <f t="shared" si="201"/>
        <v>0</v>
      </c>
      <c r="S346" s="95" t="str">
        <f t="shared" si="195"/>
        <v>y</v>
      </c>
      <c r="T346" s="95">
        <f t="shared" si="202"/>
        <v>2000</v>
      </c>
      <c r="U346" s="95">
        <f t="shared" si="203"/>
        <v>0</v>
      </c>
      <c r="V346" s="95">
        <f t="shared" si="204"/>
        <v>0</v>
      </c>
      <c r="W346" s="108"/>
      <c r="X346" s="108">
        <f t="shared" si="205"/>
        <v>0</v>
      </c>
      <c r="Y346" s="108"/>
      <c r="Z346" s="108">
        <f t="shared" si="206"/>
        <v>0</v>
      </c>
      <c r="AA346" s="108"/>
      <c r="AB346" s="108"/>
      <c r="AC346" s="95">
        <f t="shared" si="207"/>
        <v>12000</v>
      </c>
      <c r="AD346" s="95">
        <f t="shared" si="208"/>
        <v>158000</v>
      </c>
      <c r="AE346" s="95">
        <f t="shared" si="209"/>
        <v>5688000</v>
      </c>
      <c r="AF346" s="97" cm="1">
        <f t="array" ref="AF346">_xlfn.IFS(G346=1,AF$15,G346=2,AF$16,G346=3,AF$19)</f>
        <v>7000</v>
      </c>
      <c r="AG346" s="98">
        <f t="shared" si="210"/>
        <v>165000</v>
      </c>
      <c r="AH346" s="98">
        <f t="shared" si="211"/>
        <v>5940000</v>
      </c>
      <c r="AI346" s="137">
        <f t="shared" si="212"/>
        <v>165000</v>
      </c>
      <c r="AJ346" s="137">
        <f t="shared" si="213"/>
        <v>5940000</v>
      </c>
      <c r="AK346" s="137">
        <v>100000</v>
      </c>
      <c r="AL346" s="137">
        <f t="shared" si="214"/>
        <v>1485000</v>
      </c>
      <c r="AM346" s="137">
        <f t="shared" si="215"/>
        <v>1485000</v>
      </c>
      <c r="AN346" s="137">
        <f t="shared" si="216"/>
        <v>1485000</v>
      </c>
      <c r="AO346" s="137">
        <f t="shared" si="217"/>
        <v>1385000</v>
      </c>
      <c r="AP346" s="137"/>
      <c r="AQ346" s="138" cm="1">
        <f t="array" ref="AQ346">_xlfn.IFS(I346="One Bedroom",AQ$13,I346="One Bedroom Plus",AQ$14,I346="two bedroom",AQ$15,I346="three bedroom",AQ$16)</f>
        <v>300000</v>
      </c>
      <c r="AR346" s="139">
        <f t="shared" si="218"/>
        <v>5640000</v>
      </c>
      <c r="AS346" s="139">
        <f t="shared" si="219"/>
        <v>156666.66666666666</v>
      </c>
      <c r="AT346" s="139">
        <f t="shared" si="220"/>
        <v>282000</v>
      </c>
      <c r="AU346" s="139">
        <f t="shared" si="221"/>
        <v>5358000</v>
      </c>
      <c r="AV346" s="139">
        <f t="shared" si="222"/>
        <v>148833.33333333334</v>
      </c>
      <c r="AW346" s="151">
        <v>100000</v>
      </c>
      <c r="AX346" s="151">
        <f t="shared" si="223"/>
        <v>1339500</v>
      </c>
      <c r="AY346" s="151">
        <f t="shared" si="224"/>
        <v>1339500</v>
      </c>
      <c r="AZ346" s="151">
        <f t="shared" si="225"/>
        <v>1339500</v>
      </c>
      <c r="BA346" s="151">
        <f t="shared" si="226"/>
        <v>1239500</v>
      </c>
      <c r="BD346" s="99">
        <f t="shared" si="227"/>
        <v>5358000</v>
      </c>
    </row>
    <row r="347" spans="1:56" s="99" customFormat="1" ht="12.75" customHeight="1" x14ac:dyDescent="0.25">
      <c r="A347" s="113"/>
      <c r="B347" s="23"/>
      <c r="C347" s="101">
        <v>325</v>
      </c>
      <c r="D347" s="106" t="s">
        <v>17</v>
      </c>
      <c r="E347" s="106">
        <v>6</v>
      </c>
      <c r="F347" s="112" t="s">
        <v>473</v>
      </c>
      <c r="G347" s="92" cm="1">
        <f t="array" ref="G347">_xlfn.IFS(D347=F$4,G$4,D347=F$5,G$5,D347=F$6,G$6,D347=F$7,G$7,D347=F$8,G$8,D347=F$9,G$9,D347=F$10,G$10)</f>
        <v>3</v>
      </c>
      <c r="H347" s="109" t="s">
        <v>156</v>
      </c>
      <c r="I347" s="104" t="s">
        <v>72</v>
      </c>
      <c r="J347" s="105">
        <v>36</v>
      </c>
      <c r="K347" s="95">
        <f t="shared" si="197"/>
        <v>160000</v>
      </c>
      <c r="L347" s="95">
        <f t="shared" si="198"/>
        <v>5760000</v>
      </c>
      <c r="M347" s="95">
        <f t="shared" si="199"/>
        <v>140000</v>
      </c>
      <c r="N347" s="95" cm="1">
        <f t="array" ref="N347">_xlfn.IFS(E347=1,0,OR(E347=2,E347=3),N$10,OR(E347=4,E347=5),N$11,E347=6,N$12,E347=7,N$13)</f>
        <v>6000</v>
      </c>
      <c r="O347" s="95" t="str">
        <f t="shared" si="193"/>
        <v>y</v>
      </c>
      <c r="P347" s="95">
        <f t="shared" si="200"/>
        <v>10000</v>
      </c>
      <c r="Q347" s="95">
        <f t="shared" si="194"/>
        <v>0</v>
      </c>
      <c r="R347" s="95">
        <f t="shared" si="201"/>
        <v>0</v>
      </c>
      <c r="S347" s="95" t="str">
        <f t="shared" si="195"/>
        <v>y</v>
      </c>
      <c r="T347" s="95">
        <f t="shared" si="202"/>
        <v>2000</v>
      </c>
      <c r="U347" s="95">
        <f t="shared" si="203"/>
        <v>0</v>
      </c>
      <c r="V347" s="95">
        <f t="shared" si="204"/>
        <v>0</v>
      </c>
      <c r="W347" s="108"/>
      <c r="X347" s="108">
        <f t="shared" si="205"/>
        <v>0</v>
      </c>
      <c r="Y347" s="108"/>
      <c r="Z347" s="108">
        <f t="shared" si="206"/>
        <v>0</v>
      </c>
      <c r="AA347" s="108"/>
      <c r="AB347" s="108"/>
      <c r="AC347" s="95">
        <f t="shared" si="207"/>
        <v>12000</v>
      </c>
      <c r="AD347" s="95">
        <f t="shared" si="208"/>
        <v>158000</v>
      </c>
      <c r="AE347" s="95">
        <f t="shared" si="209"/>
        <v>5688000</v>
      </c>
      <c r="AF347" s="97" cm="1">
        <f t="array" ref="AF347">_xlfn.IFS(G347=1,AF$15,G347=2,AF$16,G347=3,AF$19)</f>
        <v>7000</v>
      </c>
      <c r="AG347" s="98">
        <f t="shared" si="210"/>
        <v>165000</v>
      </c>
      <c r="AH347" s="98">
        <f t="shared" si="211"/>
        <v>5940000</v>
      </c>
      <c r="AI347" s="137">
        <f t="shared" si="212"/>
        <v>165000</v>
      </c>
      <c r="AJ347" s="137">
        <f t="shared" si="213"/>
        <v>5940000</v>
      </c>
      <c r="AK347" s="137">
        <v>100000</v>
      </c>
      <c r="AL347" s="137">
        <f t="shared" si="214"/>
        <v>1485000</v>
      </c>
      <c r="AM347" s="137">
        <f t="shared" si="215"/>
        <v>1485000</v>
      </c>
      <c r="AN347" s="137">
        <f t="shared" si="216"/>
        <v>1485000</v>
      </c>
      <c r="AO347" s="137">
        <f t="shared" si="217"/>
        <v>1385000</v>
      </c>
      <c r="AP347" s="137"/>
      <c r="AQ347" s="138" cm="1">
        <f t="array" ref="AQ347">_xlfn.IFS(I347="One Bedroom",AQ$13,I347="One Bedroom Plus",AQ$14,I347="two bedroom",AQ$15,I347="three bedroom",AQ$16)</f>
        <v>300000</v>
      </c>
      <c r="AR347" s="139">
        <f t="shared" si="218"/>
        <v>5640000</v>
      </c>
      <c r="AS347" s="139">
        <f t="shared" si="219"/>
        <v>156666.66666666666</v>
      </c>
      <c r="AT347" s="139">
        <f t="shared" si="220"/>
        <v>282000</v>
      </c>
      <c r="AU347" s="139">
        <f t="shared" si="221"/>
        <v>5358000</v>
      </c>
      <c r="AV347" s="139">
        <f t="shared" si="222"/>
        <v>148833.33333333334</v>
      </c>
      <c r="AW347" s="151">
        <v>100000</v>
      </c>
      <c r="AX347" s="151">
        <f t="shared" si="223"/>
        <v>1339500</v>
      </c>
      <c r="AY347" s="151">
        <f t="shared" si="224"/>
        <v>1339500</v>
      </c>
      <c r="AZ347" s="151">
        <f t="shared" si="225"/>
        <v>1339500</v>
      </c>
      <c r="BA347" s="151">
        <f t="shared" si="226"/>
        <v>1239500</v>
      </c>
      <c r="BD347" s="99">
        <f t="shared" si="227"/>
        <v>5358000</v>
      </c>
    </row>
    <row r="348" spans="1:56" s="99" customFormat="1" ht="12.75" customHeight="1" x14ac:dyDescent="0.25">
      <c r="A348" s="113"/>
      <c r="B348" s="23"/>
      <c r="C348" s="101">
        <v>326</v>
      </c>
      <c r="D348" s="106" t="s">
        <v>17</v>
      </c>
      <c r="E348" s="106">
        <v>6</v>
      </c>
      <c r="F348" s="112" t="s">
        <v>474</v>
      </c>
      <c r="G348" s="92" cm="1">
        <f t="array" ref="G348">_xlfn.IFS(D348=F$4,G$4,D348=F$5,G$5,D348=F$6,G$6,D348=F$7,G$7,D348=F$8,G$8,D348=F$9,G$9,D348=F$10,G$10)</f>
        <v>3</v>
      </c>
      <c r="H348" s="109" t="s">
        <v>446</v>
      </c>
      <c r="I348" s="104" t="s">
        <v>234</v>
      </c>
      <c r="J348" s="109">
        <v>92</v>
      </c>
      <c r="K348" s="95">
        <f t="shared" si="197"/>
        <v>160000</v>
      </c>
      <c r="L348" s="95">
        <f t="shared" si="198"/>
        <v>14720000</v>
      </c>
      <c r="M348" s="95">
        <f t="shared" si="199"/>
        <v>140000</v>
      </c>
      <c r="N348" s="95" cm="1">
        <f t="array" ref="N348">_xlfn.IFS(E348=1,0,OR(E348=2,E348=3),N$10,OR(E348=4,E348=5),N$11,E348=6,N$12,E348=7,N$13)</f>
        <v>6000</v>
      </c>
      <c r="O348" s="95" t="str">
        <f t="shared" si="193"/>
        <v>y</v>
      </c>
      <c r="P348" s="95">
        <f t="shared" si="200"/>
        <v>10000</v>
      </c>
      <c r="Q348" s="95" t="str">
        <f t="shared" si="194"/>
        <v>y</v>
      </c>
      <c r="R348" s="95">
        <f t="shared" si="201"/>
        <v>3000</v>
      </c>
      <c r="S348" s="95" t="str">
        <f t="shared" si="195"/>
        <v>y</v>
      </c>
      <c r="T348" s="95">
        <f t="shared" si="202"/>
        <v>2000</v>
      </c>
      <c r="U348" s="95">
        <f t="shared" si="203"/>
        <v>0</v>
      </c>
      <c r="V348" s="95">
        <f t="shared" si="204"/>
        <v>0</v>
      </c>
      <c r="W348" s="108"/>
      <c r="X348" s="108">
        <f t="shared" si="205"/>
        <v>0</v>
      </c>
      <c r="Y348" s="108"/>
      <c r="Z348" s="108">
        <f t="shared" si="206"/>
        <v>0</v>
      </c>
      <c r="AA348" s="108"/>
      <c r="AB348" s="108"/>
      <c r="AC348" s="95">
        <f t="shared" si="207"/>
        <v>15000</v>
      </c>
      <c r="AD348" s="95">
        <f t="shared" si="208"/>
        <v>161000</v>
      </c>
      <c r="AE348" s="95">
        <f t="shared" si="209"/>
        <v>14812000</v>
      </c>
      <c r="AF348" s="97" cm="1">
        <f t="array" ref="AF348">_xlfn.IFS(G348=1,AF$15,G348=2,AF$16,G348=3,AF$19)</f>
        <v>7000</v>
      </c>
      <c r="AG348" s="98">
        <f t="shared" si="210"/>
        <v>168000</v>
      </c>
      <c r="AH348" s="98">
        <f t="shared" si="211"/>
        <v>15456000</v>
      </c>
      <c r="AI348" s="137">
        <f t="shared" si="212"/>
        <v>168000</v>
      </c>
      <c r="AJ348" s="137">
        <f t="shared" si="213"/>
        <v>15456000</v>
      </c>
      <c r="AK348" s="137">
        <v>100000</v>
      </c>
      <c r="AL348" s="137">
        <f t="shared" si="214"/>
        <v>3864000</v>
      </c>
      <c r="AM348" s="137">
        <f t="shared" si="215"/>
        <v>3864000</v>
      </c>
      <c r="AN348" s="137">
        <f t="shared" si="216"/>
        <v>3864000</v>
      </c>
      <c r="AO348" s="137">
        <f t="shared" si="217"/>
        <v>3764000</v>
      </c>
      <c r="AP348" s="137"/>
      <c r="AQ348" s="138" cm="1">
        <f t="array" ref="AQ348">_xlfn.IFS(I348="One Bedroom",AQ$13,I348="One Bedroom Plus",AQ$14,I348="two bedroom",AQ$15,I348="three bedroom",AQ$16)</f>
        <v>500000</v>
      </c>
      <c r="AR348" s="139">
        <f t="shared" si="218"/>
        <v>14956000</v>
      </c>
      <c r="AS348" s="139">
        <f t="shared" si="219"/>
        <v>162565.21739130435</v>
      </c>
      <c r="AT348" s="139">
        <f t="shared" si="220"/>
        <v>747800</v>
      </c>
      <c r="AU348" s="139">
        <f t="shared" si="221"/>
        <v>14209000</v>
      </c>
      <c r="AV348" s="139">
        <f t="shared" si="222"/>
        <v>154445.65217391305</v>
      </c>
      <c r="AW348" s="151">
        <v>100000</v>
      </c>
      <c r="AX348" s="151">
        <f t="shared" si="223"/>
        <v>3552250</v>
      </c>
      <c r="AY348" s="151">
        <f t="shared" si="224"/>
        <v>3552250</v>
      </c>
      <c r="AZ348" s="151">
        <f t="shared" si="225"/>
        <v>3552250</v>
      </c>
      <c r="BA348" s="151">
        <f t="shared" si="226"/>
        <v>3452250</v>
      </c>
      <c r="BD348" s="99">
        <f t="shared" si="227"/>
        <v>14209000</v>
      </c>
    </row>
    <row r="349" spans="1:56" s="99" customFormat="1" ht="12.75" customHeight="1" x14ac:dyDescent="0.25">
      <c r="A349" s="113"/>
      <c r="B349" s="23"/>
      <c r="C349" s="101">
        <v>327</v>
      </c>
      <c r="D349" s="106" t="s">
        <v>17</v>
      </c>
      <c r="E349" s="106">
        <v>6</v>
      </c>
      <c r="F349" s="112" t="s">
        <v>475</v>
      </c>
      <c r="G349" s="92" cm="1">
        <f t="array" ref="G349">_xlfn.IFS(D349=F$4,G$4,D349=F$5,G$5,D349=F$6,G$6,D349=F$7,G$7,D349=F$8,G$8,D349=F$9,G$9,D349=F$10,G$10)</f>
        <v>3</v>
      </c>
      <c r="H349" s="109" t="s">
        <v>329</v>
      </c>
      <c r="I349" s="104" t="s">
        <v>72</v>
      </c>
      <c r="J349" s="109">
        <v>32</v>
      </c>
      <c r="K349" s="95">
        <f t="shared" si="197"/>
        <v>160000</v>
      </c>
      <c r="L349" s="95">
        <f t="shared" si="198"/>
        <v>5120000</v>
      </c>
      <c r="M349" s="95">
        <f t="shared" si="199"/>
        <v>140000</v>
      </c>
      <c r="N349" s="95" cm="1">
        <f t="array" ref="N349">_xlfn.IFS(E349=1,0,OR(E349=2,E349=3),N$10,OR(E349=4,E349=5),N$11,E349=6,N$12,E349=7,N$13)</f>
        <v>6000</v>
      </c>
      <c r="O349" s="95" t="str">
        <f t="shared" si="193"/>
        <v>y</v>
      </c>
      <c r="P349" s="95">
        <f t="shared" si="200"/>
        <v>10000</v>
      </c>
      <c r="Q349" s="95" t="str">
        <f t="shared" si="194"/>
        <v>y</v>
      </c>
      <c r="R349" s="95">
        <f t="shared" si="201"/>
        <v>3000</v>
      </c>
      <c r="S349" s="95">
        <f t="shared" si="195"/>
        <v>0</v>
      </c>
      <c r="T349" s="95">
        <f t="shared" si="202"/>
        <v>0</v>
      </c>
      <c r="U349" s="95">
        <f t="shared" si="203"/>
        <v>0</v>
      </c>
      <c r="V349" s="95">
        <f t="shared" si="204"/>
        <v>0</v>
      </c>
      <c r="W349" s="108"/>
      <c r="X349" s="108">
        <f t="shared" si="205"/>
        <v>0</v>
      </c>
      <c r="Y349" s="108"/>
      <c r="Z349" s="108">
        <f t="shared" si="206"/>
        <v>0</v>
      </c>
      <c r="AA349" s="108"/>
      <c r="AB349" s="108"/>
      <c r="AC349" s="95">
        <f t="shared" si="207"/>
        <v>13000</v>
      </c>
      <c r="AD349" s="95">
        <f t="shared" si="208"/>
        <v>159000</v>
      </c>
      <c r="AE349" s="95">
        <f t="shared" si="209"/>
        <v>5088000</v>
      </c>
      <c r="AF349" s="97" cm="1">
        <f t="array" ref="AF349">_xlfn.IFS(G349=1,AF$15,G349=2,AF$16,G349=3,AF$19)</f>
        <v>7000</v>
      </c>
      <c r="AG349" s="98">
        <f t="shared" si="210"/>
        <v>166000</v>
      </c>
      <c r="AH349" s="98">
        <f t="shared" si="211"/>
        <v>5312000</v>
      </c>
      <c r="AI349" s="137">
        <f t="shared" si="212"/>
        <v>166000</v>
      </c>
      <c r="AJ349" s="137">
        <f t="shared" si="213"/>
        <v>5312000</v>
      </c>
      <c r="AK349" s="137">
        <v>100000</v>
      </c>
      <c r="AL349" s="137">
        <f t="shared" si="214"/>
        <v>1328000</v>
      </c>
      <c r="AM349" s="137">
        <f t="shared" si="215"/>
        <v>1328000</v>
      </c>
      <c r="AN349" s="137">
        <f t="shared" si="216"/>
        <v>1328000</v>
      </c>
      <c r="AO349" s="137">
        <f t="shared" si="217"/>
        <v>1228000</v>
      </c>
      <c r="AP349" s="137"/>
      <c r="AQ349" s="138" cm="1">
        <f t="array" ref="AQ349">_xlfn.IFS(I349="One Bedroom",AQ$13,I349="One Bedroom Plus",AQ$14,I349="two bedroom",AQ$15,I349="three bedroom",AQ$16)</f>
        <v>300000</v>
      </c>
      <c r="AR349" s="139">
        <f t="shared" si="218"/>
        <v>5012000</v>
      </c>
      <c r="AS349" s="139">
        <f t="shared" si="219"/>
        <v>156625</v>
      </c>
      <c r="AT349" s="139">
        <f t="shared" si="220"/>
        <v>250600</v>
      </c>
      <c r="AU349" s="139">
        <f t="shared" si="221"/>
        <v>4762000</v>
      </c>
      <c r="AV349" s="139">
        <f t="shared" si="222"/>
        <v>148812.5</v>
      </c>
      <c r="AW349" s="151">
        <v>100000</v>
      </c>
      <c r="AX349" s="151">
        <f t="shared" si="223"/>
        <v>1190500</v>
      </c>
      <c r="AY349" s="151">
        <f t="shared" si="224"/>
        <v>1190500</v>
      </c>
      <c r="AZ349" s="151">
        <f t="shared" si="225"/>
        <v>1190500</v>
      </c>
      <c r="BA349" s="151">
        <f t="shared" si="226"/>
        <v>1090500</v>
      </c>
      <c r="BD349" s="99">
        <f t="shared" si="227"/>
        <v>4762000</v>
      </c>
    </row>
    <row r="350" spans="1:56" s="99" customFormat="1" ht="12.75" customHeight="1" x14ac:dyDescent="0.25">
      <c r="A350" s="113"/>
      <c r="B350" s="23"/>
      <c r="C350" s="101">
        <v>328</v>
      </c>
      <c r="D350" s="106" t="s">
        <v>17</v>
      </c>
      <c r="E350" s="106">
        <v>6</v>
      </c>
      <c r="F350" s="112" t="s">
        <v>476</v>
      </c>
      <c r="G350" s="92" cm="1">
        <f t="array" ref="G350">_xlfn.IFS(D350=F$4,G$4,D350=F$5,G$5,D350=F$6,G$6,D350=F$7,G$7,D350=F$8,G$8,D350=F$9,G$9,D350=F$10,G$10)</f>
        <v>3</v>
      </c>
      <c r="H350" s="109" t="s">
        <v>313</v>
      </c>
      <c r="I350" s="104" t="s">
        <v>234</v>
      </c>
      <c r="J350" s="109">
        <v>66</v>
      </c>
      <c r="K350" s="95">
        <f t="shared" si="197"/>
        <v>160000</v>
      </c>
      <c r="L350" s="95">
        <f t="shared" si="198"/>
        <v>10560000</v>
      </c>
      <c r="M350" s="95">
        <f t="shared" si="199"/>
        <v>140000</v>
      </c>
      <c r="N350" s="95" cm="1">
        <f t="array" ref="N350">_xlfn.IFS(E350=1,0,OR(E350=2,E350=3),N$10,OR(E350=4,E350=5),N$11,E350=6,N$12,E350=7,N$13)</f>
        <v>6000</v>
      </c>
      <c r="O350" s="95" t="str">
        <f t="shared" si="193"/>
        <v>y</v>
      </c>
      <c r="P350" s="95">
        <f t="shared" si="200"/>
        <v>10000</v>
      </c>
      <c r="Q350" s="95">
        <f t="shared" si="194"/>
        <v>0</v>
      </c>
      <c r="R350" s="95">
        <f t="shared" si="201"/>
        <v>0</v>
      </c>
      <c r="S350" s="95">
        <f t="shared" si="195"/>
        <v>0</v>
      </c>
      <c r="T350" s="95">
        <f t="shared" si="202"/>
        <v>0</v>
      </c>
      <c r="U350" s="95">
        <f t="shared" si="203"/>
        <v>0</v>
      </c>
      <c r="V350" s="95">
        <f t="shared" si="204"/>
        <v>0</v>
      </c>
      <c r="W350" s="108"/>
      <c r="X350" s="108">
        <f t="shared" si="205"/>
        <v>0</v>
      </c>
      <c r="Y350" s="108"/>
      <c r="Z350" s="108">
        <f t="shared" si="206"/>
        <v>0</v>
      </c>
      <c r="AA350" s="108"/>
      <c r="AB350" s="108"/>
      <c r="AC350" s="95">
        <f t="shared" si="207"/>
        <v>10000</v>
      </c>
      <c r="AD350" s="95">
        <f t="shared" si="208"/>
        <v>156000</v>
      </c>
      <c r="AE350" s="95">
        <f t="shared" si="209"/>
        <v>10296000</v>
      </c>
      <c r="AF350" s="97" cm="1">
        <f t="array" ref="AF350">_xlfn.IFS(G350=1,AF$15,G350=2,AF$16,G350=3,AF$19)</f>
        <v>7000</v>
      </c>
      <c r="AG350" s="98">
        <f t="shared" si="210"/>
        <v>163000</v>
      </c>
      <c r="AH350" s="98">
        <f t="shared" si="211"/>
        <v>10758000</v>
      </c>
      <c r="AI350" s="137">
        <f t="shared" si="212"/>
        <v>163000</v>
      </c>
      <c r="AJ350" s="137">
        <f t="shared" si="213"/>
        <v>10758000</v>
      </c>
      <c r="AK350" s="137">
        <v>100000</v>
      </c>
      <c r="AL350" s="137">
        <f t="shared" si="214"/>
        <v>2689500</v>
      </c>
      <c r="AM350" s="137">
        <f t="shared" si="215"/>
        <v>2689500</v>
      </c>
      <c r="AN350" s="137">
        <f t="shared" si="216"/>
        <v>2689500</v>
      </c>
      <c r="AO350" s="137">
        <f t="shared" si="217"/>
        <v>2589500</v>
      </c>
      <c r="AP350" s="137"/>
      <c r="AQ350" s="138" cm="1">
        <f t="array" ref="AQ350">_xlfn.IFS(I350="One Bedroom",AQ$13,I350="One Bedroom Plus",AQ$14,I350="two bedroom",AQ$15,I350="three bedroom",AQ$16)</f>
        <v>500000</v>
      </c>
      <c r="AR350" s="139">
        <f t="shared" si="218"/>
        <v>10258000</v>
      </c>
      <c r="AS350" s="139">
        <f t="shared" si="219"/>
        <v>155424.24242424243</v>
      </c>
      <c r="AT350" s="139">
        <f t="shared" si="220"/>
        <v>512900</v>
      </c>
      <c r="AU350" s="139">
        <f t="shared" si="221"/>
        <v>9746000</v>
      </c>
      <c r="AV350" s="139">
        <f t="shared" si="222"/>
        <v>147666.66666666666</v>
      </c>
      <c r="AW350" s="151">
        <v>100000</v>
      </c>
      <c r="AX350" s="151">
        <f t="shared" si="223"/>
        <v>2436500</v>
      </c>
      <c r="AY350" s="151">
        <f t="shared" si="224"/>
        <v>2436500</v>
      </c>
      <c r="AZ350" s="151">
        <f t="shared" si="225"/>
        <v>2436500</v>
      </c>
      <c r="BA350" s="151">
        <f t="shared" si="226"/>
        <v>2336500</v>
      </c>
      <c r="BD350" s="99">
        <f t="shared" si="227"/>
        <v>9746000</v>
      </c>
    </row>
    <row r="351" spans="1:56" s="99" customFormat="1" ht="12.75" customHeight="1" x14ac:dyDescent="0.25">
      <c r="A351" s="113"/>
      <c r="B351" s="23"/>
      <c r="C351" s="101">
        <v>329</v>
      </c>
      <c r="D351" s="106" t="s">
        <v>17</v>
      </c>
      <c r="E351" s="106">
        <v>6</v>
      </c>
      <c r="F351" s="112" t="s">
        <v>477</v>
      </c>
      <c r="G351" s="92" cm="1">
        <f t="array" ref="G351">_xlfn.IFS(D351=F$4,G$4,D351=F$5,G$5,D351=F$6,G$6,D351=F$7,G$7,D351=F$8,G$8,D351=F$9,G$9,D351=F$10,G$10)</f>
        <v>3</v>
      </c>
      <c r="H351" s="109" t="s">
        <v>450</v>
      </c>
      <c r="I351" s="104" t="s">
        <v>234</v>
      </c>
      <c r="J351" s="109">
        <v>66</v>
      </c>
      <c r="K351" s="95">
        <f t="shared" si="197"/>
        <v>160000</v>
      </c>
      <c r="L351" s="95">
        <f t="shared" si="198"/>
        <v>10560000</v>
      </c>
      <c r="M351" s="95">
        <f t="shared" si="199"/>
        <v>140000</v>
      </c>
      <c r="N351" s="95" cm="1">
        <f t="array" ref="N351">_xlfn.IFS(E351=1,0,OR(E351=2,E351=3),N$10,OR(E351=4,E351=5),N$11,E351=6,N$12,E351=7,N$13)</f>
        <v>6000</v>
      </c>
      <c r="O351" s="95" t="str">
        <f t="shared" si="193"/>
        <v>y</v>
      </c>
      <c r="P351" s="95">
        <f t="shared" si="200"/>
        <v>10000</v>
      </c>
      <c r="Q351" s="95">
        <f t="shared" si="194"/>
        <v>0</v>
      </c>
      <c r="R351" s="95">
        <f t="shared" si="201"/>
        <v>0</v>
      </c>
      <c r="S351" s="95">
        <f t="shared" si="195"/>
        <v>0</v>
      </c>
      <c r="T351" s="95">
        <f t="shared" si="202"/>
        <v>0</v>
      </c>
      <c r="U351" s="95">
        <f t="shared" si="203"/>
        <v>0</v>
      </c>
      <c r="V351" s="95">
        <f t="shared" si="204"/>
        <v>0</v>
      </c>
      <c r="W351" s="108"/>
      <c r="X351" s="108">
        <f t="shared" si="205"/>
        <v>0</v>
      </c>
      <c r="Y351" s="108"/>
      <c r="Z351" s="108">
        <f t="shared" si="206"/>
        <v>0</v>
      </c>
      <c r="AA351" s="108"/>
      <c r="AB351" s="108"/>
      <c r="AC351" s="95">
        <f t="shared" si="207"/>
        <v>10000</v>
      </c>
      <c r="AD351" s="95">
        <f t="shared" si="208"/>
        <v>156000</v>
      </c>
      <c r="AE351" s="95">
        <f t="shared" si="209"/>
        <v>10296000</v>
      </c>
      <c r="AF351" s="97" cm="1">
        <f t="array" ref="AF351">_xlfn.IFS(G351=1,AF$15,G351=2,AF$16,G351=3,AF$19)</f>
        <v>7000</v>
      </c>
      <c r="AG351" s="98">
        <f t="shared" si="210"/>
        <v>163000</v>
      </c>
      <c r="AH351" s="98">
        <f t="shared" si="211"/>
        <v>10758000</v>
      </c>
      <c r="AI351" s="137">
        <f t="shared" si="212"/>
        <v>163000</v>
      </c>
      <c r="AJ351" s="137">
        <f t="shared" si="213"/>
        <v>10758000</v>
      </c>
      <c r="AK351" s="137">
        <v>100000</v>
      </c>
      <c r="AL351" s="137">
        <f t="shared" si="214"/>
        <v>2689500</v>
      </c>
      <c r="AM351" s="137">
        <f t="shared" si="215"/>
        <v>2689500</v>
      </c>
      <c r="AN351" s="137">
        <f t="shared" si="216"/>
        <v>2689500</v>
      </c>
      <c r="AO351" s="137">
        <f t="shared" si="217"/>
        <v>2589500</v>
      </c>
      <c r="AP351" s="137"/>
      <c r="AQ351" s="138" cm="1">
        <f t="array" ref="AQ351">_xlfn.IFS(I351="One Bedroom",AQ$13,I351="One Bedroom Plus",AQ$14,I351="two bedroom",AQ$15,I351="three bedroom",AQ$16)</f>
        <v>500000</v>
      </c>
      <c r="AR351" s="139">
        <f t="shared" si="218"/>
        <v>10258000</v>
      </c>
      <c r="AS351" s="139">
        <f t="shared" si="219"/>
        <v>155424.24242424243</v>
      </c>
      <c r="AT351" s="139">
        <f t="shared" si="220"/>
        <v>512900</v>
      </c>
      <c r="AU351" s="139">
        <f t="shared" si="221"/>
        <v>9746000</v>
      </c>
      <c r="AV351" s="139">
        <f t="shared" si="222"/>
        <v>147666.66666666666</v>
      </c>
      <c r="AW351" s="151">
        <v>100000</v>
      </c>
      <c r="AX351" s="151">
        <f t="shared" si="223"/>
        <v>2436500</v>
      </c>
      <c r="AY351" s="151">
        <f t="shared" si="224"/>
        <v>2436500</v>
      </c>
      <c r="AZ351" s="151">
        <f t="shared" si="225"/>
        <v>2436500</v>
      </c>
      <c r="BA351" s="151">
        <f t="shared" si="226"/>
        <v>2336500</v>
      </c>
      <c r="BD351" s="99">
        <f t="shared" si="227"/>
        <v>9746000</v>
      </c>
    </row>
    <row r="352" spans="1:56" s="99" customFormat="1" ht="12.75" customHeight="1" x14ac:dyDescent="0.25">
      <c r="A352" s="113"/>
      <c r="B352" s="114"/>
      <c r="C352" s="101">
        <v>330</v>
      </c>
      <c r="D352" s="106" t="s">
        <v>17</v>
      </c>
      <c r="E352" s="106">
        <v>6</v>
      </c>
      <c r="F352" s="112" t="s">
        <v>478</v>
      </c>
      <c r="G352" s="92" cm="1">
        <f t="array" ref="G352">_xlfn.IFS(D352=F$4,G$4,D352=F$5,G$5,D352=F$6,G$6,D352=F$7,G$7,D352=F$8,G$8,D352=F$9,G$9,D352=F$10,G$10)</f>
        <v>3</v>
      </c>
      <c r="H352" s="109" t="s">
        <v>452</v>
      </c>
      <c r="I352" s="104" t="s">
        <v>94</v>
      </c>
      <c r="J352" s="109">
        <v>56</v>
      </c>
      <c r="K352" s="95">
        <f t="shared" si="197"/>
        <v>160000</v>
      </c>
      <c r="L352" s="95">
        <f t="shared" si="198"/>
        <v>8960000</v>
      </c>
      <c r="M352" s="95">
        <f t="shared" si="199"/>
        <v>140000</v>
      </c>
      <c r="N352" s="95" cm="1">
        <f t="array" ref="N352">_xlfn.IFS(E352=1,0,OR(E352=2,E352=3),N$10,OR(E352=4,E352=5),N$11,E352=6,N$12,E352=7,N$13)</f>
        <v>6000</v>
      </c>
      <c r="O352" s="95" t="str">
        <f t="shared" si="193"/>
        <v>y</v>
      </c>
      <c r="P352" s="95">
        <f t="shared" si="200"/>
        <v>10000</v>
      </c>
      <c r="Q352" s="95">
        <f t="shared" si="194"/>
        <v>0</v>
      </c>
      <c r="R352" s="95">
        <f t="shared" si="201"/>
        <v>0</v>
      </c>
      <c r="S352" s="95" t="str">
        <f t="shared" si="195"/>
        <v>y</v>
      </c>
      <c r="T352" s="95">
        <f t="shared" si="202"/>
        <v>2000</v>
      </c>
      <c r="U352" s="95"/>
      <c r="V352" s="95">
        <f t="shared" si="204"/>
        <v>0</v>
      </c>
      <c r="W352" s="108"/>
      <c r="X352" s="108">
        <f t="shared" si="205"/>
        <v>0</v>
      </c>
      <c r="Y352" s="108"/>
      <c r="Z352" s="108">
        <f t="shared" si="206"/>
        <v>0</v>
      </c>
      <c r="AA352" s="96" t="s">
        <v>73</v>
      </c>
      <c r="AB352" s="115">
        <f>IF(AA352="Y",AB$20,0)</f>
        <v>3000</v>
      </c>
      <c r="AC352" s="95">
        <f t="shared" si="207"/>
        <v>15000</v>
      </c>
      <c r="AD352" s="95">
        <f t="shared" si="208"/>
        <v>161000</v>
      </c>
      <c r="AE352" s="95">
        <f t="shared" si="209"/>
        <v>9016000</v>
      </c>
      <c r="AF352" s="97" cm="1">
        <f t="array" ref="AF352">_xlfn.IFS(G352=1,AF$15,G352=2,AF$16,G352=3,AF$19)</f>
        <v>7000</v>
      </c>
      <c r="AG352" s="98">
        <f t="shared" si="210"/>
        <v>168000</v>
      </c>
      <c r="AH352" s="98">
        <f t="shared" si="211"/>
        <v>9408000</v>
      </c>
      <c r="AI352" s="137">
        <f t="shared" si="212"/>
        <v>168000</v>
      </c>
      <c r="AJ352" s="137">
        <f t="shared" si="213"/>
        <v>9408000</v>
      </c>
      <c r="AK352" s="137">
        <v>100000</v>
      </c>
      <c r="AL352" s="137">
        <f t="shared" si="214"/>
        <v>2352000</v>
      </c>
      <c r="AM352" s="137">
        <f t="shared" si="215"/>
        <v>2352000</v>
      </c>
      <c r="AN352" s="137">
        <f t="shared" si="216"/>
        <v>2352000</v>
      </c>
      <c r="AO352" s="137">
        <f t="shared" si="217"/>
        <v>2252000</v>
      </c>
      <c r="AP352" s="137"/>
      <c r="AQ352" s="138" cm="1">
        <f t="array" ref="AQ352">_xlfn.IFS(I352="One Bedroom",AQ$13,I352="One Bedroom Plus",AQ$14,I352="two bedroom",AQ$15,I352="three bedroom",AQ$16)</f>
        <v>300000</v>
      </c>
      <c r="AR352" s="139">
        <f t="shared" si="218"/>
        <v>9108000</v>
      </c>
      <c r="AS352" s="139">
        <f t="shared" si="219"/>
        <v>162642.85714285713</v>
      </c>
      <c r="AT352" s="139">
        <f t="shared" si="220"/>
        <v>455400</v>
      </c>
      <c r="AU352" s="139">
        <f t="shared" si="221"/>
        <v>8653000</v>
      </c>
      <c r="AV352" s="139">
        <f t="shared" si="222"/>
        <v>154517.85714285713</v>
      </c>
      <c r="AW352" s="151">
        <v>100000</v>
      </c>
      <c r="AX352" s="151">
        <f t="shared" si="223"/>
        <v>2163250</v>
      </c>
      <c r="AY352" s="151">
        <f t="shared" si="224"/>
        <v>2163250</v>
      </c>
      <c r="AZ352" s="151">
        <f t="shared" si="225"/>
        <v>2163250</v>
      </c>
      <c r="BA352" s="151">
        <f t="shared" si="226"/>
        <v>2063250</v>
      </c>
      <c r="BD352" s="99">
        <f t="shared" si="227"/>
        <v>8653000</v>
      </c>
    </row>
    <row r="353" spans="1:56" s="99" customFormat="1" ht="12.75" customHeight="1" x14ac:dyDescent="0.25">
      <c r="A353" s="113"/>
      <c r="B353" s="114"/>
      <c r="C353" s="101">
        <v>331</v>
      </c>
      <c r="D353" s="106" t="s">
        <v>17</v>
      </c>
      <c r="E353" s="106">
        <v>6</v>
      </c>
      <c r="F353" s="112" t="s">
        <v>479</v>
      </c>
      <c r="G353" s="92" cm="1">
        <f t="array" ref="G353">_xlfn.IFS(D353=F$4,G$4,D353=F$5,G$5,D353=F$6,G$6,D353=F$7,G$7,D353=F$8,G$8,D353=F$9,G$9,D353=F$10,G$10)</f>
        <v>3</v>
      </c>
      <c r="H353" s="109" t="s">
        <v>313</v>
      </c>
      <c r="I353" s="104" t="s">
        <v>234</v>
      </c>
      <c r="J353" s="109">
        <v>66</v>
      </c>
      <c r="K353" s="95">
        <f t="shared" si="197"/>
        <v>160000</v>
      </c>
      <c r="L353" s="95">
        <f t="shared" si="198"/>
        <v>10560000</v>
      </c>
      <c r="M353" s="95">
        <f t="shared" si="199"/>
        <v>140000</v>
      </c>
      <c r="N353" s="95" cm="1">
        <f t="array" ref="N353">_xlfn.IFS(E353=1,0,OR(E353=2,E353=3),N$10,OR(E353=4,E353=5),N$11,E353=6,N$12,E353=7,N$13)</f>
        <v>6000</v>
      </c>
      <c r="O353" s="95" t="str">
        <f t="shared" si="193"/>
        <v>y</v>
      </c>
      <c r="P353" s="95">
        <f t="shared" si="200"/>
        <v>10000</v>
      </c>
      <c r="Q353" s="95">
        <f t="shared" si="194"/>
        <v>0</v>
      </c>
      <c r="R353" s="95">
        <f t="shared" si="201"/>
        <v>0</v>
      </c>
      <c r="S353" s="95" t="str">
        <f t="shared" si="195"/>
        <v>y</v>
      </c>
      <c r="T353" s="95">
        <f t="shared" si="202"/>
        <v>2000</v>
      </c>
      <c r="U353" s="95"/>
      <c r="V353" s="95">
        <f t="shared" si="204"/>
        <v>0</v>
      </c>
      <c r="W353" s="108"/>
      <c r="X353" s="108">
        <f t="shared" si="205"/>
        <v>0</v>
      </c>
      <c r="Y353" s="108"/>
      <c r="Z353" s="108">
        <f t="shared" si="206"/>
        <v>0</v>
      </c>
      <c r="AA353" s="96" t="s">
        <v>73</v>
      </c>
      <c r="AB353" s="115">
        <f>IF(AA353="Y",AB$20,0)</f>
        <v>3000</v>
      </c>
      <c r="AC353" s="95">
        <f t="shared" si="207"/>
        <v>15000</v>
      </c>
      <c r="AD353" s="95">
        <f t="shared" si="208"/>
        <v>161000</v>
      </c>
      <c r="AE353" s="95">
        <f t="shared" si="209"/>
        <v>10626000</v>
      </c>
      <c r="AF353" s="97" cm="1">
        <f t="array" ref="AF353">_xlfn.IFS(G353=1,AF$15,G353=2,AF$16,G353=3,AF$19)</f>
        <v>7000</v>
      </c>
      <c r="AG353" s="98">
        <f t="shared" si="210"/>
        <v>168000</v>
      </c>
      <c r="AH353" s="98">
        <f t="shared" si="211"/>
        <v>11088000</v>
      </c>
      <c r="AI353" s="137">
        <f t="shared" si="212"/>
        <v>168000</v>
      </c>
      <c r="AJ353" s="137">
        <f t="shared" si="213"/>
        <v>11088000</v>
      </c>
      <c r="AK353" s="137">
        <v>100000</v>
      </c>
      <c r="AL353" s="137">
        <f t="shared" si="214"/>
        <v>2772000</v>
      </c>
      <c r="AM353" s="137">
        <f t="shared" si="215"/>
        <v>2772000</v>
      </c>
      <c r="AN353" s="137">
        <f t="shared" si="216"/>
        <v>2772000</v>
      </c>
      <c r="AO353" s="137">
        <f t="shared" si="217"/>
        <v>2672000</v>
      </c>
      <c r="AP353" s="137"/>
      <c r="AQ353" s="138" cm="1">
        <f t="array" ref="AQ353">_xlfn.IFS(I353="One Bedroom",AQ$13,I353="One Bedroom Plus",AQ$14,I353="two bedroom",AQ$15,I353="three bedroom",AQ$16)</f>
        <v>500000</v>
      </c>
      <c r="AR353" s="139">
        <f t="shared" si="218"/>
        <v>10588000</v>
      </c>
      <c r="AS353" s="139">
        <f t="shared" si="219"/>
        <v>160424.24242424243</v>
      </c>
      <c r="AT353" s="139">
        <f t="shared" si="220"/>
        <v>529400</v>
      </c>
      <c r="AU353" s="139">
        <f t="shared" si="221"/>
        <v>10059000</v>
      </c>
      <c r="AV353" s="139">
        <f t="shared" si="222"/>
        <v>152409.09090909091</v>
      </c>
      <c r="AW353" s="151">
        <v>100000</v>
      </c>
      <c r="AX353" s="151">
        <f t="shared" si="223"/>
        <v>2514750</v>
      </c>
      <c r="AY353" s="151">
        <f t="shared" si="224"/>
        <v>2514750</v>
      </c>
      <c r="AZ353" s="151">
        <f t="shared" si="225"/>
        <v>2514750</v>
      </c>
      <c r="BA353" s="151">
        <f t="shared" si="226"/>
        <v>2414750</v>
      </c>
      <c r="BD353" s="99">
        <f t="shared" si="227"/>
        <v>10059000</v>
      </c>
    </row>
    <row r="354" spans="1:56" s="99" customFormat="1" ht="12.75" customHeight="1" x14ac:dyDescent="0.25">
      <c r="A354" s="113"/>
      <c r="B354" s="114"/>
      <c r="C354" s="101">
        <v>332</v>
      </c>
      <c r="D354" s="106" t="s">
        <v>17</v>
      </c>
      <c r="E354" s="106">
        <v>6</v>
      </c>
      <c r="F354" s="112" t="s">
        <v>480</v>
      </c>
      <c r="G354" s="92" cm="1">
        <f t="array" ref="G354">_xlfn.IFS(D354=F$4,G$4,D354=F$5,G$5,D354=F$6,G$6,D354=F$7,G$7,D354=F$8,G$8,D354=F$9,G$9,D354=F$10,G$10)</f>
        <v>3</v>
      </c>
      <c r="H354" s="109" t="s">
        <v>455</v>
      </c>
      <c r="I354" s="104" t="s">
        <v>234</v>
      </c>
      <c r="J354" s="109">
        <v>66</v>
      </c>
      <c r="K354" s="95">
        <f t="shared" si="197"/>
        <v>160000</v>
      </c>
      <c r="L354" s="95">
        <f t="shared" si="198"/>
        <v>10560000</v>
      </c>
      <c r="M354" s="95">
        <f t="shared" si="199"/>
        <v>140000</v>
      </c>
      <c r="N354" s="95" cm="1">
        <f t="array" ref="N354">_xlfn.IFS(E354=1,0,OR(E354=2,E354=3),N$10,OR(E354=4,E354=5),N$11,E354=6,N$12,E354=7,N$13)</f>
        <v>6000</v>
      </c>
      <c r="O354" s="95" t="str">
        <f t="shared" si="193"/>
        <v>y</v>
      </c>
      <c r="P354" s="95">
        <f t="shared" si="200"/>
        <v>10000</v>
      </c>
      <c r="Q354" s="95" t="str">
        <f t="shared" si="194"/>
        <v>y</v>
      </c>
      <c r="R354" s="95">
        <f t="shared" si="201"/>
        <v>3000</v>
      </c>
      <c r="S354" s="95" t="str">
        <f t="shared" si="195"/>
        <v>y</v>
      </c>
      <c r="T354" s="95">
        <f t="shared" si="202"/>
        <v>2000</v>
      </c>
      <c r="U354" s="95"/>
      <c r="V354" s="95">
        <f t="shared" si="204"/>
        <v>0</v>
      </c>
      <c r="W354" s="108"/>
      <c r="X354" s="108">
        <f t="shared" si="205"/>
        <v>0</v>
      </c>
      <c r="Y354" s="108"/>
      <c r="Z354" s="108">
        <f t="shared" si="206"/>
        <v>0</v>
      </c>
      <c r="AA354" s="96" t="s">
        <v>73</v>
      </c>
      <c r="AB354" s="115">
        <f>IF(AA354="Y",AB$20,0)</f>
        <v>3000</v>
      </c>
      <c r="AC354" s="95">
        <f t="shared" si="207"/>
        <v>18000</v>
      </c>
      <c r="AD354" s="95">
        <f t="shared" si="208"/>
        <v>164000</v>
      </c>
      <c r="AE354" s="95">
        <f t="shared" si="209"/>
        <v>10824000</v>
      </c>
      <c r="AF354" s="97" cm="1">
        <f t="array" ref="AF354">_xlfn.IFS(G354=1,AF$15,G354=2,AF$16,G354=3,AF$19)</f>
        <v>7000</v>
      </c>
      <c r="AG354" s="98">
        <f t="shared" si="210"/>
        <v>171000</v>
      </c>
      <c r="AH354" s="98">
        <f t="shared" si="211"/>
        <v>11286000</v>
      </c>
      <c r="AI354" s="137">
        <f t="shared" si="212"/>
        <v>171000</v>
      </c>
      <c r="AJ354" s="137">
        <f t="shared" si="213"/>
        <v>11286000</v>
      </c>
      <c r="AK354" s="137">
        <v>100000</v>
      </c>
      <c r="AL354" s="137">
        <f t="shared" si="214"/>
        <v>2821500</v>
      </c>
      <c r="AM354" s="137">
        <f t="shared" si="215"/>
        <v>2821500</v>
      </c>
      <c r="AN354" s="137">
        <f t="shared" si="216"/>
        <v>2821500</v>
      </c>
      <c r="AO354" s="137">
        <f t="shared" si="217"/>
        <v>2721500</v>
      </c>
      <c r="AP354" s="137"/>
      <c r="AQ354" s="138" cm="1">
        <f t="array" ref="AQ354">_xlfn.IFS(I354="One Bedroom",AQ$13,I354="One Bedroom Plus",AQ$14,I354="two bedroom",AQ$15,I354="three bedroom",AQ$16)</f>
        <v>500000</v>
      </c>
      <c r="AR354" s="139">
        <f t="shared" si="218"/>
        <v>10786000</v>
      </c>
      <c r="AS354" s="139">
        <f t="shared" si="219"/>
        <v>163424.24242424243</v>
      </c>
      <c r="AT354" s="139">
        <f t="shared" si="220"/>
        <v>539300</v>
      </c>
      <c r="AU354" s="139">
        <f t="shared" si="221"/>
        <v>10247000</v>
      </c>
      <c r="AV354" s="139">
        <f t="shared" si="222"/>
        <v>155257.57575757575</v>
      </c>
      <c r="AW354" s="151">
        <v>100000</v>
      </c>
      <c r="AX354" s="151">
        <f t="shared" si="223"/>
        <v>2561750</v>
      </c>
      <c r="AY354" s="151">
        <f t="shared" si="224"/>
        <v>2561750</v>
      </c>
      <c r="AZ354" s="151">
        <f t="shared" si="225"/>
        <v>2561750</v>
      </c>
      <c r="BA354" s="151">
        <f t="shared" si="226"/>
        <v>2461750</v>
      </c>
      <c r="BD354" s="99">
        <f t="shared" si="227"/>
        <v>10247000</v>
      </c>
    </row>
    <row r="355" spans="1:56" s="99" customFormat="1" ht="12.75" customHeight="1" x14ac:dyDescent="0.25">
      <c r="A355" s="113"/>
      <c r="B355" s="23"/>
      <c r="C355" s="101">
        <v>333</v>
      </c>
      <c r="D355" s="106" t="s">
        <v>17</v>
      </c>
      <c r="E355" s="106">
        <v>6</v>
      </c>
      <c r="F355" s="112" t="s">
        <v>481</v>
      </c>
      <c r="G355" s="92" cm="1">
        <f t="array" ref="G355">_xlfn.IFS(D355=F$4,G$4,D355=F$5,G$5,D355=F$6,G$6,D355=F$7,G$7,D355=F$8,G$8,D355=F$9,G$9,D355=F$10,G$10)</f>
        <v>3</v>
      </c>
      <c r="H355" s="109" t="s">
        <v>315</v>
      </c>
      <c r="I355" s="104" t="s">
        <v>94</v>
      </c>
      <c r="J355" s="109">
        <v>56</v>
      </c>
      <c r="K355" s="95">
        <f t="shared" si="197"/>
        <v>160000</v>
      </c>
      <c r="L355" s="95">
        <f t="shared" si="198"/>
        <v>8960000</v>
      </c>
      <c r="M355" s="95">
        <f t="shared" si="199"/>
        <v>140000</v>
      </c>
      <c r="N355" s="95" cm="1">
        <f t="array" ref="N355">_xlfn.IFS(E355=1,0,OR(E355=2,E355=3),N$10,OR(E355=4,E355=5),N$11,E355=6,N$12,E355=7,N$13)</f>
        <v>6000</v>
      </c>
      <c r="O355" s="95" t="str">
        <f t="shared" si="193"/>
        <v>y</v>
      </c>
      <c r="P355" s="95">
        <f t="shared" si="200"/>
        <v>10000</v>
      </c>
      <c r="Q355" s="95" t="str">
        <f t="shared" si="194"/>
        <v>y</v>
      </c>
      <c r="R355" s="95">
        <f t="shared" si="201"/>
        <v>3000</v>
      </c>
      <c r="S355" s="95" t="str">
        <f t="shared" si="195"/>
        <v>y</v>
      </c>
      <c r="T355" s="95">
        <f t="shared" si="202"/>
        <v>2000</v>
      </c>
      <c r="U355" s="95">
        <f>U343</f>
        <v>0</v>
      </c>
      <c r="V355" s="95">
        <f t="shared" si="204"/>
        <v>0</v>
      </c>
      <c r="W355" s="108"/>
      <c r="X355" s="108">
        <f t="shared" si="205"/>
        <v>0</v>
      </c>
      <c r="Y355" s="108"/>
      <c r="Z355" s="108">
        <f t="shared" si="206"/>
        <v>0</v>
      </c>
      <c r="AA355" s="108"/>
      <c r="AB355" s="108"/>
      <c r="AC355" s="95">
        <f t="shared" si="207"/>
        <v>15000</v>
      </c>
      <c r="AD355" s="95">
        <f t="shared" si="208"/>
        <v>161000</v>
      </c>
      <c r="AE355" s="95">
        <f t="shared" si="209"/>
        <v>9016000</v>
      </c>
      <c r="AF355" s="97" cm="1">
        <f t="array" ref="AF355">_xlfn.IFS(G355=1,AF$15,G355=2,AF$16,G355=3,AF$19)</f>
        <v>7000</v>
      </c>
      <c r="AG355" s="98">
        <f t="shared" si="210"/>
        <v>168000</v>
      </c>
      <c r="AH355" s="98">
        <f t="shared" si="211"/>
        <v>9408000</v>
      </c>
      <c r="AI355" s="137">
        <f t="shared" si="212"/>
        <v>168000</v>
      </c>
      <c r="AJ355" s="137">
        <f t="shared" si="213"/>
        <v>9408000</v>
      </c>
      <c r="AK355" s="137">
        <v>100000</v>
      </c>
      <c r="AL355" s="137">
        <f t="shared" si="214"/>
        <v>2352000</v>
      </c>
      <c r="AM355" s="137">
        <f t="shared" si="215"/>
        <v>2352000</v>
      </c>
      <c r="AN355" s="137">
        <f t="shared" si="216"/>
        <v>2352000</v>
      </c>
      <c r="AO355" s="137">
        <f t="shared" si="217"/>
        <v>2252000</v>
      </c>
      <c r="AP355" s="137"/>
      <c r="AQ355" s="138" cm="1">
        <f t="array" ref="AQ355">_xlfn.IFS(I355="One Bedroom",AQ$13,I355="One Bedroom Plus",AQ$14,I355="two bedroom",AQ$15,I355="three bedroom",AQ$16)</f>
        <v>300000</v>
      </c>
      <c r="AR355" s="139">
        <f t="shared" si="218"/>
        <v>9108000</v>
      </c>
      <c r="AS355" s="139">
        <f t="shared" si="219"/>
        <v>162642.85714285713</v>
      </c>
      <c r="AT355" s="139">
        <f t="shared" si="220"/>
        <v>455400</v>
      </c>
      <c r="AU355" s="139">
        <f t="shared" si="221"/>
        <v>8653000</v>
      </c>
      <c r="AV355" s="139">
        <f t="shared" si="222"/>
        <v>154517.85714285713</v>
      </c>
      <c r="AW355" s="151">
        <v>100000</v>
      </c>
      <c r="AX355" s="151">
        <f t="shared" si="223"/>
        <v>2163250</v>
      </c>
      <c r="AY355" s="151">
        <f t="shared" si="224"/>
        <v>2163250</v>
      </c>
      <c r="AZ355" s="151">
        <f t="shared" si="225"/>
        <v>2163250</v>
      </c>
      <c r="BA355" s="151">
        <f t="shared" si="226"/>
        <v>2063250</v>
      </c>
      <c r="BD355" s="99">
        <f t="shared" si="227"/>
        <v>8653000</v>
      </c>
    </row>
    <row r="356" spans="1:56" s="99" customFormat="1" ht="12.75" customHeight="1" x14ac:dyDescent="0.25">
      <c r="A356" s="113"/>
      <c r="B356" s="23"/>
      <c r="C356" s="101">
        <v>334</v>
      </c>
      <c r="D356" s="106" t="s">
        <v>17</v>
      </c>
      <c r="E356" s="106">
        <v>6</v>
      </c>
      <c r="F356" s="112" t="s">
        <v>482</v>
      </c>
      <c r="G356" s="92" cm="1">
        <f t="array" ref="G356">_xlfn.IFS(D356=F$4,G$4,D356=F$5,G$5,D356=F$6,G$6,D356=F$7,G$7,D356=F$8,G$8,D356=F$9,G$9,D356=F$10,G$10)</f>
        <v>3</v>
      </c>
      <c r="H356" s="109" t="s">
        <v>458</v>
      </c>
      <c r="I356" s="104" t="s">
        <v>72</v>
      </c>
      <c r="J356" s="109">
        <v>49</v>
      </c>
      <c r="K356" s="95">
        <f t="shared" si="197"/>
        <v>160000</v>
      </c>
      <c r="L356" s="95">
        <f t="shared" si="198"/>
        <v>7840000</v>
      </c>
      <c r="M356" s="95">
        <f t="shared" si="199"/>
        <v>140000</v>
      </c>
      <c r="N356" s="95" cm="1">
        <f t="array" ref="N356">_xlfn.IFS(E356=1,0,OR(E356=2,E356=3),N$10,OR(E356=4,E356=5),N$11,E356=6,N$12,E356=7,N$13)</f>
        <v>6000</v>
      </c>
      <c r="O356" s="95" t="str">
        <f t="shared" si="193"/>
        <v>y</v>
      </c>
      <c r="P356" s="95">
        <f t="shared" si="200"/>
        <v>10000</v>
      </c>
      <c r="Q356" s="95">
        <f t="shared" si="194"/>
        <v>0</v>
      </c>
      <c r="R356" s="95">
        <f t="shared" si="201"/>
        <v>0</v>
      </c>
      <c r="S356" s="95" t="str">
        <f t="shared" si="195"/>
        <v>y</v>
      </c>
      <c r="T356" s="95">
        <f t="shared" si="202"/>
        <v>2000</v>
      </c>
      <c r="U356" s="95">
        <f>U344</f>
        <v>0</v>
      </c>
      <c r="V356" s="95">
        <f t="shared" si="204"/>
        <v>0</v>
      </c>
      <c r="W356" s="108"/>
      <c r="X356" s="108">
        <f t="shared" si="205"/>
        <v>0</v>
      </c>
      <c r="Y356" s="108"/>
      <c r="Z356" s="108">
        <f t="shared" si="206"/>
        <v>0</v>
      </c>
      <c r="AA356" s="108"/>
      <c r="AB356" s="108"/>
      <c r="AC356" s="95">
        <f t="shared" si="207"/>
        <v>12000</v>
      </c>
      <c r="AD356" s="95">
        <f t="shared" si="208"/>
        <v>158000</v>
      </c>
      <c r="AE356" s="95">
        <f t="shared" si="209"/>
        <v>7742000</v>
      </c>
      <c r="AF356" s="97" cm="1">
        <f t="array" ref="AF356">_xlfn.IFS(G356=1,AF$15,G356=2,AF$16,G356=3,AF$19)</f>
        <v>7000</v>
      </c>
      <c r="AG356" s="98">
        <f t="shared" si="210"/>
        <v>165000</v>
      </c>
      <c r="AH356" s="98">
        <f t="shared" si="211"/>
        <v>8085000</v>
      </c>
      <c r="AI356" s="137">
        <f t="shared" si="212"/>
        <v>165000</v>
      </c>
      <c r="AJ356" s="137">
        <f t="shared" si="213"/>
        <v>8085000</v>
      </c>
      <c r="AK356" s="137">
        <v>100000</v>
      </c>
      <c r="AL356" s="137">
        <f t="shared" si="214"/>
        <v>2021250</v>
      </c>
      <c r="AM356" s="137">
        <f t="shared" si="215"/>
        <v>2021250</v>
      </c>
      <c r="AN356" s="137">
        <f t="shared" si="216"/>
        <v>2021250</v>
      </c>
      <c r="AO356" s="137">
        <f t="shared" si="217"/>
        <v>1921250</v>
      </c>
      <c r="AP356" s="137"/>
      <c r="AQ356" s="138" cm="1">
        <f t="array" ref="AQ356">_xlfn.IFS(I356="One Bedroom",AQ$13,I356="One Bedroom Plus",AQ$14,I356="two bedroom",AQ$15,I356="three bedroom",AQ$16)</f>
        <v>300000</v>
      </c>
      <c r="AR356" s="139">
        <f t="shared" si="218"/>
        <v>7785000</v>
      </c>
      <c r="AS356" s="139">
        <f t="shared" si="219"/>
        <v>158877.55102040817</v>
      </c>
      <c r="AT356" s="139">
        <f t="shared" si="220"/>
        <v>389250</v>
      </c>
      <c r="AU356" s="139">
        <f t="shared" si="221"/>
        <v>7396000</v>
      </c>
      <c r="AV356" s="139">
        <f t="shared" si="222"/>
        <v>150938.77551020408</v>
      </c>
      <c r="AW356" s="151">
        <v>100000</v>
      </c>
      <c r="AX356" s="151">
        <f t="shared" si="223"/>
        <v>1849000</v>
      </c>
      <c r="AY356" s="151">
        <f t="shared" si="224"/>
        <v>1849000</v>
      </c>
      <c r="AZ356" s="151">
        <f t="shared" si="225"/>
        <v>1849000</v>
      </c>
      <c r="BA356" s="151">
        <f t="shared" si="226"/>
        <v>1749000</v>
      </c>
      <c r="BD356" s="99">
        <f t="shared" si="227"/>
        <v>7396000</v>
      </c>
    </row>
    <row r="357" spans="1:56" s="99" customFormat="1" ht="12.75" customHeight="1" x14ac:dyDescent="0.25">
      <c r="A357" s="113"/>
      <c r="B357" s="23"/>
      <c r="C357" s="101">
        <v>335</v>
      </c>
      <c r="D357" s="106" t="s">
        <v>17</v>
      </c>
      <c r="E357" s="106">
        <v>6</v>
      </c>
      <c r="F357" s="112" t="s">
        <v>483</v>
      </c>
      <c r="G357" s="92" cm="1">
        <f t="array" ref="G357">_xlfn.IFS(D357=F$4,G$4,D357=F$5,G$5,D357=F$6,G$6,D357=F$7,G$7,D357=F$8,G$8,D357=F$9,G$9,D357=F$10,G$10)</f>
        <v>3</v>
      </c>
      <c r="H357" s="109" t="s">
        <v>458</v>
      </c>
      <c r="I357" s="104" t="s">
        <v>72</v>
      </c>
      <c r="J357" s="109">
        <v>49</v>
      </c>
      <c r="K357" s="95">
        <f t="shared" si="197"/>
        <v>160000</v>
      </c>
      <c r="L357" s="95">
        <f t="shared" si="198"/>
        <v>7840000</v>
      </c>
      <c r="M357" s="95">
        <f t="shared" si="199"/>
        <v>140000</v>
      </c>
      <c r="N357" s="95" cm="1">
        <f t="array" ref="N357">_xlfn.IFS(E357=1,0,OR(E357=2,E357=3),N$10,OR(E357=4,E357=5),N$11,E357=6,N$12,E357=7,N$13)</f>
        <v>6000</v>
      </c>
      <c r="O357" s="95" t="str">
        <f t="shared" si="193"/>
        <v>y</v>
      </c>
      <c r="P357" s="95">
        <f t="shared" si="200"/>
        <v>10000</v>
      </c>
      <c r="Q357" s="95">
        <f t="shared" si="194"/>
        <v>0</v>
      </c>
      <c r="R357" s="95">
        <f t="shared" si="201"/>
        <v>0</v>
      </c>
      <c r="S357" s="95" t="str">
        <f t="shared" si="195"/>
        <v>y</v>
      </c>
      <c r="T357" s="95">
        <f t="shared" si="202"/>
        <v>2000</v>
      </c>
      <c r="U357" s="95">
        <f>U345</f>
        <v>0</v>
      </c>
      <c r="V357" s="95">
        <f t="shared" si="204"/>
        <v>0</v>
      </c>
      <c r="W357" s="108"/>
      <c r="X357" s="108">
        <f t="shared" si="205"/>
        <v>0</v>
      </c>
      <c r="Y357" s="108"/>
      <c r="Z357" s="108">
        <f t="shared" si="206"/>
        <v>0</v>
      </c>
      <c r="AA357" s="108"/>
      <c r="AB357" s="108"/>
      <c r="AC357" s="95">
        <f t="shared" si="207"/>
        <v>12000</v>
      </c>
      <c r="AD357" s="95">
        <f t="shared" si="208"/>
        <v>158000</v>
      </c>
      <c r="AE357" s="95">
        <f t="shared" si="209"/>
        <v>7742000</v>
      </c>
      <c r="AF357" s="97" cm="1">
        <f t="array" ref="AF357">_xlfn.IFS(G357=1,AF$15,G357=2,AF$16,G357=3,AF$19)</f>
        <v>7000</v>
      </c>
      <c r="AG357" s="98">
        <f t="shared" si="210"/>
        <v>165000</v>
      </c>
      <c r="AH357" s="98">
        <f t="shared" si="211"/>
        <v>8085000</v>
      </c>
      <c r="AI357" s="137">
        <f t="shared" si="212"/>
        <v>165000</v>
      </c>
      <c r="AJ357" s="137">
        <f t="shared" si="213"/>
        <v>8085000</v>
      </c>
      <c r="AK357" s="137">
        <v>100000</v>
      </c>
      <c r="AL357" s="137">
        <f t="shared" si="214"/>
        <v>2021250</v>
      </c>
      <c r="AM357" s="137">
        <f t="shared" si="215"/>
        <v>2021250</v>
      </c>
      <c r="AN357" s="137">
        <f t="shared" si="216"/>
        <v>2021250</v>
      </c>
      <c r="AO357" s="137">
        <f t="shared" si="217"/>
        <v>1921250</v>
      </c>
      <c r="AP357" s="137"/>
      <c r="AQ357" s="138" cm="1">
        <f t="array" ref="AQ357">_xlfn.IFS(I357="One Bedroom",AQ$13,I357="One Bedroom Plus",AQ$14,I357="two bedroom",AQ$15,I357="three bedroom",AQ$16)</f>
        <v>300000</v>
      </c>
      <c r="AR357" s="139">
        <f t="shared" si="218"/>
        <v>7785000</v>
      </c>
      <c r="AS357" s="139">
        <f t="shared" si="219"/>
        <v>158877.55102040817</v>
      </c>
      <c r="AT357" s="139">
        <f t="shared" si="220"/>
        <v>389250</v>
      </c>
      <c r="AU357" s="139">
        <f t="shared" si="221"/>
        <v>7396000</v>
      </c>
      <c r="AV357" s="139">
        <f t="shared" si="222"/>
        <v>150938.77551020408</v>
      </c>
      <c r="AW357" s="151">
        <v>100000</v>
      </c>
      <c r="AX357" s="151">
        <f t="shared" si="223"/>
        <v>1849000</v>
      </c>
      <c r="AY357" s="151">
        <f t="shared" si="224"/>
        <v>1849000</v>
      </c>
      <c r="AZ357" s="151">
        <f t="shared" si="225"/>
        <v>1849000</v>
      </c>
      <c r="BA357" s="151">
        <f t="shared" si="226"/>
        <v>1749000</v>
      </c>
      <c r="BD357" s="99">
        <f t="shared" si="227"/>
        <v>7396000</v>
      </c>
    </row>
    <row r="358" spans="1:56" s="99" customFormat="1" ht="12.75" customHeight="1" x14ac:dyDescent="0.25">
      <c r="A358" s="113"/>
      <c r="B358" s="23"/>
      <c r="C358" s="101">
        <v>336</v>
      </c>
      <c r="D358" s="106" t="s">
        <v>17</v>
      </c>
      <c r="E358" s="106">
        <v>7</v>
      </c>
      <c r="F358" s="112" t="s">
        <v>484</v>
      </c>
      <c r="G358" s="92" cm="1">
        <f t="array" ref="G358">_xlfn.IFS(D358=F$4,G$4,D358=F$5,G$5,D358=F$6,G$6,D358=F$7,G$7,D358=F$8,G$8,D358=F$9,G$9,D358=F$10,G$10)</f>
        <v>3</v>
      </c>
      <c r="H358" s="109" t="s">
        <v>381</v>
      </c>
      <c r="I358" s="104" t="s">
        <v>382</v>
      </c>
      <c r="J358" s="109">
        <v>187</v>
      </c>
      <c r="K358" s="95">
        <f t="shared" si="197"/>
        <v>160000</v>
      </c>
      <c r="L358" s="95">
        <f t="shared" si="198"/>
        <v>29920000</v>
      </c>
      <c r="M358" s="95">
        <f t="shared" si="199"/>
        <v>140000</v>
      </c>
      <c r="N358" s="95" cm="1">
        <f t="array" ref="N358">_xlfn.IFS(E358=1,0,OR(E358=2,E358=3),N$10,OR(E358=4,E358=5),N$11,E358=6,N$12,E358=7,N$13)</f>
        <v>10000</v>
      </c>
      <c r="O358" s="96" t="s">
        <v>73</v>
      </c>
      <c r="P358" s="95">
        <f t="shared" si="200"/>
        <v>10000</v>
      </c>
      <c r="Q358" s="96" t="s">
        <v>73</v>
      </c>
      <c r="R358" s="95">
        <f t="shared" si="201"/>
        <v>3000</v>
      </c>
      <c r="S358" s="96"/>
      <c r="T358" s="95">
        <f t="shared" si="202"/>
        <v>0</v>
      </c>
      <c r="U358" s="96"/>
      <c r="V358" s="95">
        <f t="shared" si="204"/>
        <v>0</v>
      </c>
      <c r="W358" s="96" t="s">
        <v>73</v>
      </c>
      <c r="X358" s="95">
        <f t="shared" si="205"/>
        <v>5000</v>
      </c>
      <c r="Y358" s="96"/>
      <c r="Z358" s="95">
        <f t="shared" si="206"/>
        <v>0</v>
      </c>
      <c r="AA358" s="108"/>
      <c r="AB358" s="108"/>
      <c r="AC358" s="95">
        <f t="shared" si="207"/>
        <v>18000</v>
      </c>
      <c r="AD358" s="95">
        <f t="shared" si="208"/>
        <v>168000</v>
      </c>
      <c r="AE358" s="95">
        <f t="shared" si="209"/>
        <v>31416000</v>
      </c>
      <c r="AF358" s="97" cm="1">
        <f t="array" ref="AF358">_xlfn.IFS(G358=1,AF$15,G358=2,AF$16,G358=3,AF$19)</f>
        <v>7000</v>
      </c>
      <c r="AG358" s="98">
        <f t="shared" si="210"/>
        <v>175000</v>
      </c>
      <c r="AH358" s="98">
        <f t="shared" si="211"/>
        <v>32725000</v>
      </c>
      <c r="AI358" s="137">
        <f t="shared" si="212"/>
        <v>175000</v>
      </c>
      <c r="AJ358" s="137">
        <f t="shared" si="213"/>
        <v>32725000</v>
      </c>
      <c r="AK358" s="137">
        <v>100000</v>
      </c>
      <c r="AL358" s="137">
        <f t="shared" si="214"/>
        <v>8181250</v>
      </c>
      <c r="AM358" s="137">
        <f t="shared" si="215"/>
        <v>8181250</v>
      </c>
      <c r="AN358" s="137">
        <f t="shared" si="216"/>
        <v>8181250</v>
      </c>
      <c r="AO358" s="137">
        <f t="shared" si="217"/>
        <v>8081250</v>
      </c>
      <c r="AP358" s="140"/>
      <c r="AQ358" s="201">
        <v>1000000</v>
      </c>
      <c r="AR358" s="139">
        <f t="shared" si="218"/>
        <v>31725000</v>
      </c>
      <c r="AS358" s="139">
        <f t="shared" si="219"/>
        <v>169652.4064171123</v>
      </c>
      <c r="AT358" s="139">
        <f t="shared" si="220"/>
        <v>1586250</v>
      </c>
      <c r="AU358" s="139">
        <f t="shared" si="221"/>
        <v>30139000</v>
      </c>
      <c r="AV358" s="139">
        <f t="shared" si="222"/>
        <v>161171.1229946524</v>
      </c>
      <c r="AW358" s="151">
        <v>100000</v>
      </c>
      <c r="AX358" s="151">
        <f t="shared" si="223"/>
        <v>7534750</v>
      </c>
      <c r="AY358" s="151">
        <f t="shared" si="224"/>
        <v>7534750</v>
      </c>
      <c r="AZ358" s="151">
        <f t="shared" si="225"/>
        <v>7534750</v>
      </c>
      <c r="BA358" s="151">
        <f t="shared" si="226"/>
        <v>7434750</v>
      </c>
      <c r="BD358" s="99">
        <f t="shared" si="227"/>
        <v>30139000</v>
      </c>
    </row>
    <row r="359" spans="1:56" s="99" customFormat="1" ht="12.75" customHeight="1" x14ac:dyDescent="0.25">
      <c r="A359" s="113"/>
      <c r="B359" s="23"/>
      <c r="C359" s="101">
        <v>337</v>
      </c>
      <c r="D359" s="106" t="s">
        <v>17</v>
      </c>
      <c r="E359" s="106">
        <v>7</v>
      </c>
      <c r="F359" s="112" t="s">
        <v>485</v>
      </c>
      <c r="G359" s="92" cm="1">
        <f t="array" ref="G359">_xlfn.IFS(D359=F$4,G$4,D359=F$5,G$5,D359=F$6,G$6,D359=F$7,G$7,D359=F$8,G$8,D359=F$9,G$9,D359=F$10,G$10)</f>
        <v>3</v>
      </c>
      <c r="H359" s="109" t="s">
        <v>379</v>
      </c>
      <c r="I359" s="104" t="s">
        <v>234</v>
      </c>
      <c r="J359" s="109">
        <v>96</v>
      </c>
      <c r="K359" s="95">
        <f t="shared" si="197"/>
        <v>160000</v>
      </c>
      <c r="L359" s="95">
        <f t="shared" si="198"/>
        <v>15360000</v>
      </c>
      <c r="M359" s="95">
        <f t="shared" si="199"/>
        <v>140000</v>
      </c>
      <c r="N359" s="95" cm="1">
        <f t="array" ref="N359">_xlfn.IFS(E359=1,0,OR(E359=2,E359=3),N$10,OR(E359=4,E359=5),N$11,E359=6,N$12,E359=7,N$13)</f>
        <v>10000</v>
      </c>
      <c r="O359" s="96" t="s">
        <v>73</v>
      </c>
      <c r="P359" s="95">
        <f t="shared" si="200"/>
        <v>10000</v>
      </c>
      <c r="Q359" s="96" t="s">
        <v>73</v>
      </c>
      <c r="R359" s="95">
        <f t="shared" si="201"/>
        <v>3000</v>
      </c>
      <c r="S359" s="96"/>
      <c r="T359" s="95">
        <f t="shared" si="202"/>
        <v>0</v>
      </c>
      <c r="U359" s="96"/>
      <c r="V359" s="95">
        <f t="shared" si="204"/>
        <v>0</v>
      </c>
      <c r="W359" s="96" t="s">
        <v>73</v>
      </c>
      <c r="X359" s="95">
        <f t="shared" si="205"/>
        <v>5000</v>
      </c>
      <c r="Y359" s="96"/>
      <c r="Z359" s="95">
        <f t="shared" si="206"/>
        <v>0</v>
      </c>
      <c r="AA359" s="108"/>
      <c r="AB359" s="108"/>
      <c r="AC359" s="95">
        <f t="shared" si="207"/>
        <v>18000</v>
      </c>
      <c r="AD359" s="95">
        <f t="shared" si="208"/>
        <v>168000</v>
      </c>
      <c r="AE359" s="95">
        <f t="shared" si="209"/>
        <v>16128000</v>
      </c>
      <c r="AF359" s="97" cm="1">
        <f t="array" ref="AF359">_xlfn.IFS(G359=1,AF$15,G359=2,AF$16,G359=3,AF$19)</f>
        <v>7000</v>
      </c>
      <c r="AG359" s="98">
        <f t="shared" si="210"/>
        <v>175000</v>
      </c>
      <c r="AH359" s="98">
        <f t="shared" si="211"/>
        <v>16800000</v>
      </c>
      <c r="AI359" s="137">
        <f t="shared" si="212"/>
        <v>175000</v>
      </c>
      <c r="AJ359" s="137">
        <f t="shared" si="213"/>
        <v>16800000</v>
      </c>
      <c r="AK359" s="137">
        <v>100000</v>
      </c>
      <c r="AL359" s="137">
        <f t="shared" si="214"/>
        <v>4200000</v>
      </c>
      <c r="AM359" s="137">
        <f t="shared" si="215"/>
        <v>4200000</v>
      </c>
      <c r="AN359" s="137">
        <f t="shared" si="216"/>
        <v>4200000</v>
      </c>
      <c r="AO359" s="137">
        <f t="shared" si="217"/>
        <v>4100000</v>
      </c>
      <c r="AP359" s="137"/>
      <c r="AQ359" s="138" cm="1">
        <f t="array" ref="AQ359">_xlfn.IFS(I359="One Bedroom",AQ$13,I359="One Bedroom Plus",AQ$14,I359="two bedroom",AQ$15,I359="three bedroom",AQ$16)</f>
        <v>500000</v>
      </c>
      <c r="AR359" s="139">
        <f t="shared" si="218"/>
        <v>16300000</v>
      </c>
      <c r="AS359" s="139">
        <f t="shared" si="219"/>
        <v>169791.66666666666</v>
      </c>
      <c r="AT359" s="139">
        <f t="shared" si="220"/>
        <v>815000</v>
      </c>
      <c r="AU359" s="139">
        <f t="shared" si="221"/>
        <v>15485000</v>
      </c>
      <c r="AV359" s="139">
        <f t="shared" si="222"/>
        <v>161302.08333333334</v>
      </c>
      <c r="AW359" s="151">
        <v>100000</v>
      </c>
      <c r="AX359" s="151">
        <f t="shared" si="223"/>
        <v>3871250</v>
      </c>
      <c r="AY359" s="151">
        <f t="shared" si="224"/>
        <v>3871250</v>
      </c>
      <c r="AZ359" s="151">
        <f t="shared" si="225"/>
        <v>3871250</v>
      </c>
      <c r="BA359" s="151">
        <f t="shared" si="226"/>
        <v>3771250</v>
      </c>
      <c r="BD359" s="99">
        <f t="shared" si="227"/>
        <v>15485000</v>
      </c>
    </row>
    <row r="360" spans="1:56" s="99" customFormat="1" ht="12.75" customHeight="1" x14ac:dyDescent="0.25">
      <c r="A360" s="113"/>
      <c r="B360" s="23"/>
      <c r="C360" s="101">
        <v>338</v>
      </c>
      <c r="D360" s="106" t="s">
        <v>17</v>
      </c>
      <c r="E360" s="106">
        <v>7</v>
      </c>
      <c r="F360" s="112" t="s">
        <v>486</v>
      </c>
      <c r="G360" s="92" cm="1">
        <f t="array" ref="G360">_xlfn.IFS(D360=F$4,G$4,D360=F$5,G$5,D360=F$6,G$6,D360=F$7,G$7,D360=F$8,G$8,D360=F$9,G$9,D360=F$10,G$10)</f>
        <v>3</v>
      </c>
      <c r="H360" s="109" t="s">
        <v>379</v>
      </c>
      <c r="I360" s="104" t="s">
        <v>234</v>
      </c>
      <c r="J360" s="109">
        <v>100</v>
      </c>
      <c r="K360" s="95">
        <f t="shared" si="197"/>
        <v>160000</v>
      </c>
      <c r="L360" s="95">
        <f t="shared" si="198"/>
        <v>16000000</v>
      </c>
      <c r="M360" s="95">
        <f t="shared" si="199"/>
        <v>140000</v>
      </c>
      <c r="N360" s="95" cm="1">
        <f t="array" ref="N360">_xlfn.IFS(E360=1,0,OR(E360=2,E360=3),N$10,OR(E360=4,E360=5),N$11,E360=6,N$12,E360=7,N$13)</f>
        <v>10000</v>
      </c>
      <c r="O360" s="96" t="s">
        <v>73</v>
      </c>
      <c r="P360" s="95">
        <f t="shared" si="200"/>
        <v>10000</v>
      </c>
      <c r="Q360" s="96"/>
      <c r="R360" s="95">
        <f t="shared" si="201"/>
        <v>0</v>
      </c>
      <c r="S360" s="96"/>
      <c r="T360" s="95">
        <f t="shared" si="202"/>
        <v>0</v>
      </c>
      <c r="U360" s="96"/>
      <c r="V360" s="95">
        <f t="shared" si="204"/>
        <v>0</v>
      </c>
      <c r="W360" s="96" t="s">
        <v>73</v>
      </c>
      <c r="X360" s="95">
        <f t="shared" si="205"/>
        <v>5000</v>
      </c>
      <c r="Y360" s="96"/>
      <c r="Z360" s="95">
        <f t="shared" si="206"/>
        <v>0</v>
      </c>
      <c r="AA360" s="108"/>
      <c r="AB360" s="108"/>
      <c r="AC360" s="95">
        <f t="shared" si="207"/>
        <v>15000</v>
      </c>
      <c r="AD360" s="95">
        <f t="shared" si="208"/>
        <v>165000</v>
      </c>
      <c r="AE360" s="95">
        <f t="shared" si="209"/>
        <v>16500000</v>
      </c>
      <c r="AF360" s="97" cm="1">
        <f t="array" ref="AF360">_xlfn.IFS(G360=1,AF$15,G360=2,AF$16,G360=3,AF$19)</f>
        <v>7000</v>
      </c>
      <c r="AG360" s="98">
        <f t="shared" si="210"/>
        <v>172000</v>
      </c>
      <c r="AH360" s="98">
        <f t="shared" si="211"/>
        <v>17200000</v>
      </c>
      <c r="AI360" s="137">
        <f t="shared" si="212"/>
        <v>172000</v>
      </c>
      <c r="AJ360" s="137">
        <f t="shared" si="213"/>
        <v>17200000</v>
      </c>
      <c r="AK360" s="137">
        <v>100000</v>
      </c>
      <c r="AL360" s="137">
        <f t="shared" si="214"/>
        <v>4300000</v>
      </c>
      <c r="AM360" s="137">
        <f t="shared" si="215"/>
        <v>4300000</v>
      </c>
      <c r="AN360" s="137">
        <f t="shared" si="216"/>
        <v>4300000</v>
      </c>
      <c r="AO360" s="137">
        <f t="shared" si="217"/>
        <v>4200000</v>
      </c>
      <c r="AP360" s="137"/>
      <c r="AQ360" s="138" cm="1">
        <f t="array" ref="AQ360">_xlfn.IFS(I360="One Bedroom",AQ$13,I360="One Bedroom Plus",AQ$14,I360="two bedroom",AQ$15,I360="three bedroom",AQ$16)</f>
        <v>500000</v>
      </c>
      <c r="AR360" s="139">
        <f t="shared" si="218"/>
        <v>16700000</v>
      </c>
      <c r="AS360" s="139">
        <f t="shared" si="219"/>
        <v>167000</v>
      </c>
      <c r="AT360" s="139">
        <f t="shared" si="220"/>
        <v>835000</v>
      </c>
      <c r="AU360" s="139">
        <f t="shared" si="221"/>
        <v>15865000</v>
      </c>
      <c r="AV360" s="139">
        <f t="shared" si="222"/>
        <v>158650</v>
      </c>
      <c r="AW360" s="151">
        <v>100000</v>
      </c>
      <c r="AX360" s="151">
        <f t="shared" si="223"/>
        <v>3966250</v>
      </c>
      <c r="AY360" s="151">
        <f t="shared" si="224"/>
        <v>3966250</v>
      </c>
      <c r="AZ360" s="151">
        <f t="shared" si="225"/>
        <v>3966250</v>
      </c>
      <c r="BA360" s="151">
        <f t="shared" si="226"/>
        <v>3866250</v>
      </c>
      <c r="BD360" s="99">
        <f t="shared" si="227"/>
        <v>15865000</v>
      </c>
    </row>
    <row r="361" spans="1:56" s="99" customFormat="1" ht="12.75" customHeight="1" x14ac:dyDescent="0.25">
      <c r="A361" s="23"/>
      <c r="B361" s="23"/>
      <c r="C361" s="101">
        <v>339</v>
      </c>
      <c r="D361" s="106" t="s">
        <v>17</v>
      </c>
      <c r="E361" s="106">
        <v>7</v>
      </c>
      <c r="F361" s="112" t="s">
        <v>487</v>
      </c>
      <c r="G361" s="92" cm="1">
        <f t="array" ref="G361">_xlfn.IFS(D361=F$4,G$4,D361=F$5,G$5,D361=F$6,G$6,D361=F$7,G$7,D361=F$8,G$8,D361=F$9,G$9,D361=F$10,G$10)</f>
        <v>3</v>
      </c>
      <c r="H361" s="109" t="s">
        <v>379</v>
      </c>
      <c r="I361" s="104" t="s">
        <v>234</v>
      </c>
      <c r="J361" s="109">
        <v>87</v>
      </c>
      <c r="K361" s="95">
        <f t="shared" si="197"/>
        <v>160000</v>
      </c>
      <c r="L361" s="95">
        <f t="shared" si="198"/>
        <v>13920000</v>
      </c>
      <c r="M361" s="95">
        <f t="shared" si="199"/>
        <v>140000</v>
      </c>
      <c r="N361" s="95" cm="1">
        <f t="array" ref="N361">_xlfn.IFS(E361=1,0,OR(E361=2,E361=3),N$10,OR(E361=4,E361=5),N$11,E361=6,N$12,E361=7,N$13)</f>
        <v>10000</v>
      </c>
      <c r="O361" s="96" t="s">
        <v>73</v>
      </c>
      <c r="P361" s="95">
        <f t="shared" si="200"/>
        <v>10000</v>
      </c>
      <c r="Q361" s="96"/>
      <c r="R361" s="95">
        <f t="shared" si="201"/>
        <v>0</v>
      </c>
      <c r="S361" s="96" t="s">
        <v>73</v>
      </c>
      <c r="T361" s="95">
        <f t="shared" si="202"/>
        <v>2000</v>
      </c>
      <c r="U361" s="96" t="s">
        <v>73</v>
      </c>
      <c r="V361" s="95">
        <f t="shared" si="204"/>
        <v>-4000</v>
      </c>
      <c r="W361" s="96" t="s">
        <v>73</v>
      </c>
      <c r="X361" s="95">
        <f t="shared" si="205"/>
        <v>5000</v>
      </c>
      <c r="Y361" s="96"/>
      <c r="Z361" s="95">
        <f t="shared" si="206"/>
        <v>0</v>
      </c>
      <c r="AA361" s="108"/>
      <c r="AB361" s="108"/>
      <c r="AC361" s="95">
        <f t="shared" si="207"/>
        <v>13000</v>
      </c>
      <c r="AD361" s="95">
        <f t="shared" si="208"/>
        <v>163000</v>
      </c>
      <c r="AE361" s="95">
        <f t="shared" si="209"/>
        <v>14181000</v>
      </c>
      <c r="AF361" s="97" cm="1">
        <f t="array" ref="AF361">_xlfn.IFS(G361=1,AF$15,G361=2,AF$16,G361=3,AF$19)</f>
        <v>7000</v>
      </c>
      <c r="AG361" s="98">
        <f t="shared" si="210"/>
        <v>170000</v>
      </c>
      <c r="AH361" s="98">
        <f t="shared" si="211"/>
        <v>14790000</v>
      </c>
      <c r="AI361" s="137">
        <f t="shared" si="212"/>
        <v>170000</v>
      </c>
      <c r="AJ361" s="137">
        <f t="shared" si="213"/>
        <v>14790000</v>
      </c>
      <c r="AK361" s="137">
        <v>100000</v>
      </c>
      <c r="AL361" s="137">
        <f t="shared" si="214"/>
        <v>3697500</v>
      </c>
      <c r="AM361" s="137">
        <f t="shared" si="215"/>
        <v>3697500</v>
      </c>
      <c r="AN361" s="137">
        <f t="shared" si="216"/>
        <v>3697500</v>
      </c>
      <c r="AO361" s="137">
        <f t="shared" si="217"/>
        <v>3597500</v>
      </c>
      <c r="AP361" s="137"/>
      <c r="AQ361" s="138" cm="1">
        <f t="array" ref="AQ361">_xlfn.IFS(I361="One Bedroom",AQ$13,I361="One Bedroom Plus",AQ$14,I361="two bedroom",AQ$15,I361="three bedroom",AQ$16)</f>
        <v>500000</v>
      </c>
      <c r="AR361" s="139">
        <f t="shared" si="218"/>
        <v>14290000</v>
      </c>
      <c r="AS361" s="139">
        <f t="shared" si="219"/>
        <v>164252.8735632184</v>
      </c>
      <c r="AT361" s="139">
        <f t="shared" si="220"/>
        <v>714500</v>
      </c>
      <c r="AU361" s="139">
        <f t="shared" si="221"/>
        <v>13576000</v>
      </c>
      <c r="AV361" s="139">
        <f t="shared" si="222"/>
        <v>156045.97701149425</v>
      </c>
      <c r="AW361" s="151">
        <v>100000</v>
      </c>
      <c r="AX361" s="151">
        <f t="shared" si="223"/>
        <v>3394000</v>
      </c>
      <c r="AY361" s="151">
        <f t="shared" si="224"/>
        <v>3394000</v>
      </c>
      <c r="AZ361" s="151">
        <f t="shared" si="225"/>
        <v>3394000</v>
      </c>
      <c r="BA361" s="151">
        <f t="shared" si="226"/>
        <v>3294000</v>
      </c>
      <c r="BD361" s="99">
        <f t="shared" si="227"/>
        <v>13576000</v>
      </c>
    </row>
    <row r="362" spans="1:56" s="99" customFormat="1" ht="12.75" customHeight="1" x14ac:dyDescent="0.25">
      <c r="A362" s="23"/>
      <c r="B362" s="23"/>
      <c r="C362" s="101">
        <v>340</v>
      </c>
      <c r="D362" s="106" t="s">
        <v>17</v>
      </c>
      <c r="E362" s="106">
        <v>7</v>
      </c>
      <c r="F362" s="112" t="s">
        <v>488</v>
      </c>
      <c r="G362" s="92" cm="1">
        <f t="array" ref="G362">_xlfn.IFS(D362=F$4,G$4,D362=F$5,G$5,D362=F$6,G$6,D362=F$7,G$7,D362=F$8,G$8,D362=F$9,G$9,D362=F$10,G$10)</f>
        <v>3</v>
      </c>
      <c r="H362" s="109" t="s">
        <v>376</v>
      </c>
      <c r="I362" s="104" t="s">
        <v>234</v>
      </c>
      <c r="J362" s="109">
        <v>125</v>
      </c>
      <c r="K362" s="95">
        <f t="shared" si="197"/>
        <v>160000</v>
      </c>
      <c r="L362" s="95">
        <f t="shared" si="198"/>
        <v>20000000</v>
      </c>
      <c r="M362" s="95">
        <f t="shared" si="199"/>
        <v>140000</v>
      </c>
      <c r="N362" s="95" cm="1">
        <f t="array" ref="N362">_xlfn.IFS(E362=1,0,OR(E362=2,E362=3),N$10,OR(E362=4,E362=5),N$11,E362=6,N$12,E362=7,N$13)</f>
        <v>10000</v>
      </c>
      <c r="O362" s="96" t="s">
        <v>73</v>
      </c>
      <c r="P362" s="95">
        <f t="shared" si="200"/>
        <v>10000</v>
      </c>
      <c r="Q362" s="96" t="s">
        <v>73</v>
      </c>
      <c r="R362" s="95">
        <f t="shared" si="201"/>
        <v>3000</v>
      </c>
      <c r="S362" s="96" t="s">
        <v>73</v>
      </c>
      <c r="T362" s="95">
        <f t="shared" si="202"/>
        <v>2000</v>
      </c>
      <c r="U362" s="96" t="s">
        <v>73</v>
      </c>
      <c r="V362" s="95">
        <f t="shared" si="204"/>
        <v>-4000</v>
      </c>
      <c r="W362" s="96" t="s">
        <v>73</v>
      </c>
      <c r="X362" s="95">
        <f t="shared" si="205"/>
        <v>5000</v>
      </c>
      <c r="Y362" s="96"/>
      <c r="Z362" s="95">
        <f t="shared" si="206"/>
        <v>0</v>
      </c>
      <c r="AA362" s="108"/>
      <c r="AB362" s="108"/>
      <c r="AC362" s="95">
        <f t="shared" si="207"/>
        <v>16000</v>
      </c>
      <c r="AD362" s="95">
        <f t="shared" si="208"/>
        <v>166000</v>
      </c>
      <c r="AE362" s="95">
        <f t="shared" si="209"/>
        <v>20750000</v>
      </c>
      <c r="AF362" s="97" cm="1">
        <f t="array" ref="AF362">_xlfn.IFS(G362=1,AF$15,G362=2,AF$16,G362=3,AF$19)</f>
        <v>7000</v>
      </c>
      <c r="AG362" s="98">
        <f t="shared" si="210"/>
        <v>173000</v>
      </c>
      <c r="AH362" s="98">
        <f t="shared" si="211"/>
        <v>21625000</v>
      </c>
      <c r="AI362" s="137">
        <f t="shared" si="212"/>
        <v>173000</v>
      </c>
      <c r="AJ362" s="137">
        <f t="shared" si="213"/>
        <v>21625000</v>
      </c>
      <c r="AK362" s="137">
        <v>100000</v>
      </c>
      <c r="AL362" s="137">
        <f t="shared" si="214"/>
        <v>5406250</v>
      </c>
      <c r="AM362" s="137">
        <f t="shared" si="215"/>
        <v>5406250</v>
      </c>
      <c r="AN362" s="137">
        <f t="shared" si="216"/>
        <v>5406250</v>
      </c>
      <c r="AO362" s="137">
        <f t="shared" si="217"/>
        <v>5306250</v>
      </c>
      <c r="AP362" s="140"/>
      <c r="AQ362" s="201">
        <v>1000000</v>
      </c>
      <c r="AR362" s="139">
        <f t="shared" si="218"/>
        <v>20625000</v>
      </c>
      <c r="AS362" s="139">
        <f t="shared" si="219"/>
        <v>165000</v>
      </c>
      <c r="AT362" s="139">
        <f t="shared" si="220"/>
        <v>1031250</v>
      </c>
      <c r="AU362" s="139">
        <f t="shared" si="221"/>
        <v>19594000</v>
      </c>
      <c r="AV362" s="139">
        <f t="shared" si="222"/>
        <v>156752</v>
      </c>
      <c r="AW362" s="151">
        <v>100000</v>
      </c>
      <c r="AX362" s="151">
        <f t="shared" si="223"/>
        <v>4898500</v>
      </c>
      <c r="AY362" s="151">
        <f t="shared" si="224"/>
        <v>4898500</v>
      </c>
      <c r="AZ362" s="151">
        <f t="shared" si="225"/>
        <v>4898500</v>
      </c>
      <c r="BA362" s="151">
        <f t="shared" si="226"/>
        <v>4798500</v>
      </c>
      <c r="BD362" s="99">
        <f t="shared" si="227"/>
        <v>19594000</v>
      </c>
    </row>
    <row r="363" spans="1:56" s="99" customFormat="1" ht="12.75" customHeight="1" x14ac:dyDescent="0.25">
      <c r="A363" s="23"/>
      <c r="B363" s="23"/>
      <c r="C363" s="101">
        <v>341</v>
      </c>
      <c r="D363" s="106" t="s">
        <v>17</v>
      </c>
      <c r="E363" s="106">
        <v>7</v>
      </c>
      <c r="F363" s="112" t="s">
        <v>489</v>
      </c>
      <c r="G363" s="92" cm="1">
        <f t="array" ref="G363">_xlfn.IFS(D363=F$4,G$4,D363=F$5,G$5,D363=F$6,G$6,D363=F$7,G$7,D363=F$8,G$8,D363=F$9,G$9,D363=F$10,G$10)</f>
        <v>3</v>
      </c>
      <c r="H363" s="109" t="s">
        <v>381</v>
      </c>
      <c r="I363" s="104" t="s">
        <v>382</v>
      </c>
      <c r="J363" s="109">
        <v>170</v>
      </c>
      <c r="K363" s="95">
        <f t="shared" si="197"/>
        <v>160000</v>
      </c>
      <c r="L363" s="95">
        <f t="shared" si="198"/>
        <v>27200000</v>
      </c>
      <c r="M363" s="95">
        <f t="shared" si="199"/>
        <v>140000</v>
      </c>
      <c r="N363" s="95" cm="1">
        <f t="array" ref="N363">_xlfn.IFS(E363=1,0,OR(E363=2,E363=3),N$10,OR(E363=4,E363=5),N$11,E363=6,N$12,E363=7,N$13)</f>
        <v>10000</v>
      </c>
      <c r="O363" s="96" t="s">
        <v>73</v>
      </c>
      <c r="P363" s="95">
        <f t="shared" si="200"/>
        <v>10000</v>
      </c>
      <c r="Q363" s="96" t="s">
        <v>73</v>
      </c>
      <c r="R363" s="95">
        <f t="shared" si="201"/>
        <v>3000</v>
      </c>
      <c r="S363" s="96" t="s">
        <v>73</v>
      </c>
      <c r="T363" s="95">
        <f t="shared" si="202"/>
        <v>2000</v>
      </c>
      <c r="U363" s="96"/>
      <c r="V363" s="95">
        <f t="shared" si="204"/>
        <v>0</v>
      </c>
      <c r="W363" s="96" t="s">
        <v>73</v>
      </c>
      <c r="X363" s="95">
        <f t="shared" si="205"/>
        <v>5000</v>
      </c>
      <c r="Y363" s="96"/>
      <c r="Z363" s="95">
        <f t="shared" si="206"/>
        <v>0</v>
      </c>
      <c r="AA363" s="108"/>
      <c r="AB363" s="108"/>
      <c r="AC363" s="95">
        <f t="shared" si="207"/>
        <v>20000</v>
      </c>
      <c r="AD363" s="95">
        <f t="shared" si="208"/>
        <v>170000</v>
      </c>
      <c r="AE363" s="95">
        <f t="shared" si="209"/>
        <v>28900000</v>
      </c>
      <c r="AF363" s="97" cm="1">
        <f t="array" ref="AF363">_xlfn.IFS(G363=1,AF$15,G363=2,AF$16,G363=3,AF$19)</f>
        <v>7000</v>
      </c>
      <c r="AG363" s="98">
        <f t="shared" si="210"/>
        <v>177000</v>
      </c>
      <c r="AH363" s="98">
        <f t="shared" si="211"/>
        <v>30090000</v>
      </c>
      <c r="AI363" s="137">
        <f t="shared" si="212"/>
        <v>177000</v>
      </c>
      <c r="AJ363" s="137">
        <f t="shared" si="213"/>
        <v>30090000</v>
      </c>
      <c r="AK363" s="137">
        <v>100000</v>
      </c>
      <c r="AL363" s="137">
        <f t="shared" si="214"/>
        <v>7522500</v>
      </c>
      <c r="AM363" s="137">
        <f t="shared" si="215"/>
        <v>7522500</v>
      </c>
      <c r="AN363" s="137">
        <f t="shared" si="216"/>
        <v>7522500</v>
      </c>
      <c r="AO363" s="137">
        <f t="shared" si="217"/>
        <v>7422500</v>
      </c>
      <c r="AP363" s="140"/>
      <c r="AQ363" s="201">
        <v>1000000</v>
      </c>
      <c r="AR363" s="139">
        <f t="shared" si="218"/>
        <v>29090000</v>
      </c>
      <c r="AS363" s="139">
        <f t="shared" si="219"/>
        <v>171117.64705882352</v>
      </c>
      <c r="AT363" s="139">
        <f t="shared" si="220"/>
        <v>1454500</v>
      </c>
      <c r="AU363" s="139">
        <f t="shared" si="221"/>
        <v>27636000</v>
      </c>
      <c r="AV363" s="139">
        <f t="shared" si="222"/>
        <v>162564.70588235295</v>
      </c>
      <c r="AW363" s="151">
        <v>100000</v>
      </c>
      <c r="AX363" s="151">
        <f t="shared" si="223"/>
        <v>6909000</v>
      </c>
      <c r="AY363" s="151">
        <f t="shared" si="224"/>
        <v>6909000</v>
      </c>
      <c r="AZ363" s="151">
        <f t="shared" si="225"/>
        <v>6909000</v>
      </c>
      <c r="BA363" s="151">
        <f t="shared" si="226"/>
        <v>6809000</v>
      </c>
      <c r="BD363" s="99">
        <f t="shared" si="227"/>
        <v>27636000</v>
      </c>
    </row>
    <row r="364" spans="1:56" s="99" customFormat="1" ht="12.75" customHeight="1" x14ac:dyDescent="0.25">
      <c r="A364" s="23"/>
      <c r="B364" s="23"/>
      <c r="C364" s="101">
        <v>342</v>
      </c>
      <c r="D364" s="102" t="s">
        <v>18</v>
      </c>
      <c r="E364" s="102">
        <v>1</v>
      </c>
      <c r="F364" s="117" t="s">
        <v>490</v>
      </c>
      <c r="G364" s="92" cm="1">
        <f t="array" ref="G364">_xlfn.IFS(D364=F$4,G$4,D364=F$5,G$5,D364=F$6,G$6,D364=F$7,G$7,D364=F$8,G$8,D364=F$9,G$9,D364=F$10,G$10)</f>
        <v>3</v>
      </c>
      <c r="H364" s="109" t="s">
        <v>227</v>
      </c>
      <c r="I364" s="104" t="s">
        <v>72</v>
      </c>
      <c r="J364" s="109">
        <v>37</v>
      </c>
      <c r="K364" s="95">
        <f t="shared" si="197"/>
        <v>160000</v>
      </c>
      <c r="L364" s="95">
        <f t="shared" si="198"/>
        <v>5920000</v>
      </c>
      <c r="M364" s="95">
        <f t="shared" si="199"/>
        <v>140000</v>
      </c>
      <c r="N364" s="95" cm="1">
        <f t="array" ref="N364">_xlfn.IFS(E364=1,0,OR(E364=2,E364=3),N$10,OR(E364=4,E364=5),N$11,E364=6,N$12,E364=7,N$13)</f>
        <v>0</v>
      </c>
      <c r="O364" s="96" t="s">
        <v>73</v>
      </c>
      <c r="P364" s="95">
        <f t="shared" si="200"/>
        <v>10000</v>
      </c>
      <c r="Q364" s="96"/>
      <c r="R364" s="95">
        <f t="shared" si="201"/>
        <v>0</v>
      </c>
      <c r="S364" s="96"/>
      <c r="T364" s="95">
        <f t="shared" si="202"/>
        <v>0</v>
      </c>
      <c r="U364" s="96"/>
      <c r="V364" s="95">
        <f t="shared" si="204"/>
        <v>0</v>
      </c>
      <c r="W364" s="96"/>
      <c r="X364" s="95">
        <f t="shared" si="205"/>
        <v>0</v>
      </c>
      <c r="Y364" s="96"/>
      <c r="Z364" s="95">
        <f t="shared" si="206"/>
        <v>0</v>
      </c>
      <c r="AA364" s="95"/>
      <c r="AB364" s="95"/>
      <c r="AC364" s="95">
        <f t="shared" si="207"/>
        <v>10000</v>
      </c>
      <c r="AD364" s="95">
        <f t="shared" si="208"/>
        <v>150000</v>
      </c>
      <c r="AE364" s="95">
        <f t="shared" si="209"/>
        <v>5550000</v>
      </c>
      <c r="AF364" s="97" cm="1">
        <f t="array" ref="AF364">_xlfn.IFS(G364=1,AF$15,G364=2,AF$16,G364=3,AF$19)</f>
        <v>7000</v>
      </c>
      <c r="AG364" s="98">
        <f t="shared" si="210"/>
        <v>157000</v>
      </c>
      <c r="AH364" s="98">
        <f t="shared" si="211"/>
        <v>5809000</v>
      </c>
      <c r="AI364" s="137">
        <f t="shared" si="212"/>
        <v>157000</v>
      </c>
      <c r="AJ364" s="137">
        <f t="shared" si="213"/>
        <v>5809000</v>
      </c>
      <c r="AK364" s="137">
        <v>100000</v>
      </c>
      <c r="AL364" s="137">
        <f t="shared" si="214"/>
        <v>1452250</v>
      </c>
      <c r="AM364" s="137">
        <f t="shared" si="215"/>
        <v>1452250</v>
      </c>
      <c r="AN364" s="137">
        <f t="shared" si="216"/>
        <v>1452250</v>
      </c>
      <c r="AO364" s="137">
        <f t="shared" si="217"/>
        <v>1352250</v>
      </c>
      <c r="AP364" s="137"/>
      <c r="AQ364" s="138" cm="1">
        <f t="array" ref="AQ364">_xlfn.IFS(I364="One Bedroom",AQ$13,I364="One Bedroom Plus",AQ$14,I364="two bedroom",AQ$15,I364="three bedroom",AQ$16)</f>
        <v>300000</v>
      </c>
      <c r="AR364" s="139">
        <f t="shared" si="218"/>
        <v>5509000</v>
      </c>
      <c r="AS364" s="139">
        <f t="shared" si="219"/>
        <v>148891.89189189189</v>
      </c>
      <c r="AT364" s="139">
        <f t="shared" si="220"/>
        <v>275450</v>
      </c>
      <c r="AU364" s="139">
        <f t="shared" si="221"/>
        <v>5234000</v>
      </c>
      <c r="AV364" s="139">
        <f t="shared" si="222"/>
        <v>141459.45945945947</v>
      </c>
      <c r="AW364" s="151">
        <v>100000</v>
      </c>
      <c r="AX364" s="151">
        <f t="shared" si="223"/>
        <v>1308500</v>
      </c>
      <c r="AY364" s="151">
        <f t="shared" si="224"/>
        <v>1308500</v>
      </c>
      <c r="AZ364" s="151">
        <f t="shared" si="225"/>
        <v>1308500</v>
      </c>
      <c r="BA364" s="151">
        <f t="shared" si="226"/>
        <v>1208500</v>
      </c>
      <c r="BD364" s="99">
        <f t="shared" si="227"/>
        <v>5234000</v>
      </c>
    </row>
    <row r="365" spans="1:56" s="99" customFormat="1" ht="12.75" customHeight="1" x14ac:dyDescent="0.25">
      <c r="A365" s="23"/>
      <c r="B365" s="23"/>
      <c r="C365" s="101">
        <v>343</v>
      </c>
      <c r="D365" s="102" t="s">
        <v>18</v>
      </c>
      <c r="E365" s="102">
        <v>1</v>
      </c>
      <c r="F365" s="117" t="s">
        <v>491</v>
      </c>
      <c r="G365" s="92" cm="1">
        <f t="array" ref="G365">_xlfn.IFS(D365=F$4,G$4,D365=F$5,G$5,D365=F$6,G$6,D365=F$7,G$7,D365=F$8,G$8,D365=F$9,G$9,D365=F$10,G$10)</f>
        <v>3</v>
      </c>
      <c r="H365" s="109" t="s">
        <v>83</v>
      </c>
      <c r="I365" s="104" t="s">
        <v>72</v>
      </c>
      <c r="J365" s="105">
        <v>46</v>
      </c>
      <c r="K365" s="95">
        <f t="shared" si="197"/>
        <v>160000</v>
      </c>
      <c r="L365" s="95">
        <f t="shared" si="198"/>
        <v>7360000</v>
      </c>
      <c r="M365" s="95">
        <f t="shared" si="199"/>
        <v>140000</v>
      </c>
      <c r="N365" s="95" cm="1">
        <f t="array" ref="N365">_xlfn.IFS(E365=1,0,OR(E365=2,E365=3),N$10,OR(E365=4,E365=5),N$11,E365=6,N$12,E365=7,N$13)</f>
        <v>0</v>
      </c>
      <c r="O365" s="96" t="s">
        <v>73</v>
      </c>
      <c r="P365" s="95">
        <f t="shared" si="200"/>
        <v>10000</v>
      </c>
      <c r="Q365" s="96"/>
      <c r="R365" s="95">
        <f t="shared" si="201"/>
        <v>0</v>
      </c>
      <c r="S365" s="96"/>
      <c r="T365" s="95">
        <f t="shared" si="202"/>
        <v>0</v>
      </c>
      <c r="U365" s="96"/>
      <c r="V365" s="95">
        <f t="shared" si="204"/>
        <v>0</v>
      </c>
      <c r="W365" s="96"/>
      <c r="X365" s="95">
        <f t="shared" si="205"/>
        <v>0</v>
      </c>
      <c r="Y365" s="96"/>
      <c r="Z365" s="95">
        <f t="shared" si="206"/>
        <v>0</v>
      </c>
      <c r="AA365" s="95"/>
      <c r="AB365" s="95"/>
      <c r="AC365" s="95">
        <f t="shared" si="207"/>
        <v>10000</v>
      </c>
      <c r="AD365" s="95">
        <f t="shared" si="208"/>
        <v>150000</v>
      </c>
      <c r="AE365" s="95">
        <f t="shared" si="209"/>
        <v>6900000</v>
      </c>
      <c r="AF365" s="97" cm="1">
        <f t="array" ref="AF365">_xlfn.IFS(G365=1,AF$15,G365=2,AF$16,G365=3,AF$19)</f>
        <v>7000</v>
      </c>
      <c r="AG365" s="98">
        <f t="shared" si="210"/>
        <v>157000</v>
      </c>
      <c r="AH365" s="98">
        <f t="shared" si="211"/>
        <v>7222000</v>
      </c>
      <c r="AI365" s="137">
        <f t="shared" si="212"/>
        <v>157000</v>
      </c>
      <c r="AJ365" s="137">
        <f t="shared" si="213"/>
        <v>7222000</v>
      </c>
      <c r="AK365" s="137">
        <v>100000</v>
      </c>
      <c r="AL365" s="137">
        <f t="shared" si="214"/>
        <v>1805500</v>
      </c>
      <c r="AM365" s="137">
        <f t="shared" si="215"/>
        <v>1805500</v>
      </c>
      <c r="AN365" s="137">
        <f t="shared" si="216"/>
        <v>1805500</v>
      </c>
      <c r="AO365" s="137">
        <f t="shared" si="217"/>
        <v>1705500</v>
      </c>
      <c r="AP365" s="137"/>
      <c r="AQ365" s="138" cm="1">
        <f t="array" ref="AQ365">_xlfn.IFS(I365="One Bedroom",AQ$13,I365="One Bedroom Plus",AQ$14,I365="two bedroom",AQ$15,I365="three bedroom",AQ$16)</f>
        <v>300000</v>
      </c>
      <c r="AR365" s="139">
        <f t="shared" si="218"/>
        <v>6922000</v>
      </c>
      <c r="AS365" s="139">
        <f t="shared" si="219"/>
        <v>150478.26086956522</v>
      </c>
      <c r="AT365" s="139">
        <f t="shared" si="220"/>
        <v>346100</v>
      </c>
      <c r="AU365" s="139">
        <f t="shared" si="221"/>
        <v>6576000</v>
      </c>
      <c r="AV365" s="139">
        <f t="shared" si="222"/>
        <v>142956.52173913043</v>
      </c>
      <c r="AW365" s="151">
        <v>100000</v>
      </c>
      <c r="AX365" s="151">
        <f t="shared" si="223"/>
        <v>1644000</v>
      </c>
      <c r="AY365" s="151">
        <f t="shared" si="224"/>
        <v>1644000</v>
      </c>
      <c r="AZ365" s="151">
        <f t="shared" si="225"/>
        <v>1644000</v>
      </c>
      <c r="BA365" s="151">
        <f t="shared" si="226"/>
        <v>1544000</v>
      </c>
      <c r="BD365" s="99">
        <f t="shared" si="227"/>
        <v>6576000</v>
      </c>
    </row>
    <row r="366" spans="1:56" s="99" customFormat="1" ht="12.75" customHeight="1" x14ac:dyDescent="0.25">
      <c r="A366" s="23"/>
      <c r="B366" s="23"/>
      <c r="C366" s="101">
        <v>344</v>
      </c>
      <c r="D366" s="102" t="s">
        <v>18</v>
      </c>
      <c r="E366" s="102">
        <v>1</v>
      </c>
      <c r="F366" s="117" t="s">
        <v>492</v>
      </c>
      <c r="G366" s="92" cm="1">
        <f t="array" ref="G366">_xlfn.IFS(D366=F$4,G$4,D366=F$5,G$5,D366=F$6,G$6,D366=F$7,G$7,D366=F$8,G$8,D366=F$9,G$9,D366=F$10,G$10)</f>
        <v>3</v>
      </c>
      <c r="H366" s="109" t="s">
        <v>238</v>
      </c>
      <c r="I366" s="104" t="s">
        <v>94</v>
      </c>
      <c r="J366" s="105">
        <v>60</v>
      </c>
      <c r="K366" s="95">
        <f t="shared" si="197"/>
        <v>160000</v>
      </c>
      <c r="L366" s="95">
        <f t="shared" si="198"/>
        <v>9600000</v>
      </c>
      <c r="M366" s="95">
        <f t="shared" si="199"/>
        <v>140000</v>
      </c>
      <c r="N366" s="95" cm="1">
        <f t="array" ref="N366">_xlfn.IFS(E366=1,0,OR(E366=2,E366=3),N$10,OR(E366=4,E366=5),N$11,E366=6,N$12,E366=7,N$13)</f>
        <v>0</v>
      </c>
      <c r="O366" s="96" t="s">
        <v>73</v>
      </c>
      <c r="P366" s="95">
        <f t="shared" si="200"/>
        <v>10000</v>
      </c>
      <c r="Q366" s="96"/>
      <c r="R366" s="95">
        <f t="shared" si="201"/>
        <v>0</v>
      </c>
      <c r="S366" s="96"/>
      <c r="T366" s="95">
        <f t="shared" si="202"/>
        <v>0</v>
      </c>
      <c r="U366" s="96"/>
      <c r="V366" s="95">
        <f t="shared" si="204"/>
        <v>0</v>
      </c>
      <c r="W366" s="96"/>
      <c r="X366" s="95">
        <f t="shared" si="205"/>
        <v>0</v>
      </c>
      <c r="Y366" s="96"/>
      <c r="Z366" s="95">
        <f t="shared" si="206"/>
        <v>0</v>
      </c>
      <c r="AA366" s="95"/>
      <c r="AB366" s="95"/>
      <c r="AC366" s="95">
        <f t="shared" si="207"/>
        <v>10000</v>
      </c>
      <c r="AD366" s="95">
        <f t="shared" si="208"/>
        <v>150000</v>
      </c>
      <c r="AE366" s="95">
        <f t="shared" si="209"/>
        <v>9000000</v>
      </c>
      <c r="AF366" s="97" cm="1">
        <f t="array" ref="AF366">_xlfn.IFS(G366=1,AF$15,G366=2,AF$16,G366=3,AF$19)</f>
        <v>7000</v>
      </c>
      <c r="AG366" s="98">
        <f t="shared" si="210"/>
        <v>157000</v>
      </c>
      <c r="AH366" s="98">
        <f t="shared" si="211"/>
        <v>9420000</v>
      </c>
      <c r="AI366" s="137">
        <f t="shared" si="212"/>
        <v>157000</v>
      </c>
      <c r="AJ366" s="137">
        <f t="shared" si="213"/>
        <v>9420000</v>
      </c>
      <c r="AK366" s="137">
        <v>100000</v>
      </c>
      <c r="AL366" s="137">
        <f t="shared" si="214"/>
        <v>2355000</v>
      </c>
      <c r="AM366" s="137">
        <f t="shared" si="215"/>
        <v>2355000</v>
      </c>
      <c r="AN366" s="137">
        <f t="shared" si="216"/>
        <v>2355000</v>
      </c>
      <c r="AO366" s="137">
        <f t="shared" si="217"/>
        <v>2255000</v>
      </c>
      <c r="AP366" s="137"/>
      <c r="AQ366" s="138" cm="1">
        <f t="array" ref="AQ366">_xlfn.IFS(I366="One Bedroom",AQ$13,I366="One Bedroom Plus",AQ$14,I366="two bedroom",AQ$15,I366="three bedroom",AQ$16)</f>
        <v>300000</v>
      </c>
      <c r="AR366" s="139">
        <f t="shared" si="218"/>
        <v>9120000</v>
      </c>
      <c r="AS366" s="139">
        <f t="shared" si="219"/>
        <v>152000</v>
      </c>
      <c r="AT366" s="139">
        <f t="shared" si="220"/>
        <v>456000</v>
      </c>
      <c r="AU366" s="139">
        <f t="shared" si="221"/>
        <v>8664000</v>
      </c>
      <c r="AV366" s="139">
        <f t="shared" si="222"/>
        <v>144400</v>
      </c>
      <c r="AW366" s="151">
        <v>100000</v>
      </c>
      <c r="AX366" s="151">
        <f t="shared" si="223"/>
        <v>2166000</v>
      </c>
      <c r="AY366" s="151">
        <f t="shared" si="224"/>
        <v>2166000</v>
      </c>
      <c r="AZ366" s="151">
        <f t="shared" si="225"/>
        <v>2166000</v>
      </c>
      <c r="BA366" s="151">
        <f t="shared" si="226"/>
        <v>2066000</v>
      </c>
      <c r="BD366" s="99">
        <f t="shared" si="227"/>
        <v>8664000</v>
      </c>
    </row>
    <row r="367" spans="1:56" s="99" customFormat="1" ht="12.75" customHeight="1" x14ac:dyDescent="0.25">
      <c r="A367" s="23"/>
      <c r="B367" s="23"/>
      <c r="C367" s="101">
        <v>345</v>
      </c>
      <c r="D367" s="102" t="s">
        <v>18</v>
      </c>
      <c r="E367" s="102">
        <v>1</v>
      </c>
      <c r="F367" s="117" t="s">
        <v>493</v>
      </c>
      <c r="G367" s="92" cm="1">
        <f t="array" ref="G367">_xlfn.IFS(D367=F$4,G$4,D367=F$5,G$5,D367=F$6,G$6,D367=F$7,G$7,D367=F$8,G$8,D367=F$9,G$9,D367=F$10,G$10)</f>
        <v>3</v>
      </c>
      <c r="H367" s="109" t="s">
        <v>407</v>
      </c>
      <c r="I367" s="104" t="s">
        <v>72</v>
      </c>
      <c r="J367" s="109">
        <v>57</v>
      </c>
      <c r="K367" s="95">
        <f t="shared" si="197"/>
        <v>160000</v>
      </c>
      <c r="L367" s="95">
        <f t="shared" si="198"/>
        <v>9120000</v>
      </c>
      <c r="M367" s="95">
        <f t="shared" si="199"/>
        <v>140000</v>
      </c>
      <c r="N367" s="95" cm="1">
        <f t="array" ref="N367">_xlfn.IFS(E367=1,0,OR(E367=2,E367=3),N$10,OR(E367=4,E367=5),N$11,E367=6,N$12,E367=7,N$13)</f>
        <v>0</v>
      </c>
      <c r="O367" s="96" t="s">
        <v>73</v>
      </c>
      <c r="P367" s="95">
        <f t="shared" si="200"/>
        <v>10000</v>
      </c>
      <c r="Q367" s="96"/>
      <c r="R367" s="95">
        <f t="shared" si="201"/>
        <v>0</v>
      </c>
      <c r="S367" s="96"/>
      <c r="T367" s="95">
        <f t="shared" si="202"/>
        <v>0</v>
      </c>
      <c r="U367" s="96"/>
      <c r="V367" s="95">
        <f t="shared" si="204"/>
        <v>0</v>
      </c>
      <c r="W367" s="96"/>
      <c r="X367" s="95">
        <f t="shared" si="205"/>
        <v>0</v>
      </c>
      <c r="Y367" s="96"/>
      <c r="Z367" s="95">
        <f t="shared" si="206"/>
        <v>0</v>
      </c>
      <c r="AA367" s="95"/>
      <c r="AB367" s="95"/>
      <c r="AC367" s="95">
        <f t="shared" si="207"/>
        <v>10000</v>
      </c>
      <c r="AD367" s="95">
        <f t="shared" si="208"/>
        <v>150000</v>
      </c>
      <c r="AE367" s="95">
        <f t="shared" si="209"/>
        <v>8550000</v>
      </c>
      <c r="AF367" s="97" cm="1">
        <f t="array" ref="AF367">_xlfn.IFS(G367=1,AF$15,G367=2,AF$16,G367=3,AF$19)</f>
        <v>7000</v>
      </c>
      <c r="AG367" s="98">
        <f t="shared" si="210"/>
        <v>157000</v>
      </c>
      <c r="AH367" s="98">
        <f t="shared" si="211"/>
        <v>8949000</v>
      </c>
      <c r="AI367" s="137">
        <f t="shared" si="212"/>
        <v>157000</v>
      </c>
      <c r="AJ367" s="137">
        <f t="shared" si="213"/>
        <v>8949000</v>
      </c>
      <c r="AK367" s="137">
        <v>100000</v>
      </c>
      <c r="AL367" s="137">
        <f t="shared" si="214"/>
        <v>2237250</v>
      </c>
      <c r="AM367" s="137">
        <f t="shared" si="215"/>
        <v>2237250</v>
      </c>
      <c r="AN367" s="137">
        <f t="shared" si="216"/>
        <v>2237250</v>
      </c>
      <c r="AO367" s="137">
        <f t="shared" si="217"/>
        <v>2137250</v>
      </c>
      <c r="AP367" s="137"/>
      <c r="AQ367" s="138" cm="1">
        <f t="array" ref="AQ367">_xlfn.IFS(I367="One Bedroom",AQ$13,I367="One Bedroom Plus",AQ$14,I367="two bedroom",AQ$15,I367="three bedroom",AQ$16)</f>
        <v>300000</v>
      </c>
      <c r="AR367" s="139">
        <f t="shared" si="218"/>
        <v>8649000</v>
      </c>
      <c r="AS367" s="139">
        <f t="shared" si="219"/>
        <v>151736.84210526315</v>
      </c>
      <c r="AT367" s="139">
        <f t="shared" si="220"/>
        <v>432450</v>
      </c>
      <c r="AU367" s="139">
        <f t="shared" si="221"/>
        <v>8217000</v>
      </c>
      <c r="AV367" s="139">
        <f t="shared" si="222"/>
        <v>144157.89473684211</v>
      </c>
      <c r="AW367" s="151">
        <v>100000</v>
      </c>
      <c r="AX367" s="151">
        <f t="shared" si="223"/>
        <v>2054250</v>
      </c>
      <c r="AY367" s="151">
        <f t="shared" si="224"/>
        <v>2054250</v>
      </c>
      <c r="AZ367" s="151">
        <f t="shared" si="225"/>
        <v>2054250</v>
      </c>
      <c r="BA367" s="151">
        <f t="shared" si="226"/>
        <v>1954250</v>
      </c>
      <c r="BD367" s="99">
        <f t="shared" si="227"/>
        <v>8217000</v>
      </c>
    </row>
    <row r="368" spans="1:56" s="99" customFormat="1" ht="12.75" customHeight="1" x14ac:dyDescent="0.25">
      <c r="A368" s="23"/>
      <c r="B368" s="23"/>
      <c r="C368" s="101">
        <v>346</v>
      </c>
      <c r="D368" s="102" t="s">
        <v>18</v>
      </c>
      <c r="E368" s="102">
        <v>1</v>
      </c>
      <c r="F368" s="117" t="s">
        <v>494</v>
      </c>
      <c r="G368" s="92" cm="1">
        <f t="array" ref="G368">_xlfn.IFS(D368=F$4,G$4,D368=F$5,G$5,D368=F$6,G$6,D368=F$7,G$7,D368=F$8,G$8,D368=F$9,G$9,D368=F$10,G$10)</f>
        <v>3</v>
      </c>
      <c r="H368" s="109" t="s">
        <v>495</v>
      </c>
      <c r="I368" s="104" t="s">
        <v>72</v>
      </c>
      <c r="J368" s="109">
        <v>57</v>
      </c>
      <c r="K368" s="95">
        <f t="shared" si="197"/>
        <v>160000</v>
      </c>
      <c r="L368" s="95">
        <f t="shared" si="198"/>
        <v>9120000</v>
      </c>
      <c r="M368" s="95">
        <f t="shared" si="199"/>
        <v>140000</v>
      </c>
      <c r="N368" s="95" cm="1">
        <f t="array" ref="N368">_xlfn.IFS(E368=1,0,OR(E368=2,E368=3),N$10,OR(E368=4,E368=5),N$11,E368=6,N$12,E368=7,N$13)</f>
        <v>0</v>
      </c>
      <c r="O368" s="96" t="s">
        <v>73</v>
      </c>
      <c r="P368" s="95">
        <f t="shared" si="200"/>
        <v>10000</v>
      </c>
      <c r="Q368" s="96" t="s">
        <v>73</v>
      </c>
      <c r="R368" s="95">
        <f t="shared" si="201"/>
        <v>3000</v>
      </c>
      <c r="S368" s="96"/>
      <c r="T368" s="95">
        <f t="shared" si="202"/>
        <v>0</v>
      </c>
      <c r="U368" s="96"/>
      <c r="V368" s="95">
        <f t="shared" si="204"/>
        <v>0</v>
      </c>
      <c r="W368" s="96"/>
      <c r="X368" s="95">
        <f t="shared" si="205"/>
        <v>0</v>
      </c>
      <c r="Y368" s="96"/>
      <c r="Z368" s="95">
        <f t="shared" si="206"/>
        <v>0</v>
      </c>
      <c r="AA368" s="95"/>
      <c r="AB368" s="95"/>
      <c r="AC368" s="95">
        <f t="shared" si="207"/>
        <v>13000</v>
      </c>
      <c r="AD368" s="95">
        <f t="shared" si="208"/>
        <v>153000</v>
      </c>
      <c r="AE368" s="95">
        <f t="shared" si="209"/>
        <v>8721000</v>
      </c>
      <c r="AF368" s="97" cm="1">
        <f t="array" ref="AF368">_xlfn.IFS(G368=1,AF$15,G368=2,AF$16,G368=3,AF$19)</f>
        <v>7000</v>
      </c>
      <c r="AG368" s="98">
        <f t="shared" si="210"/>
        <v>160000</v>
      </c>
      <c r="AH368" s="98">
        <f t="shared" si="211"/>
        <v>9120000</v>
      </c>
      <c r="AI368" s="137">
        <f t="shared" si="212"/>
        <v>160000</v>
      </c>
      <c r="AJ368" s="137">
        <f t="shared" si="213"/>
        <v>9120000</v>
      </c>
      <c r="AK368" s="137">
        <v>100000</v>
      </c>
      <c r="AL368" s="137">
        <f t="shared" si="214"/>
        <v>2280000</v>
      </c>
      <c r="AM368" s="137">
        <f t="shared" si="215"/>
        <v>2280000</v>
      </c>
      <c r="AN368" s="137">
        <f t="shared" si="216"/>
        <v>2280000</v>
      </c>
      <c r="AO368" s="137">
        <f t="shared" si="217"/>
        <v>2180000</v>
      </c>
      <c r="AP368" s="137"/>
      <c r="AQ368" s="138" cm="1">
        <f t="array" ref="AQ368">_xlfn.IFS(I368="One Bedroom",AQ$13,I368="One Bedroom Plus",AQ$14,I368="two bedroom",AQ$15,I368="three bedroom",AQ$16)</f>
        <v>300000</v>
      </c>
      <c r="AR368" s="139">
        <f t="shared" si="218"/>
        <v>8820000</v>
      </c>
      <c r="AS368" s="139">
        <f t="shared" si="219"/>
        <v>154736.84210526315</v>
      </c>
      <c r="AT368" s="139">
        <f t="shared" si="220"/>
        <v>441000</v>
      </c>
      <c r="AU368" s="139">
        <f t="shared" si="221"/>
        <v>8379000</v>
      </c>
      <c r="AV368" s="139">
        <f t="shared" si="222"/>
        <v>147000</v>
      </c>
      <c r="AW368" s="151">
        <v>100000</v>
      </c>
      <c r="AX368" s="151">
        <f t="shared" si="223"/>
        <v>2094750</v>
      </c>
      <c r="AY368" s="151">
        <f t="shared" si="224"/>
        <v>2094750</v>
      </c>
      <c r="AZ368" s="151">
        <f t="shared" si="225"/>
        <v>2094750</v>
      </c>
      <c r="BA368" s="151">
        <f t="shared" si="226"/>
        <v>1994750</v>
      </c>
      <c r="BD368" s="99">
        <f t="shared" si="227"/>
        <v>8379000</v>
      </c>
    </row>
    <row r="369" spans="1:56" s="99" customFormat="1" ht="12.75" customHeight="1" x14ac:dyDescent="0.25">
      <c r="A369" s="23"/>
      <c r="B369" s="23"/>
      <c r="C369" s="101">
        <v>347</v>
      </c>
      <c r="D369" s="102" t="s">
        <v>18</v>
      </c>
      <c r="E369" s="102">
        <v>1</v>
      </c>
      <c r="F369" s="117" t="s">
        <v>496</v>
      </c>
      <c r="G369" s="92" cm="1">
        <f t="array" ref="G369">_xlfn.IFS(D369=F$4,G$4,D369=F$5,G$5,D369=F$6,G$6,D369=F$7,G$7,D369=F$8,G$8,D369=F$9,G$9,D369=F$10,G$10)</f>
        <v>3</v>
      </c>
      <c r="H369" s="109" t="s">
        <v>77</v>
      </c>
      <c r="I369" s="104" t="s">
        <v>72</v>
      </c>
      <c r="J369" s="105">
        <v>54</v>
      </c>
      <c r="K369" s="95">
        <f t="shared" si="197"/>
        <v>160000</v>
      </c>
      <c r="L369" s="95">
        <f t="shared" si="198"/>
        <v>8640000</v>
      </c>
      <c r="M369" s="95">
        <f t="shared" si="199"/>
        <v>140000</v>
      </c>
      <c r="N369" s="95" cm="1">
        <f t="array" ref="N369">_xlfn.IFS(E369=1,0,OR(E369=2,E369=3),N$10,OR(E369=4,E369=5),N$11,E369=6,N$12,E369=7,N$13)</f>
        <v>0</v>
      </c>
      <c r="O369" s="96" t="s">
        <v>73</v>
      </c>
      <c r="P369" s="95">
        <f t="shared" si="200"/>
        <v>10000</v>
      </c>
      <c r="Q369" s="96" t="s">
        <v>73</v>
      </c>
      <c r="R369" s="95">
        <f t="shared" si="201"/>
        <v>3000</v>
      </c>
      <c r="S369" s="96"/>
      <c r="T369" s="95">
        <f t="shared" si="202"/>
        <v>0</v>
      </c>
      <c r="U369" s="96"/>
      <c r="V369" s="95">
        <f t="shared" si="204"/>
        <v>0</v>
      </c>
      <c r="W369" s="96"/>
      <c r="X369" s="95">
        <f t="shared" si="205"/>
        <v>0</v>
      </c>
      <c r="Y369" s="96"/>
      <c r="Z369" s="95">
        <f t="shared" si="206"/>
        <v>0</v>
      </c>
      <c r="AA369" s="95"/>
      <c r="AB369" s="95"/>
      <c r="AC369" s="95">
        <f t="shared" si="207"/>
        <v>13000</v>
      </c>
      <c r="AD369" s="95">
        <f t="shared" si="208"/>
        <v>153000</v>
      </c>
      <c r="AE369" s="95">
        <f t="shared" si="209"/>
        <v>8262000</v>
      </c>
      <c r="AF369" s="97" cm="1">
        <f t="array" ref="AF369">_xlfn.IFS(G369=1,AF$15,G369=2,AF$16,G369=3,AF$19)</f>
        <v>7000</v>
      </c>
      <c r="AG369" s="98">
        <f t="shared" si="210"/>
        <v>160000</v>
      </c>
      <c r="AH369" s="98">
        <f t="shared" si="211"/>
        <v>8640000</v>
      </c>
      <c r="AI369" s="137">
        <f t="shared" si="212"/>
        <v>160000</v>
      </c>
      <c r="AJ369" s="137">
        <f t="shared" si="213"/>
        <v>8640000</v>
      </c>
      <c r="AK369" s="137">
        <v>100000</v>
      </c>
      <c r="AL369" s="137">
        <f t="shared" si="214"/>
        <v>2160000</v>
      </c>
      <c r="AM369" s="137">
        <f t="shared" si="215"/>
        <v>2160000</v>
      </c>
      <c r="AN369" s="137">
        <f t="shared" si="216"/>
        <v>2160000</v>
      </c>
      <c r="AO369" s="137">
        <f t="shared" si="217"/>
        <v>2060000</v>
      </c>
      <c r="AP369" s="137"/>
      <c r="AQ369" s="138" cm="1">
        <f t="array" ref="AQ369">_xlfn.IFS(I369="One Bedroom",AQ$13,I369="One Bedroom Plus",AQ$14,I369="two bedroom",AQ$15,I369="three bedroom",AQ$16)</f>
        <v>300000</v>
      </c>
      <c r="AR369" s="139">
        <f t="shared" si="218"/>
        <v>8340000</v>
      </c>
      <c r="AS369" s="139">
        <f t="shared" si="219"/>
        <v>154444.44444444444</v>
      </c>
      <c r="AT369" s="139">
        <f t="shared" si="220"/>
        <v>417000</v>
      </c>
      <c r="AU369" s="139">
        <f t="shared" si="221"/>
        <v>7923000</v>
      </c>
      <c r="AV369" s="139">
        <f t="shared" si="222"/>
        <v>146722.22222222222</v>
      </c>
      <c r="AW369" s="151">
        <v>100000</v>
      </c>
      <c r="AX369" s="151">
        <f t="shared" si="223"/>
        <v>1980750</v>
      </c>
      <c r="AY369" s="151">
        <f t="shared" si="224"/>
        <v>1980750</v>
      </c>
      <c r="AZ369" s="151">
        <f t="shared" si="225"/>
        <v>1980750</v>
      </c>
      <c r="BA369" s="151">
        <f t="shared" si="226"/>
        <v>1880750</v>
      </c>
      <c r="BD369" s="99">
        <f t="shared" si="227"/>
        <v>7923000</v>
      </c>
    </row>
    <row r="370" spans="1:56" s="99" customFormat="1" ht="12.75" customHeight="1" x14ac:dyDescent="0.25">
      <c r="A370" s="23"/>
      <c r="B370" s="23"/>
      <c r="C370" s="101">
        <v>348</v>
      </c>
      <c r="D370" s="102" t="s">
        <v>18</v>
      </c>
      <c r="E370" s="102">
        <v>1</v>
      </c>
      <c r="F370" s="117" t="s">
        <v>497</v>
      </c>
      <c r="G370" s="92" cm="1">
        <f t="array" ref="G370">_xlfn.IFS(D370=F$4,G$4,D370=F$5,G$5,D370=F$6,G$6,D370=F$7,G$7,D370=F$8,G$8,D370=F$9,G$9,D370=F$10,G$10)</f>
        <v>3</v>
      </c>
      <c r="H370" s="109" t="s">
        <v>71</v>
      </c>
      <c r="I370" s="104" t="s">
        <v>72</v>
      </c>
      <c r="J370" s="105">
        <v>54</v>
      </c>
      <c r="K370" s="95">
        <f t="shared" si="197"/>
        <v>160000</v>
      </c>
      <c r="L370" s="95">
        <f t="shared" si="198"/>
        <v>8640000</v>
      </c>
      <c r="M370" s="95">
        <f t="shared" si="199"/>
        <v>140000</v>
      </c>
      <c r="N370" s="95" cm="1">
        <f t="array" ref="N370">_xlfn.IFS(E370=1,0,OR(E370=2,E370=3),N$10,OR(E370=4,E370=5),N$11,E370=6,N$12,E370=7,N$13)</f>
        <v>0</v>
      </c>
      <c r="O370" s="96" t="s">
        <v>73</v>
      </c>
      <c r="P370" s="95">
        <f t="shared" si="200"/>
        <v>10000</v>
      </c>
      <c r="Q370" s="96"/>
      <c r="R370" s="95">
        <f t="shared" si="201"/>
        <v>0</v>
      </c>
      <c r="S370" s="96"/>
      <c r="T370" s="95">
        <f t="shared" si="202"/>
        <v>0</v>
      </c>
      <c r="U370" s="96"/>
      <c r="V370" s="95">
        <f t="shared" si="204"/>
        <v>0</v>
      </c>
      <c r="W370" s="96"/>
      <c r="X370" s="95">
        <f t="shared" si="205"/>
        <v>0</v>
      </c>
      <c r="Y370" s="96"/>
      <c r="Z370" s="95">
        <f t="shared" si="206"/>
        <v>0</v>
      </c>
      <c r="AA370" s="95"/>
      <c r="AB370" s="95"/>
      <c r="AC370" s="95">
        <f t="shared" si="207"/>
        <v>10000</v>
      </c>
      <c r="AD370" s="95">
        <f t="shared" si="208"/>
        <v>150000</v>
      </c>
      <c r="AE370" s="95">
        <f t="shared" si="209"/>
        <v>8100000</v>
      </c>
      <c r="AF370" s="97" cm="1">
        <f t="array" ref="AF370">_xlfn.IFS(G370=1,AF$15,G370=2,AF$16,G370=3,AF$19)</f>
        <v>7000</v>
      </c>
      <c r="AG370" s="98">
        <f t="shared" si="210"/>
        <v>157000</v>
      </c>
      <c r="AH370" s="98">
        <f t="shared" si="211"/>
        <v>8478000</v>
      </c>
      <c r="AI370" s="137">
        <f t="shared" si="212"/>
        <v>157000</v>
      </c>
      <c r="AJ370" s="137">
        <f t="shared" si="213"/>
        <v>8478000</v>
      </c>
      <c r="AK370" s="137">
        <v>100000</v>
      </c>
      <c r="AL370" s="137">
        <f t="shared" si="214"/>
        <v>2119500</v>
      </c>
      <c r="AM370" s="137">
        <f t="shared" si="215"/>
        <v>2119500</v>
      </c>
      <c r="AN370" s="137">
        <f t="shared" si="216"/>
        <v>2119500</v>
      </c>
      <c r="AO370" s="137">
        <f t="shared" si="217"/>
        <v>2019500</v>
      </c>
      <c r="AP370" s="137"/>
      <c r="AQ370" s="138" cm="1">
        <f t="array" ref="AQ370">_xlfn.IFS(I370="One Bedroom",AQ$13,I370="One Bedroom Plus",AQ$14,I370="two bedroom",AQ$15,I370="three bedroom",AQ$16)</f>
        <v>300000</v>
      </c>
      <c r="AR370" s="139">
        <f t="shared" si="218"/>
        <v>8178000</v>
      </c>
      <c r="AS370" s="139">
        <f t="shared" si="219"/>
        <v>151444.44444444444</v>
      </c>
      <c r="AT370" s="139">
        <f t="shared" si="220"/>
        <v>408900</v>
      </c>
      <c r="AU370" s="139">
        <f t="shared" si="221"/>
        <v>7770000</v>
      </c>
      <c r="AV370" s="139">
        <f t="shared" si="222"/>
        <v>143888.88888888888</v>
      </c>
      <c r="AW370" s="151">
        <v>100000</v>
      </c>
      <c r="AX370" s="151">
        <f t="shared" si="223"/>
        <v>1942500</v>
      </c>
      <c r="AY370" s="151">
        <f t="shared" si="224"/>
        <v>1942500</v>
      </c>
      <c r="AZ370" s="151">
        <f t="shared" si="225"/>
        <v>1942500</v>
      </c>
      <c r="BA370" s="151">
        <f t="shared" si="226"/>
        <v>1842500</v>
      </c>
      <c r="BD370" s="99">
        <f t="shared" si="227"/>
        <v>7770000</v>
      </c>
    </row>
    <row r="371" spans="1:56" s="99" customFormat="1" ht="12.75" customHeight="1" x14ac:dyDescent="0.25">
      <c r="A371" s="23"/>
      <c r="B371" s="23"/>
      <c r="C371" s="101">
        <v>349</v>
      </c>
      <c r="D371" s="102" t="s">
        <v>18</v>
      </c>
      <c r="E371" s="102">
        <v>1</v>
      </c>
      <c r="F371" s="117" t="s">
        <v>498</v>
      </c>
      <c r="G371" s="92" cm="1">
        <f t="array" ref="G371">_xlfn.IFS(D371=F$4,G$4,D371=F$5,G$5,D371=F$6,G$6,D371=F$7,G$7,D371=F$8,G$8,D371=F$9,G$9,D371=F$10,G$10)</f>
        <v>3</v>
      </c>
      <c r="H371" s="109" t="s">
        <v>83</v>
      </c>
      <c r="I371" s="104" t="s">
        <v>72</v>
      </c>
      <c r="J371" s="105">
        <v>46</v>
      </c>
      <c r="K371" s="95">
        <f t="shared" si="197"/>
        <v>160000</v>
      </c>
      <c r="L371" s="95">
        <f t="shared" si="198"/>
        <v>7360000</v>
      </c>
      <c r="M371" s="95">
        <f t="shared" si="199"/>
        <v>140000</v>
      </c>
      <c r="N371" s="95" cm="1">
        <f t="array" ref="N371">_xlfn.IFS(E371=1,0,OR(E371=2,E371=3),N$10,OR(E371=4,E371=5),N$11,E371=6,N$12,E371=7,N$13)</f>
        <v>0</v>
      </c>
      <c r="O371" s="96" t="s">
        <v>73</v>
      </c>
      <c r="P371" s="95">
        <f t="shared" si="200"/>
        <v>10000</v>
      </c>
      <c r="Q371" s="96"/>
      <c r="R371" s="95">
        <f t="shared" si="201"/>
        <v>0</v>
      </c>
      <c r="S371" s="96"/>
      <c r="T371" s="95">
        <f t="shared" si="202"/>
        <v>0</v>
      </c>
      <c r="U371" s="96"/>
      <c r="V371" s="95">
        <f t="shared" si="204"/>
        <v>0</v>
      </c>
      <c r="W371" s="96"/>
      <c r="X371" s="95">
        <f t="shared" si="205"/>
        <v>0</v>
      </c>
      <c r="Y371" s="96"/>
      <c r="Z371" s="95">
        <f t="shared" si="206"/>
        <v>0</v>
      </c>
      <c r="AA371" s="95"/>
      <c r="AB371" s="95"/>
      <c r="AC371" s="95">
        <f t="shared" si="207"/>
        <v>10000</v>
      </c>
      <c r="AD371" s="95">
        <f t="shared" si="208"/>
        <v>150000</v>
      </c>
      <c r="AE371" s="95">
        <f t="shared" si="209"/>
        <v>6900000</v>
      </c>
      <c r="AF371" s="97" cm="1">
        <f t="array" ref="AF371">_xlfn.IFS(G371=1,AF$15,G371=2,AF$16,G371=3,AF$19)</f>
        <v>7000</v>
      </c>
      <c r="AG371" s="98">
        <f t="shared" si="210"/>
        <v>157000</v>
      </c>
      <c r="AH371" s="98">
        <f t="shared" si="211"/>
        <v>7222000</v>
      </c>
      <c r="AI371" s="137">
        <f t="shared" si="212"/>
        <v>157000</v>
      </c>
      <c r="AJ371" s="137">
        <f t="shared" si="213"/>
        <v>7222000</v>
      </c>
      <c r="AK371" s="137">
        <v>100000</v>
      </c>
      <c r="AL371" s="137">
        <f t="shared" si="214"/>
        <v>1805500</v>
      </c>
      <c r="AM371" s="137">
        <f t="shared" si="215"/>
        <v>1805500</v>
      </c>
      <c r="AN371" s="137">
        <f t="shared" si="216"/>
        <v>1805500</v>
      </c>
      <c r="AO371" s="137">
        <f t="shared" si="217"/>
        <v>1705500</v>
      </c>
      <c r="AP371" s="137"/>
      <c r="AQ371" s="138" cm="1">
        <f t="array" ref="AQ371">_xlfn.IFS(I371="One Bedroom",AQ$13,I371="One Bedroom Plus",AQ$14,I371="two bedroom",AQ$15,I371="three bedroom",AQ$16)</f>
        <v>300000</v>
      </c>
      <c r="AR371" s="139">
        <f t="shared" si="218"/>
        <v>6922000</v>
      </c>
      <c r="AS371" s="139">
        <f t="shared" si="219"/>
        <v>150478.26086956522</v>
      </c>
      <c r="AT371" s="139">
        <f t="shared" si="220"/>
        <v>346100</v>
      </c>
      <c r="AU371" s="139">
        <f t="shared" si="221"/>
        <v>6576000</v>
      </c>
      <c r="AV371" s="139">
        <f t="shared" si="222"/>
        <v>142956.52173913043</v>
      </c>
      <c r="AW371" s="151">
        <v>100000</v>
      </c>
      <c r="AX371" s="151">
        <f t="shared" si="223"/>
        <v>1644000</v>
      </c>
      <c r="AY371" s="151">
        <f t="shared" si="224"/>
        <v>1644000</v>
      </c>
      <c r="AZ371" s="151">
        <f t="shared" si="225"/>
        <v>1644000</v>
      </c>
      <c r="BA371" s="151">
        <f t="shared" si="226"/>
        <v>1544000</v>
      </c>
      <c r="BD371" s="99">
        <f t="shared" si="227"/>
        <v>6576000</v>
      </c>
    </row>
    <row r="372" spans="1:56" s="99" customFormat="1" ht="12.75" customHeight="1" x14ac:dyDescent="0.25">
      <c r="A372" s="23"/>
      <c r="B372" s="23"/>
      <c r="C372" s="101">
        <v>350</v>
      </c>
      <c r="D372" s="102" t="s">
        <v>18</v>
      </c>
      <c r="E372" s="102">
        <v>1</v>
      </c>
      <c r="F372" s="117" t="s">
        <v>499</v>
      </c>
      <c r="G372" s="92" cm="1">
        <f t="array" ref="G372">_xlfn.IFS(D372=F$4,G$4,D372=F$5,G$5,D372=F$6,G$6,D372=F$7,G$7,D372=F$8,G$8,D372=F$9,G$9,D372=F$10,G$10)</f>
        <v>3</v>
      </c>
      <c r="H372" s="109" t="s">
        <v>500</v>
      </c>
      <c r="I372" s="104" t="s">
        <v>234</v>
      </c>
      <c r="J372" s="109">
        <v>92</v>
      </c>
      <c r="K372" s="95">
        <f t="shared" si="197"/>
        <v>160000</v>
      </c>
      <c r="L372" s="95">
        <f t="shared" si="198"/>
        <v>14720000</v>
      </c>
      <c r="M372" s="95">
        <f t="shared" si="199"/>
        <v>140000</v>
      </c>
      <c r="N372" s="95" cm="1">
        <f t="array" ref="N372">_xlfn.IFS(E372=1,0,OR(E372=2,E372=3),N$10,OR(E372=4,E372=5),N$11,E372=6,N$12,E372=7,N$13)</f>
        <v>0</v>
      </c>
      <c r="O372" s="96" t="s">
        <v>73</v>
      </c>
      <c r="P372" s="95">
        <f t="shared" si="200"/>
        <v>10000</v>
      </c>
      <c r="Q372" s="96"/>
      <c r="R372" s="95">
        <f t="shared" si="201"/>
        <v>0</v>
      </c>
      <c r="S372" s="96"/>
      <c r="T372" s="95">
        <f t="shared" si="202"/>
        <v>0</v>
      </c>
      <c r="U372" s="96"/>
      <c r="V372" s="95">
        <f t="shared" si="204"/>
        <v>0</v>
      </c>
      <c r="W372" s="96"/>
      <c r="X372" s="95">
        <f t="shared" si="205"/>
        <v>0</v>
      </c>
      <c r="Y372" s="96"/>
      <c r="Z372" s="95">
        <f t="shared" si="206"/>
        <v>0</v>
      </c>
      <c r="AA372" s="95"/>
      <c r="AB372" s="95"/>
      <c r="AC372" s="95">
        <f t="shared" si="207"/>
        <v>10000</v>
      </c>
      <c r="AD372" s="95">
        <f t="shared" si="208"/>
        <v>150000</v>
      </c>
      <c r="AE372" s="95">
        <f t="shared" si="209"/>
        <v>13800000</v>
      </c>
      <c r="AF372" s="97" cm="1">
        <f t="array" ref="AF372">_xlfn.IFS(G372=1,AF$15,G372=2,AF$16,G372=3,AF$19)</f>
        <v>7000</v>
      </c>
      <c r="AG372" s="98">
        <f t="shared" si="210"/>
        <v>157000</v>
      </c>
      <c r="AH372" s="98">
        <f t="shared" si="211"/>
        <v>14444000</v>
      </c>
      <c r="AI372" s="137">
        <f t="shared" si="212"/>
        <v>157000</v>
      </c>
      <c r="AJ372" s="137">
        <f t="shared" si="213"/>
        <v>14444000</v>
      </c>
      <c r="AK372" s="137">
        <v>100000</v>
      </c>
      <c r="AL372" s="137">
        <f t="shared" si="214"/>
        <v>3611000</v>
      </c>
      <c r="AM372" s="137">
        <f t="shared" si="215"/>
        <v>3611000</v>
      </c>
      <c r="AN372" s="137">
        <f t="shared" si="216"/>
        <v>3611000</v>
      </c>
      <c r="AO372" s="137">
        <f t="shared" si="217"/>
        <v>3511000</v>
      </c>
      <c r="AP372" s="137"/>
      <c r="AQ372" s="138" cm="1">
        <f t="array" ref="AQ372">_xlfn.IFS(I372="One Bedroom",AQ$13,I372="One Bedroom Plus",AQ$14,I372="two bedroom",AQ$15,I372="three bedroom",AQ$16)</f>
        <v>500000</v>
      </c>
      <c r="AR372" s="139">
        <f t="shared" si="218"/>
        <v>13944000</v>
      </c>
      <c r="AS372" s="139">
        <f t="shared" si="219"/>
        <v>151565.21739130435</v>
      </c>
      <c r="AT372" s="139">
        <f t="shared" si="220"/>
        <v>697200</v>
      </c>
      <c r="AU372" s="139">
        <f t="shared" si="221"/>
        <v>13247000</v>
      </c>
      <c r="AV372" s="139">
        <f t="shared" si="222"/>
        <v>143989.13043478262</v>
      </c>
      <c r="AW372" s="151">
        <v>100000</v>
      </c>
      <c r="AX372" s="151">
        <f t="shared" si="223"/>
        <v>3311750</v>
      </c>
      <c r="AY372" s="151">
        <f t="shared" si="224"/>
        <v>3311750</v>
      </c>
      <c r="AZ372" s="151">
        <f t="shared" si="225"/>
        <v>3311750</v>
      </c>
      <c r="BA372" s="151">
        <f t="shared" si="226"/>
        <v>3211750</v>
      </c>
      <c r="BD372" s="99">
        <f t="shared" si="227"/>
        <v>13247000</v>
      </c>
    </row>
    <row r="373" spans="1:56" s="99" customFormat="1" ht="12.75" customHeight="1" x14ac:dyDescent="0.25">
      <c r="A373" s="23"/>
      <c r="B373" s="23"/>
      <c r="C373" s="101">
        <v>351</v>
      </c>
      <c r="D373" s="102" t="s">
        <v>18</v>
      </c>
      <c r="E373" s="102">
        <v>1</v>
      </c>
      <c r="F373" s="117" t="s">
        <v>501</v>
      </c>
      <c r="G373" s="92" cm="1">
        <f t="array" ref="G373">_xlfn.IFS(D373=F$4,G$4,D373=F$5,G$5,D373=F$6,G$6,D373=F$7,G$7,D373=F$8,G$8,D373=F$9,G$9,D373=F$10,G$10)</f>
        <v>3</v>
      </c>
      <c r="H373" s="109" t="s">
        <v>83</v>
      </c>
      <c r="I373" s="104" t="s">
        <v>72</v>
      </c>
      <c r="J373" s="109">
        <v>46</v>
      </c>
      <c r="K373" s="95">
        <f t="shared" si="197"/>
        <v>160000</v>
      </c>
      <c r="L373" s="95">
        <f t="shared" si="198"/>
        <v>7360000</v>
      </c>
      <c r="M373" s="95">
        <f t="shared" si="199"/>
        <v>140000</v>
      </c>
      <c r="N373" s="95" cm="1">
        <f t="array" ref="N373">_xlfn.IFS(E373=1,0,OR(E373=2,E373=3),N$10,OR(E373=4,E373=5),N$11,E373=6,N$12,E373=7,N$13)</f>
        <v>0</v>
      </c>
      <c r="O373" s="96" t="s">
        <v>73</v>
      </c>
      <c r="P373" s="95">
        <f t="shared" si="200"/>
        <v>10000</v>
      </c>
      <c r="Q373" s="96"/>
      <c r="R373" s="95">
        <f t="shared" si="201"/>
        <v>0</v>
      </c>
      <c r="S373" s="96"/>
      <c r="T373" s="95">
        <f t="shared" si="202"/>
        <v>0</v>
      </c>
      <c r="U373" s="96"/>
      <c r="V373" s="95">
        <f t="shared" si="204"/>
        <v>0</v>
      </c>
      <c r="W373" s="96"/>
      <c r="X373" s="95">
        <f t="shared" si="205"/>
        <v>0</v>
      </c>
      <c r="Y373" s="96"/>
      <c r="Z373" s="95">
        <f t="shared" si="206"/>
        <v>0</v>
      </c>
      <c r="AA373" s="95"/>
      <c r="AB373" s="95"/>
      <c r="AC373" s="95">
        <f t="shared" si="207"/>
        <v>10000</v>
      </c>
      <c r="AD373" s="95">
        <f t="shared" si="208"/>
        <v>150000</v>
      </c>
      <c r="AE373" s="95">
        <f t="shared" si="209"/>
        <v>6900000</v>
      </c>
      <c r="AF373" s="97" cm="1">
        <f t="array" ref="AF373">_xlfn.IFS(G373=1,AF$15,G373=2,AF$16,G373=3,AF$19)</f>
        <v>7000</v>
      </c>
      <c r="AG373" s="98">
        <f t="shared" si="210"/>
        <v>157000</v>
      </c>
      <c r="AH373" s="98">
        <f t="shared" si="211"/>
        <v>7222000</v>
      </c>
      <c r="AI373" s="137">
        <f t="shared" si="212"/>
        <v>157000</v>
      </c>
      <c r="AJ373" s="137">
        <f t="shared" si="213"/>
        <v>7222000</v>
      </c>
      <c r="AK373" s="137">
        <v>100000</v>
      </c>
      <c r="AL373" s="137">
        <f t="shared" si="214"/>
        <v>1805500</v>
      </c>
      <c r="AM373" s="137">
        <f t="shared" si="215"/>
        <v>1805500</v>
      </c>
      <c r="AN373" s="137">
        <f t="shared" si="216"/>
        <v>1805500</v>
      </c>
      <c r="AO373" s="137">
        <f t="shared" si="217"/>
        <v>1705500</v>
      </c>
      <c r="AP373" s="137"/>
      <c r="AQ373" s="138" cm="1">
        <f t="array" ref="AQ373">_xlfn.IFS(I373="One Bedroom",AQ$13,I373="One Bedroom Plus",AQ$14,I373="two bedroom",AQ$15,I373="three bedroom",AQ$16)</f>
        <v>300000</v>
      </c>
      <c r="AR373" s="139">
        <f t="shared" si="218"/>
        <v>6922000</v>
      </c>
      <c r="AS373" s="139">
        <f t="shared" si="219"/>
        <v>150478.26086956522</v>
      </c>
      <c r="AT373" s="139">
        <f t="shared" si="220"/>
        <v>346100</v>
      </c>
      <c r="AU373" s="139">
        <f t="shared" si="221"/>
        <v>6576000</v>
      </c>
      <c r="AV373" s="139">
        <f t="shared" si="222"/>
        <v>142956.52173913043</v>
      </c>
      <c r="AW373" s="151">
        <v>100000</v>
      </c>
      <c r="AX373" s="151">
        <f t="shared" si="223"/>
        <v>1644000</v>
      </c>
      <c r="AY373" s="151">
        <f t="shared" si="224"/>
        <v>1644000</v>
      </c>
      <c r="AZ373" s="151">
        <f t="shared" si="225"/>
        <v>1644000</v>
      </c>
      <c r="BA373" s="151">
        <f t="shared" si="226"/>
        <v>1544000</v>
      </c>
      <c r="BD373" s="99">
        <f t="shared" si="227"/>
        <v>6576000</v>
      </c>
    </row>
    <row r="374" spans="1:56" s="99" customFormat="1" ht="12.75" customHeight="1" x14ac:dyDescent="0.25">
      <c r="A374" s="23"/>
      <c r="B374" s="23"/>
      <c r="C374" s="101">
        <v>352</v>
      </c>
      <c r="D374" s="102" t="s">
        <v>18</v>
      </c>
      <c r="E374" s="102">
        <v>1</v>
      </c>
      <c r="F374" s="117" t="s">
        <v>502</v>
      </c>
      <c r="G374" s="92" cm="1">
        <f t="array" ref="G374">_xlfn.IFS(D374=F$4,G$4,D374=F$5,G$5,D374=F$6,G$6,D374=F$7,G$7,D374=F$8,G$8,D374=F$9,G$9,D374=F$10,G$10)</f>
        <v>3</v>
      </c>
      <c r="H374" s="109" t="s">
        <v>238</v>
      </c>
      <c r="I374" s="104" t="s">
        <v>94</v>
      </c>
      <c r="J374" s="105">
        <v>60</v>
      </c>
      <c r="K374" s="95">
        <f t="shared" si="197"/>
        <v>160000</v>
      </c>
      <c r="L374" s="95">
        <f t="shared" si="198"/>
        <v>9600000</v>
      </c>
      <c r="M374" s="95">
        <f t="shared" si="199"/>
        <v>140000</v>
      </c>
      <c r="N374" s="95" cm="1">
        <f t="array" ref="N374">_xlfn.IFS(E374=1,0,OR(E374=2,E374=3),N$10,OR(E374=4,E374=5),N$11,E374=6,N$12,E374=7,N$13)</f>
        <v>0</v>
      </c>
      <c r="O374" s="96" t="s">
        <v>73</v>
      </c>
      <c r="P374" s="95">
        <f t="shared" si="200"/>
        <v>10000</v>
      </c>
      <c r="Q374" s="96"/>
      <c r="R374" s="95">
        <f t="shared" si="201"/>
        <v>0</v>
      </c>
      <c r="S374" s="96"/>
      <c r="T374" s="95">
        <f t="shared" si="202"/>
        <v>0</v>
      </c>
      <c r="U374" s="96"/>
      <c r="V374" s="95">
        <f t="shared" si="204"/>
        <v>0</v>
      </c>
      <c r="W374" s="96"/>
      <c r="X374" s="95">
        <f t="shared" si="205"/>
        <v>0</v>
      </c>
      <c r="Y374" s="96"/>
      <c r="Z374" s="95">
        <f t="shared" si="206"/>
        <v>0</v>
      </c>
      <c r="AA374" s="95"/>
      <c r="AB374" s="95"/>
      <c r="AC374" s="95">
        <f t="shared" si="207"/>
        <v>10000</v>
      </c>
      <c r="AD374" s="95">
        <f t="shared" si="208"/>
        <v>150000</v>
      </c>
      <c r="AE374" s="95">
        <f t="shared" si="209"/>
        <v>9000000</v>
      </c>
      <c r="AF374" s="97" cm="1">
        <f t="array" ref="AF374">_xlfn.IFS(G374=1,AF$15,G374=2,AF$16,G374=3,AF$19)</f>
        <v>7000</v>
      </c>
      <c r="AG374" s="98">
        <f t="shared" si="210"/>
        <v>157000</v>
      </c>
      <c r="AH374" s="98">
        <f t="shared" si="211"/>
        <v>9420000</v>
      </c>
      <c r="AI374" s="137">
        <f t="shared" si="212"/>
        <v>157000</v>
      </c>
      <c r="AJ374" s="137">
        <f t="shared" si="213"/>
        <v>9420000</v>
      </c>
      <c r="AK374" s="137">
        <v>100000</v>
      </c>
      <c r="AL374" s="137">
        <f t="shared" si="214"/>
        <v>2355000</v>
      </c>
      <c r="AM374" s="137">
        <f t="shared" si="215"/>
        <v>2355000</v>
      </c>
      <c r="AN374" s="137">
        <f t="shared" si="216"/>
        <v>2355000</v>
      </c>
      <c r="AO374" s="137">
        <f t="shared" si="217"/>
        <v>2255000</v>
      </c>
      <c r="AP374" s="137"/>
      <c r="AQ374" s="138" cm="1">
        <f t="array" ref="AQ374">_xlfn.IFS(I374="One Bedroom",AQ$13,I374="One Bedroom Plus",AQ$14,I374="two bedroom",AQ$15,I374="three bedroom",AQ$16)</f>
        <v>300000</v>
      </c>
      <c r="AR374" s="139">
        <f t="shared" si="218"/>
        <v>9120000</v>
      </c>
      <c r="AS374" s="139">
        <f t="shared" si="219"/>
        <v>152000</v>
      </c>
      <c r="AT374" s="139">
        <f t="shared" si="220"/>
        <v>456000</v>
      </c>
      <c r="AU374" s="139">
        <f t="shared" si="221"/>
        <v>8664000</v>
      </c>
      <c r="AV374" s="139">
        <f t="shared" si="222"/>
        <v>144400</v>
      </c>
      <c r="AW374" s="151">
        <v>100000</v>
      </c>
      <c r="AX374" s="151">
        <f t="shared" si="223"/>
        <v>2166000</v>
      </c>
      <c r="AY374" s="151">
        <f t="shared" si="224"/>
        <v>2166000</v>
      </c>
      <c r="AZ374" s="151">
        <f t="shared" si="225"/>
        <v>2166000</v>
      </c>
      <c r="BA374" s="151">
        <f t="shared" si="226"/>
        <v>2066000</v>
      </c>
      <c r="BD374" s="99">
        <f t="shared" si="227"/>
        <v>8664000</v>
      </c>
    </row>
    <row r="375" spans="1:56" s="99" customFormat="1" ht="12.75" customHeight="1" x14ac:dyDescent="0.25">
      <c r="A375" s="113"/>
      <c r="B375" s="23"/>
      <c r="C375" s="101">
        <v>353</v>
      </c>
      <c r="D375" s="102" t="s">
        <v>18</v>
      </c>
      <c r="E375" s="102">
        <v>1</v>
      </c>
      <c r="F375" s="117" t="s">
        <v>503</v>
      </c>
      <c r="G375" s="92" cm="1">
        <f t="array" ref="G375">_xlfn.IFS(D375=F$4,G$4,D375=F$5,G$5,D375=F$6,G$6,D375=F$7,G$7,D375=F$8,G$8,D375=F$9,G$9,D375=F$10,G$10)</f>
        <v>3</v>
      </c>
      <c r="H375" s="109" t="s">
        <v>404</v>
      </c>
      <c r="I375" s="104" t="s">
        <v>234</v>
      </c>
      <c r="J375" s="109">
        <v>70</v>
      </c>
      <c r="K375" s="95">
        <f t="shared" si="197"/>
        <v>160000</v>
      </c>
      <c r="L375" s="95">
        <f t="shared" si="198"/>
        <v>11200000</v>
      </c>
      <c r="M375" s="95">
        <f t="shared" si="199"/>
        <v>140000</v>
      </c>
      <c r="N375" s="95" cm="1">
        <f t="array" ref="N375">_xlfn.IFS(E375=1,0,OR(E375=2,E375=3),N$10,OR(E375=4,E375=5),N$11,E375=6,N$12,E375=7,N$13)</f>
        <v>0</v>
      </c>
      <c r="O375" s="96" t="s">
        <v>73</v>
      </c>
      <c r="P375" s="95">
        <f t="shared" si="200"/>
        <v>10000</v>
      </c>
      <c r="Q375" s="96" t="s">
        <v>73</v>
      </c>
      <c r="R375" s="95">
        <f t="shared" si="201"/>
        <v>3000</v>
      </c>
      <c r="S375" s="96"/>
      <c r="T375" s="95">
        <f t="shared" si="202"/>
        <v>0</v>
      </c>
      <c r="U375" s="96"/>
      <c r="V375" s="95">
        <f t="shared" si="204"/>
        <v>0</v>
      </c>
      <c r="W375" s="96"/>
      <c r="X375" s="95">
        <f t="shared" si="205"/>
        <v>0</v>
      </c>
      <c r="Y375" s="96"/>
      <c r="Z375" s="95">
        <f t="shared" si="206"/>
        <v>0</v>
      </c>
      <c r="AA375" s="95"/>
      <c r="AB375" s="95"/>
      <c r="AC375" s="95">
        <f t="shared" si="207"/>
        <v>13000</v>
      </c>
      <c r="AD375" s="95">
        <f t="shared" si="208"/>
        <v>153000</v>
      </c>
      <c r="AE375" s="95">
        <f t="shared" si="209"/>
        <v>10710000</v>
      </c>
      <c r="AF375" s="97" cm="1">
        <f t="array" ref="AF375">_xlfn.IFS(G375=1,AF$15,G375=2,AF$16,G375=3,AF$19)</f>
        <v>7000</v>
      </c>
      <c r="AG375" s="98">
        <f t="shared" si="210"/>
        <v>160000</v>
      </c>
      <c r="AH375" s="98">
        <f t="shared" si="211"/>
        <v>11200000</v>
      </c>
      <c r="AI375" s="137">
        <f t="shared" si="212"/>
        <v>160000</v>
      </c>
      <c r="AJ375" s="137">
        <f t="shared" si="213"/>
        <v>11200000</v>
      </c>
      <c r="AK375" s="137">
        <v>100000</v>
      </c>
      <c r="AL375" s="137">
        <f t="shared" si="214"/>
        <v>2800000</v>
      </c>
      <c r="AM375" s="137">
        <f t="shared" si="215"/>
        <v>2800000</v>
      </c>
      <c r="AN375" s="137">
        <f t="shared" si="216"/>
        <v>2800000</v>
      </c>
      <c r="AO375" s="137">
        <f t="shared" si="217"/>
        <v>2700000</v>
      </c>
      <c r="AP375" s="137"/>
      <c r="AQ375" s="138" cm="1">
        <f t="array" ref="AQ375">_xlfn.IFS(I375="One Bedroom",AQ$13,I375="One Bedroom Plus",AQ$14,I375="two bedroom",AQ$15,I375="three bedroom",AQ$16)</f>
        <v>500000</v>
      </c>
      <c r="AR375" s="139">
        <f t="shared" si="218"/>
        <v>10700000</v>
      </c>
      <c r="AS375" s="139">
        <f t="shared" si="219"/>
        <v>152857.14285714287</v>
      </c>
      <c r="AT375" s="139">
        <f t="shared" si="220"/>
        <v>535000</v>
      </c>
      <c r="AU375" s="139">
        <f t="shared" si="221"/>
        <v>10165000</v>
      </c>
      <c r="AV375" s="139">
        <f t="shared" si="222"/>
        <v>145214.28571428571</v>
      </c>
      <c r="AW375" s="151">
        <v>100000</v>
      </c>
      <c r="AX375" s="151">
        <f t="shared" si="223"/>
        <v>2541250</v>
      </c>
      <c r="AY375" s="151">
        <f t="shared" si="224"/>
        <v>2541250</v>
      </c>
      <c r="AZ375" s="151">
        <f t="shared" si="225"/>
        <v>2541250</v>
      </c>
      <c r="BA375" s="151">
        <f t="shared" si="226"/>
        <v>2441250</v>
      </c>
      <c r="BD375" s="99">
        <f t="shared" si="227"/>
        <v>10165000</v>
      </c>
    </row>
    <row r="376" spans="1:56" s="99" customFormat="1" ht="12.75" customHeight="1" x14ac:dyDescent="0.25">
      <c r="A376" s="113"/>
      <c r="B376" s="114"/>
      <c r="C376" s="101">
        <v>354</v>
      </c>
      <c r="D376" s="102" t="s">
        <v>18</v>
      </c>
      <c r="E376" s="102">
        <v>1</v>
      </c>
      <c r="F376" s="117" t="s">
        <v>504</v>
      </c>
      <c r="G376" s="92" cm="1">
        <f t="array" ref="G376">_xlfn.IFS(D376=F$4,G$4,D376=F$5,G$5,D376=F$6,G$6,D376=F$7,G$7,D376=F$8,G$8,D376=F$9,G$9,D376=F$10,G$10)</f>
        <v>3</v>
      </c>
      <c r="H376" s="109" t="s">
        <v>404</v>
      </c>
      <c r="I376" s="104" t="s">
        <v>234</v>
      </c>
      <c r="J376" s="109">
        <v>70</v>
      </c>
      <c r="K376" s="95">
        <f t="shared" si="197"/>
        <v>160000</v>
      </c>
      <c r="L376" s="95">
        <f t="shared" si="198"/>
        <v>11200000</v>
      </c>
      <c r="M376" s="95">
        <f t="shared" si="199"/>
        <v>140000</v>
      </c>
      <c r="N376" s="95" cm="1">
        <f t="array" ref="N376">_xlfn.IFS(E376=1,0,OR(E376=2,E376=3),N$10,OR(E376=4,E376=5),N$11,E376=6,N$12,E376=7,N$13)</f>
        <v>0</v>
      </c>
      <c r="O376" s="96" t="s">
        <v>73</v>
      </c>
      <c r="P376" s="95">
        <f t="shared" si="200"/>
        <v>10000</v>
      </c>
      <c r="Q376" s="96" t="s">
        <v>73</v>
      </c>
      <c r="R376" s="95">
        <f t="shared" si="201"/>
        <v>3000</v>
      </c>
      <c r="S376" s="96"/>
      <c r="T376" s="95">
        <f t="shared" si="202"/>
        <v>0</v>
      </c>
      <c r="U376" s="96"/>
      <c r="V376" s="95">
        <f t="shared" si="204"/>
        <v>0</v>
      </c>
      <c r="W376" s="96"/>
      <c r="X376" s="95">
        <f t="shared" si="205"/>
        <v>0</v>
      </c>
      <c r="Y376" s="96"/>
      <c r="Z376" s="95">
        <f t="shared" si="206"/>
        <v>0</v>
      </c>
      <c r="AA376" s="96" t="s">
        <v>73</v>
      </c>
      <c r="AB376" s="95">
        <f t="shared" ref="AB376:AB407" si="228">IF(AA376="Y",AB$20,0)</f>
        <v>3000</v>
      </c>
      <c r="AC376" s="95">
        <f t="shared" si="207"/>
        <v>16000</v>
      </c>
      <c r="AD376" s="95">
        <f t="shared" si="208"/>
        <v>156000</v>
      </c>
      <c r="AE376" s="95">
        <f t="shared" si="209"/>
        <v>10920000</v>
      </c>
      <c r="AF376" s="97" cm="1">
        <f t="array" ref="AF376">_xlfn.IFS(G376=1,AF$15,G376=2,AF$16,G376=3,AF$19)</f>
        <v>7000</v>
      </c>
      <c r="AG376" s="98">
        <f t="shared" si="210"/>
        <v>163000</v>
      </c>
      <c r="AH376" s="98">
        <f t="shared" si="211"/>
        <v>11410000</v>
      </c>
      <c r="AI376" s="137">
        <f t="shared" si="212"/>
        <v>163000</v>
      </c>
      <c r="AJ376" s="137">
        <f t="shared" si="213"/>
        <v>11410000</v>
      </c>
      <c r="AK376" s="137">
        <v>100000</v>
      </c>
      <c r="AL376" s="137">
        <f t="shared" si="214"/>
        <v>2852500</v>
      </c>
      <c r="AM376" s="137">
        <f t="shared" si="215"/>
        <v>2852500</v>
      </c>
      <c r="AN376" s="137">
        <f t="shared" si="216"/>
        <v>2852500</v>
      </c>
      <c r="AO376" s="137">
        <f t="shared" si="217"/>
        <v>2752500</v>
      </c>
      <c r="AP376" s="137"/>
      <c r="AQ376" s="138" cm="1">
        <f t="array" ref="AQ376">_xlfn.IFS(I376="One Bedroom",AQ$13,I376="One Bedroom Plus",AQ$14,I376="two bedroom",AQ$15,I376="three bedroom",AQ$16)</f>
        <v>500000</v>
      </c>
      <c r="AR376" s="139">
        <f t="shared" si="218"/>
        <v>10910000</v>
      </c>
      <c r="AS376" s="139">
        <f t="shared" si="219"/>
        <v>155857.14285714287</v>
      </c>
      <c r="AT376" s="139">
        <f t="shared" si="220"/>
        <v>545500</v>
      </c>
      <c r="AU376" s="139">
        <f t="shared" si="221"/>
        <v>10365000</v>
      </c>
      <c r="AV376" s="139">
        <f t="shared" si="222"/>
        <v>148071.42857142858</v>
      </c>
      <c r="AW376" s="151">
        <v>100000</v>
      </c>
      <c r="AX376" s="151">
        <f t="shared" si="223"/>
        <v>2591250</v>
      </c>
      <c r="AY376" s="151">
        <f t="shared" si="224"/>
        <v>2591250</v>
      </c>
      <c r="AZ376" s="151">
        <f t="shared" si="225"/>
        <v>2591250</v>
      </c>
      <c r="BA376" s="151">
        <f t="shared" si="226"/>
        <v>2491250</v>
      </c>
      <c r="BD376" s="99">
        <f t="shared" si="227"/>
        <v>10365000</v>
      </c>
    </row>
    <row r="377" spans="1:56" s="99" customFormat="1" ht="12.75" customHeight="1" x14ac:dyDescent="0.25">
      <c r="A377" s="116"/>
      <c r="B377" s="118"/>
      <c r="C377" s="101">
        <v>355</v>
      </c>
      <c r="D377" s="102" t="s">
        <v>18</v>
      </c>
      <c r="E377" s="102">
        <v>1</v>
      </c>
      <c r="F377" s="117" t="s">
        <v>505</v>
      </c>
      <c r="G377" s="92" cm="1">
        <f t="array" ref="G377">_xlfn.IFS(D377=F$4,G$4,D377=F$5,G$5,D377=F$6,G$6,D377=F$7,G$7,D377=F$8,G$8,D377=F$9,G$9,D377=F$10,G$10)</f>
        <v>3</v>
      </c>
      <c r="H377" s="109" t="s">
        <v>238</v>
      </c>
      <c r="I377" s="104" t="s">
        <v>94</v>
      </c>
      <c r="J377" s="105">
        <v>60</v>
      </c>
      <c r="K377" s="95">
        <f t="shared" si="197"/>
        <v>160000</v>
      </c>
      <c r="L377" s="95">
        <f t="shared" si="198"/>
        <v>9600000</v>
      </c>
      <c r="M377" s="95">
        <f t="shared" si="199"/>
        <v>140000</v>
      </c>
      <c r="N377" s="95" cm="1">
        <f t="array" ref="N377">_xlfn.IFS(E377=1,0,OR(E377=2,E377=3),N$10,OR(E377=4,E377=5),N$11,E377=6,N$12,E377=7,N$13)</f>
        <v>0</v>
      </c>
      <c r="O377" s="96" t="s">
        <v>73</v>
      </c>
      <c r="P377" s="95">
        <f t="shared" si="200"/>
        <v>10000</v>
      </c>
      <c r="Q377" s="96"/>
      <c r="R377" s="95">
        <f t="shared" si="201"/>
        <v>0</v>
      </c>
      <c r="S377" s="96"/>
      <c r="T377" s="95">
        <f t="shared" si="202"/>
        <v>0</v>
      </c>
      <c r="U377" s="96"/>
      <c r="V377" s="95">
        <f t="shared" si="204"/>
        <v>0</v>
      </c>
      <c r="W377" s="96"/>
      <c r="X377" s="95">
        <f t="shared" si="205"/>
        <v>0</v>
      </c>
      <c r="Y377" s="96"/>
      <c r="Z377" s="95">
        <f t="shared" si="206"/>
        <v>0</v>
      </c>
      <c r="AA377" s="96" t="s">
        <v>73</v>
      </c>
      <c r="AB377" s="95">
        <f t="shared" si="228"/>
        <v>3000</v>
      </c>
      <c r="AC377" s="95">
        <f t="shared" si="207"/>
        <v>13000</v>
      </c>
      <c r="AD377" s="95">
        <f t="shared" si="208"/>
        <v>153000</v>
      </c>
      <c r="AE377" s="95">
        <f t="shared" si="209"/>
        <v>9180000</v>
      </c>
      <c r="AF377" s="97" cm="1">
        <f t="array" ref="AF377">_xlfn.IFS(G377=1,AF$15,G377=2,AF$16,G377=3,AF$19)</f>
        <v>7000</v>
      </c>
      <c r="AG377" s="98">
        <f t="shared" si="210"/>
        <v>160000</v>
      </c>
      <c r="AH377" s="98">
        <f t="shared" si="211"/>
        <v>9600000</v>
      </c>
      <c r="AI377" s="137">
        <f t="shared" si="212"/>
        <v>160000</v>
      </c>
      <c r="AJ377" s="137">
        <f t="shared" si="213"/>
        <v>9600000</v>
      </c>
      <c r="AK377" s="137">
        <v>100000</v>
      </c>
      <c r="AL377" s="137">
        <f t="shared" si="214"/>
        <v>2400000</v>
      </c>
      <c r="AM377" s="137">
        <f t="shared" si="215"/>
        <v>2400000</v>
      </c>
      <c r="AN377" s="137">
        <f t="shared" si="216"/>
        <v>2400000</v>
      </c>
      <c r="AO377" s="137">
        <f t="shared" si="217"/>
        <v>2300000</v>
      </c>
      <c r="AP377" s="137"/>
      <c r="AQ377" s="138" cm="1">
        <f t="array" ref="AQ377">_xlfn.IFS(I377="One Bedroom",AQ$13,I377="One Bedroom Plus",AQ$14,I377="two bedroom",AQ$15,I377="three bedroom",AQ$16)</f>
        <v>300000</v>
      </c>
      <c r="AR377" s="139">
        <f t="shared" si="218"/>
        <v>9300000</v>
      </c>
      <c r="AS377" s="139">
        <f t="shared" si="219"/>
        <v>155000</v>
      </c>
      <c r="AT377" s="139">
        <f t="shared" si="220"/>
        <v>465000</v>
      </c>
      <c r="AU377" s="139">
        <f t="shared" si="221"/>
        <v>8835000</v>
      </c>
      <c r="AV377" s="139">
        <f t="shared" si="222"/>
        <v>147250</v>
      </c>
      <c r="AW377" s="151">
        <v>100000</v>
      </c>
      <c r="AX377" s="151">
        <f t="shared" si="223"/>
        <v>2208750</v>
      </c>
      <c r="AY377" s="151">
        <f t="shared" si="224"/>
        <v>2208750</v>
      </c>
      <c r="AZ377" s="151">
        <f t="shared" si="225"/>
        <v>2208750</v>
      </c>
      <c r="BA377" s="151">
        <f t="shared" si="226"/>
        <v>2108750</v>
      </c>
      <c r="BD377" s="99">
        <f t="shared" si="227"/>
        <v>8835000</v>
      </c>
    </row>
    <row r="378" spans="1:56" s="107" customFormat="1" ht="12.75" customHeight="1" x14ac:dyDescent="0.25">
      <c r="A378" s="116"/>
      <c r="B378" s="100"/>
      <c r="C378" s="101">
        <v>356</v>
      </c>
      <c r="D378" s="102" t="s">
        <v>18</v>
      </c>
      <c r="E378" s="102">
        <v>2</v>
      </c>
      <c r="F378" s="117" t="s">
        <v>506</v>
      </c>
      <c r="G378" s="92" cm="1">
        <f t="array" ref="G378">_xlfn.IFS(D378=F$4,G$4,D378=F$5,G$5,D378=F$6,G$6,D378=F$7,G$7,D378=F$8,G$8,D378=F$9,G$9,D378=F$10,G$10)</f>
        <v>3</v>
      </c>
      <c r="H378" s="109" t="s">
        <v>253</v>
      </c>
      <c r="I378" s="104" t="s">
        <v>72</v>
      </c>
      <c r="J378" s="109">
        <v>36</v>
      </c>
      <c r="K378" s="95">
        <f t="shared" si="197"/>
        <v>160000</v>
      </c>
      <c r="L378" s="95">
        <f t="shared" si="198"/>
        <v>5760000</v>
      </c>
      <c r="M378" s="95">
        <f t="shared" si="199"/>
        <v>140000</v>
      </c>
      <c r="N378" s="95" cm="1">
        <f t="array" ref="N378">_xlfn.IFS(E378=1,0,OR(E378=2,E378=3),N$10,OR(E378=4,E378=5),N$11,E378=6,N$12,E378=7,N$13)</f>
        <v>0</v>
      </c>
      <c r="O378" s="95" t="str">
        <f t="shared" ref="O378:O409" si="229">O364</f>
        <v>y</v>
      </c>
      <c r="P378" s="95">
        <f t="shared" si="200"/>
        <v>10000</v>
      </c>
      <c r="Q378" s="95">
        <f t="shared" ref="Q378:Q409" si="230">Q364</f>
        <v>0</v>
      </c>
      <c r="R378" s="95">
        <f t="shared" si="201"/>
        <v>0</v>
      </c>
      <c r="S378" s="95">
        <f t="shared" ref="S378:S409" si="231">S364</f>
        <v>0</v>
      </c>
      <c r="T378" s="95">
        <f t="shared" si="202"/>
        <v>0</v>
      </c>
      <c r="U378" s="95">
        <f t="shared" ref="U378:U409" si="232">U364</f>
        <v>0</v>
      </c>
      <c r="V378" s="95">
        <f t="shared" si="204"/>
        <v>0</v>
      </c>
      <c r="W378" s="108"/>
      <c r="X378" s="108">
        <f t="shared" si="205"/>
        <v>0</v>
      </c>
      <c r="Y378" s="108"/>
      <c r="Z378" s="108">
        <f t="shared" si="206"/>
        <v>0</v>
      </c>
      <c r="AA378" s="96"/>
      <c r="AB378" s="108">
        <f t="shared" si="228"/>
        <v>0</v>
      </c>
      <c r="AC378" s="95">
        <f t="shared" si="207"/>
        <v>10000</v>
      </c>
      <c r="AD378" s="95">
        <f t="shared" si="208"/>
        <v>150000</v>
      </c>
      <c r="AE378" s="95">
        <f t="shared" si="209"/>
        <v>5400000</v>
      </c>
      <c r="AF378" s="97" cm="1">
        <f t="array" ref="AF378">_xlfn.IFS(G378=1,AF$15,G378=2,AF$16,G378=3,AF$19)</f>
        <v>7000</v>
      </c>
      <c r="AG378" s="98">
        <f t="shared" si="210"/>
        <v>157000</v>
      </c>
      <c r="AH378" s="98">
        <f t="shared" si="211"/>
        <v>5652000</v>
      </c>
      <c r="AI378" s="137">
        <f t="shared" si="212"/>
        <v>157000</v>
      </c>
      <c r="AJ378" s="137">
        <f t="shared" si="213"/>
        <v>5652000</v>
      </c>
      <c r="AK378" s="137">
        <v>100000</v>
      </c>
      <c r="AL378" s="137">
        <f t="shared" si="214"/>
        <v>1413000</v>
      </c>
      <c r="AM378" s="137">
        <f t="shared" si="215"/>
        <v>1413000</v>
      </c>
      <c r="AN378" s="137">
        <f t="shared" si="216"/>
        <v>1413000</v>
      </c>
      <c r="AO378" s="137">
        <f t="shared" si="217"/>
        <v>1313000</v>
      </c>
      <c r="AP378" s="137"/>
      <c r="AQ378" s="138" cm="1">
        <f t="array" ref="AQ378">_xlfn.IFS(I378="One Bedroom",AQ$13,I378="One Bedroom Plus",AQ$14,I378="two bedroom",AQ$15,I378="three bedroom",AQ$16)</f>
        <v>300000</v>
      </c>
      <c r="AR378" s="139">
        <f t="shared" si="218"/>
        <v>5352000</v>
      </c>
      <c r="AS378" s="139">
        <f t="shared" si="219"/>
        <v>148666.66666666666</v>
      </c>
      <c r="AT378" s="139">
        <f t="shared" si="220"/>
        <v>267600</v>
      </c>
      <c r="AU378" s="139">
        <f t="shared" si="221"/>
        <v>5085000</v>
      </c>
      <c r="AV378" s="139">
        <f t="shared" si="222"/>
        <v>141250</v>
      </c>
      <c r="AW378" s="151">
        <v>100000</v>
      </c>
      <c r="AX378" s="151">
        <f t="shared" si="223"/>
        <v>1271250</v>
      </c>
      <c r="AY378" s="151">
        <f t="shared" si="224"/>
        <v>1271250</v>
      </c>
      <c r="AZ378" s="151">
        <f t="shared" si="225"/>
        <v>1271250</v>
      </c>
      <c r="BA378" s="151">
        <f t="shared" si="226"/>
        <v>1171250</v>
      </c>
      <c r="BD378" s="99">
        <f t="shared" si="227"/>
        <v>5085000</v>
      </c>
    </row>
    <row r="379" spans="1:56" s="107" customFormat="1" ht="12.75" customHeight="1" x14ac:dyDescent="0.25">
      <c r="A379" s="116"/>
      <c r="B379" s="100"/>
      <c r="C379" s="101">
        <v>357</v>
      </c>
      <c r="D379" s="102" t="s">
        <v>18</v>
      </c>
      <c r="E379" s="102">
        <v>2</v>
      </c>
      <c r="F379" s="117" t="s">
        <v>507</v>
      </c>
      <c r="G379" s="92" cm="1">
        <f t="array" ref="G379">_xlfn.IFS(D379=F$4,G$4,D379=F$5,G$5,D379=F$6,G$6,D379=F$7,G$7,D379=F$8,G$8,D379=F$9,G$9,D379=F$10,G$10)</f>
        <v>3</v>
      </c>
      <c r="H379" s="109" t="s">
        <v>108</v>
      </c>
      <c r="I379" s="104" t="s">
        <v>72</v>
      </c>
      <c r="J379" s="105">
        <v>45</v>
      </c>
      <c r="K379" s="95">
        <f t="shared" si="197"/>
        <v>160000</v>
      </c>
      <c r="L379" s="95">
        <f t="shared" si="198"/>
        <v>7200000</v>
      </c>
      <c r="M379" s="95">
        <f t="shared" si="199"/>
        <v>140000</v>
      </c>
      <c r="N379" s="95" cm="1">
        <f t="array" ref="N379">_xlfn.IFS(E379=1,0,OR(E379=2,E379=3),N$10,OR(E379=4,E379=5),N$11,E379=6,N$12,E379=7,N$13)</f>
        <v>0</v>
      </c>
      <c r="O379" s="95" t="str">
        <f t="shared" si="229"/>
        <v>y</v>
      </c>
      <c r="P379" s="95">
        <f t="shared" si="200"/>
        <v>10000</v>
      </c>
      <c r="Q379" s="95">
        <f t="shared" si="230"/>
        <v>0</v>
      </c>
      <c r="R379" s="95">
        <f t="shared" si="201"/>
        <v>0</v>
      </c>
      <c r="S379" s="95">
        <f t="shared" si="231"/>
        <v>0</v>
      </c>
      <c r="T379" s="95">
        <f t="shared" si="202"/>
        <v>0</v>
      </c>
      <c r="U379" s="95">
        <f t="shared" si="232"/>
        <v>0</v>
      </c>
      <c r="V379" s="95">
        <f t="shared" si="204"/>
        <v>0</v>
      </c>
      <c r="W379" s="108"/>
      <c r="X379" s="108">
        <f t="shared" si="205"/>
        <v>0</v>
      </c>
      <c r="Y379" s="108"/>
      <c r="Z379" s="108">
        <f t="shared" si="206"/>
        <v>0</v>
      </c>
      <c r="AA379" s="96"/>
      <c r="AB379" s="108">
        <f t="shared" si="228"/>
        <v>0</v>
      </c>
      <c r="AC379" s="95">
        <f t="shared" si="207"/>
        <v>10000</v>
      </c>
      <c r="AD379" s="95">
        <f t="shared" si="208"/>
        <v>150000</v>
      </c>
      <c r="AE379" s="95">
        <f t="shared" si="209"/>
        <v>6750000</v>
      </c>
      <c r="AF379" s="97" cm="1">
        <f t="array" ref="AF379">_xlfn.IFS(G379=1,AF$15,G379=2,AF$16,G379=3,AF$19)</f>
        <v>7000</v>
      </c>
      <c r="AG379" s="98">
        <f t="shared" si="210"/>
        <v>157000</v>
      </c>
      <c r="AH379" s="98">
        <f t="shared" si="211"/>
        <v>7065000</v>
      </c>
      <c r="AI379" s="137">
        <f t="shared" si="212"/>
        <v>157000</v>
      </c>
      <c r="AJ379" s="137">
        <f t="shared" si="213"/>
        <v>7065000</v>
      </c>
      <c r="AK379" s="137">
        <v>100000</v>
      </c>
      <c r="AL379" s="137">
        <f t="shared" si="214"/>
        <v>1766250</v>
      </c>
      <c r="AM379" s="137">
        <f t="shared" si="215"/>
        <v>1766250</v>
      </c>
      <c r="AN379" s="137">
        <f t="shared" si="216"/>
        <v>1766250</v>
      </c>
      <c r="AO379" s="137">
        <f t="shared" si="217"/>
        <v>1666250</v>
      </c>
      <c r="AP379" s="137"/>
      <c r="AQ379" s="138" cm="1">
        <f t="array" ref="AQ379">_xlfn.IFS(I379="One Bedroom",AQ$13,I379="One Bedroom Plus",AQ$14,I379="two bedroom",AQ$15,I379="three bedroom",AQ$16)</f>
        <v>300000</v>
      </c>
      <c r="AR379" s="139">
        <f t="shared" si="218"/>
        <v>6765000</v>
      </c>
      <c r="AS379" s="139">
        <f t="shared" si="219"/>
        <v>150333.33333333334</v>
      </c>
      <c r="AT379" s="139">
        <f t="shared" si="220"/>
        <v>338250</v>
      </c>
      <c r="AU379" s="139">
        <f t="shared" si="221"/>
        <v>6427000</v>
      </c>
      <c r="AV379" s="139">
        <f t="shared" si="222"/>
        <v>142822.22222222222</v>
      </c>
      <c r="AW379" s="151">
        <v>100000</v>
      </c>
      <c r="AX379" s="151">
        <f t="shared" si="223"/>
        <v>1606750</v>
      </c>
      <c r="AY379" s="151">
        <f t="shared" si="224"/>
        <v>1606750</v>
      </c>
      <c r="AZ379" s="151">
        <f t="shared" si="225"/>
        <v>1606750</v>
      </c>
      <c r="BA379" s="151">
        <f t="shared" si="226"/>
        <v>1506750</v>
      </c>
      <c r="BD379" s="99">
        <f t="shared" si="227"/>
        <v>6427000</v>
      </c>
    </row>
    <row r="380" spans="1:56" s="107" customFormat="1" ht="12.75" customHeight="1" x14ac:dyDescent="0.25">
      <c r="A380" s="116"/>
      <c r="B380" s="100"/>
      <c r="C380" s="101">
        <v>358</v>
      </c>
      <c r="D380" s="102" t="s">
        <v>18</v>
      </c>
      <c r="E380" s="102">
        <v>2</v>
      </c>
      <c r="F380" s="117" t="s">
        <v>508</v>
      </c>
      <c r="G380" s="92" cm="1">
        <f t="array" ref="G380">_xlfn.IFS(D380=F$4,G$4,D380=F$5,G$5,D380=F$6,G$6,D380=F$7,G$7,D380=F$8,G$8,D380=F$9,G$9,D380=F$10,G$10)</f>
        <v>3</v>
      </c>
      <c r="H380" s="109" t="s">
        <v>263</v>
      </c>
      <c r="I380" s="104" t="s">
        <v>94</v>
      </c>
      <c r="J380" s="105">
        <v>59</v>
      </c>
      <c r="K380" s="95">
        <f t="shared" si="197"/>
        <v>160000</v>
      </c>
      <c r="L380" s="95">
        <f t="shared" si="198"/>
        <v>9440000</v>
      </c>
      <c r="M380" s="95">
        <f t="shared" si="199"/>
        <v>140000</v>
      </c>
      <c r="N380" s="95" cm="1">
        <f t="array" ref="N380">_xlfn.IFS(E380=1,0,OR(E380=2,E380=3),N$10,OR(E380=4,E380=5),N$11,E380=6,N$12,E380=7,N$13)</f>
        <v>0</v>
      </c>
      <c r="O380" s="95" t="str">
        <f t="shared" si="229"/>
        <v>y</v>
      </c>
      <c r="P380" s="95">
        <f t="shared" si="200"/>
        <v>10000</v>
      </c>
      <c r="Q380" s="95">
        <f t="shared" si="230"/>
        <v>0</v>
      </c>
      <c r="R380" s="95">
        <f t="shared" si="201"/>
        <v>0</v>
      </c>
      <c r="S380" s="95">
        <f t="shared" si="231"/>
        <v>0</v>
      </c>
      <c r="T380" s="95">
        <f t="shared" si="202"/>
        <v>0</v>
      </c>
      <c r="U380" s="95">
        <f t="shared" si="232"/>
        <v>0</v>
      </c>
      <c r="V380" s="95">
        <f t="shared" si="204"/>
        <v>0</v>
      </c>
      <c r="W380" s="108"/>
      <c r="X380" s="108">
        <f t="shared" si="205"/>
        <v>0</v>
      </c>
      <c r="Y380" s="108"/>
      <c r="Z380" s="108">
        <f t="shared" si="206"/>
        <v>0</v>
      </c>
      <c r="AA380" s="96"/>
      <c r="AB380" s="108">
        <f t="shared" si="228"/>
        <v>0</v>
      </c>
      <c r="AC380" s="95">
        <f t="shared" si="207"/>
        <v>10000</v>
      </c>
      <c r="AD380" s="95">
        <f t="shared" si="208"/>
        <v>150000</v>
      </c>
      <c r="AE380" s="95">
        <f t="shared" si="209"/>
        <v>8850000</v>
      </c>
      <c r="AF380" s="97" cm="1">
        <f t="array" ref="AF380">_xlfn.IFS(G380=1,AF$15,G380=2,AF$16,G380=3,AF$19)</f>
        <v>7000</v>
      </c>
      <c r="AG380" s="98">
        <f t="shared" si="210"/>
        <v>157000</v>
      </c>
      <c r="AH380" s="98">
        <f t="shared" si="211"/>
        <v>9263000</v>
      </c>
      <c r="AI380" s="137">
        <f t="shared" si="212"/>
        <v>157000</v>
      </c>
      <c r="AJ380" s="137">
        <f t="shared" si="213"/>
        <v>9263000</v>
      </c>
      <c r="AK380" s="137">
        <v>100000</v>
      </c>
      <c r="AL380" s="137">
        <f t="shared" si="214"/>
        <v>2315750</v>
      </c>
      <c r="AM380" s="137">
        <f t="shared" si="215"/>
        <v>2315750</v>
      </c>
      <c r="AN380" s="137">
        <f t="shared" si="216"/>
        <v>2315750</v>
      </c>
      <c r="AO380" s="137">
        <f t="shared" si="217"/>
        <v>2215750</v>
      </c>
      <c r="AP380" s="137"/>
      <c r="AQ380" s="138" cm="1">
        <f t="array" ref="AQ380">_xlfn.IFS(I380="One Bedroom",AQ$13,I380="One Bedroom Plus",AQ$14,I380="two bedroom",AQ$15,I380="three bedroom",AQ$16)</f>
        <v>300000</v>
      </c>
      <c r="AR380" s="139">
        <f t="shared" si="218"/>
        <v>8963000</v>
      </c>
      <c r="AS380" s="139">
        <f t="shared" si="219"/>
        <v>151915.25423728814</v>
      </c>
      <c r="AT380" s="139">
        <f t="shared" si="220"/>
        <v>448150</v>
      </c>
      <c r="AU380" s="139">
        <f t="shared" si="221"/>
        <v>8515000</v>
      </c>
      <c r="AV380" s="139">
        <f t="shared" si="222"/>
        <v>144322.03389830509</v>
      </c>
      <c r="AW380" s="151">
        <v>100000</v>
      </c>
      <c r="AX380" s="151">
        <f t="shared" si="223"/>
        <v>2128750</v>
      </c>
      <c r="AY380" s="151">
        <f t="shared" si="224"/>
        <v>2128750</v>
      </c>
      <c r="AZ380" s="151">
        <f t="shared" si="225"/>
        <v>2128750</v>
      </c>
      <c r="BA380" s="151">
        <f t="shared" si="226"/>
        <v>2028750</v>
      </c>
      <c r="BD380" s="99">
        <f t="shared" si="227"/>
        <v>8515000</v>
      </c>
    </row>
    <row r="381" spans="1:56" s="107" customFormat="1" ht="12.75" customHeight="1" x14ac:dyDescent="0.25">
      <c r="A381" s="116"/>
      <c r="B381" s="100"/>
      <c r="C381" s="101">
        <v>359</v>
      </c>
      <c r="D381" s="102" t="s">
        <v>18</v>
      </c>
      <c r="E381" s="102">
        <v>2</v>
      </c>
      <c r="F381" s="117" t="s">
        <v>509</v>
      </c>
      <c r="G381" s="92" cm="1">
        <f t="array" ref="G381">_xlfn.IFS(D381=F$4,G$4,D381=F$5,G$5,D381=F$6,G$6,D381=F$7,G$7,D381=F$8,G$8,D381=F$9,G$9,D381=F$10,G$10)</f>
        <v>3</v>
      </c>
      <c r="H381" s="109" t="s">
        <v>424</v>
      </c>
      <c r="I381" s="104" t="s">
        <v>72</v>
      </c>
      <c r="J381" s="109">
        <v>54</v>
      </c>
      <c r="K381" s="95">
        <f t="shared" si="197"/>
        <v>160000</v>
      </c>
      <c r="L381" s="95">
        <f t="shared" si="198"/>
        <v>8640000</v>
      </c>
      <c r="M381" s="95">
        <f t="shared" si="199"/>
        <v>140000</v>
      </c>
      <c r="N381" s="95" cm="1">
        <f t="array" ref="N381">_xlfn.IFS(E381=1,0,OR(E381=2,E381=3),N$10,OR(E381=4,E381=5),N$11,E381=6,N$12,E381=7,N$13)</f>
        <v>0</v>
      </c>
      <c r="O381" s="95" t="str">
        <f t="shared" si="229"/>
        <v>y</v>
      </c>
      <c r="P381" s="95">
        <f t="shared" si="200"/>
        <v>10000</v>
      </c>
      <c r="Q381" s="95">
        <f t="shared" si="230"/>
        <v>0</v>
      </c>
      <c r="R381" s="95">
        <f t="shared" si="201"/>
        <v>0</v>
      </c>
      <c r="S381" s="95">
        <f t="shared" si="231"/>
        <v>0</v>
      </c>
      <c r="T381" s="95">
        <f t="shared" si="202"/>
        <v>0</v>
      </c>
      <c r="U381" s="95">
        <f t="shared" si="232"/>
        <v>0</v>
      </c>
      <c r="V381" s="95">
        <f t="shared" si="204"/>
        <v>0</v>
      </c>
      <c r="W381" s="108"/>
      <c r="X381" s="108">
        <f t="shared" si="205"/>
        <v>0</v>
      </c>
      <c r="Y381" s="108"/>
      <c r="Z381" s="108">
        <f t="shared" si="206"/>
        <v>0</v>
      </c>
      <c r="AA381" s="96"/>
      <c r="AB381" s="108">
        <f t="shared" si="228"/>
        <v>0</v>
      </c>
      <c r="AC381" s="95">
        <f t="shared" si="207"/>
        <v>10000</v>
      </c>
      <c r="AD381" s="95">
        <f t="shared" si="208"/>
        <v>150000</v>
      </c>
      <c r="AE381" s="95">
        <f t="shared" si="209"/>
        <v>8100000</v>
      </c>
      <c r="AF381" s="97" cm="1">
        <f t="array" ref="AF381">_xlfn.IFS(G381=1,AF$15,G381=2,AF$16,G381=3,AF$19)</f>
        <v>7000</v>
      </c>
      <c r="AG381" s="98">
        <f t="shared" si="210"/>
        <v>157000</v>
      </c>
      <c r="AH381" s="98">
        <f t="shared" si="211"/>
        <v>8478000</v>
      </c>
      <c r="AI381" s="137">
        <f t="shared" si="212"/>
        <v>157000</v>
      </c>
      <c r="AJ381" s="137">
        <f t="shared" si="213"/>
        <v>8478000</v>
      </c>
      <c r="AK381" s="137">
        <v>100000</v>
      </c>
      <c r="AL381" s="137">
        <f t="shared" si="214"/>
        <v>2119500</v>
      </c>
      <c r="AM381" s="137">
        <f t="shared" si="215"/>
        <v>2119500</v>
      </c>
      <c r="AN381" s="137">
        <f t="shared" si="216"/>
        <v>2119500</v>
      </c>
      <c r="AO381" s="137">
        <f t="shared" si="217"/>
        <v>2019500</v>
      </c>
      <c r="AP381" s="137"/>
      <c r="AQ381" s="138" cm="1">
        <f t="array" ref="AQ381">_xlfn.IFS(I381="One Bedroom",AQ$13,I381="One Bedroom Plus",AQ$14,I381="two bedroom",AQ$15,I381="three bedroom",AQ$16)</f>
        <v>300000</v>
      </c>
      <c r="AR381" s="139">
        <f t="shared" si="218"/>
        <v>8178000</v>
      </c>
      <c r="AS381" s="139">
        <f t="shared" si="219"/>
        <v>151444.44444444444</v>
      </c>
      <c r="AT381" s="139">
        <f t="shared" si="220"/>
        <v>408900</v>
      </c>
      <c r="AU381" s="139">
        <f t="shared" si="221"/>
        <v>7770000</v>
      </c>
      <c r="AV381" s="139">
        <f t="shared" si="222"/>
        <v>143888.88888888888</v>
      </c>
      <c r="AW381" s="151">
        <v>100000</v>
      </c>
      <c r="AX381" s="151">
        <f t="shared" si="223"/>
        <v>1942500</v>
      </c>
      <c r="AY381" s="151">
        <f t="shared" si="224"/>
        <v>1942500</v>
      </c>
      <c r="AZ381" s="151">
        <f t="shared" si="225"/>
        <v>1942500</v>
      </c>
      <c r="BA381" s="151">
        <f t="shared" si="226"/>
        <v>1842500</v>
      </c>
      <c r="BD381" s="99">
        <f t="shared" si="227"/>
        <v>7770000</v>
      </c>
    </row>
    <row r="382" spans="1:56" s="107" customFormat="1" ht="12.75" customHeight="1" x14ac:dyDescent="0.25">
      <c r="A382" s="116"/>
      <c r="B382" s="100"/>
      <c r="C382" s="101">
        <v>360</v>
      </c>
      <c r="D382" s="102" t="s">
        <v>18</v>
      </c>
      <c r="E382" s="102">
        <v>2</v>
      </c>
      <c r="F382" s="117" t="s">
        <v>510</v>
      </c>
      <c r="G382" s="92" cm="1">
        <f t="array" ref="G382">_xlfn.IFS(D382=F$4,G$4,D382=F$5,G$5,D382=F$6,G$6,D382=F$7,G$7,D382=F$8,G$8,D382=F$9,G$9,D382=F$10,G$10)</f>
        <v>3</v>
      </c>
      <c r="H382" s="109" t="s">
        <v>511</v>
      </c>
      <c r="I382" s="104" t="s">
        <v>72</v>
      </c>
      <c r="J382" s="109">
        <v>54</v>
      </c>
      <c r="K382" s="95">
        <f t="shared" si="197"/>
        <v>160000</v>
      </c>
      <c r="L382" s="95">
        <f t="shared" si="198"/>
        <v>8640000</v>
      </c>
      <c r="M382" s="95">
        <f t="shared" si="199"/>
        <v>140000</v>
      </c>
      <c r="N382" s="95" cm="1">
        <f t="array" ref="N382">_xlfn.IFS(E382=1,0,OR(E382=2,E382=3),N$10,OR(E382=4,E382=5),N$11,E382=6,N$12,E382=7,N$13)</f>
        <v>0</v>
      </c>
      <c r="O382" s="95" t="str">
        <f t="shared" si="229"/>
        <v>y</v>
      </c>
      <c r="P382" s="95">
        <f t="shared" si="200"/>
        <v>10000</v>
      </c>
      <c r="Q382" s="95" t="str">
        <f t="shared" si="230"/>
        <v>y</v>
      </c>
      <c r="R382" s="95">
        <f t="shared" si="201"/>
        <v>3000</v>
      </c>
      <c r="S382" s="95">
        <f t="shared" si="231"/>
        <v>0</v>
      </c>
      <c r="T382" s="95">
        <f t="shared" si="202"/>
        <v>0</v>
      </c>
      <c r="U382" s="95">
        <f t="shared" si="232"/>
        <v>0</v>
      </c>
      <c r="V382" s="95">
        <f t="shared" si="204"/>
        <v>0</v>
      </c>
      <c r="W382" s="108"/>
      <c r="X382" s="108">
        <f t="shared" si="205"/>
        <v>0</v>
      </c>
      <c r="Y382" s="108"/>
      <c r="Z382" s="108">
        <f t="shared" si="206"/>
        <v>0</v>
      </c>
      <c r="AA382" s="96"/>
      <c r="AB382" s="108">
        <f t="shared" si="228"/>
        <v>0</v>
      </c>
      <c r="AC382" s="95">
        <f t="shared" si="207"/>
        <v>13000</v>
      </c>
      <c r="AD382" s="95">
        <f t="shared" si="208"/>
        <v>153000</v>
      </c>
      <c r="AE382" s="95">
        <f t="shared" si="209"/>
        <v>8262000</v>
      </c>
      <c r="AF382" s="97" cm="1">
        <f t="array" ref="AF382">_xlfn.IFS(G382=1,AF$15,G382=2,AF$16,G382=3,AF$19)</f>
        <v>7000</v>
      </c>
      <c r="AG382" s="98">
        <f t="shared" si="210"/>
        <v>160000</v>
      </c>
      <c r="AH382" s="98">
        <f t="shared" si="211"/>
        <v>8640000</v>
      </c>
      <c r="AI382" s="137">
        <f t="shared" si="212"/>
        <v>160000</v>
      </c>
      <c r="AJ382" s="137">
        <f t="shared" si="213"/>
        <v>8640000</v>
      </c>
      <c r="AK382" s="137">
        <v>100000</v>
      </c>
      <c r="AL382" s="137">
        <f t="shared" si="214"/>
        <v>2160000</v>
      </c>
      <c r="AM382" s="137">
        <f t="shared" si="215"/>
        <v>2160000</v>
      </c>
      <c r="AN382" s="137">
        <f t="shared" si="216"/>
        <v>2160000</v>
      </c>
      <c r="AO382" s="137">
        <f t="shared" si="217"/>
        <v>2060000</v>
      </c>
      <c r="AP382" s="137"/>
      <c r="AQ382" s="138" cm="1">
        <f t="array" ref="AQ382">_xlfn.IFS(I382="One Bedroom",AQ$13,I382="One Bedroom Plus",AQ$14,I382="two bedroom",AQ$15,I382="three bedroom",AQ$16)</f>
        <v>300000</v>
      </c>
      <c r="AR382" s="139">
        <f t="shared" si="218"/>
        <v>8340000</v>
      </c>
      <c r="AS382" s="139">
        <f t="shared" si="219"/>
        <v>154444.44444444444</v>
      </c>
      <c r="AT382" s="139">
        <f t="shared" si="220"/>
        <v>417000</v>
      </c>
      <c r="AU382" s="139">
        <f t="shared" si="221"/>
        <v>7923000</v>
      </c>
      <c r="AV382" s="139">
        <f t="shared" si="222"/>
        <v>146722.22222222222</v>
      </c>
      <c r="AW382" s="151">
        <v>100000</v>
      </c>
      <c r="AX382" s="151">
        <f t="shared" si="223"/>
        <v>1980750</v>
      </c>
      <c r="AY382" s="151">
        <f t="shared" si="224"/>
        <v>1980750</v>
      </c>
      <c r="AZ382" s="151">
        <f t="shared" si="225"/>
        <v>1980750</v>
      </c>
      <c r="BA382" s="151">
        <f t="shared" si="226"/>
        <v>1880750</v>
      </c>
      <c r="BD382" s="99">
        <f t="shared" si="227"/>
        <v>7923000</v>
      </c>
    </row>
    <row r="383" spans="1:56" s="107" customFormat="1" ht="12.75" customHeight="1" x14ac:dyDescent="0.25">
      <c r="A383" s="116"/>
      <c r="B383" s="100"/>
      <c r="C383" s="101">
        <v>361</v>
      </c>
      <c r="D383" s="102" t="s">
        <v>18</v>
      </c>
      <c r="E383" s="102">
        <v>2</v>
      </c>
      <c r="F383" s="117" t="s">
        <v>512</v>
      </c>
      <c r="G383" s="92" cm="1">
        <f t="array" ref="G383">_xlfn.IFS(D383=F$4,G$4,D383=F$5,G$5,D383=F$6,G$6,D383=F$7,G$7,D383=F$8,G$8,D383=F$9,G$9,D383=F$10,G$10)</f>
        <v>3</v>
      </c>
      <c r="H383" s="109" t="s">
        <v>102</v>
      </c>
      <c r="I383" s="104" t="s">
        <v>72</v>
      </c>
      <c r="J383" s="105">
        <v>52</v>
      </c>
      <c r="K383" s="95">
        <f t="shared" si="197"/>
        <v>160000</v>
      </c>
      <c r="L383" s="95">
        <f t="shared" si="198"/>
        <v>8320000</v>
      </c>
      <c r="M383" s="95">
        <f t="shared" si="199"/>
        <v>140000</v>
      </c>
      <c r="N383" s="95" cm="1">
        <f t="array" ref="N383">_xlfn.IFS(E383=1,0,OR(E383=2,E383=3),N$10,OR(E383=4,E383=5),N$11,E383=6,N$12,E383=7,N$13)</f>
        <v>0</v>
      </c>
      <c r="O383" s="95" t="str">
        <f t="shared" si="229"/>
        <v>y</v>
      </c>
      <c r="P383" s="95">
        <f t="shared" si="200"/>
        <v>10000</v>
      </c>
      <c r="Q383" s="95" t="str">
        <f t="shared" si="230"/>
        <v>y</v>
      </c>
      <c r="R383" s="95">
        <f t="shared" si="201"/>
        <v>3000</v>
      </c>
      <c r="S383" s="95">
        <f t="shared" si="231"/>
        <v>0</v>
      </c>
      <c r="T383" s="95">
        <f t="shared" si="202"/>
        <v>0</v>
      </c>
      <c r="U383" s="95">
        <f t="shared" si="232"/>
        <v>0</v>
      </c>
      <c r="V383" s="95">
        <f t="shared" si="204"/>
        <v>0</v>
      </c>
      <c r="W383" s="108"/>
      <c r="X383" s="108">
        <f t="shared" si="205"/>
        <v>0</v>
      </c>
      <c r="Y383" s="108"/>
      <c r="Z383" s="108">
        <f t="shared" si="206"/>
        <v>0</v>
      </c>
      <c r="AA383" s="96"/>
      <c r="AB383" s="108">
        <f t="shared" si="228"/>
        <v>0</v>
      </c>
      <c r="AC383" s="95">
        <f t="shared" si="207"/>
        <v>13000</v>
      </c>
      <c r="AD383" s="95">
        <f t="shared" si="208"/>
        <v>153000</v>
      </c>
      <c r="AE383" s="95">
        <f t="shared" si="209"/>
        <v>7956000</v>
      </c>
      <c r="AF383" s="97" cm="1">
        <f t="array" ref="AF383">_xlfn.IFS(G383=1,AF$15,G383=2,AF$16,G383=3,AF$19)</f>
        <v>7000</v>
      </c>
      <c r="AG383" s="98">
        <f t="shared" si="210"/>
        <v>160000</v>
      </c>
      <c r="AH383" s="98">
        <f t="shared" si="211"/>
        <v>8320000</v>
      </c>
      <c r="AI383" s="137">
        <f t="shared" si="212"/>
        <v>160000</v>
      </c>
      <c r="AJ383" s="137">
        <f t="shared" si="213"/>
        <v>8320000</v>
      </c>
      <c r="AK383" s="137">
        <v>100000</v>
      </c>
      <c r="AL383" s="137">
        <f t="shared" si="214"/>
        <v>2080000</v>
      </c>
      <c r="AM383" s="137">
        <f t="shared" si="215"/>
        <v>2080000</v>
      </c>
      <c r="AN383" s="137">
        <f t="shared" si="216"/>
        <v>2080000</v>
      </c>
      <c r="AO383" s="137">
        <f t="shared" si="217"/>
        <v>1980000</v>
      </c>
      <c r="AP383" s="137"/>
      <c r="AQ383" s="138" cm="1">
        <f t="array" ref="AQ383">_xlfn.IFS(I383="One Bedroom",AQ$13,I383="One Bedroom Plus",AQ$14,I383="two bedroom",AQ$15,I383="three bedroom",AQ$16)</f>
        <v>300000</v>
      </c>
      <c r="AR383" s="139">
        <f t="shared" si="218"/>
        <v>8020000</v>
      </c>
      <c r="AS383" s="139">
        <f t="shared" si="219"/>
        <v>154230.76923076922</v>
      </c>
      <c r="AT383" s="139">
        <f t="shared" si="220"/>
        <v>401000</v>
      </c>
      <c r="AU383" s="139">
        <f t="shared" si="221"/>
        <v>7619000</v>
      </c>
      <c r="AV383" s="139">
        <f t="shared" si="222"/>
        <v>146519.23076923078</v>
      </c>
      <c r="AW383" s="151">
        <v>100000</v>
      </c>
      <c r="AX383" s="151">
        <f t="shared" si="223"/>
        <v>1904750</v>
      </c>
      <c r="AY383" s="151">
        <f t="shared" si="224"/>
        <v>1904750</v>
      </c>
      <c r="AZ383" s="151">
        <f t="shared" si="225"/>
        <v>1904750</v>
      </c>
      <c r="BA383" s="151">
        <f t="shared" si="226"/>
        <v>1804750</v>
      </c>
      <c r="BD383" s="99">
        <f t="shared" si="227"/>
        <v>7619000</v>
      </c>
    </row>
    <row r="384" spans="1:56" s="107" customFormat="1" ht="12.75" customHeight="1" x14ac:dyDescent="0.25">
      <c r="A384" s="116"/>
      <c r="B384" s="100"/>
      <c r="C384" s="101">
        <v>362</v>
      </c>
      <c r="D384" s="102" t="s">
        <v>18</v>
      </c>
      <c r="E384" s="102">
        <v>2</v>
      </c>
      <c r="F384" s="117" t="s">
        <v>513</v>
      </c>
      <c r="G384" s="92" cm="1">
        <f t="array" ref="G384">_xlfn.IFS(D384=F$4,G$4,D384=F$5,G$5,D384=F$6,G$6,D384=F$7,G$7,D384=F$8,G$8,D384=F$9,G$9,D384=F$10,G$10)</f>
        <v>3</v>
      </c>
      <c r="H384" s="109" t="s">
        <v>98</v>
      </c>
      <c r="I384" s="104" t="s">
        <v>72</v>
      </c>
      <c r="J384" s="105">
        <v>52</v>
      </c>
      <c r="K384" s="95">
        <f t="shared" si="197"/>
        <v>160000</v>
      </c>
      <c r="L384" s="95">
        <f t="shared" si="198"/>
        <v>8320000</v>
      </c>
      <c r="M384" s="95">
        <f t="shared" si="199"/>
        <v>140000</v>
      </c>
      <c r="N384" s="95" cm="1">
        <f t="array" ref="N384">_xlfn.IFS(E384=1,0,OR(E384=2,E384=3),N$10,OR(E384=4,E384=5),N$11,E384=6,N$12,E384=7,N$13)</f>
        <v>0</v>
      </c>
      <c r="O384" s="95" t="str">
        <f t="shared" si="229"/>
        <v>y</v>
      </c>
      <c r="P384" s="95">
        <f t="shared" si="200"/>
        <v>10000</v>
      </c>
      <c r="Q384" s="95">
        <f t="shared" si="230"/>
        <v>0</v>
      </c>
      <c r="R384" s="95">
        <f t="shared" si="201"/>
        <v>0</v>
      </c>
      <c r="S384" s="95">
        <f t="shared" si="231"/>
        <v>0</v>
      </c>
      <c r="T384" s="95">
        <f t="shared" si="202"/>
        <v>0</v>
      </c>
      <c r="U384" s="95">
        <f t="shared" si="232"/>
        <v>0</v>
      </c>
      <c r="V384" s="95">
        <f t="shared" si="204"/>
        <v>0</v>
      </c>
      <c r="W384" s="108"/>
      <c r="X384" s="108">
        <f t="shared" si="205"/>
        <v>0</v>
      </c>
      <c r="Y384" s="108"/>
      <c r="Z384" s="108">
        <f t="shared" si="206"/>
        <v>0</v>
      </c>
      <c r="AA384" s="96"/>
      <c r="AB384" s="108">
        <f t="shared" si="228"/>
        <v>0</v>
      </c>
      <c r="AC384" s="95">
        <f t="shared" si="207"/>
        <v>10000</v>
      </c>
      <c r="AD384" s="95">
        <f t="shared" si="208"/>
        <v>150000</v>
      </c>
      <c r="AE384" s="95">
        <f t="shared" si="209"/>
        <v>7800000</v>
      </c>
      <c r="AF384" s="97" cm="1">
        <f t="array" ref="AF384">_xlfn.IFS(G384=1,AF$15,G384=2,AF$16,G384=3,AF$19)</f>
        <v>7000</v>
      </c>
      <c r="AG384" s="98">
        <f t="shared" si="210"/>
        <v>157000</v>
      </c>
      <c r="AH384" s="98">
        <f t="shared" si="211"/>
        <v>8164000</v>
      </c>
      <c r="AI384" s="137">
        <f t="shared" si="212"/>
        <v>157000</v>
      </c>
      <c r="AJ384" s="137">
        <f t="shared" si="213"/>
        <v>8164000</v>
      </c>
      <c r="AK384" s="137">
        <v>100000</v>
      </c>
      <c r="AL384" s="137">
        <f t="shared" si="214"/>
        <v>2041000</v>
      </c>
      <c r="AM384" s="137">
        <f t="shared" si="215"/>
        <v>2041000</v>
      </c>
      <c r="AN384" s="137">
        <f t="shared" si="216"/>
        <v>2041000</v>
      </c>
      <c r="AO384" s="137">
        <f t="shared" si="217"/>
        <v>1941000</v>
      </c>
      <c r="AP384" s="137"/>
      <c r="AQ384" s="138" cm="1">
        <f t="array" ref="AQ384">_xlfn.IFS(I384="One Bedroom",AQ$13,I384="One Bedroom Plus",AQ$14,I384="two bedroom",AQ$15,I384="three bedroom",AQ$16)</f>
        <v>300000</v>
      </c>
      <c r="AR384" s="139">
        <f t="shared" si="218"/>
        <v>7864000</v>
      </c>
      <c r="AS384" s="139">
        <f t="shared" si="219"/>
        <v>151230.76923076922</v>
      </c>
      <c r="AT384" s="139">
        <f t="shared" si="220"/>
        <v>393200</v>
      </c>
      <c r="AU384" s="139">
        <f t="shared" si="221"/>
        <v>7471000</v>
      </c>
      <c r="AV384" s="139">
        <f t="shared" si="222"/>
        <v>143673.07692307694</v>
      </c>
      <c r="AW384" s="151">
        <v>100000</v>
      </c>
      <c r="AX384" s="151">
        <f t="shared" si="223"/>
        <v>1867750</v>
      </c>
      <c r="AY384" s="151">
        <f t="shared" si="224"/>
        <v>1867750</v>
      </c>
      <c r="AZ384" s="151">
        <f t="shared" si="225"/>
        <v>1867750</v>
      </c>
      <c r="BA384" s="151">
        <f t="shared" si="226"/>
        <v>1767750</v>
      </c>
      <c r="BD384" s="99">
        <f t="shared" si="227"/>
        <v>7471000</v>
      </c>
    </row>
    <row r="385" spans="1:56" s="107" customFormat="1" ht="12.75" customHeight="1" x14ac:dyDescent="0.25">
      <c r="A385" s="116"/>
      <c r="B385" s="100"/>
      <c r="C385" s="101">
        <v>363</v>
      </c>
      <c r="D385" s="102" t="s">
        <v>18</v>
      </c>
      <c r="E385" s="102">
        <v>2</v>
      </c>
      <c r="F385" s="117" t="s">
        <v>514</v>
      </c>
      <c r="G385" s="92" cm="1">
        <f t="array" ref="G385">_xlfn.IFS(D385=F$4,G$4,D385=F$5,G$5,D385=F$6,G$6,D385=F$7,G$7,D385=F$8,G$8,D385=F$9,G$9,D385=F$10,G$10)</f>
        <v>3</v>
      </c>
      <c r="H385" s="109" t="s">
        <v>108</v>
      </c>
      <c r="I385" s="104" t="s">
        <v>72</v>
      </c>
      <c r="J385" s="105">
        <v>45</v>
      </c>
      <c r="K385" s="95">
        <f t="shared" si="197"/>
        <v>160000</v>
      </c>
      <c r="L385" s="95">
        <f t="shared" si="198"/>
        <v>7200000</v>
      </c>
      <c r="M385" s="95">
        <f t="shared" si="199"/>
        <v>140000</v>
      </c>
      <c r="N385" s="95" cm="1">
        <f t="array" ref="N385">_xlfn.IFS(E385=1,0,OR(E385=2,E385=3),N$10,OR(E385=4,E385=5),N$11,E385=6,N$12,E385=7,N$13)</f>
        <v>0</v>
      </c>
      <c r="O385" s="95" t="str">
        <f t="shared" si="229"/>
        <v>y</v>
      </c>
      <c r="P385" s="95">
        <f t="shared" si="200"/>
        <v>10000</v>
      </c>
      <c r="Q385" s="95">
        <f t="shared" si="230"/>
        <v>0</v>
      </c>
      <c r="R385" s="95">
        <f t="shared" si="201"/>
        <v>0</v>
      </c>
      <c r="S385" s="95">
        <f t="shared" si="231"/>
        <v>0</v>
      </c>
      <c r="T385" s="95">
        <f t="shared" si="202"/>
        <v>0</v>
      </c>
      <c r="U385" s="95">
        <f t="shared" si="232"/>
        <v>0</v>
      </c>
      <c r="V385" s="95">
        <f t="shared" si="204"/>
        <v>0</v>
      </c>
      <c r="W385" s="108"/>
      <c r="X385" s="108">
        <f t="shared" si="205"/>
        <v>0</v>
      </c>
      <c r="Y385" s="108"/>
      <c r="Z385" s="108">
        <f t="shared" si="206"/>
        <v>0</v>
      </c>
      <c r="AA385" s="96"/>
      <c r="AB385" s="108">
        <f t="shared" si="228"/>
        <v>0</v>
      </c>
      <c r="AC385" s="95">
        <f t="shared" si="207"/>
        <v>10000</v>
      </c>
      <c r="AD385" s="95">
        <f t="shared" si="208"/>
        <v>150000</v>
      </c>
      <c r="AE385" s="95">
        <f t="shared" si="209"/>
        <v>6750000</v>
      </c>
      <c r="AF385" s="97" cm="1">
        <f t="array" ref="AF385">_xlfn.IFS(G385=1,AF$15,G385=2,AF$16,G385=3,AF$19)</f>
        <v>7000</v>
      </c>
      <c r="AG385" s="98">
        <f t="shared" si="210"/>
        <v>157000</v>
      </c>
      <c r="AH385" s="98">
        <f t="shared" si="211"/>
        <v>7065000</v>
      </c>
      <c r="AI385" s="137">
        <f t="shared" si="212"/>
        <v>157000</v>
      </c>
      <c r="AJ385" s="137">
        <f t="shared" si="213"/>
        <v>7065000</v>
      </c>
      <c r="AK385" s="137">
        <v>100000</v>
      </c>
      <c r="AL385" s="137">
        <f t="shared" si="214"/>
        <v>1766250</v>
      </c>
      <c r="AM385" s="137">
        <f t="shared" si="215"/>
        <v>1766250</v>
      </c>
      <c r="AN385" s="137">
        <f t="shared" si="216"/>
        <v>1766250</v>
      </c>
      <c r="AO385" s="137">
        <f t="shared" si="217"/>
        <v>1666250</v>
      </c>
      <c r="AP385" s="137"/>
      <c r="AQ385" s="138" cm="1">
        <f t="array" ref="AQ385">_xlfn.IFS(I385="One Bedroom",AQ$13,I385="One Bedroom Plus",AQ$14,I385="two bedroom",AQ$15,I385="three bedroom",AQ$16)</f>
        <v>300000</v>
      </c>
      <c r="AR385" s="139">
        <f t="shared" si="218"/>
        <v>6765000</v>
      </c>
      <c r="AS385" s="139">
        <f t="shared" si="219"/>
        <v>150333.33333333334</v>
      </c>
      <c r="AT385" s="139">
        <f t="shared" si="220"/>
        <v>338250</v>
      </c>
      <c r="AU385" s="139">
        <f t="shared" si="221"/>
        <v>6427000</v>
      </c>
      <c r="AV385" s="139">
        <f t="shared" si="222"/>
        <v>142822.22222222222</v>
      </c>
      <c r="AW385" s="151">
        <v>100000</v>
      </c>
      <c r="AX385" s="151">
        <f t="shared" si="223"/>
        <v>1606750</v>
      </c>
      <c r="AY385" s="151">
        <f t="shared" si="224"/>
        <v>1606750</v>
      </c>
      <c r="AZ385" s="151">
        <f t="shared" si="225"/>
        <v>1606750</v>
      </c>
      <c r="BA385" s="151">
        <f t="shared" si="226"/>
        <v>1506750</v>
      </c>
      <c r="BD385" s="99">
        <f t="shared" si="227"/>
        <v>6427000</v>
      </c>
    </row>
    <row r="386" spans="1:56" s="107" customFormat="1" ht="13.8" x14ac:dyDescent="0.25">
      <c r="A386" s="116"/>
      <c r="B386" s="100"/>
      <c r="C386" s="101">
        <v>364</v>
      </c>
      <c r="D386" s="102" t="s">
        <v>18</v>
      </c>
      <c r="E386" s="102">
        <v>2</v>
      </c>
      <c r="F386" s="117" t="s">
        <v>515</v>
      </c>
      <c r="G386" s="92" cm="1">
        <f t="array" ref="G386">_xlfn.IFS(D386=F$4,G$4,D386=F$5,G$5,D386=F$6,G$6,D386=F$7,G$7,D386=F$8,G$8,D386=F$9,G$9,D386=F$10,G$10)</f>
        <v>3</v>
      </c>
      <c r="H386" s="109" t="s">
        <v>516</v>
      </c>
      <c r="I386" s="104" t="s">
        <v>234</v>
      </c>
      <c r="J386" s="109">
        <v>89</v>
      </c>
      <c r="K386" s="95">
        <f t="shared" si="197"/>
        <v>160000</v>
      </c>
      <c r="L386" s="95">
        <f t="shared" si="198"/>
        <v>14240000</v>
      </c>
      <c r="M386" s="95">
        <f t="shared" si="199"/>
        <v>140000</v>
      </c>
      <c r="N386" s="95" cm="1">
        <f t="array" ref="N386">_xlfn.IFS(E386=1,0,OR(E386=2,E386=3),N$10,OR(E386=4,E386=5),N$11,E386=6,N$12,E386=7,N$13)</f>
        <v>0</v>
      </c>
      <c r="O386" s="95" t="str">
        <f t="shared" si="229"/>
        <v>y</v>
      </c>
      <c r="P386" s="95">
        <f t="shared" si="200"/>
        <v>10000</v>
      </c>
      <c r="Q386" s="95">
        <f t="shared" si="230"/>
        <v>0</v>
      </c>
      <c r="R386" s="95">
        <f t="shared" si="201"/>
        <v>0</v>
      </c>
      <c r="S386" s="95">
        <f t="shared" si="231"/>
        <v>0</v>
      </c>
      <c r="T386" s="95">
        <f t="shared" si="202"/>
        <v>0</v>
      </c>
      <c r="U386" s="95">
        <f t="shared" si="232"/>
        <v>0</v>
      </c>
      <c r="V386" s="95">
        <f t="shared" si="204"/>
        <v>0</v>
      </c>
      <c r="W386" s="108"/>
      <c r="X386" s="108">
        <f t="shared" si="205"/>
        <v>0</v>
      </c>
      <c r="Y386" s="108"/>
      <c r="Z386" s="108">
        <f t="shared" si="206"/>
        <v>0</v>
      </c>
      <c r="AA386" s="96"/>
      <c r="AB386" s="108">
        <f t="shared" si="228"/>
        <v>0</v>
      </c>
      <c r="AC386" s="95">
        <f t="shared" si="207"/>
        <v>10000</v>
      </c>
      <c r="AD386" s="95">
        <f t="shared" si="208"/>
        <v>150000</v>
      </c>
      <c r="AE386" s="95">
        <f t="shared" si="209"/>
        <v>13350000</v>
      </c>
      <c r="AF386" s="97" cm="1">
        <f t="array" ref="AF386">_xlfn.IFS(G386=1,AF$15,G386=2,AF$16,G386=3,AF$19)</f>
        <v>7000</v>
      </c>
      <c r="AG386" s="98">
        <f t="shared" si="210"/>
        <v>157000</v>
      </c>
      <c r="AH386" s="98">
        <f t="shared" si="211"/>
        <v>13973000</v>
      </c>
      <c r="AI386" s="137">
        <f t="shared" si="212"/>
        <v>157000</v>
      </c>
      <c r="AJ386" s="137">
        <f t="shared" si="213"/>
        <v>13973000</v>
      </c>
      <c r="AK386" s="137">
        <v>100000</v>
      </c>
      <c r="AL386" s="137">
        <f t="shared" si="214"/>
        <v>3493250</v>
      </c>
      <c r="AM386" s="137">
        <f t="shared" si="215"/>
        <v>3493250</v>
      </c>
      <c r="AN386" s="137">
        <f t="shared" si="216"/>
        <v>3493250</v>
      </c>
      <c r="AO386" s="137">
        <f t="shared" si="217"/>
        <v>3393250</v>
      </c>
      <c r="AP386" s="137"/>
      <c r="AQ386" s="138" cm="1">
        <f t="array" ref="AQ386">_xlfn.IFS(I386="One Bedroom",AQ$13,I386="One Bedroom Plus",AQ$14,I386="two bedroom",AQ$15,I386="three bedroom",AQ$16)</f>
        <v>500000</v>
      </c>
      <c r="AR386" s="139">
        <f t="shared" si="218"/>
        <v>13473000</v>
      </c>
      <c r="AS386" s="139">
        <f t="shared" si="219"/>
        <v>151382.02247191011</v>
      </c>
      <c r="AT386" s="139">
        <f t="shared" si="220"/>
        <v>673650</v>
      </c>
      <c r="AU386" s="139">
        <f t="shared" si="221"/>
        <v>12800000</v>
      </c>
      <c r="AV386" s="139">
        <f t="shared" si="222"/>
        <v>143820.22471910113</v>
      </c>
      <c r="AW386" s="151">
        <v>100000</v>
      </c>
      <c r="AX386" s="151">
        <f t="shared" si="223"/>
        <v>3200000</v>
      </c>
      <c r="AY386" s="151">
        <f t="shared" si="224"/>
        <v>3200000</v>
      </c>
      <c r="AZ386" s="151">
        <f t="shared" si="225"/>
        <v>3200000</v>
      </c>
      <c r="BA386" s="151">
        <f t="shared" si="226"/>
        <v>3100000</v>
      </c>
      <c r="BD386" s="99">
        <f t="shared" si="227"/>
        <v>12800000</v>
      </c>
    </row>
    <row r="387" spans="1:56" s="122" customFormat="1" ht="16.2" customHeight="1" x14ac:dyDescent="0.25">
      <c r="A387" s="119"/>
      <c r="B387" s="120"/>
      <c r="C387" s="101">
        <v>365</v>
      </c>
      <c r="D387" s="102" t="s">
        <v>18</v>
      </c>
      <c r="E387" s="102">
        <v>2</v>
      </c>
      <c r="F387" s="117" t="s">
        <v>517</v>
      </c>
      <c r="G387" s="92" cm="1">
        <f t="array" ref="G387">_xlfn.IFS(D387=F$4,G$4,D387=F$5,G$5,D387=F$6,G$6,D387=F$7,G$7,D387=F$8,G$8,D387=F$9,G$9,D387=F$10,G$10)</f>
        <v>3</v>
      </c>
      <c r="H387" s="121" t="s">
        <v>518</v>
      </c>
      <c r="I387" s="104" t="s">
        <v>72</v>
      </c>
      <c r="J387" s="105">
        <v>45</v>
      </c>
      <c r="K387" s="95">
        <f t="shared" si="197"/>
        <v>160000</v>
      </c>
      <c r="L387" s="95">
        <f t="shared" si="198"/>
        <v>7200000</v>
      </c>
      <c r="M387" s="95">
        <f t="shared" si="199"/>
        <v>140000</v>
      </c>
      <c r="N387" s="95" cm="1">
        <f t="array" ref="N387">_xlfn.IFS(E387=1,0,OR(E387=2,E387=3),N$10,OR(E387=4,E387=5),N$11,E387=6,N$12,E387=7,N$13)</f>
        <v>0</v>
      </c>
      <c r="O387" s="95" t="str">
        <f t="shared" si="229"/>
        <v>y</v>
      </c>
      <c r="P387" s="95">
        <f t="shared" si="200"/>
        <v>10000</v>
      </c>
      <c r="Q387" s="95">
        <f t="shared" si="230"/>
        <v>0</v>
      </c>
      <c r="R387" s="95">
        <f t="shared" si="201"/>
        <v>0</v>
      </c>
      <c r="S387" s="95">
        <f t="shared" si="231"/>
        <v>0</v>
      </c>
      <c r="T387" s="95">
        <f t="shared" si="202"/>
        <v>0</v>
      </c>
      <c r="U387" s="95">
        <f t="shared" si="232"/>
        <v>0</v>
      </c>
      <c r="V387" s="95">
        <f t="shared" si="204"/>
        <v>0</v>
      </c>
      <c r="W387" s="108"/>
      <c r="X387" s="108">
        <f t="shared" si="205"/>
        <v>0</v>
      </c>
      <c r="Y387" s="108"/>
      <c r="Z387" s="108">
        <f t="shared" si="206"/>
        <v>0</v>
      </c>
      <c r="AA387" s="96"/>
      <c r="AB387" s="108">
        <f t="shared" si="228"/>
        <v>0</v>
      </c>
      <c r="AC387" s="95">
        <f t="shared" si="207"/>
        <v>10000</v>
      </c>
      <c r="AD387" s="95">
        <f t="shared" si="208"/>
        <v>150000</v>
      </c>
      <c r="AE387" s="95">
        <f t="shared" si="209"/>
        <v>6750000</v>
      </c>
      <c r="AF387" s="97" cm="1">
        <f t="array" ref="AF387">_xlfn.IFS(G387=1,AF$15,G387=2,AF$16,G387=3,AF$19)</f>
        <v>7000</v>
      </c>
      <c r="AG387" s="98">
        <f t="shared" si="210"/>
        <v>157000</v>
      </c>
      <c r="AH387" s="98">
        <f t="shared" si="211"/>
        <v>7065000</v>
      </c>
      <c r="AI387" s="137">
        <f t="shared" si="212"/>
        <v>157000</v>
      </c>
      <c r="AJ387" s="137">
        <f t="shared" si="213"/>
        <v>7065000</v>
      </c>
      <c r="AK387" s="137">
        <v>100000</v>
      </c>
      <c r="AL387" s="137">
        <f t="shared" si="214"/>
        <v>1766250</v>
      </c>
      <c r="AM387" s="137">
        <f t="shared" si="215"/>
        <v>1766250</v>
      </c>
      <c r="AN387" s="137">
        <f t="shared" si="216"/>
        <v>1766250</v>
      </c>
      <c r="AO387" s="137">
        <f t="shared" si="217"/>
        <v>1666250</v>
      </c>
      <c r="AP387" s="137"/>
      <c r="AQ387" s="138" cm="1">
        <f t="array" ref="AQ387">_xlfn.IFS(I387="One Bedroom",AQ$13,I387="One Bedroom Plus",AQ$14,I387="two bedroom",AQ$15,I387="three bedroom",AQ$16)</f>
        <v>300000</v>
      </c>
      <c r="AR387" s="139">
        <f t="shared" si="218"/>
        <v>6765000</v>
      </c>
      <c r="AS387" s="139">
        <f t="shared" si="219"/>
        <v>150333.33333333334</v>
      </c>
      <c r="AT387" s="139">
        <f t="shared" si="220"/>
        <v>338250</v>
      </c>
      <c r="AU387" s="139">
        <f t="shared" si="221"/>
        <v>6427000</v>
      </c>
      <c r="AV387" s="139">
        <f t="shared" si="222"/>
        <v>142822.22222222222</v>
      </c>
      <c r="AW387" s="151">
        <v>100000</v>
      </c>
      <c r="AX387" s="151">
        <f t="shared" si="223"/>
        <v>1606750</v>
      </c>
      <c r="AY387" s="151">
        <f t="shared" si="224"/>
        <v>1606750</v>
      </c>
      <c r="AZ387" s="151">
        <f t="shared" si="225"/>
        <v>1606750</v>
      </c>
      <c r="BA387" s="151">
        <f t="shared" si="226"/>
        <v>1506750</v>
      </c>
      <c r="BD387" s="99">
        <f t="shared" si="227"/>
        <v>6427000</v>
      </c>
    </row>
    <row r="388" spans="1:56" s="107" customFormat="1" ht="14.7" customHeight="1" x14ac:dyDescent="0.25">
      <c r="A388" s="119"/>
      <c r="B388" s="120"/>
      <c r="C388" s="101">
        <v>366</v>
      </c>
      <c r="D388" s="102" t="s">
        <v>18</v>
      </c>
      <c r="E388" s="102">
        <v>2</v>
      </c>
      <c r="F388" s="117" t="s">
        <v>519</v>
      </c>
      <c r="G388" s="92" cm="1">
        <f t="array" ref="G388">_xlfn.IFS(D388=F$4,G$4,D388=F$5,G$5,D388=F$6,G$6,D388=F$7,G$7,D388=F$8,G$8,D388=F$9,G$9,D388=F$10,G$10)</f>
        <v>3</v>
      </c>
      <c r="H388" s="121" t="s">
        <v>263</v>
      </c>
      <c r="I388" s="104" t="s">
        <v>94</v>
      </c>
      <c r="J388" s="105">
        <v>59</v>
      </c>
      <c r="K388" s="95">
        <f t="shared" si="197"/>
        <v>160000</v>
      </c>
      <c r="L388" s="95">
        <f t="shared" si="198"/>
        <v>9440000</v>
      </c>
      <c r="M388" s="95">
        <f t="shared" si="199"/>
        <v>140000</v>
      </c>
      <c r="N388" s="95" cm="1">
        <f t="array" ref="N388">_xlfn.IFS(E388=1,0,OR(E388=2,E388=3),N$10,OR(E388=4,E388=5),N$11,E388=6,N$12,E388=7,N$13)</f>
        <v>0</v>
      </c>
      <c r="O388" s="95" t="str">
        <f t="shared" si="229"/>
        <v>y</v>
      </c>
      <c r="P388" s="95">
        <f t="shared" si="200"/>
        <v>10000</v>
      </c>
      <c r="Q388" s="95">
        <f t="shared" si="230"/>
        <v>0</v>
      </c>
      <c r="R388" s="95">
        <f t="shared" si="201"/>
        <v>0</v>
      </c>
      <c r="S388" s="95">
        <f t="shared" si="231"/>
        <v>0</v>
      </c>
      <c r="T388" s="95">
        <f t="shared" si="202"/>
        <v>0</v>
      </c>
      <c r="U388" s="95">
        <f t="shared" si="232"/>
        <v>0</v>
      </c>
      <c r="V388" s="95">
        <f t="shared" si="204"/>
        <v>0</v>
      </c>
      <c r="W388" s="108"/>
      <c r="X388" s="108">
        <f t="shared" si="205"/>
        <v>0</v>
      </c>
      <c r="Y388" s="108"/>
      <c r="Z388" s="108">
        <f t="shared" si="206"/>
        <v>0</v>
      </c>
      <c r="AA388" s="96"/>
      <c r="AB388" s="108">
        <f t="shared" si="228"/>
        <v>0</v>
      </c>
      <c r="AC388" s="95">
        <f t="shared" si="207"/>
        <v>10000</v>
      </c>
      <c r="AD388" s="95">
        <f t="shared" si="208"/>
        <v>150000</v>
      </c>
      <c r="AE388" s="95">
        <f t="shared" si="209"/>
        <v>8850000</v>
      </c>
      <c r="AF388" s="97" cm="1">
        <f t="array" ref="AF388">_xlfn.IFS(G388=1,AF$15,G388=2,AF$16,G388=3,AF$19)</f>
        <v>7000</v>
      </c>
      <c r="AG388" s="98">
        <f t="shared" si="210"/>
        <v>157000</v>
      </c>
      <c r="AH388" s="98">
        <f t="shared" si="211"/>
        <v>9263000</v>
      </c>
      <c r="AI388" s="137">
        <f t="shared" si="212"/>
        <v>157000</v>
      </c>
      <c r="AJ388" s="137">
        <f t="shared" si="213"/>
        <v>9263000</v>
      </c>
      <c r="AK388" s="137">
        <v>100000</v>
      </c>
      <c r="AL388" s="137">
        <f t="shared" si="214"/>
        <v>2315750</v>
      </c>
      <c r="AM388" s="137">
        <f t="shared" si="215"/>
        <v>2315750</v>
      </c>
      <c r="AN388" s="137">
        <f t="shared" si="216"/>
        <v>2315750</v>
      </c>
      <c r="AO388" s="137">
        <f t="shared" si="217"/>
        <v>2215750</v>
      </c>
      <c r="AP388" s="137"/>
      <c r="AQ388" s="138" cm="1">
        <f t="array" ref="AQ388">_xlfn.IFS(I388="One Bedroom",AQ$13,I388="One Bedroom Plus",AQ$14,I388="two bedroom",AQ$15,I388="three bedroom",AQ$16)</f>
        <v>300000</v>
      </c>
      <c r="AR388" s="139">
        <f t="shared" si="218"/>
        <v>8963000</v>
      </c>
      <c r="AS388" s="139">
        <f t="shared" si="219"/>
        <v>151915.25423728814</v>
      </c>
      <c r="AT388" s="139">
        <f t="shared" si="220"/>
        <v>448150</v>
      </c>
      <c r="AU388" s="139">
        <f t="shared" si="221"/>
        <v>8515000</v>
      </c>
      <c r="AV388" s="139">
        <f t="shared" si="222"/>
        <v>144322.03389830509</v>
      </c>
      <c r="AW388" s="151">
        <v>100000</v>
      </c>
      <c r="AX388" s="151">
        <f t="shared" si="223"/>
        <v>2128750</v>
      </c>
      <c r="AY388" s="151">
        <f t="shared" si="224"/>
        <v>2128750</v>
      </c>
      <c r="AZ388" s="151">
        <f t="shared" si="225"/>
        <v>2128750</v>
      </c>
      <c r="BA388" s="151">
        <f t="shared" si="226"/>
        <v>2028750</v>
      </c>
      <c r="BD388" s="99">
        <f t="shared" si="227"/>
        <v>8515000</v>
      </c>
    </row>
    <row r="389" spans="1:56" s="107" customFormat="1" ht="14.7" customHeight="1" x14ac:dyDescent="0.25">
      <c r="A389" s="119"/>
      <c r="B389" s="120"/>
      <c r="C389" s="101">
        <v>367</v>
      </c>
      <c r="D389" s="102" t="s">
        <v>18</v>
      </c>
      <c r="E389" s="102">
        <v>2</v>
      </c>
      <c r="F389" s="117" t="s">
        <v>520</v>
      </c>
      <c r="G389" s="92" cm="1">
        <f t="array" ref="G389">_xlfn.IFS(D389=F$4,G$4,D389=F$5,G$5,D389=F$6,G$6,D389=F$7,G$7,D389=F$8,G$8,D389=F$9,G$9,D389=F$10,G$10)</f>
        <v>3</v>
      </c>
      <c r="H389" s="121" t="s">
        <v>421</v>
      </c>
      <c r="I389" s="104" t="s">
        <v>234</v>
      </c>
      <c r="J389" s="109">
        <v>68</v>
      </c>
      <c r="K389" s="95">
        <f t="shared" si="197"/>
        <v>160000</v>
      </c>
      <c r="L389" s="95">
        <f t="shared" si="198"/>
        <v>10880000</v>
      </c>
      <c r="M389" s="95">
        <f t="shared" si="199"/>
        <v>140000</v>
      </c>
      <c r="N389" s="95" cm="1">
        <f t="array" ref="N389">_xlfn.IFS(E389=1,0,OR(E389=2,E389=3),N$10,OR(E389=4,E389=5),N$11,E389=6,N$12,E389=7,N$13)</f>
        <v>0</v>
      </c>
      <c r="O389" s="95" t="str">
        <f t="shared" si="229"/>
        <v>y</v>
      </c>
      <c r="P389" s="95">
        <f t="shared" si="200"/>
        <v>10000</v>
      </c>
      <c r="Q389" s="95" t="str">
        <f t="shared" si="230"/>
        <v>y</v>
      </c>
      <c r="R389" s="95">
        <f t="shared" si="201"/>
        <v>3000</v>
      </c>
      <c r="S389" s="95">
        <f t="shared" si="231"/>
        <v>0</v>
      </c>
      <c r="T389" s="95">
        <f t="shared" si="202"/>
        <v>0</v>
      </c>
      <c r="U389" s="95">
        <f t="shared" si="232"/>
        <v>0</v>
      </c>
      <c r="V389" s="95">
        <f t="shared" si="204"/>
        <v>0</v>
      </c>
      <c r="W389" s="108"/>
      <c r="X389" s="108">
        <f t="shared" si="205"/>
        <v>0</v>
      </c>
      <c r="Y389" s="108"/>
      <c r="Z389" s="108">
        <f t="shared" si="206"/>
        <v>0</v>
      </c>
      <c r="AA389" s="96"/>
      <c r="AB389" s="108">
        <f t="shared" si="228"/>
        <v>0</v>
      </c>
      <c r="AC389" s="95">
        <f t="shared" si="207"/>
        <v>13000</v>
      </c>
      <c r="AD389" s="95">
        <f t="shared" si="208"/>
        <v>153000</v>
      </c>
      <c r="AE389" s="95">
        <f t="shared" si="209"/>
        <v>10404000</v>
      </c>
      <c r="AF389" s="97" cm="1">
        <f t="array" ref="AF389">_xlfn.IFS(G389=1,AF$15,G389=2,AF$16,G389=3,AF$19)</f>
        <v>7000</v>
      </c>
      <c r="AG389" s="98">
        <f t="shared" si="210"/>
        <v>160000</v>
      </c>
      <c r="AH389" s="98">
        <f t="shared" si="211"/>
        <v>10880000</v>
      </c>
      <c r="AI389" s="137">
        <f t="shared" si="212"/>
        <v>160000</v>
      </c>
      <c r="AJ389" s="137">
        <f t="shared" si="213"/>
        <v>10880000</v>
      </c>
      <c r="AK389" s="137">
        <v>100000</v>
      </c>
      <c r="AL389" s="137">
        <f t="shared" si="214"/>
        <v>2720000</v>
      </c>
      <c r="AM389" s="137">
        <f t="shared" si="215"/>
        <v>2720000</v>
      </c>
      <c r="AN389" s="137">
        <f t="shared" si="216"/>
        <v>2720000</v>
      </c>
      <c r="AO389" s="137">
        <f t="shared" si="217"/>
        <v>2620000</v>
      </c>
      <c r="AP389" s="137"/>
      <c r="AQ389" s="138" cm="1">
        <f t="array" ref="AQ389">_xlfn.IFS(I389="One Bedroom",AQ$13,I389="One Bedroom Plus",AQ$14,I389="two bedroom",AQ$15,I389="three bedroom",AQ$16)</f>
        <v>500000</v>
      </c>
      <c r="AR389" s="139">
        <f t="shared" si="218"/>
        <v>10380000</v>
      </c>
      <c r="AS389" s="139">
        <f t="shared" si="219"/>
        <v>152647.0588235294</v>
      </c>
      <c r="AT389" s="139">
        <f t="shared" si="220"/>
        <v>519000</v>
      </c>
      <c r="AU389" s="139">
        <f t="shared" si="221"/>
        <v>9861000</v>
      </c>
      <c r="AV389" s="139">
        <f t="shared" si="222"/>
        <v>145014.70588235295</v>
      </c>
      <c r="AW389" s="151">
        <v>100000</v>
      </c>
      <c r="AX389" s="151">
        <f t="shared" si="223"/>
        <v>2465250</v>
      </c>
      <c r="AY389" s="151">
        <f t="shared" si="224"/>
        <v>2465250</v>
      </c>
      <c r="AZ389" s="151">
        <f t="shared" si="225"/>
        <v>2465250</v>
      </c>
      <c r="BA389" s="151">
        <f t="shared" si="226"/>
        <v>2365250</v>
      </c>
      <c r="BD389" s="99">
        <f t="shared" si="227"/>
        <v>9861000</v>
      </c>
    </row>
    <row r="390" spans="1:56" s="107" customFormat="1" ht="14.7" customHeight="1" x14ac:dyDescent="0.25">
      <c r="A390" s="119"/>
      <c r="B390" s="123"/>
      <c r="C390" s="101">
        <v>368</v>
      </c>
      <c r="D390" s="102" t="s">
        <v>18</v>
      </c>
      <c r="E390" s="102">
        <v>2</v>
      </c>
      <c r="F390" s="117" t="s">
        <v>521</v>
      </c>
      <c r="G390" s="92" cm="1">
        <f t="array" ref="G390">_xlfn.IFS(D390=F$4,G$4,D390=F$5,G$5,D390=F$6,G$6,D390=F$7,G$7,D390=F$8,G$8,D390=F$9,G$9,D390=F$10,G$10)</f>
        <v>3</v>
      </c>
      <c r="H390" s="121" t="s">
        <v>421</v>
      </c>
      <c r="I390" s="104" t="s">
        <v>234</v>
      </c>
      <c r="J390" s="109">
        <v>68</v>
      </c>
      <c r="K390" s="95">
        <f t="shared" si="197"/>
        <v>160000</v>
      </c>
      <c r="L390" s="95">
        <f t="shared" si="198"/>
        <v>10880000</v>
      </c>
      <c r="M390" s="95">
        <f t="shared" si="199"/>
        <v>140000</v>
      </c>
      <c r="N390" s="95" cm="1">
        <f t="array" ref="N390">_xlfn.IFS(E390=1,0,OR(E390=2,E390=3),N$10,OR(E390=4,E390=5),N$11,E390=6,N$12,E390=7,N$13)</f>
        <v>0</v>
      </c>
      <c r="O390" s="95" t="str">
        <f t="shared" si="229"/>
        <v>y</v>
      </c>
      <c r="P390" s="95">
        <f t="shared" si="200"/>
        <v>10000</v>
      </c>
      <c r="Q390" s="95" t="str">
        <f t="shared" si="230"/>
        <v>y</v>
      </c>
      <c r="R390" s="95">
        <f t="shared" si="201"/>
        <v>3000</v>
      </c>
      <c r="S390" s="95">
        <f t="shared" si="231"/>
        <v>0</v>
      </c>
      <c r="T390" s="95">
        <f t="shared" si="202"/>
        <v>0</v>
      </c>
      <c r="U390" s="95">
        <f t="shared" si="232"/>
        <v>0</v>
      </c>
      <c r="V390" s="95">
        <f t="shared" si="204"/>
        <v>0</v>
      </c>
      <c r="W390" s="108"/>
      <c r="X390" s="108">
        <f t="shared" si="205"/>
        <v>0</v>
      </c>
      <c r="Y390" s="108"/>
      <c r="Z390" s="108">
        <f t="shared" si="206"/>
        <v>0</v>
      </c>
      <c r="AA390" s="96" t="s">
        <v>73</v>
      </c>
      <c r="AB390" s="115">
        <f t="shared" si="228"/>
        <v>3000</v>
      </c>
      <c r="AC390" s="95">
        <f t="shared" si="207"/>
        <v>16000</v>
      </c>
      <c r="AD390" s="95">
        <f t="shared" si="208"/>
        <v>156000</v>
      </c>
      <c r="AE390" s="95">
        <f t="shared" si="209"/>
        <v>10608000</v>
      </c>
      <c r="AF390" s="97" cm="1">
        <f t="array" ref="AF390">_xlfn.IFS(G390=1,AF$15,G390=2,AF$16,G390=3,AF$19)</f>
        <v>7000</v>
      </c>
      <c r="AG390" s="98">
        <f t="shared" si="210"/>
        <v>163000</v>
      </c>
      <c r="AH390" s="98">
        <f t="shared" si="211"/>
        <v>11084000</v>
      </c>
      <c r="AI390" s="137">
        <f t="shared" si="212"/>
        <v>163000</v>
      </c>
      <c r="AJ390" s="137">
        <f t="shared" si="213"/>
        <v>11084000</v>
      </c>
      <c r="AK390" s="137">
        <v>100000</v>
      </c>
      <c r="AL390" s="137">
        <f t="shared" si="214"/>
        <v>2771000</v>
      </c>
      <c r="AM390" s="137">
        <f t="shared" si="215"/>
        <v>2771000</v>
      </c>
      <c r="AN390" s="137">
        <f t="shared" si="216"/>
        <v>2771000</v>
      </c>
      <c r="AO390" s="137">
        <f t="shared" si="217"/>
        <v>2671000</v>
      </c>
      <c r="AP390" s="137"/>
      <c r="AQ390" s="138" cm="1">
        <f t="array" ref="AQ390">_xlfn.IFS(I390="One Bedroom",AQ$13,I390="One Bedroom Plus",AQ$14,I390="two bedroom",AQ$15,I390="three bedroom",AQ$16)</f>
        <v>500000</v>
      </c>
      <c r="AR390" s="139">
        <f t="shared" si="218"/>
        <v>10584000</v>
      </c>
      <c r="AS390" s="139">
        <f t="shared" si="219"/>
        <v>155647.0588235294</v>
      </c>
      <c r="AT390" s="139">
        <f t="shared" si="220"/>
        <v>529200</v>
      </c>
      <c r="AU390" s="139">
        <f t="shared" si="221"/>
        <v>10055000</v>
      </c>
      <c r="AV390" s="139">
        <f t="shared" si="222"/>
        <v>147867.64705882352</v>
      </c>
      <c r="AW390" s="151">
        <v>100000</v>
      </c>
      <c r="AX390" s="151">
        <f t="shared" si="223"/>
        <v>2513750</v>
      </c>
      <c r="AY390" s="151">
        <f t="shared" si="224"/>
        <v>2513750</v>
      </c>
      <c r="AZ390" s="151">
        <f t="shared" si="225"/>
        <v>2513750</v>
      </c>
      <c r="BA390" s="151">
        <f t="shared" si="226"/>
        <v>2413750</v>
      </c>
      <c r="BD390" s="99">
        <f t="shared" si="227"/>
        <v>10055000</v>
      </c>
    </row>
    <row r="391" spans="1:56" s="107" customFormat="1" ht="14.7" customHeight="1" x14ac:dyDescent="0.25">
      <c r="A391" s="119"/>
      <c r="B391" s="123"/>
      <c r="C391" s="101">
        <v>369</v>
      </c>
      <c r="D391" s="102" t="s">
        <v>18</v>
      </c>
      <c r="E391" s="102">
        <v>2</v>
      </c>
      <c r="F391" s="117" t="s">
        <v>522</v>
      </c>
      <c r="G391" s="92" cm="1">
        <f t="array" ref="G391">_xlfn.IFS(D391=F$4,G$4,D391=F$5,G$5,D391=F$6,G$6,D391=F$7,G$7,D391=F$8,G$8,D391=F$9,G$9,D391=F$10,G$10)</f>
        <v>3</v>
      </c>
      <c r="H391" s="121" t="s">
        <v>263</v>
      </c>
      <c r="I391" s="104" t="s">
        <v>94</v>
      </c>
      <c r="J391" s="105">
        <v>59</v>
      </c>
      <c r="K391" s="95">
        <f t="shared" si="197"/>
        <v>160000</v>
      </c>
      <c r="L391" s="95">
        <f t="shared" si="198"/>
        <v>9440000</v>
      </c>
      <c r="M391" s="95">
        <f t="shared" si="199"/>
        <v>140000</v>
      </c>
      <c r="N391" s="95" cm="1">
        <f t="array" ref="N391">_xlfn.IFS(E391=1,0,OR(E391=2,E391=3),N$10,OR(E391=4,E391=5),N$11,E391=6,N$12,E391=7,N$13)</f>
        <v>0</v>
      </c>
      <c r="O391" s="95" t="str">
        <f t="shared" si="229"/>
        <v>y</v>
      </c>
      <c r="P391" s="95">
        <f t="shared" si="200"/>
        <v>10000</v>
      </c>
      <c r="Q391" s="95">
        <f t="shared" si="230"/>
        <v>0</v>
      </c>
      <c r="R391" s="95">
        <f t="shared" si="201"/>
        <v>0</v>
      </c>
      <c r="S391" s="95">
        <f t="shared" si="231"/>
        <v>0</v>
      </c>
      <c r="T391" s="95">
        <f t="shared" si="202"/>
        <v>0</v>
      </c>
      <c r="U391" s="95">
        <f t="shared" si="232"/>
        <v>0</v>
      </c>
      <c r="V391" s="95">
        <f t="shared" si="204"/>
        <v>0</v>
      </c>
      <c r="W391" s="108"/>
      <c r="X391" s="108">
        <f t="shared" si="205"/>
        <v>0</v>
      </c>
      <c r="Y391" s="108"/>
      <c r="Z391" s="108">
        <f t="shared" si="206"/>
        <v>0</v>
      </c>
      <c r="AA391" s="96" t="s">
        <v>73</v>
      </c>
      <c r="AB391" s="115">
        <f t="shared" si="228"/>
        <v>3000</v>
      </c>
      <c r="AC391" s="95">
        <f t="shared" si="207"/>
        <v>13000</v>
      </c>
      <c r="AD391" s="95">
        <f t="shared" si="208"/>
        <v>153000</v>
      </c>
      <c r="AE391" s="95">
        <f t="shared" si="209"/>
        <v>9027000</v>
      </c>
      <c r="AF391" s="97" cm="1">
        <f t="array" ref="AF391">_xlfn.IFS(G391=1,AF$15,G391=2,AF$16,G391=3,AF$19)</f>
        <v>7000</v>
      </c>
      <c r="AG391" s="98">
        <f t="shared" si="210"/>
        <v>160000</v>
      </c>
      <c r="AH391" s="98">
        <f t="shared" si="211"/>
        <v>9440000</v>
      </c>
      <c r="AI391" s="137">
        <f t="shared" si="212"/>
        <v>160000</v>
      </c>
      <c r="AJ391" s="137">
        <f t="shared" si="213"/>
        <v>9440000</v>
      </c>
      <c r="AK391" s="137">
        <v>100000</v>
      </c>
      <c r="AL391" s="137">
        <f t="shared" si="214"/>
        <v>2360000</v>
      </c>
      <c r="AM391" s="137">
        <f t="shared" si="215"/>
        <v>2360000</v>
      </c>
      <c r="AN391" s="137">
        <f t="shared" si="216"/>
        <v>2360000</v>
      </c>
      <c r="AO391" s="137">
        <f t="shared" si="217"/>
        <v>2260000</v>
      </c>
      <c r="AP391" s="137"/>
      <c r="AQ391" s="138" cm="1">
        <f t="array" ref="AQ391">_xlfn.IFS(I391="One Bedroom",AQ$13,I391="One Bedroom Plus",AQ$14,I391="two bedroom",AQ$15,I391="three bedroom",AQ$16)</f>
        <v>300000</v>
      </c>
      <c r="AR391" s="139">
        <f t="shared" si="218"/>
        <v>9140000</v>
      </c>
      <c r="AS391" s="139">
        <f t="shared" si="219"/>
        <v>154915.25423728814</v>
      </c>
      <c r="AT391" s="139">
        <f t="shared" si="220"/>
        <v>457000</v>
      </c>
      <c r="AU391" s="139">
        <f t="shared" si="221"/>
        <v>8683000</v>
      </c>
      <c r="AV391" s="139">
        <f t="shared" si="222"/>
        <v>147169.49152542374</v>
      </c>
      <c r="AW391" s="151">
        <v>100000</v>
      </c>
      <c r="AX391" s="151">
        <f t="shared" si="223"/>
        <v>2170750</v>
      </c>
      <c r="AY391" s="151">
        <f t="shared" si="224"/>
        <v>2170750</v>
      </c>
      <c r="AZ391" s="151">
        <f t="shared" si="225"/>
        <v>2170750</v>
      </c>
      <c r="BA391" s="151">
        <f t="shared" si="226"/>
        <v>2070750</v>
      </c>
      <c r="BD391" s="99">
        <f t="shared" si="227"/>
        <v>8683000</v>
      </c>
    </row>
    <row r="392" spans="1:56" s="107" customFormat="1" ht="14.7" customHeight="1" x14ac:dyDescent="0.25">
      <c r="A392" s="119"/>
      <c r="B392" s="120"/>
      <c r="C392" s="101">
        <v>370</v>
      </c>
      <c r="D392" s="102" t="s">
        <v>18</v>
      </c>
      <c r="E392" s="106">
        <v>3</v>
      </c>
      <c r="F392" s="124" t="s">
        <v>523</v>
      </c>
      <c r="G392" s="92" cm="1">
        <f t="array" ref="G392">_xlfn.IFS(D392=F$4,G$4,D392=F$5,G$5,D392=F$6,G$6,D392=F$7,G$7,D392=F$8,G$8,D392=F$9,G$9,D392=F$10,G$10)</f>
        <v>3</v>
      </c>
      <c r="H392" s="121" t="s">
        <v>279</v>
      </c>
      <c r="I392" s="104" t="s">
        <v>72</v>
      </c>
      <c r="J392" s="109">
        <v>38</v>
      </c>
      <c r="K392" s="95">
        <f t="shared" si="197"/>
        <v>160000</v>
      </c>
      <c r="L392" s="95">
        <f t="shared" si="198"/>
        <v>6080000</v>
      </c>
      <c r="M392" s="95">
        <f t="shared" si="199"/>
        <v>140000</v>
      </c>
      <c r="N392" s="95" cm="1">
        <f t="array" ref="N392">_xlfn.IFS(E392=1,0,OR(E392=2,E392=3),N$10,OR(E392=4,E392=5),N$11,E392=6,N$12,E392=7,N$13)</f>
        <v>0</v>
      </c>
      <c r="O392" s="95" t="str">
        <f t="shared" si="229"/>
        <v>y</v>
      </c>
      <c r="P392" s="95">
        <f t="shared" si="200"/>
        <v>10000</v>
      </c>
      <c r="Q392" s="95">
        <f t="shared" si="230"/>
        <v>0</v>
      </c>
      <c r="R392" s="95">
        <f t="shared" si="201"/>
        <v>0</v>
      </c>
      <c r="S392" s="95">
        <f t="shared" si="231"/>
        <v>0</v>
      </c>
      <c r="T392" s="95">
        <f t="shared" si="202"/>
        <v>0</v>
      </c>
      <c r="U392" s="95">
        <f t="shared" si="232"/>
        <v>0</v>
      </c>
      <c r="V392" s="95">
        <f t="shared" si="204"/>
        <v>0</v>
      </c>
      <c r="W392" s="108"/>
      <c r="X392" s="108">
        <f t="shared" si="205"/>
        <v>0</v>
      </c>
      <c r="Y392" s="108"/>
      <c r="Z392" s="108">
        <f t="shared" si="206"/>
        <v>0</v>
      </c>
      <c r="AA392" s="96"/>
      <c r="AB392" s="108">
        <f t="shared" si="228"/>
        <v>0</v>
      </c>
      <c r="AC392" s="95">
        <f t="shared" si="207"/>
        <v>10000</v>
      </c>
      <c r="AD392" s="95">
        <f t="shared" si="208"/>
        <v>150000</v>
      </c>
      <c r="AE392" s="95">
        <f t="shared" si="209"/>
        <v>5700000</v>
      </c>
      <c r="AF392" s="97" cm="1">
        <f t="array" ref="AF392">_xlfn.IFS(G392=1,AF$15,G392=2,AF$16,G392=3,AF$19)</f>
        <v>7000</v>
      </c>
      <c r="AG392" s="98">
        <f t="shared" si="210"/>
        <v>157000</v>
      </c>
      <c r="AH392" s="98">
        <f t="shared" si="211"/>
        <v>5966000</v>
      </c>
      <c r="AI392" s="137">
        <f t="shared" si="212"/>
        <v>157000</v>
      </c>
      <c r="AJ392" s="137">
        <f t="shared" si="213"/>
        <v>5966000</v>
      </c>
      <c r="AK392" s="137">
        <v>100000</v>
      </c>
      <c r="AL392" s="137">
        <f t="shared" si="214"/>
        <v>1491500</v>
      </c>
      <c r="AM392" s="137">
        <f t="shared" si="215"/>
        <v>1491500</v>
      </c>
      <c r="AN392" s="137">
        <f t="shared" si="216"/>
        <v>1491500</v>
      </c>
      <c r="AO392" s="137">
        <f t="shared" si="217"/>
        <v>1391500</v>
      </c>
      <c r="AP392" s="137"/>
      <c r="AQ392" s="138" cm="1">
        <f t="array" ref="AQ392">_xlfn.IFS(I392="One Bedroom",AQ$13,I392="One Bedroom Plus",AQ$14,I392="two bedroom",AQ$15,I392="three bedroom",AQ$16)</f>
        <v>300000</v>
      </c>
      <c r="AR392" s="139">
        <f t="shared" si="218"/>
        <v>5666000</v>
      </c>
      <c r="AS392" s="139">
        <f t="shared" si="219"/>
        <v>149105.26315789475</v>
      </c>
      <c r="AT392" s="139">
        <f t="shared" si="220"/>
        <v>283300</v>
      </c>
      <c r="AU392" s="139">
        <f t="shared" si="221"/>
        <v>5383000</v>
      </c>
      <c r="AV392" s="139">
        <f t="shared" si="222"/>
        <v>141657.89473684211</v>
      </c>
      <c r="AW392" s="151">
        <v>100000</v>
      </c>
      <c r="AX392" s="151">
        <f t="shared" si="223"/>
        <v>1345750</v>
      </c>
      <c r="AY392" s="151">
        <f t="shared" si="224"/>
        <v>1345750</v>
      </c>
      <c r="AZ392" s="151">
        <f t="shared" si="225"/>
        <v>1345750</v>
      </c>
      <c r="BA392" s="151">
        <f t="shared" si="226"/>
        <v>1245750</v>
      </c>
      <c r="BD392" s="99">
        <f t="shared" si="227"/>
        <v>5383000</v>
      </c>
    </row>
    <row r="393" spans="1:56" s="125" customFormat="1" ht="14.7" customHeight="1" x14ac:dyDescent="0.25">
      <c r="A393" s="120"/>
      <c r="B393" s="120"/>
      <c r="C393" s="101">
        <v>371</v>
      </c>
      <c r="D393" s="102" t="s">
        <v>18</v>
      </c>
      <c r="E393" s="106">
        <v>3</v>
      </c>
      <c r="F393" s="124" t="s">
        <v>524</v>
      </c>
      <c r="G393" s="92" cm="1">
        <f t="array" ref="G393">_xlfn.IFS(D393=F$4,G$4,D393=F$5,G$5,D393=F$6,G$6,D393=F$7,G$7,D393=F$8,G$8,D393=F$9,G$9,D393=F$10,G$10)</f>
        <v>3</v>
      </c>
      <c r="H393" s="121" t="s">
        <v>133</v>
      </c>
      <c r="I393" s="104" t="s">
        <v>72</v>
      </c>
      <c r="J393" s="105">
        <v>49</v>
      </c>
      <c r="K393" s="95">
        <f t="shared" si="197"/>
        <v>160000</v>
      </c>
      <c r="L393" s="95">
        <f t="shared" si="198"/>
        <v>7840000</v>
      </c>
      <c r="M393" s="95">
        <f t="shared" si="199"/>
        <v>140000</v>
      </c>
      <c r="N393" s="95" cm="1">
        <f t="array" ref="N393">_xlfn.IFS(E393=1,0,OR(E393=2,E393=3),N$10,OR(E393=4,E393=5),N$11,E393=6,N$12,E393=7,N$13)</f>
        <v>0</v>
      </c>
      <c r="O393" s="95" t="str">
        <f t="shared" si="229"/>
        <v>y</v>
      </c>
      <c r="P393" s="95">
        <f t="shared" si="200"/>
        <v>10000</v>
      </c>
      <c r="Q393" s="95">
        <f t="shared" si="230"/>
        <v>0</v>
      </c>
      <c r="R393" s="95">
        <f t="shared" si="201"/>
        <v>0</v>
      </c>
      <c r="S393" s="95">
        <f t="shared" si="231"/>
        <v>0</v>
      </c>
      <c r="T393" s="95">
        <f t="shared" si="202"/>
        <v>0</v>
      </c>
      <c r="U393" s="95">
        <f t="shared" si="232"/>
        <v>0</v>
      </c>
      <c r="V393" s="95">
        <f t="shared" si="204"/>
        <v>0</v>
      </c>
      <c r="W393" s="108"/>
      <c r="X393" s="108">
        <f t="shared" si="205"/>
        <v>0</v>
      </c>
      <c r="Y393" s="108"/>
      <c r="Z393" s="108">
        <f t="shared" si="206"/>
        <v>0</v>
      </c>
      <c r="AA393" s="96"/>
      <c r="AB393" s="108">
        <f t="shared" si="228"/>
        <v>0</v>
      </c>
      <c r="AC393" s="95">
        <f t="shared" si="207"/>
        <v>10000</v>
      </c>
      <c r="AD393" s="95">
        <f t="shared" si="208"/>
        <v>150000</v>
      </c>
      <c r="AE393" s="95">
        <f t="shared" si="209"/>
        <v>7350000</v>
      </c>
      <c r="AF393" s="97" cm="1">
        <f t="array" ref="AF393">_xlfn.IFS(G393=1,AF$15,G393=2,AF$16,G393=3,AF$19)</f>
        <v>7000</v>
      </c>
      <c r="AG393" s="98">
        <f t="shared" si="210"/>
        <v>157000</v>
      </c>
      <c r="AH393" s="98">
        <f t="shared" si="211"/>
        <v>7693000</v>
      </c>
      <c r="AI393" s="137">
        <f t="shared" si="212"/>
        <v>157000</v>
      </c>
      <c r="AJ393" s="137">
        <f t="shared" si="213"/>
        <v>7693000</v>
      </c>
      <c r="AK393" s="137">
        <v>100000</v>
      </c>
      <c r="AL393" s="137">
        <f t="shared" si="214"/>
        <v>1923250</v>
      </c>
      <c r="AM393" s="137">
        <f t="shared" si="215"/>
        <v>1923250</v>
      </c>
      <c r="AN393" s="137">
        <f t="shared" si="216"/>
        <v>1923250</v>
      </c>
      <c r="AO393" s="137">
        <f t="shared" si="217"/>
        <v>1823250</v>
      </c>
      <c r="AP393" s="137"/>
      <c r="AQ393" s="138" cm="1">
        <f t="array" ref="AQ393">_xlfn.IFS(I393="One Bedroom",AQ$13,I393="One Bedroom Plus",AQ$14,I393="two bedroom",AQ$15,I393="three bedroom",AQ$16)</f>
        <v>300000</v>
      </c>
      <c r="AR393" s="139">
        <f t="shared" si="218"/>
        <v>7393000</v>
      </c>
      <c r="AS393" s="139">
        <f t="shared" si="219"/>
        <v>150877.55102040817</v>
      </c>
      <c r="AT393" s="139">
        <f t="shared" si="220"/>
        <v>369650</v>
      </c>
      <c r="AU393" s="139">
        <f t="shared" si="221"/>
        <v>7024000</v>
      </c>
      <c r="AV393" s="139">
        <f t="shared" si="222"/>
        <v>143346.93877551021</v>
      </c>
      <c r="AW393" s="151">
        <v>100000</v>
      </c>
      <c r="AX393" s="151">
        <f t="shared" si="223"/>
        <v>1756000</v>
      </c>
      <c r="AY393" s="151">
        <f t="shared" si="224"/>
        <v>1756000</v>
      </c>
      <c r="AZ393" s="151">
        <f t="shared" si="225"/>
        <v>1756000</v>
      </c>
      <c r="BA393" s="151">
        <f t="shared" si="226"/>
        <v>1656000</v>
      </c>
      <c r="BD393" s="99">
        <f t="shared" si="227"/>
        <v>7024000</v>
      </c>
    </row>
    <row r="394" spans="1:56" s="107" customFormat="1" ht="14.7" customHeight="1" x14ac:dyDescent="0.25">
      <c r="A394" s="120"/>
      <c r="B394" s="120"/>
      <c r="C394" s="101">
        <v>372</v>
      </c>
      <c r="D394" s="102" t="s">
        <v>18</v>
      </c>
      <c r="E394" s="106">
        <v>3</v>
      </c>
      <c r="F394" s="124" t="s">
        <v>525</v>
      </c>
      <c r="G394" s="92" cm="1">
        <f t="array" ref="G394">_xlfn.IFS(D394=F$4,G$4,D394=F$5,G$5,D394=F$6,G$6,D394=F$7,G$7,D394=F$8,G$8,D394=F$9,G$9,D394=F$10,G$10)</f>
        <v>3</v>
      </c>
      <c r="H394" s="121" t="s">
        <v>289</v>
      </c>
      <c r="I394" s="104" t="s">
        <v>94</v>
      </c>
      <c r="J394" s="105">
        <v>64</v>
      </c>
      <c r="K394" s="95">
        <f t="shared" si="197"/>
        <v>160000</v>
      </c>
      <c r="L394" s="95">
        <f t="shared" si="198"/>
        <v>10240000</v>
      </c>
      <c r="M394" s="95">
        <f t="shared" si="199"/>
        <v>140000</v>
      </c>
      <c r="N394" s="95" cm="1">
        <f t="array" ref="N394">_xlfn.IFS(E394=1,0,OR(E394=2,E394=3),N$10,OR(E394=4,E394=5),N$11,E394=6,N$12,E394=7,N$13)</f>
        <v>0</v>
      </c>
      <c r="O394" s="95" t="str">
        <f t="shared" si="229"/>
        <v>y</v>
      </c>
      <c r="P394" s="95">
        <f t="shared" si="200"/>
        <v>10000</v>
      </c>
      <c r="Q394" s="95">
        <f t="shared" si="230"/>
        <v>0</v>
      </c>
      <c r="R394" s="95">
        <f t="shared" si="201"/>
        <v>0</v>
      </c>
      <c r="S394" s="95">
        <f t="shared" si="231"/>
        <v>0</v>
      </c>
      <c r="T394" s="95">
        <f t="shared" si="202"/>
        <v>0</v>
      </c>
      <c r="U394" s="95">
        <f t="shared" si="232"/>
        <v>0</v>
      </c>
      <c r="V394" s="95">
        <f t="shared" si="204"/>
        <v>0</v>
      </c>
      <c r="W394" s="108"/>
      <c r="X394" s="108">
        <f t="shared" si="205"/>
        <v>0</v>
      </c>
      <c r="Y394" s="108"/>
      <c r="Z394" s="108">
        <f t="shared" si="206"/>
        <v>0</v>
      </c>
      <c r="AA394" s="96"/>
      <c r="AB394" s="108">
        <f t="shared" si="228"/>
        <v>0</v>
      </c>
      <c r="AC394" s="95">
        <f t="shared" si="207"/>
        <v>10000</v>
      </c>
      <c r="AD394" s="95">
        <f t="shared" si="208"/>
        <v>150000</v>
      </c>
      <c r="AE394" s="95">
        <f t="shared" si="209"/>
        <v>9600000</v>
      </c>
      <c r="AF394" s="97" cm="1">
        <f t="array" ref="AF394">_xlfn.IFS(G394=1,AF$15,G394=2,AF$16,G394=3,AF$19)</f>
        <v>7000</v>
      </c>
      <c r="AG394" s="98">
        <f t="shared" si="210"/>
        <v>157000</v>
      </c>
      <c r="AH394" s="98">
        <f t="shared" si="211"/>
        <v>10048000</v>
      </c>
      <c r="AI394" s="137">
        <f t="shared" si="212"/>
        <v>157000</v>
      </c>
      <c r="AJ394" s="137">
        <f t="shared" si="213"/>
        <v>10048000</v>
      </c>
      <c r="AK394" s="137">
        <v>100000</v>
      </c>
      <c r="AL394" s="137">
        <f t="shared" si="214"/>
        <v>2512000</v>
      </c>
      <c r="AM394" s="137">
        <f t="shared" si="215"/>
        <v>2512000</v>
      </c>
      <c r="AN394" s="137">
        <f t="shared" si="216"/>
        <v>2512000</v>
      </c>
      <c r="AO394" s="137">
        <f t="shared" si="217"/>
        <v>2412000</v>
      </c>
      <c r="AP394" s="137"/>
      <c r="AQ394" s="138" cm="1">
        <f t="array" ref="AQ394">_xlfn.IFS(I394="One Bedroom",AQ$13,I394="One Bedroom Plus",AQ$14,I394="two bedroom",AQ$15,I394="three bedroom",AQ$16)</f>
        <v>300000</v>
      </c>
      <c r="AR394" s="139">
        <f t="shared" si="218"/>
        <v>9748000</v>
      </c>
      <c r="AS394" s="139">
        <f t="shared" si="219"/>
        <v>152312.5</v>
      </c>
      <c r="AT394" s="139">
        <f t="shared" si="220"/>
        <v>487400</v>
      </c>
      <c r="AU394" s="139">
        <f t="shared" si="221"/>
        <v>9261000</v>
      </c>
      <c r="AV394" s="139">
        <f t="shared" si="222"/>
        <v>144703.125</v>
      </c>
      <c r="AW394" s="151">
        <v>100000</v>
      </c>
      <c r="AX394" s="151">
        <f t="shared" si="223"/>
        <v>2315250</v>
      </c>
      <c r="AY394" s="151">
        <f t="shared" si="224"/>
        <v>2315250</v>
      </c>
      <c r="AZ394" s="151">
        <f t="shared" si="225"/>
        <v>2315250</v>
      </c>
      <c r="BA394" s="151">
        <f t="shared" si="226"/>
        <v>2215250</v>
      </c>
      <c r="BD394" s="99">
        <f t="shared" si="227"/>
        <v>9261000</v>
      </c>
    </row>
    <row r="395" spans="1:56" s="107" customFormat="1" ht="14.7" customHeight="1" x14ac:dyDescent="0.25">
      <c r="A395" s="120"/>
      <c r="B395" s="120"/>
      <c r="C395" s="101">
        <v>373</v>
      </c>
      <c r="D395" s="102" t="s">
        <v>18</v>
      </c>
      <c r="E395" s="106">
        <v>3</v>
      </c>
      <c r="F395" s="124" t="s">
        <v>526</v>
      </c>
      <c r="G395" s="92" cm="1">
        <f t="array" ref="G395">_xlfn.IFS(D395=F$4,G$4,D395=F$5,G$5,D395=F$6,G$6,D395=F$7,G$7,D395=F$8,G$8,D395=F$9,G$9,D395=F$10,G$10)</f>
        <v>3</v>
      </c>
      <c r="H395" s="121" t="s">
        <v>441</v>
      </c>
      <c r="I395" s="104" t="s">
        <v>72</v>
      </c>
      <c r="J395" s="109">
        <v>62</v>
      </c>
      <c r="K395" s="95">
        <f t="shared" si="197"/>
        <v>160000</v>
      </c>
      <c r="L395" s="95">
        <f t="shared" si="198"/>
        <v>9920000</v>
      </c>
      <c r="M395" s="95">
        <f t="shared" si="199"/>
        <v>140000</v>
      </c>
      <c r="N395" s="95" cm="1">
        <f t="array" ref="N395">_xlfn.IFS(E395=1,0,OR(E395=2,E395=3),N$10,OR(E395=4,E395=5),N$11,E395=6,N$12,E395=7,N$13)</f>
        <v>0</v>
      </c>
      <c r="O395" s="95" t="str">
        <f t="shared" si="229"/>
        <v>y</v>
      </c>
      <c r="P395" s="95">
        <f t="shared" si="200"/>
        <v>10000</v>
      </c>
      <c r="Q395" s="95">
        <f t="shared" si="230"/>
        <v>0</v>
      </c>
      <c r="R395" s="95">
        <f t="shared" si="201"/>
        <v>0</v>
      </c>
      <c r="S395" s="95">
        <f t="shared" si="231"/>
        <v>0</v>
      </c>
      <c r="T395" s="95">
        <f t="shared" si="202"/>
        <v>0</v>
      </c>
      <c r="U395" s="95">
        <f t="shared" si="232"/>
        <v>0</v>
      </c>
      <c r="V395" s="95">
        <f t="shared" si="204"/>
        <v>0</v>
      </c>
      <c r="W395" s="108"/>
      <c r="X395" s="108">
        <f t="shared" si="205"/>
        <v>0</v>
      </c>
      <c r="Y395" s="108"/>
      <c r="Z395" s="108">
        <f t="shared" si="206"/>
        <v>0</v>
      </c>
      <c r="AA395" s="96"/>
      <c r="AB395" s="108">
        <f t="shared" si="228"/>
        <v>0</v>
      </c>
      <c r="AC395" s="95">
        <f t="shared" si="207"/>
        <v>10000</v>
      </c>
      <c r="AD395" s="95">
        <f t="shared" si="208"/>
        <v>150000</v>
      </c>
      <c r="AE395" s="95">
        <f t="shared" si="209"/>
        <v>9300000</v>
      </c>
      <c r="AF395" s="97" cm="1">
        <f t="array" ref="AF395">_xlfn.IFS(G395=1,AF$15,G395=2,AF$16,G395=3,AF$19)</f>
        <v>7000</v>
      </c>
      <c r="AG395" s="98">
        <f t="shared" si="210"/>
        <v>157000</v>
      </c>
      <c r="AH395" s="98">
        <f t="shared" si="211"/>
        <v>9734000</v>
      </c>
      <c r="AI395" s="137">
        <f t="shared" si="212"/>
        <v>157000</v>
      </c>
      <c r="AJ395" s="137">
        <f t="shared" si="213"/>
        <v>9734000</v>
      </c>
      <c r="AK395" s="137">
        <v>100000</v>
      </c>
      <c r="AL395" s="137">
        <f t="shared" si="214"/>
        <v>2433500</v>
      </c>
      <c r="AM395" s="137">
        <f t="shared" si="215"/>
        <v>2433500</v>
      </c>
      <c r="AN395" s="137">
        <f t="shared" si="216"/>
        <v>2433500</v>
      </c>
      <c r="AO395" s="137">
        <f t="shared" si="217"/>
        <v>2333500</v>
      </c>
      <c r="AP395" s="137"/>
      <c r="AQ395" s="138" cm="1">
        <f t="array" ref="AQ395">_xlfn.IFS(I395="One Bedroom",AQ$13,I395="One Bedroom Plus",AQ$14,I395="two bedroom",AQ$15,I395="three bedroom",AQ$16)</f>
        <v>300000</v>
      </c>
      <c r="AR395" s="139">
        <f t="shared" si="218"/>
        <v>9434000</v>
      </c>
      <c r="AS395" s="139">
        <f t="shared" si="219"/>
        <v>152161.29032258064</v>
      </c>
      <c r="AT395" s="139">
        <f t="shared" si="220"/>
        <v>471700</v>
      </c>
      <c r="AU395" s="139">
        <f t="shared" si="221"/>
        <v>8963000</v>
      </c>
      <c r="AV395" s="139">
        <f t="shared" si="222"/>
        <v>144564.51612903227</v>
      </c>
      <c r="AW395" s="151">
        <v>100000</v>
      </c>
      <c r="AX395" s="151">
        <f t="shared" si="223"/>
        <v>2240750</v>
      </c>
      <c r="AY395" s="151">
        <f t="shared" si="224"/>
        <v>2240750</v>
      </c>
      <c r="AZ395" s="151">
        <f t="shared" si="225"/>
        <v>2240750</v>
      </c>
      <c r="BA395" s="151">
        <f t="shared" si="226"/>
        <v>2140750</v>
      </c>
      <c r="BD395" s="99">
        <f t="shared" si="227"/>
        <v>8963000</v>
      </c>
    </row>
    <row r="396" spans="1:56" s="107" customFormat="1" ht="14.7" customHeight="1" x14ac:dyDescent="0.25">
      <c r="A396" s="120"/>
      <c r="B396" s="120"/>
      <c r="C396" s="101">
        <v>374</v>
      </c>
      <c r="D396" s="102" t="s">
        <v>18</v>
      </c>
      <c r="E396" s="106">
        <v>3</v>
      </c>
      <c r="F396" s="124" t="s">
        <v>527</v>
      </c>
      <c r="G396" s="92" cm="1">
        <f t="array" ref="G396">_xlfn.IFS(D396=F$4,G$4,D396=F$5,G$5,D396=F$6,G$6,D396=F$7,G$7,D396=F$8,G$8,D396=F$9,G$9,D396=F$10,G$10)</f>
        <v>3</v>
      </c>
      <c r="H396" s="121" t="s">
        <v>528</v>
      </c>
      <c r="I396" s="104" t="s">
        <v>72</v>
      </c>
      <c r="J396" s="109">
        <v>62</v>
      </c>
      <c r="K396" s="95">
        <f t="shared" si="197"/>
        <v>160000</v>
      </c>
      <c r="L396" s="95">
        <f t="shared" si="198"/>
        <v>9920000</v>
      </c>
      <c r="M396" s="95">
        <f t="shared" si="199"/>
        <v>140000</v>
      </c>
      <c r="N396" s="95" cm="1">
        <f t="array" ref="N396">_xlfn.IFS(E396=1,0,OR(E396=2,E396=3),N$10,OR(E396=4,E396=5),N$11,E396=6,N$12,E396=7,N$13)</f>
        <v>0</v>
      </c>
      <c r="O396" s="95" t="str">
        <f t="shared" si="229"/>
        <v>y</v>
      </c>
      <c r="P396" s="95">
        <f t="shared" si="200"/>
        <v>10000</v>
      </c>
      <c r="Q396" s="95" t="str">
        <f t="shared" si="230"/>
        <v>y</v>
      </c>
      <c r="R396" s="95">
        <f t="shared" si="201"/>
        <v>3000</v>
      </c>
      <c r="S396" s="95">
        <f t="shared" si="231"/>
        <v>0</v>
      </c>
      <c r="T396" s="95">
        <f t="shared" si="202"/>
        <v>0</v>
      </c>
      <c r="U396" s="95">
        <f t="shared" si="232"/>
        <v>0</v>
      </c>
      <c r="V396" s="95">
        <f t="shared" si="204"/>
        <v>0</v>
      </c>
      <c r="W396" s="108"/>
      <c r="X396" s="108">
        <f t="shared" si="205"/>
        <v>0</v>
      </c>
      <c r="Y396" s="108"/>
      <c r="Z396" s="108">
        <f t="shared" si="206"/>
        <v>0</v>
      </c>
      <c r="AA396" s="96"/>
      <c r="AB396" s="108">
        <f t="shared" si="228"/>
        <v>0</v>
      </c>
      <c r="AC396" s="95">
        <f t="shared" si="207"/>
        <v>13000</v>
      </c>
      <c r="AD396" s="95">
        <f t="shared" si="208"/>
        <v>153000</v>
      </c>
      <c r="AE396" s="95">
        <f t="shared" si="209"/>
        <v>9486000</v>
      </c>
      <c r="AF396" s="97" cm="1">
        <f t="array" ref="AF396">_xlfn.IFS(G396=1,AF$15,G396=2,AF$16,G396=3,AF$19)</f>
        <v>7000</v>
      </c>
      <c r="AG396" s="98">
        <f t="shared" si="210"/>
        <v>160000</v>
      </c>
      <c r="AH396" s="98">
        <f t="shared" si="211"/>
        <v>9920000</v>
      </c>
      <c r="AI396" s="137">
        <f t="shared" si="212"/>
        <v>160000</v>
      </c>
      <c r="AJ396" s="137">
        <f t="shared" si="213"/>
        <v>9920000</v>
      </c>
      <c r="AK396" s="137">
        <v>100000</v>
      </c>
      <c r="AL396" s="137">
        <f t="shared" si="214"/>
        <v>2480000</v>
      </c>
      <c r="AM396" s="137">
        <f t="shared" si="215"/>
        <v>2480000</v>
      </c>
      <c r="AN396" s="137">
        <f t="shared" si="216"/>
        <v>2480000</v>
      </c>
      <c r="AO396" s="137">
        <f t="shared" si="217"/>
        <v>2380000</v>
      </c>
      <c r="AP396" s="137"/>
      <c r="AQ396" s="138" cm="1">
        <f t="array" ref="AQ396">_xlfn.IFS(I396="One Bedroom",AQ$13,I396="One Bedroom Plus",AQ$14,I396="two bedroom",AQ$15,I396="three bedroom",AQ$16)</f>
        <v>300000</v>
      </c>
      <c r="AR396" s="139">
        <f t="shared" si="218"/>
        <v>9620000</v>
      </c>
      <c r="AS396" s="139">
        <f t="shared" si="219"/>
        <v>155161.29032258064</v>
      </c>
      <c r="AT396" s="139">
        <f t="shared" si="220"/>
        <v>481000</v>
      </c>
      <c r="AU396" s="139">
        <f t="shared" si="221"/>
        <v>9139000</v>
      </c>
      <c r="AV396" s="139">
        <f t="shared" si="222"/>
        <v>147403.22580645161</v>
      </c>
      <c r="AW396" s="151">
        <v>100000</v>
      </c>
      <c r="AX396" s="151">
        <f t="shared" si="223"/>
        <v>2284750</v>
      </c>
      <c r="AY396" s="151">
        <f t="shared" si="224"/>
        <v>2284750</v>
      </c>
      <c r="AZ396" s="151">
        <f t="shared" si="225"/>
        <v>2284750</v>
      </c>
      <c r="BA396" s="151">
        <f t="shared" si="226"/>
        <v>2184750</v>
      </c>
      <c r="BD396" s="99">
        <f t="shared" si="227"/>
        <v>9139000</v>
      </c>
    </row>
    <row r="397" spans="1:56" s="107" customFormat="1" ht="14.7" customHeight="1" x14ac:dyDescent="0.25">
      <c r="A397" s="120"/>
      <c r="B397" s="120"/>
      <c r="C397" s="101">
        <v>375</v>
      </c>
      <c r="D397" s="102" t="s">
        <v>18</v>
      </c>
      <c r="E397" s="106">
        <v>3</v>
      </c>
      <c r="F397" s="124" t="s">
        <v>529</v>
      </c>
      <c r="G397" s="92" cm="1">
        <f t="array" ref="G397">_xlfn.IFS(D397=F$4,G$4,D397=F$5,G$5,D397=F$6,G$6,D397=F$7,G$7,D397=F$8,G$8,D397=F$9,G$9,D397=F$10,G$10)</f>
        <v>3</v>
      </c>
      <c r="H397" s="121" t="s">
        <v>127</v>
      </c>
      <c r="I397" s="104" t="s">
        <v>72</v>
      </c>
      <c r="J397" s="105">
        <v>57</v>
      </c>
      <c r="K397" s="95">
        <f t="shared" si="197"/>
        <v>160000</v>
      </c>
      <c r="L397" s="95">
        <f t="shared" si="198"/>
        <v>9120000</v>
      </c>
      <c r="M397" s="95">
        <f t="shared" si="199"/>
        <v>140000</v>
      </c>
      <c r="N397" s="95" cm="1">
        <f t="array" ref="N397">_xlfn.IFS(E397=1,0,OR(E397=2,E397=3),N$10,OR(E397=4,E397=5),N$11,E397=6,N$12,E397=7,N$13)</f>
        <v>0</v>
      </c>
      <c r="O397" s="95" t="str">
        <f t="shared" si="229"/>
        <v>y</v>
      </c>
      <c r="P397" s="95">
        <f t="shared" si="200"/>
        <v>10000</v>
      </c>
      <c r="Q397" s="95" t="str">
        <f t="shared" si="230"/>
        <v>y</v>
      </c>
      <c r="R397" s="95">
        <f t="shared" si="201"/>
        <v>3000</v>
      </c>
      <c r="S397" s="95">
        <f t="shared" si="231"/>
        <v>0</v>
      </c>
      <c r="T397" s="95">
        <f t="shared" si="202"/>
        <v>0</v>
      </c>
      <c r="U397" s="95">
        <f t="shared" si="232"/>
        <v>0</v>
      </c>
      <c r="V397" s="95">
        <f t="shared" si="204"/>
        <v>0</v>
      </c>
      <c r="W397" s="108"/>
      <c r="X397" s="108">
        <f t="shared" si="205"/>
        <v>0</v>
      </c>
      <c r="Y397" s="108"/>
      <c r="Z397" s="108">
        <f t="shared" si="206"/>
        <v>0</v>
      </c>
      <c r="AA397" s="96"/>
      <c r="AB397" s="108">
        <f t="shared" si="228"/>
        <v>0</v>
      </c>
      <c r="AC397" s="95">
        <f t="shared" si="207"/>
        <v>13000</v>
      </c>
      <c r="AD397" s="95">
        <f t="shared" si="208"/>
        <v>153000</v>
      </c>
      <c r="AE397" s="95">
        <f t="shared" si="209"/>
        <v>8721000</v>
      </c>
      <c r="AF397" s="97" cm="1">
        <f t="array" ref="AF397">_xlfn.IFS(G397=1,AF$15,G397=2,AF$16,G397=3,AF$19)</f>
        <v>7000</v>
      </c>
      <c r="AG397" s="98">
        <f t="shared" si="210"/>
        <v>160000</v>
      </c>
      <c r="AH397" s="98">
        <f t="shared" si="211"/>
        <v>9120000</v>
      </c>
      <c r="AI397" s="137">
        <f t="shared" si="212"/>
        <v>160000</v>
      </c>
      <c r="AJ397" s="137">
        <f t="shared" si="213"/>
        <v>9120000</v>
      </c>
      <c r="AK397" s="137">
        <v>100000</v>
      </c>
      <c r="AL397" s="137">
        <f t="shared" si="214"/>
        <v>2280000</v>
      </c>
      <c r="AM397" s="137">
        <f t="shared" si="215"/>
        <v>2280000</v>
      </c>
      <c r="AN397" s="137">
        <f t="shared" si="216"/>
        <v>2280000</v>
      </c>
      <c r="AO397" s="137">
        <f t="shared" si="217"/>
        <v>2180000</v>
      </c>
      <c r="AP397" s="137"/>
      <c r="AQ397" s="138" cm="1">
        <f t="array" ref="AQ397">_xlfn.IFS(I397="One Bedroom",AQ$13,I397="One Bedroom Plus",AQ$14,I397="two bedroom",AQ$15,I397="three bedroom",AQ$16)</f>
        <v>300000</v>
      </c>
      <c r="AR397" s="139">
        <f t="shared" si="218"/>
        <v>8820000</v>
      </c>
      <c r="AS397" s="139">
        <f t="shared" si="219"/>
        <v>154736.84210526315</v>
      </c>
      <c r="AT397" s="139">
        <f t="shared" si="220"/>
        <v>441000</v>
      </c>
      <c r="AU397" s="139">
        <f t="shared" si="221"/>
        <v>8379000</v>
      </c>
      <c r="AV397" s="139">
        <f t="shared" si="222"/>
        <v>147000</v>
      </c>
      <c r="AW397" s="151">
        <v>100000</v>
      </c>
      <c r="AX397" s="151">
        <f t="shared" si="223"/>
        <v>2094750</v>
      </c>
      <c r="AY397" s="151">
        <f t="shared" si="224"/>
        <v>2094750</v>
      </c>
      <c r="AZ397" s="151">
        <f t="shared" si="225"/>
        <v>2094750</v>
      </c>
      <c r="BA397" s="151">
        <f t="shared" si="226"/>
        <v>1994750</v>
      </c>
      <c r="BD397" s="99">
        <f t="shared" si="227"/>
        <v>8379000</v>
      </c>
    </row>
    <row r="398" spans="1:56" ht="14.7" customHeight="1" x14ac:dyDescent="0.25">
      <c r="A398" s="120"/>
      <c r="B398" s="120"/>
      <c r="C398" s="101">
        <v>376</v>
      </c>
      <c r="D398" s="102" t="s">
        <v>18</v>
      </c>
      <c r="E398" s="106">
        <v>3</v>
      </c>
      <c r="F398" s="124" t="s">
        <v>530</v>
      </c>
      <c r="G398" s="92" cm="1">
        <f t="array" ref="G398">_xlfn.IFS(D398=F$4,G$4,D398=F$5,G$5,D398=F$6,G$6,D398=F$7,G$7,D398=F$8,G$8,D398=F$9,G$9,D398=F$10,G$10)</f>
        <v>3</v>
      </c>
      <c r="H398" s="121" t="s">
        <v>123</v>
      </c>
      <c r="I398" s="104" t="s">
        <v>72</v>
      </c>
      <c r="J398" s="105">
        <v>57</v>
      </c>
      <c r="K398" s="95">
        <f t="shared" si="197"/>
        <v>160000</v>
      </c>
      <c r="L398" s="95">
        <f t="shared" si="198"/>
        <v>9120000</v>
      </c>
      <c r="M398" s="95">
        <f t="shared" si="199"/>
        <v>140000</v>
      </c>
      <c r="N398" s="95" cm="1">
        <f t="array" ref="N398">_xlfn.IFS(E398=1,0,OR(E398=2,E398=3),N$10,OR(E398=4,E398=5),N$11,E398=6,N$12,E398=7,N$13)</f>
        <v>0</v>
      </c>
      <c r="O398" s="95" t="str">
        <f t="shared" si="229"/>
        <v>y</v>
      </c>
      <c r="P398" s="95">
        <f t="shared" si="200"/>
        <v>10000</v>
      </c>
      <c r="Q398" s="95">
        <f t="shared" si="230"/>
        <v>0</v>
      </c>
      <c r="R398" s="95">
        <f t="shared" si="201"/>
        <v>0</v>
      </c>
      <c r="S398" s="95">
        <f t="shared" si="231"/>
        <v>0</v>
      </c>
      <c r="T398" s="95">
        <f t="shared" si="202"/>
        <v>0</v>
      </c>
      <c r="U398" s="95">
        <f t="shared" si="232"/>
        <v>0</v>
      </c>
      <c r="V398" s="95">
        <f t="shared" si="204"/>
        <v>0</v>
      </c>
      <c r="W398" s="108"/>
      <c r="X398" s="108">
        <f t="shared" si="205"/>
        <v>0</v>
      </c>
      <c r="Y398" s="108"/>
      <c r="Z398" s="108">
        <f t="shared" si="206"/>
        <v>0</v>
      </c>
      <c r="AA398" s="96"/>
      <c r="AB398" s="108">
        <f t="shared" si="228"/>
        <v>0</v>
      </c>
      <c r="AC398" s="95">
        <f t="shared" si="207"/>
        <v>10000</v>
      </c>
      <c r="AD398" s="95">
        <f t="shared" si="208"/>
        <v>150000</v>
      </c>
      <c r="AE398" s="95">
        <f t="shared" si="209"/>
        <v>8550000</v>
      </c>
      <c r="AF398" s="97" cm="1">
        <f t="array" ref="AF398">_xlfn.IFS(G398=1,AF$15,G398=2,AF$16,G398=3,AF$19)</f>
        <v>7000</v>
      </c>
      <c r="AG398" s="98">
        <f t="shared" si="210"/>
        <v>157000</v>
      </c>
      <c r="AH398" s="98">
        <f t="shared" si="211"/>
        <v>8949000</v>
      </c>
      <c r="AI398" s="137">
        <f t="shared" si="212"/>
        <v>157000</v>
      </c>
      <c r="AJ398" s="137">
        <f t="shared" si="213"/>
        <v>8949000</v>
      </c>
      <c r="AK398" s="137">
        <v>100000</v>
      </c>
      <c r="AL398" s="137">
        <f t="shared" si="214"/>
        <v>2237250</v>
      </c>
      <c r="AM398" s="137">
        <f t="shared" si="215"/>
        <v>2237250</v>
      </c>
      <c r="AN398" s="137">
        <f t="shared" si="216"/>
        <v>2237250</v>
      </c>
      <c r="AO398" s="137">
        <f t="shared" si="217"/>
        <v>2137250</v>
      </c>
      <c r="AP398" s="137"/>
      <c r="AQ398" s="138" cm="1">
        <f t="array" ref="AQ398">_xlfn.IFS(I398="One Bedroom",AQ$13,I398="One Bedroom Plus",AQ$14,I398="two bedroom",AQ$15,I398="three bedroom",AQ$16)</f>
        <v>300000</v>
      </c>
      <c r="AR398" s="139">
        <f t="shared" si="218"/>
        <v>8649000</v>
      </c>
      <c r="AS398" s="139">
        <f t="shared" si="219"/>
        <v>151736.84210526315</v>
      </c>
      <c r="AT398" s="139">
        <f t="shared" si="220"/>
        <v>432450</v>
      </c>
      <c r="AU398" s="139">
        <f t="shared" si="221"/>
        <v>8217000</v>
      </c>
      <c r="AV398" s="139">
        <f t="shared" si="222"/>
        <v>144157.89473684211</v>
      </c>
      <c r="AW398" s="151">
        <v>100000</v>
      </c>
      <c r="AX398" s="151">
        <f t="shared" si="223"/>
        <v>2054250</v>
      </c>
      <c r="AY398" s="151">
        <f t="shared" si="224"/>
        <v>2054250</v>
      </c>
      <c r="AZ398" s="151">
        <f t="shared" si="225"/>
        <v>2054250</v>
      </c>
      <c r="BA398" s="151">
        <f t="shared" si="226"/>
        <v>1954250</v>
      </c>
      <c r="BD398" s="99">
        <f t="shared" si="227"/>
        <v>8217000</v>
      </c>
    </row>
    <row r="399" spans="1:56" ht="14.7" customHeight="1" x14ac:dyDescent="0.25">
      <c r="A399" s="120"/>
      <c r="B399" s="120"/>
      <c r="C399" s="101">
        <v>377</v>
      </c>
      <c r="D399" s="102" t="s">
        <v>18</v>
      </c>
      <c r="E399" s="106">
        <v>3</v>
      </c>
      <c r="F399" s="124" t="s">
        <v>531</v>
      </c>
      <c r="G399" s="92" cm="1">
        <f t="array" ref="G399">_xlfn.IFS(D399=F$4,G$4,D399=F$5,G$5,D399=F$6,G$6,D399=F$7,G$7,D399=F$8,G$8,D399=F$9,G$9,D399=F$10,G$10)</f>
        <v>3</v>
      </c>
      <c r="H399" s="121" t="s">
        <v>133</v>
      </c>
      <c r="I399" s="104" t="s">
        <v>72</v>
      </c>
      <c r="J399" s="105">
        <v>49</v>
      </c>
      <c r="K399" s="95">
        <f t="shared" si="197"/>
        <v>160000</v>
      </c>
      <c r="L399" s="95">
        <f t="shared" si="198"/>
        <v>7840000</v>
      </c>
      <c r="M399" s="95">
        <f t="shared" si="199"/>
        <v>140000</v>
      </c>
      <c r="N399" s="95" cm="1">
        <f t="array" ref="N399">_xlfn.IFS(E399=1,0,OR(E399=2,E399=3),N$10,OR(E399=4,E399=5),N$11,E399=6,N$12,E399=7,N$13)</f>
        <v>0</v>
      </c>
      <c r="O399" s="95" t="str">
        <f t="shared" si="229"/>
        <v>y</v>
      </c>
      <c r="P399" s="95">
        <f t="shared" si="200"/>
        <v>10000</v>
      </c>
      <c r="Q399" s="95">
        <f t="shared" si="230"/>
        <v>0</v>
      </c>
      <c r="R399" s="95">
        <f t="shared" si="201"/>
        <v>0</v>
      </c>
      <c r="S399" s="95">
        <f t="shared" si="231"/>
        <v>0</v>
      </c>
      <c r="T399" s="95">
        <f t="shared" si="202"/>
        <v>0</v>
      </c>
      <c r="U399" s="95">
        <f t="shared" si="232"/>
        <v>0</v>
      </c>
      <c r="V399" s="95">
        <f t="shared" si="204"/>
        <v>0</v>
      </c>
      <c r="W399" s="108"/>
      <c r="X399" s="108">
        <f t="shared" si="205"/>
        <v>0</v>
      </c>
      <c r="Y399" s="108"/>
      <c r="Z399" s="108">
        <f t="shared" si="206"/>
        <v>0</v>
      </c>
      <c r="AA399" s="96"/>
      <c r="AB399" s="108">
        <f t="shared" si="228"/>
        <v>0</v>
      </c>
      <c r="AC399" s="95">
        <f t="shared" si="207"/>
        <v>10000</v>
      </c>
      <c r="AD399" s="95">
        <f t="shared" si="208"/>
        <v>150000</v>
      </c>
      <c r="AE399" s="95">
        <f t="shared" si="209"/>
        <v>7350000</v>
      </c>
      <c r="AF399" s="97" cm="1">
        <f t="array" ref="AF399">_xlfn.IFS(G399=1,AF$15,G399=2,AF$16,G399=3,AF$19)</f>
        <v>7000</v>
      </c>
      <c r="AG399" s="98">
        <f t="shared" si="210"/>
        <v>157000</v>
      </c>
      <c r="AH399" s="98">
        <f t="shared" si="211"/>
        <v>7693000</v>
      </c>
      <c r="AI399" s="137">
        <f t="shared" si="212"/>
        <v>157000</v>
      </c>
      <c r="AJ399" s="137">
        <f t="shared" si="213"/>
        <v>7693000</v>
      </c>
      <c r="AK399" s="137">
        <v>100000</v>
      </c>
      <c r="AL399" s="137">
        <f t="shared" si="214"/>
        <v>1923250</v>
      </c>
      <c r="AM399" s="137">
        <f t="shared" si="215"/>
        <v>1923250</v>
      </c>
      <c r="AN399" s="137">
        <f t="shared" si="216"/>
        <v>1923250</v>
      </c>
      <c r="AO399" s="137">
        <f t="shared" si="217"/>
        <v>1823250</v>
      </c>
      <c r="AP399" s="137"/>
      <c r="AQ399" s="138" cm="1">
        <f t="array" ref="AQ399">_xlfn.IFS(I399="One Bedroom",AQ$13,I399="One Bedroom Plus",AQ$14,I399="two bedroom",AQ$15,I399="three bedroom",AQ$16)</f>
        <v>300000</v>
      </c>
      <c r="AR399" s="139">
        <f t="shared" si="218"/>
        <v>7393000</v>
      </c>
      <c r="AS399" s="139">
        <f t="shared" si="219"/>
        <v>150877.55102040817</v>
      </c>
      <c r="AT399" s="139">
        <f t="shared" si="220"/>
        <v>369650</v>
      </c>
      <c r="AU399" s="139">
        <f t="shared" si="221"/>
        <v>7024000</v>
      </c>
      <c r="AV399" s="139">
        <f t="shared" si="222"/>
        <v>143346.93877551021</v>
      </c>
      <c r="AW399" s="151">
        <v>100000</v>
      </c>
      <c r="AX399" s="151">
        <f t="shared" si="223"/>
        <v>1756000</v>
      </c>
      <c r="AY399" s="151">
        <f t="shared" si="224"/>
        <v>1756000</v>
      </c>
      <c r="AZ399" s="151">
        <f t="shared" si="225"/>
        <v>1756000</v>
      </c>
      <c r="BA399" s="151">
        <f t="shared" si="226"/>
        <v>1656000</v>
      </c>
      <c r="BD399" s="99">
        <f t="shared" si="227"/>
        <v>7024000</v>
      </c>
    </row>
    <row r="400" spans="1:56" ht="14.7" customHeight="1" x14ac:dyDescent="0.25">
      <c r="A400" s="120"/>
      <c r="B400" s="120"/>
      <c r="C400" s="101">
        <v>378</v>
      </c>
      <c r="D400" s="102" t="s">
        <v>18</v>
      </c>
      <c r="E400" s="106">
        <v>3</v>
      </c>
      <c r="F400" s="124" t="s">
        <v>532</v>
      </c>
      <c r="G400" s="92" cm="1">
        <f t="array" ref="G400">_xlfn.IFS(D400=F$4,G$4,D400=F$5,G$5,D400=F$6,G$6,D400=F$7,G$7,D400=F$8,G$8,D400=F$9,G$9,D400=F$10,G$10)</f>
        <v>3</v>
      </c>
      <c r="H400" s="121" t="s">
        <v>533</v>
      </c>
      <c r="I400" s="104" t="s">
        <v>234</v>
      </c>
      <c r="J400" s="109">
        <v>98</v>
      </c>
      <c r="K400" s="95">
        <f t="shared" si="197"/>
        <v>160000</v>
      </c>
      <c r="L400" s="95">
        <f t="shared" si="198"/>
        <v>15680000</v>
      </c>
      <c r="M400" s="95">
        <f t="shared" si="199"/>
        <v>140000</v>
      </c>
      <c r="N400" s="95" cm="1">
        <f t="array" ref="N400">_xlfn.IFS(E400=1,0,OR(E400=2,E400=3),N$10,OR(E400=4,E400=5),N$11,E400=6,N$12,E400=7,N$13)</f>
        <v>0</v>
      </c>
      <c r="O400" s="95" t="str">
        <f t="shared" si="229"/>
        <v>y</v>
      </c>
      <c r="P400" s="95">
        <f t="shared" si="200"/>
        <v>10000</v>
      </c>
      <c r="Q400" s="95">
        <f t="shared" si="230"/>
        <v>0</v>
      </c>
      <c r="R400" s="95">
        <f t="shared" si="201"/>
        <v>0</v>
      </c>
      <c r="S400" s="95">
        <f t="shared" si="231"/>
        <v>0</v>
      </c>
      <c r="T400" s="95">
        <f t="shared" si="202"/>
        <v>0</v>
      </c>
      <c r="U400" s="95">
        <f t="shared" si="232"/>
        <v>0</v>
      </c>
      <c r="V400" s="95">
        <f t="shared" si="204"/>
        <v>0</v>
      </c>
      <c r="W400" s="108"/>
      <c r="X400" s="108">
        <f t="shared" si="205"/>
        <v>0</v>
      </c>
      <c r="Y400" s="108"/>
      <c r="Z400" s="108">
        <f t="shared" si="206"/>
        <v>0</v>
      </c>
      <c r="AA400" s="96"/>
      <c r="AB400" s="108">
        <f t="shared" si="228"/>
        <v>0</v>
      </c>
      <c r="AC400" s="95">
        <f t="shared" si="207"/>
        <v>10000</v>
      </c>
      <c r="AD400" s="95">
        <f t="shared" si="208"/>
        <v>150000</v>
      </c>
      <c r="AE400" s="95">
        <f t="shared" si="209"/>
        <v>14700000</v>
      </c>
      <c r="AF400" s="97" cm="1">
        <f t="array" ref="AF400">_xlfn.IFS(G400=1,AF$15,G400=2,AF$16,G400=3,AF$19)</f>
        <v>7000</v>
      </c>
      <c r="AG400" s="98">
        <f t="shared" si="210"/>
        <v>157000</v>
      </c>
      <c r="AH400" s="98">
        <f t="shared" si="211"/>
        <v>15386000</v>
      </c>
      <c r="AI400" s="137">
        <f t="shared" si="212"/>
        <v>157000</v>
      </c>
      <c r="AJ400" s="137">
        <f t="shared" si="213"/>
        <v>15386000</v>
      </c>
      <c r="AK400" s="137">
        <v>100000</v>
      </c>
      <c r="AL400" s="137">
        <f t="shared" si="214"/>
        <v>3846500</v>
      </c>
      <c r="AM400" s="137">
        <f t="shared" si="215"/>
        <v>3846500</v>
      </c>
      <c r="AN400" s="137">
        <f t="shared" si="216"/>
        <v>3846500</v>
      </c>
      <c r="AO400" s="137">
        <f t="shared" si="217"/>
        <v>3746500</v>
      </c>
      <c r="AP400" s="137"/>
      <c r="AQ400" s="138" cm="1">
        <f t="array" ref="AQ400">_xlfn.IFS(I400="One Bedroom",AQ$13,I400="One Bedroom Plus",AQ$14,I400="two bedroom",AQ$15,I400="three bedroom",AQ$16)</f>
        <v>500000</v>
      </c>
      <c r="AR400" s="139">
        <f t="shared" si="218"/>
        <v>14886000</v>
      </c>
      <c r="AS400" s="139">
        <f t="shared" si="219"/>
        <v>151897.95918367346</v>
      </c>
      <c r="AT400" s="139">
        <f t="shared" si="220"/>
        <v>744300</v>
      </c>
      <c r="AU400" s="139">
        <f t="shared" si="221"/>
        <v>14142000</v>
      </c>
      <c r="AV400" s="139">
        <f t="shared" si="222"/>
        <v>144306.12244897959</v>
      </c>
      <c r="AW400" s="151">
        <v>100000</v>
      </c>
      <c r="AX400" s="151">
        <f t="shared" si="223"/>
        <v>3535500</v>
      </c>
      <c r="AY400" s="151">
        <f t="shared" si="224"/>
        <v>3535500</v>
      </c>
      <c r="AZ400" s="151">
        <f t="shared" si="225"/>
        <v>3535500</v>
      </c>
      <c r="BA400" s="151">
        <f t="shared" si="226"/>
        <v>3435500</v>
      </c>
      <c r="BD400" s="99">
        <f t="shared" si="227"/>
        <v>14142000</v>
      </c>
    </row>
    <row r="401" spans="1:56" ht="14.7" customHeight="1" x14ac:dyDescent="0.25">
      <c r="A401" s="120"/>
      <c r="B401" s="120"/>
      <c r="C401" s="101">
        <v>379</v>
      </c>
      <c r="D401" s="102" t="s">
        <v>18</v>
      </c>
      <c r="E401" s="106">
        <v>3</v>
      </c>
      <c r="F401" s="124" t="s">
        <v>534</v>
      </c>
      <c r="G401" s="92" cm="1">
        <f t="array" ref="G401">_xlfn.IFS(D401=F$4,G$4,D401=F$5,G$5,D401=F$6,G$6,D401=F$7,G$7,D401=F$8,G$8,D401=F$9,G$9,D401=F$10,G$10)</f>
        <v>3</v>
      </c>
      <c r="H401" s="121" t="s">
        <v>535</v>
      </c>
      <c r="I401" s="104" t="s">
        <v>72</v>
      </c>
      <c r="J401" s="105">
        <v>49</v>
      </c>
      <c r="K401" s="95">
        <f t="shared" si="197"/>
        <v>160000</v>
      </c>
      <c r="L401" s="95">
        <f t="shared" si="198"/>
        <v>7840000</v>
      </c>
      <c r="M401" s="95">
        <f t="shared" si="199"/>
        <v>140000</v>
      </c>
      <c r="N401" s="95" cm="1">
        <f t="array" ref="N401">_xlfn.IFS(E401=1,0,OR(E401=2,E401=3),N$10,OR(E401=4,E401=5),N$11,E401=6,N$12,E401=7,N$13)</f>
        <v>0</v>
      </c>
      <c r="O401" s="95" t="str">
        <f t="shared" si="229"/>
        <v>y</v>
      </c>
      <c r="P401" s="95">
        <f t="shared" si="200"/>
        <v>10000</v>
      </c>
      <c r="Q401" s="95">
        <f t="shared" si="230"/>
        <v>0</v>
      </c>
      <c r="R401" s="95">
        <f t="shared" si="201"/>
        <v>0</v>
      </c>
      <c r="S401" s="95">
        <f t="shared" si="231"/>
        <v>0</v>
      </c>
      <c r="T401" s="95">
        <f t="shared" si="202"/>
        <v>0</v>
      </c>
      <c r="U401" s="95">
        <f t="shared" si="232"/>
        <v>0</v>
      </c>
      <c r="V401" s="95">
        <f t="shared" si="204"/>
        <v>0</v>
      </c>
      <c r="W401" s="108"/>
      <c r="X401" s="108">
        <f t="shared" si="205"/>
        <v>0</v>
      </c>
      <c r="Y401" s="108"/>
      <c r="Z401" s="108">
        <f t="shared" si="206"/>
        <v>0</v>
      </c>
      <c r="AA401" s="96"/>
      <c r="AB401" s="108">
        <f t="shared" si="228"/>
        <v>0</v>
      </c>
      <c r="AC401" s="95">
        <f t="shared" si="207"/>
        <v>10000</v>
      </c>
      <c r="AD401" s="95">
        <f t="shared" si="208"/>
        <v>150000</v>
      </c>
      <c r="AE401" s="95">
        <f t="shared" si="209"/>
        <v>7350000</v>
      </c>
      <c r="AF401" s="97" cm="1">
        <f t="array" ref="AF401">_xlfn.IFS(G401=1,AF$15,G401=2,AF$16,G401=3,AF$19)</f>
        <v>7000</v>
      </c>
      <c r="AG401" s="98">
        <f t="shared" si="210"/>
        <v>157000</v>
      </c>
      <c r="AH401" s="98">
        <f t="shared" si="211"/>
        <v>7693000</v>
      </c>
      <c r="AI401" s="137">
        <f t="shared" si="212"/>
        <v>157000</v>
      </c>
      <c r="AJ401" s="137">
        <f t="shared" si="213"/>
        <v>7693000</v>
      </c>
      <c r="AK401" s="137">
        <v>100000</v>
      </c>
      <c r="AL401" s="137">
        <f t="shared" si="214"/>
        <v>1923250</v>
      </c>
      <c r="AM401" s="137">
        <f t="shared" si="215"/>
        <v>1923250</v>
      </c>
      <c r="AN401" s="137">
        <f t="shared" si="216"/>
        <v>1923250</v>
      </c>
      <c r="AO401" s="137">
        <f t="shared" si="217"/>
        <v>1823250</v>
      </c>
      <c r="AP401" s="137"/>
      <c r="AQ401" s="138" cm="1">
        <f t="array" ref="AQ401">_xlfn.IFS(I401="One Bedroom",AQ$13,I401="One Bedroom Plus",AQ$14,I401="two bedroom",AQ$15,I401="three bedroom",AQ$16)</f>
        <v>300000</v>
      </c>
      <c r="AR401" s="139">
        <f t="shared" si="218"/>
        <v>7393000</v>
      </c>
      <c r="AS401" s="139">
        <f t="shared" si="219"/>
        <v>150877.55102040817</v>
      </c>
      <c r="AT401" s="139">
        <f t="shared" si="220"/>
        <v>369650</v>
      </c>
      <c r="AU401" s="139">
        <f t="shared" si="221"/>
        <v>7024000</v>
      </c>
      <c r="AV401" s="139">
        <f t="shared" si="222"/>
        <v>143346.93877551021</v>
      </c>
      <c r="AW401" s="151">
        <v>100000</v>
      </c>
      <c r="AX401" s="151">
        <f t="shared" si="223"/>
        <v>1756000</v>
      </c>
      <c r="AY401" s="151">
        <f t="shared" si="224"/>
        <v>1756000</v>
      </c>
      <c r="AZ401" s="151">
        <f t="shared" si="225"/>
        <v>1756000</v>
      </c>
      <c r="BA401" s="151">
        <f t="shared" si="226"/>
        <v>1656000</v>
      </c>
      <c r="BD401" s="99">
        <f t="shared" si="227"/>
        <v>7024000</v>
      </c>
    </row>
    <row r="402" spans="1:56" ht="14.7" customHeight="1" x14ac:dyDescent="0.25">
      <c r="A402" s="120"/>
      <c r="B402" s="120"/>
      <c r="C402" s="101">
        <v>380</v>
      </c>
      <c r="D402" s="102" t="s">
        <v>18</v>
      </c>
      <c r="E402" s="106">
        <v>3</v>
      </c>
      <c r="F402" s="124" t="s">
        <v>536</v>
      </c>
      <c r="G402" s="92" cm="1">
        <f t="array" ref="G402">_xlfn.IFS(D402=F$4,G$4,D402=F$5,G$5,D402=F$6,G$6,D402=F$7,G$7,D402=F$8,G$8,D402=F$9,G$9,D402=F$10,G$10)</f>
        <v>3</v>
      </c>
      <c r="H402" s="121" t="s">
        <v>289</v>
      </c>
      <c r="I402" s="104" t="s">
        <v>94</v>
      </c>
      <c r="J402" s="105">
        <v>64</v>
      </c>
      <c r="K402" s="95">
        <f t="shared" si="197"/>
        <v>160000</v>
      </c>
      <c r="L402" s="95">
        <f t="shared" si="198"/>
        <v>10240000</v>
      </c>
      <c r="M402" s="95">
        <f t="shared" si="199"/>
        <v>140000</v>
      </c>
      <c r="N402" s="95" cm="1">
        <f t="array" ref="N402">_xlfn.IFS(E402=1,0,OR(E402=2,E402=3),N$10,OR(E402=4,E402=5),N$11,E402=6,N$12,E402=7,N$13)</f>
        <v>0</v>
      </c>
      <c r="O402" s="95" t="str">
        <f t="shared" si="229"/>
        <v>y</v>
      </c>
      <c r="P402" s="95">
        <f t="shared" si="200"/>
        <v>10000</v>
      </c>
      <c r="Q402" s="95">
        <f t="shared" si="230"/>
        <v>0</v>
      </c>
      <c r="R402" s="95">
        <f t="shared" si="201"/>
        <v>0</v>
      </c>
      <c r="S402" s="95">
        <f t="shared" si="231"/>
        <v>0</v>
      </c>
      <c r="T402" s="95">
        <f t="shared" si="202"/>
        <v>0</v>
      </c>
      <c r="U402" s="95">
        <f t="shared" si="232"/>
        <v>0</v>
      </c>
      <c r="V402" s="95">
        <f t="shared" si="204"/>
        <v>0</v>
      </c>
      <c r="W402" s="108"/>
      <c r="X402" s="108">
        <f t="shared" si="205"/>
        <v>0</v>
      </c>
      <c r="Y402" s="108"/>
      <c r="Z402" s="108">
        <f t="shared" si="206"/>
        <v>0</v>
      </c>
      <c r="AA402" s="96"/>
      <c r="AB402" s="108">
        <f t="shared" si="228"/>
        <v>0</v>
      </c>
      <c r="AC402" s="95">
        <f t="shared" si="207"/>
        <v>10000</v>
      </c>
      <c r="AD402" s="95">
        <f t="shared" si="208"/>
        <v>150000</v>
      </c>
      <c r="AE402" s="95">
        <f t="shared" si="209"/>
        <v>9600000</v>
      </c>
      <c r="AF402" s="97" cm="1">
        <f t="array" ref="AF402">_xlfn.IFS(G402=1,AF$15,G402=2,AF$16,G402=3,AF$19)</f>
        <v>7000</v>
      </c>
      <c r="AG402" s="98">
        <f t="shared" si="210"/>
        <v>157000</v>
      </c>
      <c r="AH402" s="98">
        <f t="shared" si="211"/>
        <v>10048000</v>
      </c>
      <c r="AI402" s="137">
        <f t="shared" si="212"/>
        <v>157000</v>
      </c>
      <c r="AJ402" s="137">
        <f t="shared" si="213"/>
        <v>10048000</v>
      </c>
      <c r="AK402" s="137">
        <v>100000</v>
      </c>
      <c r="AL402" s="137">
        <f t="shared" si="214"/>
        <v>2512000</v>
      </c>
      <c r="AM402" s="137">
        <f t="shared" si="215"/>
        <v>2512000</v>
      </c>
      <c r="AN402" s="137">
        <f t="shared" si="216"/>
        <v>2512000</v>
      </c>
      <c r="AO402" s="137">
        <f t="shared" si="217"/>
        <v>2412000</v>
      </c>
      <c r="AP402" s="137"/>
      <c r="AQ402" s="138" cm="1">
        <f t="array" ref="AQ402">_xlfn.IFS(I402="One Bedroom",AQ$13,I402="One Bedroom Plus",AQ$14,I402="two bedroom",AQ$15,I402="three bedroom",AQ$16)</f>
        <v>300000</v>
      </c>
      <c r="AR402" s="139">
        <f t="shared" si="218"/>
        <v>9748000</v>
      </c>
      <c r="AS402" s="139">
        <f t="shared" si="219"/>
        <v>152312.5</v>
      </c>
      <c r="AT402" s="139">
        <f t="shared" si="220"/>
        <v>487400</v>
      </c>
      <c r="AU402" s="139">
        <f t="shared" si="221"/>
        <v>9261000</v>
      </c>
      <c r="AV402" s="139">
        <f t="shared" si="222"/>
        <v>144703.125</v>
      </c>
      <c r="AW402" s="151">
        <v>100000</v>
      </c>
      <c r="AX402" s="151">
        <f t="shared" si="223"/>
        <v>2315250</v>
      </c>
      <c r="AY402" s="151">
        <f t="shared" si="224"/>
        <v>2315250</v>
      </c>
      <c r="AZ402" s="151">
        <f t="shared" si="225"/>
        <v>2315250</v>
      </c>
      <c r="BA402" s="151">
        <f t="shared" si="226"/>
        <v>2215250</v>
      </c>
      <c r="BD402" s="99">
        <f t="shared" si="227"/>
        <v>9261000</v>
      </c>
    </row>
    <row r="403" spans="1:56" ht="14.7" customHeight="1" x14ac:dyDescent="0.25">
      <c r="A403" s="120"/>
      <c r="B403" s="120"/>
      <c r="C403" s="101">
        <v>381</v>
      </c>
      <c r="D403" s="102" t="s">
        <v>18</v>
      </c>
      <c r="E403" s="106">
        <v>3</v>
      </c>
      <c r="F403" s="124" t="s">
        <v>537</v>
      </c>
      <c r="G403" s="92" cm="1">
        <f t="array" ref="G403">_xlfn.IFS(D403=F$4,G$4,D403=F$5,G$5,D403=F$6,G$6,D403=F$7,G$7,D403=F$8,G$8,D403=F$9,G$9,D403=F$10,G$10)</f>
        <v>3</v>
      </c>
      <c r="H403" s="121" t="s">
        <v>438</v>
      </c>
      <c r="I403" s="104" t="s">
        <v>234</v>
      </c>
      <c r="J403" s="109">
        <v>74</v>
      </c>
      <c r="K403" s="95">
        <f t="shared" si="197"/>
        <v>160000</v>
      </c>
      <c r="L403" s="95">
        <f t="shared" si="198"/>
        <v>11840000</v>
      </c>
      <c r="M403" s="95">
        <f t="shared" si="199"/>
        <v>140000</v>
      </c>
      <c r="N403" s="95" cm="1">
        <f t="array" ref="N403">_xlfn.IFS(E403=1,0,OR(E403=2,E403=3),N$10,OR(E403=4,E403=5),N$11,E403=6,N$12,E403=7,N$13)</f>
        <v>0</v>
      </c>
      <c r="O403" s="95" t="str">
        <f t="shared" si="229"/>
        <v>y</v>
      </c>
      <c r="P403" s="95">
        <f t="shared" si="200"/>
        <v>10000</v>
      </c>
      <c r="Q403" s="95" t="str">
        <f t="shared" si="230"/>
        <v>y</v>
      </c>
      <c r="R403" s="95">
        <f t="shared" si="201"/>
        <v>3000</v>
      </c>
      <c r="S403" s="95">
        <f t="shared" si="231"/>
        <v>0</v>
      </c>
      <c r="T403" s="95">
        <f t="shared" si="202"/>
        <v>0</v>
      </c>
      <c r="U403" s="95">
        <f t="shared" si="232"/>
        <v>0</v>
      </c>
      <c r="V403" s="95">
        <f t="shared" si="204"/>
        <v>0</v>
      </c>
      <c r="W403" s="108"/>
      <c r="X403" s="108">
        <f t="shared" si="205"/>
        <v>0</v>
      </c>
      <c r="Y403" s="108"/>
      <c r="Z403" s="108">
        <f t="shared" si="206"/>
        <v>0</v>
      </c>
      <c r="AA403" s="96"/>
      <c r="AB403" s="108">
        <f t="shared" si="228"/>
        <v>0</v>
      </c>
      <c r="AC403" s="95">
        <f t="shared" si="207"/>
        <v>13000</v>
      </c>
      <c r="AD403" s="95">
        <f t="shared" si="208"/>
        <v>153000</v>
      </c>
      <c r="AE403" s="95">
        <f t="shared" si="209"/>
        <v>11322000</v>
      </c>
      <c r="AF403" s="97" cm="1">
        <f t="array" ref="AF403">_xlfn.IFS(G403=1,AF$15,G403=2,AF$16,G403=3,AF$19)</f>
        <v>7000</v>
      </c>
      <c r="AG403" s="98">
        <f t="shared" si="210"/>
        <v>160000</v>
      </c>
      <c r="AH403" s="98">
        <f t="shared" si="211"/>
        <v>11840000</v>
      </c>
      <c r="AI403" s="137">
        <f t="shared" si="212"/>
        <v>160000</v>
      </c>
      <c r="AJ403" s="137">
        <f t="shared" si="213"/>
        <v>11840000</v>
      </c>
      <c r="AK403" s="137">
        <v>100000</v>
      </c>
      <c r="AL403" s="137">
        <f t="shared" si="214"/>
        <v>2960000</v>
      </c>
      <c r="AM403" s="137">
        <f t="shared" si="215"/>
        <v>2960000</v>
      </c>
      <c r="AN403" s="137">
        <f t="shared" si="216"/>
        <v>2960000</v>
      </c>
      <c r="AO403" s="137">
        <f t="shared" si="217"/>
        <v>2860000</v>
      </c>
      <c r="AP403" s="137"/>
      <c r="AQ403" s="138" cm="1">
        <f t="array" ref="AQ403">_xlfn.IFS(I403="One Bedroom",AQ$13,I403="One Bedroom Plus",AQ$14,I403="two bedroom",AQ$15,I403="three bedroom",AQ$16)</f>
        <v>500000</v>
      </c>
      <c r="AR403" s="139">
        <f t="shared" si="218"/>
        <v>11340000</v>
      </c>
      <c r="AS403" s="139">
        <f t="shared" si="219"/>
        <v>153243.24324324325</v>
      </c>
      <c r="AT403" s="139">
        <f t="shared" si="220"/>
        <v>567000</v>
      </c>
      <c r="AU403" s="139">
        <f t="shared" si="221"/>
        <v>10773000</v>
      </c>
      <c r="AV403" s="139">
        <f t="shared" si="222"/>
        <v>145581.08108108109</v>
      </c>
      <c r="AW403" s="151">
        <v>100000</v>
      </c>
      <c r="AX403" s="151">
        <f t="shared" si="223"/>
        <v>2693250</v>
      </c>
      <c r="AY403" s="151">
        <f t="shared" si="224"/>
        <v>2693250</v>
      </c>
      <c r="AZ403" s="151">
        <f t="shared" si="225"/>
        <v>2693250</v>
      </c>
      <c r="BA403" s="151">
        <f t="shared" si="226"/>
        <v>2593250</v>
      </c>
      <c r="BD403" s="99">
        <f t="shared" si="227"/>
        <v>10773000</v>
      </c>
    </row>
    <row r="404" spans="1:56" ht="14.7" customHeight="1" x14ac:dyDescent="0.25">
      <c r="A404" s="119"/>
      <c r="B404" s="123"/>
      <c r="C404" s="101">
        <v>382</v>
      </c>
      <c r="D404" s="102" t="s">
        <v>18</v>
      </c>
      <c r="E404" s="106">
        <v>3</v>
      </c>
      <c r="F404" s="124" t="s">
        <v>538</v>
      </c>
      <c r="G404" s="92" cm="1">
        <f t="array" ref="G404">_xlfn.IFS(D404=F$4,G$4,D404=F$5,G$5,D404=F$6,G$6,D404=F$7,G$7,D404=F$8,G$8,D404=F$9,G$9,D404=F$10,G$10)</f>
        <v>3</v>
      </c>
      <c r="H404" s="121" t="s">
        <v>438</v>
      </c>
      <c r="I404" s="104" t="s">
        <v>234</v>
      </c>
      <c r="J404" s="109">
        <v>74</v>
      </c>
      <c r="K404" s="95">
        <f t="shared" si="197"/>
        <v>160000</v>
      </c>
      <c r="L404" s="95">
        <f t="shared" si="198"/>
        <v>11840000</v>
      </c>
      <c r="M404" s="95">
        <f t="shared" si="199"/>
        <v>140000</v>
      </c>
      <c r="N404" s="95" cm="1">
        <f t="array" ref="N404">_xlfn.IFS(E404=1,0,OR(E404=2,E404=3),N$10,OR(E404=4,E404=5),N$11,E404=6,N$12,E404=7,N$13)</f>
        <v>0</v>
      </c>
      <c r="O404" s="95" t="str">
        <f t="shared" si="229"/>
        <v>y</v>
      </c>
      <c r="P404" s="95">
        <f t="shared" si="200"/>
        <v>10000</v>
      </c>
      <c r="Q404" s="95" t="str">
        <f t="shared" si="230"/>
        <v>y</v>
      </c>
      <c r="R404" s="95">
        <f t="shared" si="201"/>
        <v>3000</v>
      </c>
      <c r="S404" s="95">
        <f t="shared" si="231"/>
        <v>0</v>
      </c>
      <c r="T404" s="95">
        <f t="shared" si="202"/>
        <v>0</v>
      </c>
      <c r="U404" s="95">
        <f t="shared" si="232"/>
        <v>0</v>
      </c>
      <c r="V404" s="95">
        <f t="shared" si="204"/>
        <v>0</v>
      </c>
      <c r="W404" s="108"/>
      <c r="X404" s="108">
        <f t="shared" si="205"/>
        <v>0</v>
      </c>
      <c r="Y404" s="108"/>
      <c r="Z404" s="108">
        <f t="shared" si="206"/>
        <v>0</v>
      </c>
      <c r="AA404" s="96" t="s">
        <v>73</v>
      </c>
      <c r="AB404" s="115">
        <f t="shared" si="228"/>
        <v>3000</v>
      </c>
      <c r="AC404" s="95">
        <f t="shared" si="207"/>
        <v>16000</v>
      </c>
      <c r="AD404" s="95">
        <f t="shared" si="208"/>
        <v>156000</v>
      </c>
      <c r="AE404" s="95">
        <f t="shared" si="209"/>
        <v>11544000</v>
      </c>
      <c r="AF404" s="97" cm="1">
        <f t="array" ref="AF404">_xlfn.IFS(G404=1,AF$15,G404=2,AF$16,G404=3,AF$19)</f>
        <v>7000</v>
      </c>
      <c r="AG404" s="98">
        <f t="shared" si="210"/>
        <v>163000</v>
      </c>
      <c r="AH404" s="98">
        <f t="shared" si="211"/>
        <v>12062000</v>
      </c>
      <c r="AI404" s="137">
        <f t="shared" si="212"/>
        <v>163000</v>
      </c>
      <c r="AJ404" s="137">
        <f t="shared" si="213"/>
        <v>12062000</v>
      </c>
      <c r="AK404" s="137">
        <v>100000</v>
      </c>
      <c r="AL404" s="137">
        <f t="shared" si="214"/>
        <v>3015500</v>
      </c>
      <c r="AM404" s="137">
        <f t="shared" si="215"/>
        <v>3015500</v>
      </c>
      <c r="AN404" s="137">
        <f t="shared" si="216"/>
        <v>3015500</v>
      </c>
      <c r="AO404" s="137">
        <f t="shared" si="217"/>
        <v>2915500</v>
      </c>
      <c r="AP404" s="137"/>
      <c r="AQ404" s="138" cm="1">
        <f t="array" ref="AQ404">_xlfn.IFS(I404="One Bedroom",AQ$13,I404="One Bedroom Plus",AQ$14,I404="two bedroom",AQ$15,I404="three bedroom",AQ$16)</f>
        <v>500000</v>
      </c>
      <c r="AR404" s="139">
        <f t="shared" si="218"/>
        <v>11562000</v>
      </c>
      <c r="AS404" s="139">
        <f t="shared" si="219"/>
        <v>156243.24324324325</v>
      </c>
      <c r="AT404" s="139">
        <f t="shared" si="220"/>
        <v>578100</v>
      </c>
      <c r="AU404" s="139">
        <f t="shared" si="221"/>
        <v>10984000</v>
      </c>
      <c r="AV404" s="139">
        <f t="shared" si="222"/>
        <v>148432.43243243243</v>
      </c>
      <c r="AW404" s="151">
        <v>100000</v>
      </c>
      <c r="AX404" s="151">
        <f t="shared" si="223"/>
        <v>2746000</v>
      </c>
      <c r="AY404" s="151">
        <f t="shared" si="224"/>
        <v>2746000</v>
      </c>
      <c r="AZ404" s="151">
        <f t="shared" si="225"/>
        <v>2746000</v>
      </c>
      <c r="BA404" s="151">
        <f t="shared" si="226"/>
        <v>2646000</v>
      </c>
      <c r="BD404" s="99">
        <f t="shared" si="227"/>
        <v>10984000</v>
      </c>
    </row>
    <row r="405" spans="1:56" ht="15.45" customHeight="1" x14ac:dyDescent="0.25">
      <c r="A405" s="119"/>
      <c r="B405" s="123"/>
      <c r="C405" s="101">
        <v>383</v>
      </c>
      <c r="D405" s="102" t="s">
        <v>18</v>
      </c>
      <c r="E405" s="106">
        <v>3</v>
      </c>
      <c r="F405" s="124" t="s">
        <v>539</v>
      </c>
      <c r="G405" s="92" cm="1">
        <f t="array" ref="G405">_xlfn.IFS(D405=F$4,G$4,D405=F$5,G$5,D405=F$6,G$6,D405=F$7,G$7,D405=F$8,G$8,D405=F$9,G$9,D405=F$10,G$10)</f>
        <v>3</v>
      </c>
      <c r="H405" s="121" t="s">
        <v>289</v>
      </c>
      <c r="I405" s="104" t="s">
        <v>94</v>
      </c>
      <c r="J405" s="105">
        <v>64</v>
      </c>
      <c r="K405" s="95">
        <f t="shared" si="197"/>
        <v>160000</v>
      </c>
      <c r="L405" s="95">
        <f t="shared" si="198"/>
        <v>10240000</v>
      </c>
      <c r="M405" s="95">
        <f t="shared" si="199"/>
        <v>140000</v>
      </c>
      <c r="N405" s="95" cm="1">
        <f t="array" ref="N405">_xlfn.IFS(E405=1,0,OR(E405=2,E405=3),N$10,OR(E405=4,E405=5),N$11,E405=6,N$12,E405=7,N$13)</f>
        <v>0</v>
      </c>
      <c r="O405" s="95" t="str">
        <f t="shared" si="229"/>
        <v>y</v>
      </c>
      <c r="P405" s="95">
        <f t="shared" si="200"/>
        <v>10000</v>
      </c>
      <c r="Q405" s="95">
        <f t="shared" si="230"/>
        <v>0</v>
      </c>
      <c r="R405" s="95">
        <f t="shared" si="201"/>
        <v>0</v>
      </c>
      <c r="S405" s="95">
        <f t="shared" si="231"/>
        <v>0</v>
      </c>
      <c r="T405" s="95">
        <f t="shared" si="202"/>
        <v>0</v>
      </c>
      <c r="U405" s="95">
        <f t="shared" si="232"/>
        <v>0</v>
      </c>
      <c r="V405" s="95">
        <f t="shared" si="204"/>
        <v>0</v>
      </c>
      <c r="W405" s="108"/>
      <c r="X405" s="108">
        <f t="shared" si="205"/>
        <v>0</v>
      </c>
      <c r="Y405" s="108"/>
      <c r="Z405" s="108">
        <f t="shared" si="206"/>
        <v>0</v>
      </c>
      <c r="AA405" s="96" t="s">
        <v>73</v>
      </c>
      <c r="AB405" s="115">
        <f t="shared" si="228"/>
        <v>3000</v>
      </c>
      <c r="AC405" s="95">
        <f t="shared" si="207"/>
        <v>13000</v>
      </c>
      <c r="AD405" s="95">
        <f t="shared" si="208"/>
        <v>153000</v>
      </c>
      <c r="AE405" s="95">
        <f t="shared" si="209"/>
        <v>9792000</v>
      </c>
      <c r="AF405" s="97" cm="1">
        <f t="array" ref="AF405">_xlfn.IFS(G405=1,AF$15,G405=2,AF$16,G405=3,AF$19)</f>
        <v>7000</v>
      </c>
      <c r="AG405" s="98">
        <f t="shared" si="210"/>
        <v>160000</v>
      </c>
      <c r="AH405" s="98">
        <f t="shared" si="211"/>
        <v>10240000</v>
      </c>
      <c r="AI405" s="137">
        <f t="shared" si="212"/>
        <v>160000</v>
      </c>
      <c r="AJ405" s="137">
        <f t="shared" si="213"/>
        <v>10240000</v>
      </c>
      <c r="AK405" s="137">
        <v>100000</v>
      </c>
      <c r="AL405" s="137">
        <f t="shared" si="214"/>
        <v>2560000</v>
      </c>
      <c r="AM405" s="137">
        <f t="shared" si="215"/>
        <v>2560000</v>
      </c>
      <c r="AN405" s="137">
        <f t="shared" si="216"/>
        <v>2560000</v>
      </c>
      <c r="AO405" s="137">
        <f t="shared" si="217"/>
        <v>2460000</v>
      </c>
      <c r="AP405" s="137"/>
      <c r="AQ405" s="138" cm="1">
        <f t="array" ref="AQ405">_xlfn.IFS(I405="One Bedroom",AQ$13,I405="One Bedroom Plus",AQ$14,I405="two bedroom",AQ$15,I405="three bedroom",AQ$16)</f>
        <v>300000</v>
      </c>
      <c r="AR405" s="139">
        <f t="shared" si="218"/>
        <v>9940000</v>
      </c>
      <c r="AS405" s="139">
        <f t="shared" si="219"/>
        <v>155312.5</v>
      </c>
      <c r="AT405" s="139">
        <f t="shared" si="220"/>
        <v>497000</v>
      </c>
      <c r="AU405" s="139">
        <f t="shared" si="221"/>
        <v>9443000</v>
      </c>
      <c r="AV405" s="139">
        <f t="shared" si="222"/>
        <v>147546.875</v>
      </c>
      <c r="AW405" s="151">
        <v>100000</v>
      </c>
      <c r="AX405" s="151">
        <f t="shared" si="223"/>
        <v>2360750</v>
      </c>
      <c r="AY405" s="151">
        <f t="shared" si="224"/>
        <v>2360750</v>
      </c>
      <c r="AZ405" s="151">
        <f t="shared" si="225"/>
        <v>2360750</v>
      </c>
      <c r="BA405" s="151">
        <f t="shared" si="226"/>
        <v>2260750</v>
      </c>
      <c r="BD405" s="99">
        <f t="shared" si="227"/>
        <v>9443000</v>
      </c>
    </row>
    <row r="406" spans="1:56" ht="14.7" customHeight="1" x14ac:dyDescent="0.25">
      <c r="A406" s="119"/>
      <c r="B406" s="120"/>
      <c r="C406" s="101">
        <v>384</v>
      </c>
      <c r="D406" s="102" t="s">
        <v>18</v>
      </c>
      <c r="E406" s="106">
        <v>4</v>
      </c>
      <c r="F406" s="124" t="s">
        <v>540</v>
      </c>
      <c r="G406" s="92" cm="1">
        <f t="array" ref="G406">_xlfn.IFS(D406=F$4,G$4,D406=F$5,G$5,D406=F$6,G$6,D406=F$7,G$7,D406=F$8,G$8,D406=F$9,G$9,D406=F$10,G$10)</f>
        <v>3</v>
      </c>
      <c r="H406" s="121" t="s">
        <v>305</v>
      </c>
      <c r="I406" s="104" t="s">
        <v>72</v>
      </c>
      <c r="J406" s="109">
        <v>32</v>
      </c>
      <c r="K406" s="95">
        <f t="shared" si="197"/>
        <v>160000</v>
      </c>
      <c r="L406" s="95">
        <f t="shared" si="198"/>
        <v>5120000</v>
      </c>
      <c r="M406" s="95">
        <f t="shared" si="199"/>
        <v>140000</v>
      </c>
      <c r="N406" s="95" cm="1">
        <f t="array" ref="N406">_xlfn.IFS(E406=1,0,OR(E406=2,E406=3),N$10,OR(E406=4,E406=5),N$11,E406=6,N$12,E406=7,N$13)</f>
        <v>3000</v>
      </c>
      <c r="O406" s="95" t="str">
        <f t="shared" si="229"/>
        <v>y</v>
      </c>
      <c r="P406" s="95">
        <f t="shared" si="200"/>
        <v>10000</v>
      </c>
      <c r="Q406" s="95">
        <f t="shared" si="230"/>
        <v>0</v>
      </c>
      <c r="R406" s="95">
        <f t="shared" si="201"/>
        <v>0</v>
      </c>
      <c r="S406" s="95">
        <f t="shared" si="231"/>
        <v>0</v>
      </c>
      <c r="T406" s="95">
        <f t="shared" si="202"/>
        <v>0</v>
      </c>
      <c r="U406" s="95">
        <f t="shared" si="232"/>
        <v>0</v>
      </c>
      <c r="V406" s="95">
        <f t="shared" si="204"/>
        <v>0</v>
      </c>
      <c r="W406" s="108"/>
      <c r="X406" s="108">
        <f t="shared" si="205"/>
        <v>0</v>
      </c>
      <c r="Y406" s="108"/>
      <c r="Z406" s="108">
        <f t="shared" si="206"/>
        <v>0</v>
      </c>
      <c r="AA406" s="96"/>
      <c r="AB406" s="108">
        <f t="shared" si="228"/>
        <v>0</v>
      </c>
      <c r="AC406" s="95">
        <f t="shared" si="207"/>
        <v>10000</v>
      </c>
      <c r="AD406" s="95">
        <f t="shared" si="208"/>
        <v>153000</v>
      </c>
      <c r="AE406" s="95">
        <f t="shared" si="209"/>
        <v>4896000</v>
      </c>
      <c r="AF406" s="97" cm="1">
        <f t="array" ref="AF406">_xlfn.IFS(G406=1,AF$15,G406=2,AF$16,G406=3,AF$19)</f>
        <v>7000</v>
      </c>
      <c r="AG406" s="98">
        <f t="shared" si="210"/>
        <v>160000</v>
      </c>
      <c r="AH406" s="98">
        <f t="shared" si="211"/>
        <v>5120000</v>
      </c>
      <c r="AI406" s="137">
        <f t="shared" si="212"/>
        <v>160000</v>
      </c>
      <c r="AJ406" s="137">
        <f t="shared" si="213"/>
        <v>5120000</v>
      </c>
      <c r="AK406" s="137">
        <v>100000</v>
      </c>
      <c r="AL406" s="137">
        <f t="shared" si="214"/>
        <v>1280000</v>
      </c>
      <c r="AM406" s="137">
        <f t="shared" si="215"/>
        <v>1280000</v>
      </c>
      <c r="AN406" s="137">
        <f t="shared" si="216"/>
        <v>1280000</v>
      </c>
      <c r="AO406" s="137">
        <f t="shared" si="217"/>
        <v>1180000</v>
      </c>
      <c r="AP406" s="137"/>
      <c r="AQ406" s="138" cm="1">
        <f t="array" ref="AQ406">_xlfn.IFS(I406="One Bedroom",AQ$13,I406="One Bedroom Plus",AQ$14,I406="two bedroom",AQ$15,I406="three bedroom",AQ$16)</f>
        <v>300000</v>
      </c>
      <c r="AR406" s="139">
        <f t="shared" si="218"/>
        <v>4820000</v>
      </c>
      <c r="AS406" s="139">
        <f t="shared" si="219"/>
        <v>150625</v>
      </c>
      <c r="AT406" s="139">
        <f t="shared" si="220"/>
        <v>241000</v>
      </c>
      <c r="AU406" s="139">
        <f t="shared" si="221"/>
        <v>4579000</v>
      </c>
      <c r="AV406" s="139">
        <f t="shared" si="222"/>
        <v>143093.75</v>
      </c>
      <c r="AW406" s="151">
        <v>100000</v>
      </c>
      <c r="AX406" s="151">
        <f t="shared" si="223"/>
        <v>1144750</v>
      </c>
      <c r="AY406" s="151">
        <f t="shared" si="224"/>
        <v>1144750</v>
      </c>
      <c r="AZ406" s="151">
        <f t="shared" si="225"/>
        <v>1144750</v>
      </c>
      <c r="BA406" s="151">
        <f t="shared" si="226"/>
        <v>1044750</v>
      </c>
      <c r="BD406" s="99">
        <f t="shared" si="227"/>
        <v>4579000</v>
      </c>
    </row>
    <row r="407" spans="1:56" ht="14.7" customHeight="1" x14ac:dyDescent="0.25">
      <c r="A407" s="119"/>
      <c r="B407" s="120"/>
      <c r="C407" s="101">
        <v>385</v>
      </c>
      <c r="D407" s="102" t="s">
        <v>18</v>
      </c>
      <c r="E407" s="106">
        <v>4</v>
      </c>
      <c r="F407" s="124" t="s">
        <v>541</v>
      </c>
      <c r="G407" s="92" cm="1">
        <f t="array" ref="G407">_xlfn.IFS(D407=F$4,G$4,D407=F$5,G$5,D407=F$6,G$6,D407=F$7,G$7,D407=F$8,G$8,D407=F$9,G$9,D407=F$10,G$10)</f>
        <v>3</v>
      </c>
      <c r="H407" s="121" t="s">
        <v>158</v>
      </c>
      <c r="I407" s="104" t="s">
        <v>72</v>
      </c>
      <c r="J407" s="105">
        <v>42</v>
      </c>
      <c r="K407" s="95">
        <f t="shared" ref="K407:K470" si="233">$K$4</f>
        <v>160000</v>
      </c>
      <c r="L407" s="95">
        <f t="shared" ref="L407:L470" si="234">K407*J407</f>
        <v>6720000</v>
      </c>
      <c r="M407" s="95">
        <f t="shared" ref="M407:M470" si="235">J$13</f>
        <v>140000</v>
      </c>
      <c r="N407" s="95" cm="1">
        <f t="array" ref="N407">_xlfn.IFS(E407=1,0,OR(E407=2,E407=3),N$10,OR(E407=4,E407=5),N$11,E407=6,N$12,E407=7,N$13)</f>
        <v>3000</v>
      </c>
      <c r="O407" s="95" t="str">
        <f t="shared" si="229"/>
        <v>y</v>
      </c>
      <c r="P407" s="95">
        <f t="shared" ref="P407:P470" si="236">IF(O407="Y",P$20,0)</f>
        <v>10000</v>
      </c>
      <c r="Q407" s="95">
        <f t="shared" si="230"/>
        <v>0</v>
      </c>
      <c r="R407" s="95">
        <f t="shared" ref="R407:R470" si="237">IF(Q407="Y",R$20,0)</f>
        <v>0</v>
      </c>
      <c r="S407" s="95">
        <f t="shared" si="231"/>
        <v>0</v>
      </c>
      <c r="T407" s="95">
        <f t="shared" ref="T407:T470" si="238">IF(S407="Y",T$20,0)</f>
        <v>0</v>
      </c>
      <c r="U407" s="95">
        <f t="shared" si="232"/>
        <v>0</v>
      </c>
      <c r="V407" s="95">
        <f t="shared" ref="V407:V470" si="239">IF(U407="Y",V$20,0)</f>
        <v>0</v>
      </c>
      <c r="W407" s="108"/>
      <c r="X407" s="108">
        <f t="shared" ref="X407:X470" si="240">IF(W407="Y",X$20,0)</f>
        <v>0</v>
      </c>
      <c r="Y407" s="108"/>
      <c r="Z407" s="108">
        <f t="shared" ref="Z407:Z470" si="241">IF(Y407="Y",Z$20,0)</f>
        <v>0</v>
      </c>
      <c r="AA407" s="96"/>
      <c r="AB407" s="108">
        <f t="shared" si="228"/>
        <v>0</v>
      </c>
      <c r="AC407" s="95">
        <f t="shared" ref="AC407:AC470" si="242">P407+R407+X407+Z407+T407+V407+AB407</f>
        <v>10000</v>
      </c>
      <c r="AD407" s="95">
        <f t="shared" ref="AD407:AD470" si="243">M407+N407+AC407</f>
        <v>153000</v>
      </c>
      <c r="AE407" s="95">
        <f t="shared" ref="AE407:AE470" si="244">AD407*J407</f>
        <v>6426000</v>
      </c>
      <c r="AF407" s="97" cm="1">
        <f t="array" ref="AF407">_xlfn.IFS(G407=1,AF$15,G407=2,AF$16,G407=3,AF$19)</f>
        <v>7000</v>
      </c>
      <c r="AG407" s="98">
        <f t="shared" ref="AG407:AG470" si="245">AD407+AF407</f>
        <v>160000</v>
      </c>
      <c r="AH407" s="98">
        <f t="shared" ref="AH407:AH470" si="246">AG407*J407</f>
        <v>6720000</v>
      </c>
      <c r="AI407" s="137">
        <f t="shared" ref="AI407:AI470" si="247">ROUNDUP(AG407*$AI$19,-3)</f>
        <v>160000</v>
      </c>
      <c r="AJ407" s="137">
        <f t="shared" ref="AJ407:AJ470" si="248">AI407*J407</f>
        <v>6720000</v>
      </c>
      <c r="AK407" s="137">
        <v>100000</v>
      </c>
      <c r="AL407" s="137">
        <f t="shared" ref="AL407:AL470" si="249">AJ407*25%</f>
        <v>1680000</v>
      </c>
      <c r="AM407" s="137">
        <f t="shared" ref="AM407:AM470" si="250">AJ407*25%</f>
        <v>1680000</v>
      </c>
      <c r="AN407" s="137">
        <f t="shared" ref="AN407:AN470" si="251">AJ407*25%</f>
        <v>1680000</v>
      </c>
      <c r="AO407" s="137">
        <f t="shared" ref="AO407:AO470" si="252">AJ407*25%-AK407</f>
        <v>1580000</v>
      </c>
      <c r="AP407" s="137"/>
      <c r="AQ407" s="138" cm="1">
        <f t="array" ref="AQ407">_xlfn.IFS(I407="One Bedroom",AQ$13,I407="One Bedroom Plus",AQ$14,I407="two bedroom",AQ$15,I407="three bedroom",AQ$16)</f>
        <v>300000</v>
      </c>
      <c r="AR407" s="139">
        <f t="shared" ref="AR407:AR470" si="253">AJ407-AQ407</f>
        <v>6420000</v>
      </c>
      <c r="AS407" s="139">
        <f t="shared" ref="AS407:AS470" si="254">AR407/J407</f>
        <v>152857.14285714287</v>
      </c>
      <c r="AT407" s="139">
        <f t="shared" ref="AT407:AT470" si="255">AR407*5%</f>
        <v>321000</v>
      </c>
      <c r="AU407" s="139">
        <f t="shared" ref="AU407:AU470" si="256">ROUNDUP(AR407-AT407,-3)</f>
        <v>6099000</v>
      </c>
      <c r="AV407" s="139">
        <f t="shared" ref="AV407:AV470" si="257">AU407/J407</f>
        <v>145214.28571428571</v>
      </c>
      <c r="AW407" s="151">
        <v>100000</v>
      </c>
      <c r="AX407" s="151">
        <f t="shared" si="223"/>
        <v>1524750</v>
      </c>
      <c r="AY407" s="151">
        <f t="shared" si="224"/>
        <v>1524750</v>
      </c>
      <c r="AZ407" s="151">
        <f t="shared" si="225"/>
        <v>1524750</v>
      </c>
      <c r="BA407" s="151">
        <f t="shared" si="226"/>
        <v>1424750</v>
      </c>
      <c r="BD407" s="99">
        <f t="shared" si="227"/>
        <v>6099000</v>
      </c>
    </row>
    <row r="408" spans="1:56" ht="14.7" customHeight="1" x14ac:dyDescent="0.25">
      <c r="A408" s="119"/>
      <c r="B408" s="120"/>
      <c r="C408" s="101">
        <v>386</v>
      </c>
      <c r="D408" s="102" t="s">
        <v>18</v>
      </c>
      <c r="E408" s="106">
        <v>4</v>
      </c>
      <c r="F408" s="124" t="s">
        <v>542</v>
      </c>
      <c r="G408" s="92" cm="1">
        <f t="array" ref="G408">_xlfn.IFS(D408=F$4,G$4,D408=F$5,G$5,D408=F$6,G$6,D408=F$7,G$7,D408=F$8,G$8,D408=F$9,G$9,D408=F$10,G$10)</f>
        <v>3</v>
      </c>
      <c r="H408" s="121" t="s">
        <v>315</v>
      </c>
      <c r="I408" s="104" t="s">
        <v>94</v>
      </c>
      <c r="J408" s="109">
        <v>56</v>
      </c>
      <c r="K408" s="95">
        <f t="shared" si="233"/>
        <v>160000</v>
      </c>
      <c r="L408" s="95">
        <f t="shared" si="234"/>
        <v>8960000</v>
      </c>
      <c r="M408" s="95">
        <f t="shared" si="235"/>
        <v>140000</v>
      </c>
      <c r="N408" s="95" cm="1">
        <f t="array" ref="N408">_xlfn.IFS(E408=1,0,OR(E408=2,E408=3),N$10,OR(E408=4,E408=5),N$11,E408=6,N$12,E408=7,N$13)</f>
        <v>3000</v>
      </c>
      <c r="O408" s="95" t="str">
        <f t="shared" si="229"/>
        <v>y</v>
      </c>
      <c r="P408" s="95">
        <f t="shared" si="236"/>
        <v>10000</v>
      </c>
      <c r="Q408" s="95">
        <f t="shared" si="230"/>
        <v>0</v>
      </c>
      <c r="R408" s="95">
        <f t="shared" si="237"/>
        <v>0</v>
      </c>
      <c r="S408" s="95">
        <f t="shared" si="231"/>
        <v>0</v>
      </c>
      <c r="T408" s="95">
        <f t="shared" si="238"/>
        <v>0</v>
      </c>
      <c r="U408" s="95">
        <f t="shared" si="232"/>
        <v>0</v>
      </c>
      <c r="V408" s="95">
        <f t="shared" si="239"/>
        <v>0</v>
      </c>
      <c r="W408" s="108"/>
      <c r="X408" s="108">
        <f t="shared" si="240"/>
        <v>0</v>
      </c>
      <c r="Y408" s="108"/>
      <c r="Z408" s="108">
        <f t="shared" si="241"/>
        <v>0</v>
      </c>
      <c r="AA408" s="96"/>
      <c r="AB408" s="108">
        <f t="shared" ref="AB408:AB439" si="258">IF(AA408="Y",AB$20,0)</f>
        <v>0</v>
      </c>
      <c r="AC408" s="95">
        <f t="shared" si="242"/>
        <v>10000</v>
      </c>
      <c r="AD408" s="95">
        <f t="shared" si="243"/>
        <v>153000</v>
      </c>
      <c r="AE408" s="95">
        <f t="shared" si="244"/>
        <v>8568000</v>
      </c>
      <c r="AF408" s="97" cm="1">
        <f t="array" ref="AF408">_xlfn.IFS(G408=1,AF$15,G408=2,AF$16,G408=3,AF$19)</f>
        <v>7000</v>
      </c>
      <c r="AG408" s="98">
        <f t="shared" si="245"/>
        <v>160000</v>
      </c>
      <c r="AH408" s="98">
        <f t="shared" si="246"/>
        <v>8960000</v>
      </c>
      <c r="AI408" s="137">
        <f t="shared" si="247"/>
        <v>160000</v>
      </c>
      <c r="AJ408" s="137">
        <f t="shared" si="248"/>
        <v>8960000</v>
      </c>
      <c r="AK408" s="137">
        <v>100000</v>
      </c>
      <c r="AL408" s="137">
        <f t="shared" si="249"/>
        <v>2240000</v>
      </c>
      <c r="AM408" s="137">
        <f t="shared" si="250"/>
        <v>2240000</v>
      </c>
      <c r="AN408" s="137">
        <f t="shared" si="251"/>
        <v>2240000</v>
      </c>
      <c r="AO408" s="137">
        <f t="shared" si="252"/>
        <v>2140000</v>
      </c>
      <c r="AP408" s="137"/>
      <c r="AQ408" s="138" cm="1">
        <f t="array" ref="AQ408">_xlfn.IFS(I408="One Bedroom",AQ$13,I408="One Bedroom Plus",AQ$14,I408="two bedroom",AQ$15,I408="three bedroom",AQ$16)</f>
        <v>300000</v>
      </c>
      <c r="AR408" s="139">
        <f t="shared" si="253"/>
        <v>8660000</v>
      </c>
      <c r="AS408" s="139">
        <f t="shared" si="254"/>
        <v>154642.85714285713</v>
      </c>
      <c r="AT408" s="139">
        <f t="shared" si="255"/>
        <v>433000</v>
      </c>
      <c r="AU408" s="139">
        <f t="shared" si="256"/>
        <v>8227000</v>
      </c>
      <c r="AV408" s="139">
        <f t="shared" si="257"/>
        <v>146910.71428571429</v>
      </c>
      <c r="AW408" s="151">
        <v>100000</v>
      </c>
      <c r="AX408" s="151">
        <f t="shared" ref="AX408:AX471" si="259">AU408*25%</f>
        <v>2056750</v>
      </c>
      <c r="AY408" s="151">
        <f t="shared" ref="AY408:AY471" si="260">AU408*25%</f>
        <v>2056750</v>
      </c>
      <c r="AZ408" s="151">
        <f t="shared" ref="AZ408:AZ471" si="261">AU408*25%</f>
        <v>2056750</v>
      </c>
      <c r="BA408" s="151">
        <f t="shared" ref="BA408:BA471" si="262">AU408*25%-AW408</f>
        <v>1956750</v>
      </c>
      <c r="BD408" s="99">
        <f t="shared" ref="BD408:BD471" si="263">SUM(AW408:BA408)</f>
        <v>8227000</v>
      </c>
    </row>
    <row r="409" spans="1:56" ht="14.7" customHeight="1" x14ac:dyDescent="0.25">
      <c r="A409" s="119"/>
      <c r="B409" s="120"/>
      <c r="C409" s="101">
        <v>387</v>
      </c>
      <c r="D409" s="102" t="s">
        <v>18</v>
      </c>
      <c r="E409" s="106">
        <v>4</v>
      </c>
      <c r="F409" s="124" t="s">
        <v>543</v>
      </c>
      <c r="G409" s="92" cm="1">
        <f t="array" ref="G409">_xlfn.IFS(D409=F$4,G$4,D409=F$5,G$5,D409=F$6,G$6,D409=F$7,G$7,D409=F$8,G$8,D409=F$9,G$9,D409=F$10,G$10)</f>
        <v>3</v>
      </c>
      <c r="H409" s="121" t="s">
        <v>458</v>
      </c>
      <c r="I409" s="104" t="s">
        <v>72</v>
      </c>
      <c r="J409" s="109">
        <v>49</v>
      </c>
      <c r="K409" s="95">
        <f t="shared" si="233"/>
        <v>160000</v>
      </c>
      <c r="L409" s="95">
        <f t="shared" si="234"/>
        <v>7840000</v>
      </c>
      <c r="M409" s="95">
        <f t="shared" si="235"/>
        <v>140000</v>
      </c>
      <c r="N409" s="95" cm="1">
        <f t="array" ref="N409">_xlfn.IFS(E409=1,0,OR(E409=2,E409=3),N$10,OR(E409=4,E409=5),N$11,E409=6,N$12,E409=7,N$13)</f>
        <v>3000</v>
      </c>
      <c r="O409" s="95" t="str">
        <f t="shared" si="229"/>
        <v>y</v>
      </c>
      <c r="P409" s="95">
        <f t="shared" si="236"/>
        <v>10000</v>
      </c>
      <c r="Q409" s="95">
        <f t="shared" si="230"/>
        <v>0</v>
      </c>
      <c r="R409" s="95">
        <f t="shared" si="237"/>
        <v>0</v>
      </c>
      <c r="S409" s="95">
        <f t="shared" si="231"/>
        <v>0</v>
      </c>
      <c r="T409" s="95">
        <f t="shared" si="238"/>
        <v>0</v>
      </c>
      <c r="U409" s="95">
        <f t="shared" si="232"/>
        <v>0</v>
      </c>
      <c r="V409" s="95">
        <f t="shared" si="239"/>
        <v>0</v>
      </c>
      <c r="W409" s="108"/>
      <c r="X409" s="108">
        <f t="shared" si="240"/>
        <v>0</v>
      </c>
      <c r="Y409" s="108"/>
      <c r="Z409" s="108">
        <f t="shared" si="241"/>
        <v>0</v>
      </c>
      <c r="AA409" s="96"/>
      <c r="AB409" s="108">
        <f t="shared" si="258"/>
        <v>0</v>
      </c>
      <c r="AC409" s="95">
        <f t="shared" si="242"/>
        <v>10000</v>
      </c>
      <c r="AD409" s="95">
        <f t="shared" si="243"/>
        <v>153000</v>
      </c>
      <c r="AE409" s="95">
        <f t="shared" si="244"/>
        <v>7497000</v>
      </c>
      <c r="AF409" s="97" cm="1">
        <f t="array" ref="AF409">_xlfn.IFS(G409=1,AF$15,G409=2,AF$16,G409=3,AF$19)</f>
        <v>7000</v>
      </c>
      <c r="AG409" s="98">
        <f t="shared" si="245"/>
        <v>160000</v>
      </c>
      <c r="AH409" s="98">
        <f t="shared" si="246"/>
        <v>7840000</v>
      </c>
      <c r="AI409" s="137">
        <f t="shared" si="247"/>
        <v>160000</v>
      </c>
      <c r="AJ409" s="137">
        <f t="shared" si="248"/>
        <v>7840000</v>
      </c>
      <c r="AK409" s="137">
        <v>100000</v>
      </c>
      <c r="AL409" s="137">
        <f t="shared" si="249"/>
        <v>1960000</v>
      </c>
      <c r="AM409" s="137">
        <f t="shared" si="250"/>
        <v>1960000</v>
      </c>
      <c r="AN409" s="137">
        <f t="shared" si="251"/>
        <v>1960000</v>
      </c>
      <c r="AO409" s="137">
        <f t="shared" si="252"/>
        <v>1860000</v>
      </c>
      <c r="AP409" s="137"/>
      <c r="AQ409" s="138" cm="1">
        <f t="array" ref="AQ409">_xlfn.IFS(I409="One Bedroom",AQ$13,I409="One Bedroom Plus",AQ$14,I409="two bedroom",AQ$15,I409="three bedroom",AQ$16)</f>
        <v>300000</v>
      </c>
      <c r="AR409" s="139">
        <f t="shared" si="253"/>
        <v>7540000</v>
      </c>
      <c r="AS409" s="139">
        <f t="shared" si="254"/>
        <v>153877.55102040817</v>
      </c>
      <c r="AT409" s="139">
        <f t="shared" si="255"/>
        <v>377000</v>
      </c>
      <c r="AU409" s="139">
        <f t="shared" si="256"/>
        <v>7163000</v>
      </c>
      <c r="AV409" s="139">
        <f t="shared" si="257"/>
        <v>146183.67346938775</v>
      </c>
      <c r="AW409" s="151">
        <v>100000</v>
      </c>
      <c r="AX409" s="151">
        <f t="shared" si="259"/>
        <v>1790750</v>
      </c>
      <c r="AY409" s="151">
        <f t="shared" si="260"/>
        <v>1790750</v>
      </c>
      <c r="AZ409" s="151">
        <f t="shared" si="261"/>
        <v>1790750</v>
      </c>
      <c r="BA409" s="151">
        <f t="shared" si="262"/>
        <v>1690750</v>
      </c>
      <c r="BD409" s="99">
        <f t="shared" si="263"/>
        <v>7163000</v>
      </c>
    </row>
    <row r="410" spans="1:56" ht="14.7" customHeight="1" x14ac:dyDescent="0.25">
      <c r="A410" s="119"/>
      <c r="B410" s="120"/>
      <c r="C410" s="101">
        <v>388</v>
      </c>
      <c r="D410" s="102" t="s">
        <v>18</v>
      </c>
      <c r="E410" s="106">
        <v>4</v>
      </c>
      <c r="F410" s="124" t="s">
        <v>544</v>
      </c>
      <c r="G410" s="92" cm="1">
        <f t="array" ref="G410">_xlfn.IFS(D410=F$4,G$4,D410=F$5,G$5,D410=F$6,G$6,D410=F$7,G$7,D410=F$8,G$8,D410=F$9,G$9,D410=F$10,G$10)</f>
        <v>3</v>
      </c>
      <c r="H410" s="121" t="s">
        <v>545</v>
      </c>
      <c r="I410" s="104" t="s">
        <v>72</v>
      </c>
      <c r="J410" s="109">
        <v>49</v>
      </c>
      <c r="K410" s="95">
        <f t="shared" si="233"/>
        <v>160000</v>
      </c>
      <c r="L410" s="95">
        <f t="shared" si="234"/>
        <v>7840000</v>
      </c>
      <c r="M410" s="95">
        <f t="shared" si="235"/>
        <v>140000</v>
      </c>
      <c r="N410" s="95" cm="1">
        <f t="array" ref="N410">_xlfn.IFS(E410=1,0,OR(E410=2,E410=3),N$10,OR(E410=4,E410=5),N$11,E410=6,N$12,E410=7,N$13)</f>
        <v>3000</v>
      </c>
      <c r="O410" s="95" t="str">
        <f t="shared" ref="O410:O441" si="264">O396</f>
        <v>y</v>
      </c>
      <c r="P410" s="95">
        <f t="shared" si="236"/>
        <v>10000</v>
      </c>
      <c r="Q410" s="95" t="str">
        <f t="shared" ref="Q410:Q441" si="265">Q396</f>
        <v>y</v>
      </c>
      <c r="R410" s="95">
        <f t="shared" si="237"/>
        <v>3000</v>
      </c>
      <c r="S410" s="95">
        <f t="shared" ref="S410:S441" si="266">S396</f>
        <v>0</v>
      </c>
      <c r="T410" s="95">
        <f t="shared" si="238"/>
        <v>0</v>
      </c>
      <c r="U410" s="95">
        <f t="shared" ref="U410:U441" si="267">U396</f>
        <v>0</v>
      </c>
      <c r="V410" s="95">
        <f t="shared" si="239"/>
        <v>0</v>
      </c>
      <c r="W410" s="108"/>
      <c r="X410" s="108">
        <f t="shared" si="240"/>
        <v>0</v>
      </c>
      <c r="Y410" s="108"/>
      <c r="Z410" s="108">
        <f t="shared" si="241"/>
        <v>0</v>
      </c>
      <c r="AA410" s="96"/>
      <c r="AB410" s="108">
        <f t="shared" si="258"/>
        <v>0</v>
      </c>
      <c r="AC410" s="95">
        <f t="shared" si="242"/>
        <v>13000</v>
      </c>
      <c r="AD410" s="95">
        <f t="shared" si="243"/>
        <v>156000</v>
      </c>
      <c r="AE410" s="95">
        <f t="shared" si="244"/>
        <v>7644000</v>
      </c>
      <c r="AF410" s="97" cm="1">
        <f t="array" ref="AF410">_xlfn.IFS(G410=1,AF$15,G410=2,AF$16,G410=3,AF$19)</f>
        <v>7000</v>
      </c>
      <c r="AG410" s="98">
        <f t="shared" si="245"/>
        <v>163000</v>
      </c>
      <c r="AH410" s="98">
        <f t="shared" si="246"/>
        <v>7987000</v>
      </c>
      <c r="AI410" s="137">
        <f t="shared" si="247"/>
        <v>163000</v>
      </c>
      <c r="AJ410" s="137">
        <f t="shared" si="248"/>
        <v>7987000</v>
      </c>
      <c r="AK410" s="137">
        <v>100000</v>
      </c>
      <c r="AL410" s="137">
        <f t="shared" si="249"/>
        <v>1996750</v>
      </c>
      <c r="AM410" s="137">
        <f t="shared" si="250"/>
        <v>1996750</v>
      </c>
      <c r="AN410" s="137">
        <f t="shared" si="251"/>
        <v>1996750</v>
      </c>
      <c r="AO410" s="137">
        <f t="shared" si="252"/>
        <v>1896750</v>
      </c>
      <c r="AP410" s="137"/>
      <c r="AQ410" s="138" cm="1">
        <f t="array" ref="AQ410">_xlfn.IFS(I410="One Bedroom",AQ$13,I410="One Bedroom Plus",AQ$14,I410="two bedroom",AQ$15,I410="three bedroom",AQ$16)</f>
        <v>300000</v>
      </c>
      <c r="AR410" s="139">
        <f t="shared" si="253"/>
        <v>7687000</v>
      </c>
      <c r="AS410" s="139">
        <f t="shared" si="254"/>
        <v>156877.55102040817</v>
      </c>
      <c r="AT410" s="139">
        <f t="shared" si="255"/>
        <v>384350</v>
      </c>
      <c r="AU410" s="139">
        <f t="shared" si="256"/>
        <v>7303000</v>
      </c>
      <c r="AV410" s="139">
        <f t="shared" si="257"/>
        <v>149040.81632653062</v>
      </c>
      <c r="AW410" s="151">
        <v>100000</v>
      </c>
      <c r="AX410" s="151">
        <f t="shared" si="259"/>
        <v>1825750</v>
      </c>
      <c r="AY410" s="151">
        <f t="shared" si="260"/>
        <v>1825750</v>
      </c>
      <c r="AZ410" s="151">
        <f t="shared" si="261"/>
        <v>1825750</v>
      </c>
      <c r="BA410" s="151">
        <f t="shared" si="262"/>
        <v>1725750</v>
      </c>
      <c r="BD410" s="99">
        <f t="shared" si="263"/>
        <v>7303000</v>
      </c>
    </row>
    <row r="411" spans="1:56" ht="14.7" customHeight="1" x14ac:dyDescent="0.25">
      <c r="A411" s="119"/>
      <c r="B411" s="120"/>
      <c r="C411" s="101">
        <v>389</v>
      </c>
      <c r="D411" s="102" t="s">
        <v>18</v>
      </c>
      <c r="E411" s="106">
        <v>4</v>
      </c>
      <c r="F411" s="124" t="s">
        <v>546</v>
      </c>
      <c r="G411" s="92" cm="1">
        <f t="array" ref="G411">_xlfn.IFS(D411=F$4,G$4,D411=F$5,G$5,D411=F$6,G$6,D411=F$7,G$7,D411=F$8,G$8,D411=F$9,G$9,D411=F$10,G$10)</f>
        <v>3</v>
      </c>
      <c r="H411" s="121" t="s">
        <v>152</v>
      </c>
      <c r="I411" s="104" t="s">
        <v>72</v>
      </c>
      <c r="J411" s="105">
        <v>49</v>
      </c>
      <c r="K411" s="95">
        <f t="shared" si="233"/>
        <v>160000</v>
      </c>
      <c r="L411" s="95">
        <f t="shared" si="234"/>
        <v>7840000</v>
      </c>
      <c r="M411" s="95">
        <f t="shared" si="235"/>
        <v>140000</v>
      </c>
      <c r="N411" s="95" cm="1">
        <f t="array" ref="N411">_xlfn.IFS(E411=1,0,OR(E411=2,E411=3),N$10,OR(E411=4,E411=5),N$11,E411=6,N$12,E411=7,N$13)</f>
        <v>3000</v>
      </c>
      <c r="O411" s="95" t="str">
        <f t="shared" si="264"/>
        <v>y</v>
      </c>
      <c r="P411" s="95">
        <f t="shared" si="236"/>
        <v>10000</v>
      </c>
      <c r="Q411" s="95" t="str">
        <f t="shared" si="265"/>
        <v>y</v>
      </c>
      <c r="R411" s="95">
        <f t="shared" si="237"/>
        <v>3000</v>
      </c>
      <c r="S411" s="95">
        <f t="shared" si="266"/>
        <v>0</v>
      </c>
      <c r="T411" s="95">
        <f t="shared" si="238"/>
        <v>0</v>
      </c>
      <c r="U411" s="95">
        <f t="shared" si="267"/>
        <v>0</v>
      </c>
      <c r="V411" s="95">
        <f t="shared" si="239"/>
        <v>0</v>
      </c>
      <c r="W411" s="108"/>
      <c r="X411" s="108">
        <f t="shared" si="240"/>
        <v>0</v>
      </c>
      <c r="Y411" s="108"/>
      <c r="Z411" s="108">
        <f t="shared" si="241"/>
        <v>0</v>
      </c>
      <c r="AA411" s="96"/>
      <c r="AB411" s="108">
        <f t="shared" si="258"/>
        <v>0</v>
      </c>
      <c r="AC411" s="95">
        <f t="shared" si="242"/>
        <v>13000</v>
      </c>
      <c r="AD411" s="95">
        <f t="shared" si="243"/>
        <v>156000</v>
      </c>
      <c r="AE411" s="95">
        <f t="shared" si="244"/>
        <v>7644000</v>
      </c>
      <c r="AF411" s="97" cm="1">
        <f t="array" ref="AF411">_xlfn.IFS(G411=1,AF$15,G411=2,AF$16,G411=3,AF$19)</f>
        <v>7000</v>
      </c>
      <c r="AG411" s="98">
        <f t="shared" si="245"/>
        <v>163000</v>
      </c>
      <c r="AH411" s="98">
        <f t="shared" si="246"/>
        <v>7987000</v>
      </c>
      <c r="AI411" s="137">
        <f t="shared" si="247"/>
        <v>163000</v>
      </c>
      <c r="AJ411" s="137">
        <f t="shared" si="248"/>
        <v>7987000</v>
      </c>
      <c r="AK411" s="137">
        <v>100000</v>
      </c>
      <c r="AL411" s="137">
        <f t="shared" si="249"/>
        <v>1996750</v>
      </c>
      <c r="AM411" s="137">
        <f t="shared" si="250"/>
        <v>1996750</v>
      </c>
      <c r="AN411" s="137">
        <f t="shared" si="251"/>
        <v>1996750</v>
      </c>
      <c r="AO411" s="137">
        <f t="shared" si="252"/>
        <v>1896750</v>
      </c>
      <c r="AP411" s="137"/>
      <c r="AQ411" s="138" cm="1">
        <f t="array" ref="AQ411">_xlfn.IFS(I411="One Bedroom",AQ$13,I411="One Bedroom Plus",AQ$14,I411="two bedroom",AQ$15,I411="three bedroom",AQ$16)</f>
        <v>300000</v>
      </c>
      <c r="AR411" s="139">
        <f t="shared" si="253"/>
        <v>7687000</v>
      </c>
      <c r="AS411" s="139">
        <f t="shared" si="254"/>
        <v>156877.55102040817</v>
      </c>
      <c r="AT411" s="139">
        <f t="shared" si="255"/>
        <v>384350</v>
      </c>
      <c r="AU411" s="139">
        <f t="shared" si="256"/>
        <v>7303000</v>
      </c>
      <c r="AV411" s="139">
        <f t="shared" si="257"/>
        <v>149040.81632653062</v>
      </c>
      <c r="AW411" s="151">
        <v>100000</v>
      </c>
      <c r="AX411" s="151">
        <f t="shared" si="259"/>
        <v>1825750</v>
      </c>
      <c r="AY411" s="151">
        <f t="shared" si="260"/>
        <v>1825750</v>
      </c>
      <c r="AZ411" s="151">
        <f t="shared" si="261"/>
        <v>1825750</v>
      </c>
      <c r="BA411" s="151">
        <f t="shared" si="262"/>
        <v>1725750</v>
      </c>
      <c r="BD411" s="99">
        <f t="shared" si="263"/>
        <v>7303000</v>
      </c>
    </row>
    <row r="412" spans="1:56" ht="14.7" customHeight="1" x14ac:dyDescent="0.25">
      <c r="A412" s="119"/>
      <c r="B412" s="120"/>
      <c r="C412" s="101">
        <v>390</v>
      </c>
      <c r="D412" s="102" t="s">
        <v>18</v>
      </c>
      <c r="E412" s="106">
        <v>4</v>
      </c>
      <c r="F412" s="124" t="s">
        <v>547</v>
      </c>
      <c r="G412" s="92" cm="1">
        <f t="array" ref="G412">_xlfn.IFS(D412=F$4,G$4,D412=F$5,G$5,D412=F$6,G$6,D412=F$7,G$7,D412=F$8,G$8,D412=F$9,G$9,D412=F$10,G$10)</f>
        <v>3</v>
      </c>
      <c r="H412" s="121" t="s">
        <v>148</v>
      </c>
      <c r="I412" s="104" t="s">
        <v>72</v>
      </c>
      <c r="J412" s="105">
        <v>49</v>
      </c>
      <c r="K412" s="95">
        <f t="shared" si="233"/>
        <v>160000</v>
      </c>
      <c r="L412" s="95">
        <f t="shared" si="234"/>
        <v>7840000</v>
      </c>
      <c r="M412" s="95">
        <f t="shared" si="235"/>
        <v>140000</v>
      </c>
      <c r="N412" s="95" cm="1">
        <f t="array" ref="N412">_xlfn.IFS(E412=1,0,OR(E412=2,E412=3),N$10,OR(E412=4,E412=5),N$11,E412=6,N$12,E412=7,N$13)</f>
        <v>3000</v>
      </c>
      <c r="O412" s="95" t="str">
        <f t="shared" si="264"/>
        <v>y</v>
      </c>
      <c r="P412" s="95">
        <f t="shared" si="236"/>
        <v>10000</v>
      </c>
      <c r="Q412" s="95">
        <f t="shared" si="265"/>
        <v>0</v>
      </c>
      <c r="R412" s="95">
        <f t="shared" si="237"/>
        <v>0</v>
      </c>
      <c r="S412" s="95">
        <f t="shared" si="266"/>
        <v>0</v>
      </c>
      <c r="T412" s="95">
        <f t="shared" si="238"/>
        <v>0</v>
      </c>
      <c r="U412" s="95">
        <f t="shared" si="267"/>
        <v>0</v>
      </c>
      <c r="V412" s="95">
        <f t="shared" si="239"/>
        <v>0</v>
      </c>
      <c r="W412" s="108"/>
      <c r="X412" s="108">
        <f t="shared" si="240"/>
        <v>0</v>
      </c>
      <c r="Y412" s="108"/>
      <c r="Z412" s="108">
        <f t="shared" si="241"/>
        <v>0</v>
      </c>
      <c r="AA412" s="96"/>
      <c r="AB412" s="108">
        <f t="shared" si="258"/>
        <v>0</v>
      </c>
      <c r="AC412" s="95">
        <f t="shared" si="242"/>
        <v>10000</v>
      </c>
      <c r="AD412" s="95">
        <f t="shared" si="243"/>
        <v>153000</v>
      </c>
      <c r="AE412" s="95">
        <f t="shared" si="244"/>
        <v>7497000</v>
      </c>
      <c r="AF412" s="97" cm="1">
        <f t="array" ref="AF412">_xlfn.IFS(G412=1,AF$15,G412=2,AF$16,G412=3,AF$19)</f>
        <v>7000</v>
      </c>
      <c r="AG412" s="98">
        <f t="shared" si="245"/>
        <v>160000</v>
      </c>
      <c r="AH412" s="98">
        <f t="shared" si="246"/>
        <v>7840000</v>
      </c>
      <c r="AI412" s="137">
        <f t="shared" si="247"/>
        <v>160000</v>
      </c>
      <c r="AJ412" s="137">
        <f t="shared" si="248"/>
        <v>7840000</v>
      </c>
      <c r="AK412" s="137">
        <v>100000</v>
      </c>
      <c r="AL412" s="137">
        <f t="shared" si="249"/>
        <v>1960000</v>
      </c>
      <c r="AM412" s="137">
        <f t="shared" si="250"/>
        <v>1960000</v>
      </c>
      <c r="AN412" s="137">
        <f t="shared" si="251"/>
        <v>1960000</v>
      </c>
      <c r="AO412" s="137">
        <f t="shared" si="252"/>
        <v>1860000</v>
      </c>
      <c r="AP412" s="137"/>
      <c r="AQ412" s="138" cm="1">
        <f t="array" ref="AQ412">_xlfn.IFS(I412="One Bedroom",AQ$13,I412="One Bedroom Plus",AQ$14,I412="two bedroom",AQ$15,I412="three bedroom",AQ$16)</f>
        <v>300000</v>
      </c>
      <c r="AR412" s="139">
        <f t="shared" si="253"/>
        <v>7540000</v>
      </c>
      <c r="AS412" s="139">
        <f t="shared" si="254"/>
        <v>153877.55102040817</v>
      </c>
      <c r="AT412" s="139">
        <f t="shared" si="255"/>
        <v>377000</v>
      </c>
      <c r="AU412" s="139">
        <f t="shared" si="256"/>
        <v>7163000</v>
      </c>
      <c r="AV412" s="139">
        <f t="shared" si="257"/>
        <v>146183.67346938775</v>
      </c>
      <c r="AW412" s="151">
        <v>100000</v>
      </c>
      <c r="AX412" s="151">
        <f t="shared" si="259"/>
        <v>1790750</v>
      </c>
      <c r="AY412" s="151">
        <f t="shared" si="260"/>
        <v>1790750</v>
      </c>
      <c r="AZ412" s="151">
        <f t="shared" si="261"/>
        <v>1790750</v>
      </c>
      <c r="BA412" s="151">
        <f t="shared" si="262"/>
        <v>1690750</v>
      </c>
      <c r="BD412" s="99">
        <f t="shared" si="263"/>
        <v>7163000</v>
      </c>
    </row>
    <row r="413" spans="1:56" ht="14.7" customHeight="1" x14ac:dyDescent="0.25">
      <c r="A413" s="119"/>
      <c r="B413" s="120"/>
      <c r="C413" s="101">
        <v>391</v>
      </c>
      <c r="D413" s="102" t="s">
        <v>18</v>
      </c>
      <c r="E413" s="106">
        <v>4</v>
      </c>
      <c r="F413" s="124" t="s">
        <v>548</v>
      </c>
      <c r="G413" s="92" cm="1">
        <f t="array" ref="G413">_xlfn.IFS(D413=F$4,G$4,D413=F$5,G$5,D413=F$6,G$6,D413=F$7,G$7,D413=F$8,G$8,D413=F$9,G$9,D413=F$10,G$10)</f>
        <v>3</v>
      </c>
      <c r="H413" s="121" t="s">
        <v>158</v>
      </c>
      <c r="I413" s="104" t="s">
        <v>72</v>
      </c>
      <c r="J413" s="105">
        <v>42</v>
      </c>
      <c r="K413" s="95">
        <f t="shared" si="233"/>
        <v>160000</v>
      </c>
      <c r="L413" s="95">
        <f t="shared" si="234"/>
        <v>6720000</v>
      </c>
      <c r="M413" s="95">
        <f t="shared" si="235"/>
        <v>140000</v>
      </c>
      <c r="N413" s="95" cm="1">
        <f t="array" ref="N413">_xlfn.IFS(E413=1,0,OR(E413=2,E413=3),N$10,OR(E413=4,E413=5),N$11,E413=6,N$12,E413=7,N$13)</f>
        <v>3000</v>
      </c>
      <c r="O413" s="95" t="str">
        <f t="shared" si="264"/>
        <v>y</v>
      </c>
      <c r="P413" s="95">
        <f t="shared" si="236"/>
        <v>10000</v>
      </c>
      <c r="Q413" s="95">
        <f t="shared" si="265"/>
        <v>0</v>
      </c>
      <c r="R413" s="95">
        <f t="shared" si="237"/>
        <v>0</v>
      </c>
      <c r="S413" s="95">
        <f t="shared" si="266"/>
        <v>0</v>
      </c>
      <c r="T413" s="95">
        <f t="shared" si="238"/>
        <v>0</v>
      </c>
      <c r="U413" s="95">
        <f t="shared" si="267"/>
        <v>0</v>
      </c>
      <c r="V413" s="95">
        <f t="shared" si="239"/>
        <v>0</v>
      </c>
      <c r="W413" s="108"/>
      <c r="X413" s="108">
        <f t="shared" si="240"/>
        <v>0</v>
      </c>
      <c r="Y413" s="108"/>
      <c r="Z413" s="108">
        <f t="shared" si="241"/>
        <v>0</v>
      </c>
      <c r="AA413" s="96"/>
      <c r="AB413" s="108">
        <f t="shared" si="258"/>
        <v>0</v>
      </c>
      <c r="AC413" s="95">
        <f t="shared" si="242"/>
        <v>10000</v>
      </c>
      <c r="AD413" s="95">
        <f t="shared" si="243"/>
        <v>153000</v>
      </c>
      <c r="AE413" s="95">
        <f t="shared" si="244"/>
        <v>6426000</v>
      </c>
      <c r="AF413" s="97" cm="1">
        <f t="array" ref="AF413">_xlfn.IFS(G413=1,AF$15,G413=2,AF$16,G413=3,AF$19)</f>
        <v>7000</v>
      </c>
      <c r="AG413" s="98">
        <f t="shared" si="245"/>
        <v>160000</v>
      </c>
      <c r="AH413" s="98">
        <f t="shared" si="246"/>
        <v>6720000</v>
      </c>
      <c r="AI413" s="137">
        <f t="shared" si="247"/>
        <v>160000</v>
      </c>
      <c r="AJ413" s="137">
        <f t="shared" si="248"/>
        <v>6720000</v>
      </c>
      <c r="AK413" s="137">
        <v>100000</v>
      </c>
      <c r="AL413" s="137">
        <f t="shared" si="249"/>
        <v>1680000</v>
      </c>
      <c r="AM413" s="137">
        <f t="shared" si="250"/>
        <v>1680000</v>
      </c>
      <c r="AN413" s="137">
        <f t="shared" si="251"/>
        <v>1680000</v>
      </c>
      <c r="AO413" s="137">
        <f t="shared" si="252"/>
        <v>1580000</v>
      </c>
      <c r="AP413" s="137"/>
      <c r="AQ413" s="138" cm="1">
        <f t="array" ref="AQ413">_xlfn.IFS(I413="One Bedroom",AQ$13,I413="One Bedroom Plus",AQ$14,I413="two bedroom",AQ$15,I413="three bedroom",AQ$16)</f>
        <v>300000</v>
      </c>
      <c r="AR413" s="139">
        <f t="shared" si="253"/>
        <v>6420000</v>
      </c>
      <c r="AS413" s="139">
        <f t="shared" si="254"/>
        <v>152857.14285714287</v>
      </c>
      <c r="AT413" s="139">
        <f t="shared" si="255"/>
        <v>321000</v>
      </c>
      <c r="AU413" s="139">
        <f t="shared" si="256"/>
        <v>6099000</v>
      </c>
      <c r="AV413" s="139">
        <f t="shared" si="257"/>
        <v>145214.28571428571</v>
      </c>
      <c r="AW413" s="151">
        <v>100000</v>
      </c>
      <c r="AX413" s="151">
        <f t="shared" si="259"/>
        <v>1524750</v>
      </c>
      <c r="AY413" s="151">
        <f t="shared" si="260"/>
        <v>1524750</v>
      </c>
      <c r="AZ413" s="151">
        <f t="shared" si="261"/>
        <v>1524750</v>
      </c>
      <c r="BA413" s="151">
        <f t="shared" si="262"/>
        <v>1424750</v>
      </c>
      <c r="BD413" s="99">
        <f t="shared" si="263"/>
        <v>6099000</v>
      </c>
    </row>
    <row r="414" spans="1:56" ht="14.7" customHeight="1" x14ac:dyDescent="0.25">
      <c r="A414" s="119"/>
      <c r="B414" s="120"/>
      <c r="C414" s="101">
        <v>392</v>
      </c>
      <c r="D414" s="102" t="s">
        <v>18</v>
      </c>
      <c r="E414" s="106">
        <v>4</v>
      </c>
      <c r="F414" s="124" t="s">
        <v>549</v>
      </c>
      <c r="G414" s="92" cm="1">
        <f t="array" ref="G414">_xlfn.IFS(D414=F$4,G$4,D414=F$5,G$5,D414=F$6,G$6,D414=F$7,G$7,D414=F$8,G$8,D414=F$9,G$9,D414=F$10,G$10)</f>
        <v>3</v>
      </c>
      <c r="H414" s="121" t="s">
        <v>550</v>
      </c>
      <c r="I414" s="104" t="s">
        <v>234</v>
      </c>
      <c r="J414" s="109">
        <v>86</v>
      </c>
      <c r="K414" s="95">
        <f t="shared" si="233"/>
        <v>160000</v>
      </c>
      <c r="L414" s="95">
        <f t="shared" si="234"/>
        <v>13760000</v>
      </c>
      <c r="M414" s="95">
        <f t="shared" si="235"/>
        <v>140000</v>
      </c>
      <c r="N414" s="95" cm="1">
        <f t="array" ref="N414">_xlfn.IFS(E414=1,0,OR(E414=2,E414=3),N$10,OR(E414=4,E414=5),N$11,E414=6,N$12,E414=7,N$13)</f>
        <v>3000</v>
      </c>
      <c r="O414" s="95" t="str">
        <f t="shared" si="264"/>
        <v>y</v>
      </c>
      <c r="P414" s="95">
        <f t="shared" si="236"/>
        <v>10000</v>
      </c>
      <c r="Q414" s="95">
        <f t="shared" si="265"/>
        <v>0</v>
      </c>
      <c r="R414" s="95">
        <f t="shared" si="237"/>
        <v>0</v>
      </c>
      <c r="S414" s="95">
        <f t="shared" si="266"/>
        <v>0</v>
      </c>
      <c r="T414" s="95">
        <f t="shared" si="238"/>
        <v>0</v>
      </c>
      <c r="U414" s="95">
        <f t="shared" si="267"/>
        <v>0</v>
      </c>
      <c r="V414" s="95">
        <f t="shared" si="239"/>
        <v>0</v>
      </c>
      <c r="W414" s="108"/>
      <c r="X414" s="108">
        <f t="shared" si="240"/>
        <v>0</v>
      </c>
      <c r="Y414" s="108"/>
      <c r="Z414" s="108">
        <f t="shared" si="241"/>
        <v>0</v>
      </c>
      <c r="AA414" s="96"/>
      <c r="AB414" s="108">
        <f t="shared" si="258"/>
        <v>0</v>
      </c>
      <c r="AC414" s="95">
        <f t="shared" si="242"/>
        <v>10000</v>
      </c>
      <c r="AD414" s="95">
        <f t="shared" si="243"/>
        <v>153000</v>
      </c>
      <c r="AE414" s="95">
        <f t="shared" si="244"/>
        <v>13158000</v>
      </c>
      <c r="AF414" s="97" cm="1">
        <f t="array" ref="AF414">_xlfn.IFS(G414=1,AF$15,G414=2,AF$16,G414=3,AF$19)</f>
        <v>7000</v>
      </c>
      <c r="AG414" s="98">
        <f t="shared" si="245"/>
        <v>160000</v>
      </c>
      <c r="AH414" s="98">
        <f t="shared" si="246"/>
        <v>13760000</v>
      </c>
      <c r="AI414" s="137">
        <f t="shared" si="247"/>
        <v>160000</v>
      </c>
      <c r="AJ414" s="137">
        <f t="shared" si="248"/>
        <v>13760000</v>
      </c>
      <c r="AK414" s="137">
        <v>100000</v>
      </c>
      <c r="AL414" s="137">
        <f t="shared" si="249"/>
        <v>3440000</v>
      </c>
      <c r="AM414" s="137">
        <f t="shared" si="250"/>
        <v>3440000</v>
      </c>
      <c r="AN414" s="137">
        <f t="shared" si="251"/>
        <v>3440000</v>
      </c>
      <c r="AO414" s="137">
        <f t="shared" si="252"/>
        <v>3340000</v>
      </c>
      <c r="AP414" s="137"/>
      <c r="AQ414" s="138" cm="1">
        <f t="array" ref="AQ414">_xlfn.IFS(I414="One Bedroom",AQ$13,I414="One Bedroom Plus",AQ$14,I414="two bedroom",AQ$15,I414="three bedroom",AQ$16)</f>
        <v>500000</v>
      </c>
      <c r="AR414" s="139">
        <f t="shared" si="253"/>
        <v>13260000</v>
      </c>
      <c r="AS414" s="139">
        <f t="shared" si="254"/>
        <v>154186.04651162791</v>
      </c>
      <c r="AT414" s="139">
        <f t="shared" si="255"/>
        <v>663000</v>
      </c>
      <c r="AU414" s="139">
        <f t="shared" si="256"/>
        <v>12597000</v>
      </c>
      <c r="AV414" s="139">
        <f t="shared" si="257"/>
        <v>146476.7441860465</v>
      </c>
      <c r="AW414" s="151">
        <v>100000</v>
      </c>
      <c r="AX414" s="151">
        <f t="shared" si="259"/>
        <v>3149250</v>
      </c>
      <c r="AY414" s="151">
        <f t="shared" si="260"/>
        <v>3149250</v>
      </c>
      <c r="AZ414" s="151">
        <f t="shared" si="261"/>
        <v>3149250</v>
      </c>
      <c r="BA414" s="151">
        <f t="shared" si="262"/>
        <v>3049250</v>
      </c>
      <c r="BD414" s="99">
        <f t="shared" si="263"/>
        <v>12597000</v>
      </c>
    </row>
    <row r="415" spans="1:56" ht="14.7" customHeight="1" x14ac:dyDescent="0.25">
      <c r="A415" s="119"/>
      <c r="B415" s="120"/>
      <c r="C415" s="101">
        <v>393</v>
      </c>
      <c r="D415" s="102" t="s">
        <v>18</v>
      </c>
      <c r="E415" s="106">
        <v>4</v>
      </c>
      <c r="F415" s="124" t="s">
        <v>551</v>
      </c>
      <c r="G415" s="92" cm="1">
        <f t="array" ref="G415">_xlfn.IFS(D415=F$4,G$4,D415=F$5,G$5,D415=F$6,G$6,D415=F$7,G$7,D415=F$8,G$8,D415=F$9,G$9,D415=F$10,G$10)</f>
        <v>3</v>
      </c>
      <c r="H415" s="121" t="s">
        <v>552</v>
      </c>
      <c r="I415" s="104" t="s">
        <v>72</v>
      </c>
      <c r="J415" s="105">
        <v>42</v>
      </c>
      <c r="K415" s="95">
        <f t="shared" si="233"/>
        <v>160000</v>
      </c>
      <c r="L415" s="95">
        <f t="shared" si="234"/>
        <v>6720000</v>
      </c>
      <c r="M415" s="95">
        <f t="shared" si="235"/>
        <v>140000</v>
      </c>
      <c r="N415" s="95" cm="1">
        <f t="array" ref="N415">_xlfn.IFS(E415=1,0,OR(E415=2,E415=3),N$10,OR(E415=4,E415=5),N$11,E415=6,N$12,E415=7,N$13)</f>
        <v>3000</v>
      </c>
      <c r="O415" s="95" t="str">
        <f t="shared" si="264"/>
        <v>y</v>
      </c>
      <c r="P415" s="95">
        <f t="shared" si="236"/>
        <v>10000</v>
      </c>
      <c r="Q415" s="95">
        <f t="shared" si="265"/>
        <v>0</v>
      </c>
      <c r="R415" s="95">
        <f t="shared" si="237"/>
        <v>0</v>
      </c>
      <c r="S415" s="95">
        <f t="shared" si="266"/>
        <v>0</v>
      </c>
      <c r="T415" s="95">
        <f t="shared" si="238"/>
        <v>0</v>
      </c>
      <c r="U415" s="95">
        <f t="shared" si="267"/>
        <v>0</v>
      </c>
      <c r="V415" s="95">
        <f t="shared" si="239"/>
        <v>0</v>
      </c>
      <c r="W415" s="108"/>
      <c r="X415" s="108">
        <f t="shared" si="240"/>
        <v>0</v>
      </c>
      <c r="Y415" s="108"/>
      <c r="Z415" s="108">
        <f t="shared" si="241"/>
        <v>0</v>
      </c>
      <c r="AA415" s="96"/>
      <c r="AB415" s="108">
        <f t="shared" si="258"/>
        <v>0</v>
      </c>
      <c r="AC415" s="95">
        <f t="shared" si="242"/>
        <v>10000</v>
      </c>
      <c r="AD415" s="95">
        <f t="shared" si="243"/>
        <v>153000</v>
      </c>
      <c r="AE415" s="95">
        <f t="shared" si="244"/>
        <v>6426000</v>
      </c>
      <c r="AF415" s="97" cm="1">
        <f t="array" ref="AF415">_xlfn.IFS(G415=1,AF$15,G415=2,AF$16,G415=3,AF$19)</f>
        <v>7000</v>
      </c>
      <c r="AG415" s="98">
        <f t="shared" si="245"/>
        <v>160000</v>
      </c>
      <c r="AH415" s="98">
        <f t="shared" si="246"/>
        <v>6720000</v>
      </c>
      <c r="AI415" s="137">
        <f t="shared" si="247"/>
        <v>160000</v>
      </c>
      <c r="AJ415" s="137">
        <f t="shared" si="248"/>
        <v>6720000</v>
      </c>
      <c r="AK415" s="137">
        <v>100000</v>
      </c>
      <c r="AL415" s="137">
        <f t="shared" si="249"/>
        <v>1680000</v>
      </c>
      <c r="AM415" s="137">
        <f t="shared" si="250"/>
        <v>1680000</v>
      </c>
      <c r="AN415" s="137">
        <f t="shared" si="251"/>
        <v>1680000</v>
      </c>
      <c r="AO415" s="137">
        <f t="shared" si="252"/>
        <v>1580000</v>
      </c>
      <c r="AP415" s="137"/>
      <c r="AQ415" s="138" cm="1">
        <f t="array" ref="AQ415">_xlfn.IFS(I415="One Bedroom",AQ$13,I415="One Bedroom Plus",AQ$14,I415="two bedroom",AQ$15,I415="three bedroom",AQ$16)</f>
        <v>300000</v>
      </c>
      <c r="AR415" s="139">
        <f t="shared" si="253"/>
        <v>6420000</v>
      </c>
      <c r="AS415" s="139">
        <f t="shared" si="254"/>
        <v>152857.14285714287</v>
      </c>
      <c r="AT415" s="139">
        <f t="shared" si="255"/>
        <v>321000</v>
      </c>
      <c r="AU415" s="139">
        <f t="shared" si="256"/>
        <v>6099000</v>
      </c>
      <c r="AV415" s="139">
        <f t="shared" si="257"/>
        <v>145214.28571428571</v>
      </c>
      <c r="AW415" s="151">
        <v>100000</v>
      </c>
      <c r="AX415" s="151">
        <f t="shared" si="259"/>
        <v>1524750</v>
      </c>
      <c r="AY415" s="151">
        <f t="shared" si="260"/>
        <v>1524750</v>
      </c>
      <c r="AZ415" s="151">
        <f t="shared" si="261"/>
        <v>1524750</v>
      </c>
      <c r="BA415" s="151">
        <f t="shared" si="262"/>
        <v>1424750</v>
      </c>
      <c r="BD415" s="99">
        <f t="shared" si="263"/>
        <v>6099000</v>
      </c>
    </row>
    <row r="416" spans="1:56" ht="14.7" customHeight="1" x14ac:dyDescent="0.25">
      <c r="A416" s="119"/>
      <c r="B416" s="120"/>
      <c r="C416" s="101">
        <v>394</v>
      </c>
      <c r="D416" s="102" t="s">
        <v>18</v>
      </c>
      <c r="E416" s="106">
        <v>4</v>
      </c>
      <c r="F416" s="124" t="s">
        <v>553</v>
      </c>
      <c r="G416" s="92" cm="1">
        <f t="array" ref="G416">_xlfn.IFS(D416=F$4,G$4,D416=F$5,G$5,D416=F$6,G$6,D416=F$7,G$7,D416=F$8,G$8,D416=F$9,G$9,D416=F$10,G$10)</f>
        <v>3</v>
      </c>
      <c r="H416" s="121" t="s">
        <v>315</v>
      </c>
      <c r="I416" s="104" t="s">
        <v>94</v>
      </c>
      <c r="J416" s="109">
        <v>56</v>
      </c>
      <c r="K416" s="95">
        <f t="shared" si="233"/>
        <v>160000</v>
      </c>
      <c r="L416" s="95">
        <f t="shared" si="234"/>
        <v>8960000</v>
      </c>
      <c r="M416" s="95">
        <f t="shared" si="235"/>
        <v>140000</v>
      </c>
      <c r="N416" s="95" cm="1">
        <f t="array" ref="N416">_xlfn.IFS(E416=1,0,OR(E416=2,E416=3),N$10,OR(E416=4,E416=5),N$11,E416=6,N$12,E416=7,N$13)</f>
        <v>3000</v>
      </c>
      <c r="O416" s="95" t="str">
        <f t="shared" si="264"/>
        <v>y</v>
      </c>
      <c r="P416" s="95">
        <f t="shared" si="236"/>
        <v>10000</v>
      </c>
      <c r="Q416" s="95">
        <f t="shared" si="265"/>
        <v>0</v>
      </c>
      <c r="R416" s="95">
        <f t="shared" si="237"/>
        <v>0</v>
      </c>
      <c r="S416" s="95">
        <f t="shared" si="266"/>
        <v>0</v>
      </c>
      <c r="T416" s="95">
        <f t="shared" si="238"/>
        <v>0</v>
      </c>
      <c r="U416" s="95">
        <f t="shared" si="267"/>
        <v>0</v>
      </c>
      <c r="V416" s="95">
        <f t="shared" si="239"/>
        <v>0</v>
      </c>
      <c r="W416" s="108"/>
      <c r="X416" s="108">
        <f t="shared" si="240"/>
        <v>0</v>
      </c>
      <c r="Y416" s="108"/>
      <c r="Z416" s="108">
        <f t="shared" si="241"/>
        <v>0</v>
      </c>
      <c r="AA416" s="96"/>
      <c r="AB416" s="108">
        <f t="shared" si="258"/>
        <v>0</v>
      </c>
      <c r="AC416" s="95">
        <f t="shared" si="242"/>
        <v>10000</v>
      </c>
      <c r="AD416" s="95">
        <f t="shared" si="243"/>
        <v>153000</v>
      </c>
      <c r="AE416" s="95">
        <f t="shared" si="244"/>
        <v>8568000</v>
      </c>
      <c r="AF416" s="97" cm="1">
        <f t="array" ref="AF416">_xlfn.IFS(G416=1,AF$15,G416=2,AF$16,G416=3,AF$19)</f>
        <v>7000</v>
      </c>
      <c r="AG416" s="98">
        <f t="shared" si="245"/>
        <v>160000</v>
      </c>
      <c r="AH416" s="98">
        <f t="shared" si="246"/>
        <v>8960000</v>
      </c>
      <c r="AI416" s="137">
        <f t="shared" si="247"/>
        <v>160000</v>
      </c>
      <c r="AJ416" s="137">
        <f t="shared" si="248"/>
        <v>8960000</v>
      </c>
      <c r="AK416" s="137">
        <v>100000</v>
      </c>
      <c r="AL416" s="137">
        <f t="shared" si="249"/>
        <v>2240000</v>
      </c>
      <c r="AM416" s="137">
        <f t="shared" si="250"/>
        <v>2240000</v>
      </c>
      <c r="AN416" s="137">
        <f t="shared" si="251"/>
        <v>2240000</v>
      </c>
      <c r="AO416" s="137">
        <f t="shared" si="252"/>
        <v>2140000</v>
      </c>
      <c r="AP416" s="137"/>
      <c r="AQ416" s="138" cm="1">
        <f t="array" ref="AQ416">_xlfn.IFS(I416="One Bedroom",AQ$13,I416="One Bedroom Plus",AQ$14,I416="two bedroom",AQ$15,I416="three bedroom",AQ$16)</f>
        <v>300000</v>
      </c>
      <c r="AR416" s="139">
        <f t="shared" si="253"/>
        <v>8660000</v>
      </c>
      <c r="AS416" s="139">
        <f t="shared" si="254"/>
        <v>154642.85714285713</v>
      </c>
      <c r="AT416" s="139">
        <f t="shared" si="255"/>
        <v>433000</v>
      </c>
      <c r="AU416" s="139">
        <f t="shared" si="256"/>
        <v>8227000</v>
      </c>
      <c r="AV416" s="139">
        <f t="shared" si="257"/>
        <v>146910.71428571429</v>
      </c>
      <c r="AW416" s="151">
        <v>100000</v>
      </c>
      <c r="AX416" s="151">
        <f t="shared" si="259"/>
        <v>2056750</v>
      </c>
      <c r="AY416" s="151">
        <f t="shared" si="260"/>
        <v>2056750</v>
      </c>
      <c r="AZ416" s="151">
        <f t="shared" si="261"/>
        <v>2056750</v>
      </c>
      <c r="BA416" s="151">
        <f t="shared" si="262"/>
        <v>1956750</v>
      </c>
      <c r="BD416" s="99">
        <f t="shared" si="263"/>
        <v>8227000</v>
      </c>
    </row>
    <row r="417" spans="1:56" ht="14.7" customHeight="1" x14ac:dyDescent="0.25">
      <c r="A417" s="119"/>
      <c r="B417" s="120"/>
      <c r="C417" s="101">
        <v>395</v>
      </c>
      <c r="D417" s="102" t="s">
        <v>18</v>
      </c>
      <c r="E417" s="106">
        <v>4</v>
      </c>
      <c r="F417" s="124" t="s">
        <v>554</v>
      </c>
      <c r="G417" s="92" cm="1">
        <f t="array" ref="G417">_xlfn.IFS(D417=F$4,G$4,D417=F$5,G$5,D417=F$6,G$6,D417=F$7,G$7,D417=F$8,G$8,D417=F$9,G$9,D417=F$10,G$10)</f>
        <v>3</v>
      </c>
      <c r="H417" s="121" t="s">
        <v>455</v>
      </c>
      <c r="I417" s="104" t="s">
        <v>234</v>
      </c>
      <c r="J417" s="109">
        <v>66</v>
      </c>
      <c r="K417" s="95">
        <f t="shared" si="233"/>
        <v>160000</v>
      </c>
      <c r="L417" s="95">
        <f t="shared" si="234"/>
        <v>10560000</v>
      </c>
      <c r="M417" s="95">
        <f t="shared" si="235"/>
        <v>140000</v>
      </c>
      <c r="N417" s="95" cm="1">
        <f t="array" ref="N417">_xlfn.IFS(E417=1,0,OR(E417=2,E417=3),N$10,OR(E417=4,E417=5),N$11,E417=6,N$12,E417=7,N$13)</f>
        <v>3000</v>
      </c>
      <c r="O417" s="95" t="str">
        <f t="shared" si="264"/>
        <v>y</v>
      </c>
      <c r="P417" s="95">
        <f t="shared" si="236"/>
        <v>10000</v>
      </c>
      <c r="Q417" s="95" t="str">
        <f t="shared" si="265"/>
        <v>y</v>
      </c>
      <c r="R417" s="95">
        <f t="shared" si="237"/>
        <v>3000</v>
      </c>
      <c r="S417" s="95">
        <f t="shared" si="266"/>
        <v>0</v>
      </c>
      <c r="T417" s="95">
        <f t="shared" si="238"/>
        <v>0</v>
      </c>
      <c r="U417" s="95">
        <f t="shared" si="267"/>
        <v>0</v>
      </c>
      <c r="V417" s="95">
        <f t="shared" si="239"/>
        <v>0</v>
      </c>
      <c r="W417" s="108"/>
      <c r="X417" s="108">
        <f t="shared" si="240"/>
        <v>0</v>
      </c>
      <c r="Y417" s="108"/>
      <c r="Z417" s="108">
        <f t="shared" si="241"/>
        <v>0</v>
      </c>
      <c r="AA417" s="96"/>
      <c r="AB417" s="108">
        <f t="shared" si="258"/>
        <v>0</v>
      </c>
      <c r="AC417" s="95">
        <f t="shared" si="242"/>
        <v>13000</v>
      </c>
      <c r="AD417" s="95">
        <f t="shared" si="243"/>
        <v>156000</v>
      </c>
      <c r="AE417" s="95">
        <f t="shared" si="244"/>
        <v>10296000</v>
      </c>
      <c r="AF417" s="97" cm="1">
        <f t="array" ref="AF417">_xlfn.IFS(G417=1,AF$15,G417=2,AF$16,G417=3,AF$19)</f>
        <v>7000</v>
      </c>
      <c r="AG417" s="98">
        <f t="shared" si="245"/>
        <v>163000</v>
      </c>
      <c r="AH417" s="98">
        <f t="shared" si="246"/>
        <v>10758000</v>
      </c>
      <c r="AI417" s="137">
        <f t="shared" si="247"/>
        <v>163000</v>
      </c>
      <c r="AJ417" s="137">
        <f t="shared" si="248"/>
        <v>10758000</v>
      </c>
      <c r="AK417" s="137">
        <v>100000</v>
      </c>
      <c r="AL417" s="137">
        <f t="shared" si="249"/>
        <v>2689500</v>
      </c>
      <c r="AM417" s="137">
        <f t="shared" si="250"/>
        <v>2689500</v>
      </c>
      <c r="AN417" s="137">
        <f t="shared" si="251"/>
        <v>2689500</v>
      </c>
      <c r="AO417" s="137">
        <f t="shared" si="252"/>
        <v>2589500</v>
      </c>
      <c r="AP417" s="137"/>
      <c r="AQ417" s="138" cm="1">
        <f t="array" ref="AQ417">_xlfn.IFS(I417="One Bedroom",AQ$13,I417="One Bedroom Plus",AQ$14,I417="two bedroom",AQ$15,I417="three bedroom",AQ$16)</f>
        <v>500000</v>
      </c>
      <c r="AR417" s="139">
        <f t="shared" si="253"/>
        <v>10258000</v>
      </c>
      <c r="AS417" s="139">
        <f t="shared" si="254"/>
        <v>155424.24242424243</v>
      </c>
      <c r="AT417" s="139">
        <f t="shared" si="255"/>
        <v>512900</v>
      </c>
      <c r="AU417" s="139">
        <f t="shared" si="256"/>
        <v>9746000</v>
      </c>
      <c r="AV417" s="139">
        <f t="shared" si="257"/>
        <v>147666.66666666666</v>
      </c>
      <c r="AW417" s="151">
        <v>100000</v>
      </c>
      <c r="AX417" s="151">
        <f t="shared" si="259"/>
        <v>2436500</v>
      </c>
      <c r="AY417" s="151">
        <f t="shared" si="260"/>
        <v>2436500</v>
      </c>
      <c r="AZ417" s="151">
        <f t="shared" si="261"/>
        <v>2436500</v>
      </c>
      <c r="BA417" s="151">
        <f t="shared" si="262"/>
        <v>2336500</v>
      </c>
      <c r="BD417" s="99">
        <f t="shared" si="263"/>
        <v>9746000</v>
      </c>
    </row>
    <row r="418" spans="1:56" ht="14.7" customHeight="1" x14ac:dyDescent="0.25">
      <c r="A418" s="119"/>
      <c r="B418" s="123"/>
      <c r="C418" s="101">
        <v>396</v>
      </c>
      <c r="D418" s="102" t="s">
        <v>18</v>
      </c>
      <c r="E418" s="106">
        <v>4</v>
      </c>
      <c r="F418" s="124" t="s">
        <v>555</v>
      </c>
      <c r="G418" s="92" cm="1">
        <f t="array" ref="G418">_xlfn.IFS(D418=F$4,G$4,D418=F$5,G$5,D418=F$6,G$6,D418=F$7,G$7,D418=F$8,G$8,D418=F$9,G$9,D418=F$10,G$10)</f>
        <v>3</v>
      </c>
      <c r="H418" s="121" t="s">
        <v>455</v>
      </c>
      <c r="I418" s="104" t="s">
        <v>234</v>
      </c>
      <c r="J418" s="109">
        <v>66</v>
      </c>
      <c r="K418" s="95">
        <f t="shared" si="233"/>
        <v>160000</v>
      </c>
      <c r="L418" s="95">
        <f t="shared" si="234"/>
        <v>10560000</v>
      </c>
      <c r="M418" s="95">
        <f t="shared" si="235"/>
        <v>140000</v>
      </c>
      <c r="N418" s="95" cm="1">
        <f t="array" ref="N418">_xlfn.IFS(E418=1,0,OR(E418=2,E418=3),N$10,OR(E418=4,E418=5),N$11,E418=6,N$12,E418=7,N$13)</f>
        <v>3000</v>
      </c>
      <c r="O418" s="95" t="str">
        <f t="shared" si="264"/>
        <v>y</v>
      </c>
      <c r="P418" s="95">
        <f t="shared" si="236"/>
        <v>10000</v>
      </c>
      <c r="Q418" s="95" t="str">
        <f t="shared" si="265"/>
        <v>y</v>
      </c>
      <c r="R418" s="95">
        <f t="shared" si="237"/>
        <v>3000</v>
      </c>
      <c r="S418" s="95">
        <f t="shared" si="266"/>
        <v>0</v>
      </c>
      <c r="T418" s="95">
        <f t="shared" si="238"/>
        <v>0</v>
      </c>
      <c r="U418" s="95">
        <f t="shared" si="267"/>
        <v>0</v>
      </c>
      <c r="V418" s="95">
        <f t="shared" si="239"/>
        <v>0</v>
      </c>
      <c r="W418" s="108"/>
      <c r="X418" s="108">
        <f t="shared" si="240"/>
        <v>0</v>
      </c>
      <c r="Y418" s="108"/>
      <c r="Z418" s="108">
        <f t="shared" si="241"/>
        <v>0</v>
      </c>
      <c r="AA418" s="96" t="s">
        <v>73</v>
      </c>
      <c r="AB418" s="115">
        <f t="shared" si="258"/>
        <v>3000</v>
      </c>
      <c r="AC418" s="95">
        <f t="shared" si="242"/>
        <v>16000</v>
      </c>
      <c r="AD418" s="95">
        <f t="shared" si="243"/>
        <v>159000</v>
      </c>
      <c r="AE418" s="95">
        <f t="shared" si="244"/>
        <v>10494000</v>
      </c>
      <c r="AF418" s="97" cm="1">
        <f t="array" ref="AF418">_xlfn.IFS(G418=1,AF$15,G418=2,AF$16,G418=3,AF$19)</f>
        <v>7000</v>
      </c>
      <c r="AG418" s="98">
        <f t="shared" si="245"/>
        <v>166000</v>
      </c>
      <c r="AH418" s="98">
        <f t="shared" si="246"/>
        <v>10956000</v>
      </c>
      <c r="AI418" s="137">
        <f t="shared" si="247"/>
        <v>166000</v>
      </c>
      <c r="AJ418" s="137">
        <f t="shared" si="248"/>
        <v>10956000</v>
      </c>
      <c r="AK418" s="137">
        <v>100000</v>
      </c>
      <c r="AL418" s="137">
        <f t="shared" si="249"/>
        <v>2739000</v>
      </c>
      <c r="AM418" s="137">
        <f t="shared" si="250"/>
        <v>2739000</v>
      </c>
      <c r="AN418" s="137">
        <f t="shared" si="251"/>
        <v>2739000</v>
      </c>
      <c r="AO418" s="137">
        <f t="shared" si="252"/>
        <v>2639000</v>
      </c>
      <c r="AP418" s="137"/>
      <c r="AQ418" s="138" cm="1">
        <f t="array" ref="AQ418">_xlfn.IFS(I418="One Bedroom",AQ$13,I418="One Bedroom Plus",AQ$14,I418="two bedroom",AQ$15,I418="three bedroom",AQ$16)</f>
        <v>500000</v>
      </c>
      <c r="AR418" s="139">
        <f t="shared" si="253"/>
        <v>10456000</v>
      </c>
      <c r="AS418" s="139">
        <f t="shared" si="254"/>
        <v>158424.24242424243</v>
      </c>
      <c r="AT418" s="139">
        <f t="shared" si="255"/>
        <v>522800</v>
      </c>
      <c r="AU418" s="139">
        <f t="shared" si="256"/>
        <v>9934000</v>
      </c>
      <c r="AV418" s="139">
        <f t="shared" si="257"/>
        <v>150515.15151515152</v>
      </c>
      <c r="AW418" s="151">
        <v>100000</v>
      </c>
      <c r="AX418" s="151">
        <f t="shared" si="259"/>
        <v>2483500</v>
      </c>
      <c r="AY418" s="151">
        <f t="shared" si="260"/>
        <v>2483500</v>
      </c>
      <c r="AZ418" s="151">
        <f t="shared" si="261"/>
        <v>2483500</v>
      </c>
      <c r="BA418" s="151">
        <f t="shared" si="262"/>
        <v>2383500</v>
      </c>
      <c r="BD418" s="99">
        <f t="shared" si="263"/>
        <v>9934000</v>
      </c>
    </row>
    <row r="419" spans="1:56" ht="14.7" customHeight="1" x14ac:dyDescent="0.25">
      <c r="A419" s="119"/>
      <c r="B419" s="123"/>
      <c r="C419" s="101">
        <v>397</v>
      </c>
      <c r="D419" s="102" t="s">
        <v>18</v>
      </c>
      <c r="E419" s="106">
        <v>4</v>
      </c>
      <c r="F419" s="124" t="s">
        <v>556</v>
      </c>
      <c r="G419" s="92" cm="1">
        <f t="array" ref="G419">_xlfn.IFS(D419=F$4,G$4,D419=F$5,G$5,D419=F$6,G$6,D419=F$7,G$7,D419=F$8,G$8,D419=F$9,G$9,D419=F$10,G$10)</f>
        <v>3</v>
      </c>
      <c r="H419" s="121" t="s">
        <v>315</v>
      </c>
      <c r="I419" s="104" t="s">
        <v>94</v>
      </c>
      <c r="J419" s="109">
        <v>56</v>
      </c>
      <c r="K419" s="95">
        <f t="shared" si="233"/>
        <v>160000</v>
      </c>
      <c r="L419" s="95">
        <f t="shared" si="234"/>
        <v>8960000</v>
      </c>
      <c r="M419" s="95">
        <f t="shared" si="235"/>
        <v>140000</v>
      </c>
      <c r="N419" s="95" cm="1">
        <f t="array" ref="N419">_xlfn.IFS(E419=1,0,OR(E419=2,E419=3),N$10,OR(E419=4,E419=5),N$11,E419=6,N$12,E419=7,N$13)</f>
        <v>3000</v>
      </c>
      <c r="O419" s="95" t="str">
        <f t="shared" si="264"/>
        <v>y</v>
      </c>
      <c r="P419" s="95">
        <f t="shared" si="236"/>
        <v>10000</v>
      </c>
      <c r="Q419" s="95">
        <f t="shared" si="265"/>
        <v>0</v>
      </c>
      <c r="R419" s="95">
        <f t="shared" si="237"/>
        <v>0</v>
      </c>
      <c r="S419" s="95">
        <f t="shared" si="266"/>
        <v>0</v>
      </c>
      <c r="T419" s="95">
        <f t="shared" si="238"/>
        <v>0</v>
      </c>
      <c r="U419" s="95">
        <f t="shared" si="267"/>
        <v>0</v>
      </c>
      <c r="V419" s="95">
        <f t="shared" si="239"/>
        <v>0</v>
      </c>
      <c r="W419" s="108"/>
      <c r="X419" s="108">
        <f t="shared" si="240"/>
        <v>0</v>
      </c>
      <c r="Y419" s="108"/>
      <c r="Z419" s="108">
        <f t="shared" si="241"/>
        <v>0</v>
      </c>
      <c r="AA419" s="96" t="s">
        <v>73</v>
      </c>
      <c r="AB419" s="115">
        <f t="shared" si="258"/>
        <v>3000</v>
      </c>
      <c r="AC419" s="95">
        <f t="shared" si="242"/>
        <v>13000</v>
      </c>
      <c r="AD419" s="95">
        <f t="shared" si="243"/>
        <v>156000</v>
      </c>
      <c r="AE419" s="95">
        <f t="shared" si="244"/>
        <v>8736000</v>
      </c>
      <c r="AF419" s="97" cm="1">
        <f t="array" ref="AF419">_xlfn.IFS(G419=1,AF$15,G419=2,AF$16,G419=3,AF$19)</f>
        <v>7000</v>
      </c>
      <c r="AG419" s="98">
        <f t="shared" si="245"/>
        <v>163000</v>
      </c>
      <c r="AH419" s="98">
        <f t="shared" si="246"/>
        <v>9128000</v>
      </c>
      <c r="AI419" s="137">
        <f t="shared" si="247"/>
        <v>163000</v>
      </c>
      <c r="AJ419" s="137">
        <f t="shared" si="248"/>
        <v>9128000</v>
      </c>
      <c r="AK419" s="137">
        <v>100000</v>
      </c>
      <c r="AL419" s="137">
        <f t="shared" si="249"/>
        <v>2282000</v>
      </c>
      <c r="AM419" s="137">
        <f t="shared" si="250"/>
        <v>2282000</v>
      </c>
      <c r="AN419" s="137">
        <f t="shared" si="251"/>
        <v>2282000</v>
      </c>
      <c r="AO419" s="137">
        <f t="shared" si="252"/>
        <v>2182000</v>
      </c>
      <c r="AP419" s="137"/>
      <c r="AQ419" s="138" cm="1">
        <f t="array" ref="AQ419">_xlfn.IFS(I419="One Bedroom",AQ$13,I419="One Bedroom Plus",AQ$14,I419="two bedroom",AQ$15,I419="three bedroom",AQ$16)</f>
        <v>300000</v>
      </c>
      <c r="AR419" s="139">
        <f t="shared" si="253"/>
        <v>8828000</v>
      </c>
      <c r="AS419" s="139">
        <f t="shared" si="254"/>
        <v>157642.85714285713</v>
      </c>
      <c r="AT419" s="139">
        <f t="shared" si="255"/>
        <v>441400</v>
      </c>
      <c r="AU419" s="139">
        <f t="shared" si="256"/>
        <v>8387000</v>
      </c>
      <c r="AV419" s="139">
        <f t="shared" si="257"/>
        <v>149767.85714285713</v>
      </c>
      <c r="AW419" s="151">
        <v>100000</v>
      </c>
      <c r="AX419" s="151">
        <f t="shared" si="259"/>
        <v>2096750</v>
      </c>
      <c r="AY419" s="151">
        <f t="shared" si="260"/>
        <v>2096750</v>
      </c>
      <c r="AZ419" s="151">
        <f t="shared" si="261"/>
        <v>2096750</v>
      </c>
      <c r="BA419" s="151">
        <f t="shared" si="262"/>
        <v>1996750</v>
      </c>
      <c r="BD419" s="99">
        <f t="shared" si="263"/>
        <v>8387000</v>
      </c>
    </row>
    <row r="420" spans="1:56" ht="14.7" customHeight="1" x14ac:dyDescent="0.25">
      <c r="A420" s="119"/>
      <c r="B420" s="120"/>
      <c r="C420" s="101">
        <v>398</v>
      </c>
      <c r="D420" s="102" t="s">
        <v>18</v>
      </c>
      <c r="E420" s="106">
        <v>5</v>
      </c>
      <c r="F420" s="124" t="s">
        <v>557</v>
      </c>
      <c r="G420" s="92" cm="1">
        <f t="array" ref="G420">_xlfn.IFS(D420=F$4,G$4,D420=F$5,G$5,D420=F$6,G$6,D420=F$7,G$7,D420=F$8,G$8,D420=F$9,G$9,D420=F$10,G$10)</f>
        <v>3</v>
      </c>
      <c r="H420" s="121" t="s">
        <v>305</v>
      </c>
      <c r="I420" s="104" t="s">
        <v>72</v>
      </c>
      <c r="J420" s="109">
        <v>32</v>
      </c>
      <c r="K420" s="95">
        <f t="shared" si="233"/>
        <v>160000</v>
      </c>
      <c r="L420" s="95">
        <f t="shared" si="234"/>
        <v>5120000</v>
      </c>
      <c r="M420" s="95">
        <f t="shared" si="235"/>
        <v>140000</v>
      </c>
      <c r="N420" s="95" cm="1">
        <f t="array" ref="N420">_xlfn.IFS(E420=1,0,OR(E420=2,E420=3),N$10,OR(E420=4,E420=5),N$11,E420=6,N$12,E420=7,N$13)</f>
        <v>3000</v>
      </c>
      <c r="O420" s="95" t="str">
        <f t="shared" si="264"/>
        <v>y</v>
      </c>
      <c r="P420" s="95">
        <f t="shared" si="236"/>
        <v>10000</v>
      </c>
      <c r="Q420" s="95">
        <f t="shared" si="265"/>
        <v>0</v>
      </c>
      <c r="R420" s="95">
        <f t="shared" si="237"/>
        <v>0</v>
      </c>
      <c r="S420" s="95">
        <f t="shared" si="266"/>
        <v>0</v>
      </c>
      <c r="T420" s="95">
        <f t="shared" si="238"/>
        <v>0</v>
      </c>
      <c r="U420" s="95">
        <f t="shared" si="267"/>
        <v>0</v>
      </c>
      <c r="V420" s="95">
        <f t="shared" si="239"/>
        <v>0</v>
      </c>
      <c r="W420" s="108"/>
      <c r="X420" s="108">
        <f t="shared" si="240"/>
        <v>0</v>
      </c>
      <c r="Y420" s="108"/>
      <c r="Z420" s="108">
        <f t="shared" si="241"/>
        <v>0</v>
      </c>
      <c r="AA420" s="96"/>
      <c r="AB420" s="108">
        <f t="shared" si="258"/>
        <v>0</v>
      </c>
      <c r="AC420" s="95">
        <f t="shared" si="242"/>
        <v>10000</v>
      </c>
      <c r="AD420" s="95">
        <f t="shared" si="243"/>
        <v>153000</v>
      </c>
      <c r="AE420" s="95">
        <f t="shared" si="244"/>
        <v>4896000</v>
      </c>
      <c r="AF420" s="97" cm="1">
        <f t="array" ref="AF420">_xlfn.IFS(G420=1,AF$15,G420=2,AF$16,G420=3,AF$19)</f>
        <v>7000</v>
      </c>
      <c r="AG420" s="98">
        <f t="shared" si="245"/>
        <v>160000</v>
      </c>
      <c r="AH420" s="98">
        <f t="shared" si="246"/>
        <v>5120000</v>
      </c>
      <c r="AI420" s="137">
        <f t="shared" si="247"/>
        <v>160000</v>
      </c>
      <c r="AJ420" s="137">
        <f t="shared" si="248"/>
        <v>5120000</v>
      </c>
      <c r="AK420" s="137">
        <v>100000</v>
      </c>
      <c r="AL420" s="137">
        <f t="shared" si="249"/>
        <v>1280000</v>
      </c>
      <c r="AM420" s="137">
        <f t="shared" si="250"/>
        <v>1280000</v>
      </c>
      <c r="AN420" s="137">
        <f t="shared" si="251"/>
        <v>1280000</v>
      </c>
      <c r="AO420" s="137">
        <f t="shared" si="252"/>
        <v>1180000</v>
      </c>
      <c r="AP420" s="137"/>
      <c r="AQ420" s="138" cm="1">
        <f t="array" ref="AQ420">_xlfn.IFS(I420="One Bedroom",AQ$13,I420="One Bedroom Plus",AQ$14,I420="two bedroom",AQ$15,I420="three bedroom",AQ$16)</f>
        <v>300000</v>
      </c>
      <c r="AR420" s="139">
        <f t="shared" si="253"/>
        <v>4820000</v>
      </c>
      <c r="AS420" s="139">
        <f t="shared" si="254"/>
        <v>150625</v>
      </c>
      <c r="AT420" s="139">
        <f t="shared" si="255"/>
        <v>241000</v>
      </c>
      <c r="AU420" s="139">
        <f t="shared" si="256"/>
        <v>4579000</v>
      </c>
      <c r="AV420" s="139">
        <f t="shared" si="257"/>
        <v>143093.75</v>
      </c>
      <c r="AW420" s="151">
        <v>100000</v>
      </c>
      <c r="AX420" s="151">
        <f t="shared" si="259"/>
        <v>1144750</v>
      </c>
      <c r="AY420" s="151">
        <f t="shared" si="260"/>
        <v>1144750</v>
      </c>
      <c r="AZ420" s="151">
        <f t="shared" si="261"/>
        <v>1144750</v>
      </c>
      <c r="BA420" s="151">
        <f t="shared" si="262"/>
        <v>1044750</v>
      </c>
      <c r="BD420" s="99">
        <f t="shared" si="263"/>
        <v>4579000</v>
      </c>
    </row>
    <row r="421" spans="1:56" ht="14.7" customHeight="1" x14ac:dyDescent="0.25">
      <c r="A421" s="119"/>
      <c r="B421" s="120"/>
      <c r="C421" s="101">
        <v>399</v>
      </c>
      <c r="D421" s="102" t="s">
        <v>18</v>
      </c>
      <c r="E421" s="106">
        <v>5</v>
      </c>
      <c r="F421" s="124" t="s">
        <v>558</v>
      </c>
      <c r="G421" s="92" cm="1">
        <f t="array" ref="G421">_xlfn.IFS(D421=F$4,G$4,D421=F$5,G$5,D421=F$6,G$6,D421=F$7,G$7,D421=F$8,G$8,D421=F$9,G$9,D421=F$10,G$10)</f>
        <v>3</v>
      </c>
      <c r="H421" s="121" t="s">
        <v>158</v>
      </c>
      <c r="I421" s="104" t="s">
        <v>72</v>
      </c>
      <c r="J421" s="105">
        <v>42</v>
      </c>
      <c r="K421" s="95">
        <f t="shared" si="233"/>
        <v>160000</v>
      </c>
      <c r="L421" s="95">
        <f t="shared" si="234"/>
        <v>6720000</v>
      </c>
      <c r="M421" s="95">
        <f t="shared" si="235"/>
        <v>140000</v>
      </c>
      <c r="N421" s="95" cm="1">
        <f t="array" ref="N421">_xlfn.IFS(E421=1,0,OR(E421=2,E421=3),N$10,OR(E421=4,E421=5),N$11,E421=6,N$12,E421=7,N$13)</f>
        <v>3000</v>
      </c>
      <c r="O421" s="95" t="str">
        <f t="shared" si="264"/>
        <v>y</v>
      </c>
      <c r="P421" s="95">
        <f t="shared" si="236"/>
        <v>10000</v>
      </c>
      <c r="Q421" s="95">
        <f t="shared" si="265"/>
        <v>0</v>
      </c>
      <c r="R421" s="95">
        <f t="shared" si="237"/>
        <v>0</v>
      </c>
      <c r="S421" s="95">
        <f t="shared" si="266"/>
        <v>0</v>
      </c>
      <c r="T421" s="95">
        <f t="shared" si="238"/>
        <v>0</v>
      </c>
      <c r="U421" s="95">
        <f t="shared" si="267"/>
        <v>0</v>
      </c>
      <c r="V421" s="95">
        <f t="shared" si="239"/>
        <v>0</v>
      </c>
      <c r="W421" s="108"/>
      <c r="X421" s="108">
        <f t="shared" si="240"/>
        <v>0</v>
      </c>
      <c r="Y421" s="108"/>
      <c r="Z421" s="108">
        <f t="shared" si="241"/>
        <v>0</v>
      </c>
      <c r="AA421" s="96"/>
      <c r="AB421" s="108">
        <f t="shared" si="258"/>
        <v>0</v>
      </c>
      <c r="AC421" s="95">
        <f t="shared" si="242"/>
        <v>10000</v>
      </c>
      <c r="AD421" s="95">
        <f t="shared" si="243"/>
        <v>153000</v>
      </c>
      <c r="AE421" s="95">
        <f t="shared" si="244"/>
        <v>6426000</v>
      </c>
      <c r="AF421" s="97" cm="1">
        <f t="array" ref="AF421">_xlfn.IFS(G421=1,AF$15,G421=2,AF$16,G421=3,AF$19)</f>
        <v>7000</v>
      </c>
      <c r="AG421" s="98">
        <f t="shared" si="245"/>
        <v>160000</v>
      </c>
      <c r="AH421" s="98">
        <f t="shared" si="246"/>
        <v>6720000</v>
      </c>
      <c r="AI421" s="137">
        <f t="shared" si="247"/>
        <v>160000</v>
      </c>
      <c r="AJ421" s="137">
        <f t="shared" si="248"/>
        <v>6720000</v>
      </c>
      <c r="AK421" s="137">
        <v>100000</v>
      </c>
      <c r="AL421" s="137">
        <f t="shared" si="249"/>
        <v>1680000</v>
      </c>
      <c r="AM421" s="137">
        <f t="shared" si="250"/>
        <v>1680000</v>
      </c>
      <c r="AN421" s="137">
        <f t="shared" si="251"/>
        <v>1680000</v>
      </c>
      <c r="AO421" s="137">
        <f t="shared" si="252"/>
        <v>1580000</v>
      </c>
      <c r="AP421" s="137"/>
      <c r="AQ421" s="138" cm="1">
        <f t="array" ref="AQ421">_xlfn.IFS(I421="One Bedroom",AQ$13,I421="One Bedroom Plus",AQ$14,I421="two bedroom",AQ$15,I421="three bedroom",AQ$16)</f>
        <v>300000</v>
      </c>
      <c r="AR421" s="139">
        <f t="shared" si="253"/>
        <v>6420000</v>
      </c>
      <c r="AS421" s="139">
        <f t="shared" si="254"/>
        <v>152857.14285714287</v>
      </c>
      <c r="AT421" s="139">
        <f t="shared" si="255"/>
        <v>321000</v>
      </c>
      <c r="AU421" s="139">
        <f t="shared" si="256"/>
        <v>6099000</v>
      </c>
      <c r="AV421" s="139">
        <f t="shared" si="257"/>
        <v>145214.28571428571</v>
      </c>
      <c r="AW421" s="151">
        <v>100000</v>
      </c>
      <c r="AX421" s="151">
        <f t="shared" si="259"/>
        <v>1524750</v>
      </c>
      <c r="AY421" s="151">
        <f t="shared" si="260"/>
        <v>1524750</v>
      </c>
      <c r="AZ421" s="151">
        <f t="shared" si="261"/>
        <v>1524750</v>
      </c>
      <c r="BA421" s="151">
        <f t="shared" si="262"/>
        <v>1424750</v>
      </c>
      <c r="BD421" s="99">
        <f t="shared" si="263"/>
        <v>6099000</v>
      </c>
    </row>
    <row r="422" spans="1:56" ht="14.7" customHeight="1" x14ac:dyDescent="0.25">
      <c r="A422" s="120"/>
      <c r="B422" s="120"/>
      <c r="C422" s="101">
        <v>400</v>
      </c>
      <c r="D422" s="102" t="s">
        <v>18</v>
      </c>
      <c r="E422" s="106">
        <v>5</v>
      </c>
      <c r="F422" s="124" t="s">
        <v>559</v>
      </c>
      <c r="G422" s="92" cm="1">
        <f t="array" ref="G422">_xlfn.IFS(D422=F$4,G$4,D422=F$5,G$5,D422=F$6,G$6,D422=F$7,G$7,D422=F$8,G$8,D422=F$9,G$9,D422=F$10,G$10)</f>
        <v>3</v>
      </c>
      <c r="H422" s="121" t="s">
        <v>315</v>
      </c>
      <c r="I422" s="104" t="s">
        <v>94</v>
      </c>
      <c r="J422" s="109">
        <v>56</v>
      </c>
      <c r="K422" s="95">
        <f t="shared" si="233"/>
        <v>160000</v>
      </c>
      <c r="L422" s="95">
        <f t="shared" si="234"/>
        <v>8960000</v>
      </c>
      <c r="M422" s="95">
        <f t="shared" si="235"/>
        <v>140000</v>
      </c>
      <c r="N422" s="95" cm="1">
        <f t="array" ref="N422">_xlfn.IFS(E422=1,0,OR(E422=2,E422=3),N$10,OR(E422=4,E422=5),N$11,E422=6,N$12,E422=7,N$13)</f>
        <v>3000</v>
      </c>
      <c r="O422" s="95" t="str">
        <f t="shared" si="264"/>
        <v>y</v>
      </c>
      <c r="P422" s="95">
        <f t="shared" si="236"/>
        <v>10000</v>
      </c>
      <c r="Q422" s="95">
        <f t="shared" si="265"/>
        <v>0</v>
      </c>
      <c r="R422" s="95">
        <f t="shared" si="237"/>
        <v>0</v>
      </c>
      <c r="S422" s="95">
        <f t="shared" si="266"/>
        <v>0</v>
      </c>
      <c r="T422" s="95">
        <f t="shared" si="238"/>
        <v>0</v>
      </c>
      <c r="U422" s="95">
        <f t="shared" si="267"/>
        <v>0</v>
      </c>
      <c r="V422" s="95">
        <f t="shared" si="239"/>
        <v>0</v>
      </c>
      <c r="W422" s="108"/>
      <c r="X422" s="108">
        <f t="shared" si="240"/>
        <v>0</v>
      </c>
      <c r="Y422" s="108"/>
      <c r="Z422" s="108">
        <f t="shared" si="241"/>
        <v>0</v>
      </c>
      <c r="AA422" s="96"/>
      <c r="AB422" s="108">
        <f t="shared" si="258"/>
        <v>0</v>
      </c>
      <c r="AC422" s="95">
        <f t="shared" si="242"/>
        <v>10000</v>
      </c>
      <c r="AD422" s="95">
        <f t="shared" si="243"/>
        <v>153000</v>
      </c>
      <c r="AE422" s="95">
        <f t="shared" si="244"/>
        <v>8568000</v>
      </c>
      <c r="AF422" s="97" cm="1">
        <f t="array" ref="AF422">_xlfn.IFS(G422=1,AF$15,G422=2,AF$16,G422=3,AF$19)</f>
        <v>7000</v>
      </c>
      <c r="AG422" s="98">
        <f t="shared" si="245"/>
        <v>160000</v>
      </c>
      <c r="AH422" s="98">
        <f t="shared" si="246"/>
        <v>8960000</v>
      </c>
      <c r="AI422" s="137">
        <f t="shared" si="247"/>
        <v>160000</v>
      </c>
      <c r="AJ422" s="137">
        <f t="shared" si="248"/>
        <v>8960000</v>
      </c>
      <c r="AK422" s="137">
        <v>100000</v>
      </c>
      <c r="AL422" s="137">
        <f t="shared" si="249"/>
        <v>2240000</v>
      </c>
      <c r="AM422" s="137">
        <f t="shared" si="250"/>
        <v>2240000</v>
      </c>
      <c r="AN422" s="137">
        <f t="shared" si="251"/>
        <v>2240000</v>
      </c>
      <c r="AO422" s="137">
        <f t="shared" si="252"/>
        <v>2140000</v>
      </c>
      <c r="AP422" s="137"/>
      <c r="AQ422" s="138" cm="1">
        <f t="array" ref="AQ422">_xlfn.IFS(I422="One Bedroom",AQ$13,I422="One Bedroom Plus",AQ$14,I422="two bedroom",AQ$15,I422="three bedroom",AQ$16)</f>
        <v>300000</v>
      </c>
      <c r="AR422" s="139">
        <f t="shared" si="253"/>
        <v>8660000</v>
      </c>
      <c r="AS422" s="139">
        <f t="shared" si="254"/>
        <v>154642.85714285713</v>
      </c>
      <c r="AT422" s="139">
        <f t="shared" si="255"/>
        <v>433000</v>
      </c>
      <c r="AU422" s="139">
        <f t="shared" si="256"/>
        <v>8227000</v>
      </c>
      <c r="AV422" s="139">
        <f t="shared" si="257"/>
        <v>146910.71428571429</v>
      </c>
      <c r="AW422" s="151">
        <v>100000</v>
      </c>
      <c r="AX422" s="151">
        <f t="shared" si="259"/>
        <v>2056750</v>
      </c>
      <c r="AY422" s="151">
        <f t="shared" si="260"/>
        <v>2056750</v>
      </c>
      <c r="AZ422" s="151">
        <f t="shared" si="261"/>
        <v>2056750</v>
      </c>
      <c r="BA422" s="151">
        <f t="shared" si="262"/>
        <v>1956750</v>
      </c>
      <c r="BD422" s="99">
        <f t="shared" si="263"/>
        <v>8227000</v>
      </c>
    </row>
    <row r="423" spans="1:56" ht="14.7" customHeight="1" x14ac:dyDescent="0.25">
      <c r="A423" s="120"/>
      <c r="B423" s="120"/>
      <c r="C423" s="101">
        <v>401</v>
      </c>
      <c r="D423" s="102" t="s">
        <v>18</v>
      </c>
      <c r="E423" s="106">
        <v>5</v>
      </c>
      <c r="F423" s="124" t="s">
        <v>560</v>
      </c>
      <c r="G423" s="92" cm="1">
        <f t="array" ref="G423">_xlfn.IFS(D423=F$4,G$4,D423=F$5,G$5,D423=F$6,G$6,D423=F$7,G$7,D423=F$8,G$8,D423=F$9,G$9,D423=F$10,G$10)</f>
        <v>3</v>
      </c>
      <c r="H423" s="121" t="s">
        <v>458</v>
      </c>
      <c r="I423" s="104" t="s">
        <v>72</v>
      </c>
      <c r="J423" s="109">
        <v>49</v>
      </c>
      <c r="K423" s="95">
        <f t="shared" si="233"/>
        <v>160000</v>
      </c>
      <c r="L423" s="95">
        <f t="shared" si="234"/>
        <v>7840000</v>
      </c>
      <c r="M423" s="95">
        <f t="shared" si="235"/>
        <v>140000</v>
      </c>
      <c r="N423" s="95" cm="1">
        <f t="array" ref="N423">_xlfn.IFS(E423=1,0,OR(E423=2,E423=3),N$10,OR(E423=4,E423=5),N$11,E423=6,N$12,E423=7,N$13)</f>
        <v>3000</v>
      </c>
      <c r="O423" s="95" t="str">
        <f t="shared" si="264"/>
        <v>y</v>
      </c>
      <c r="P423" s="95">
        <f t="shared" si="236"/>
        <v>10000</v>
      </c>
      <c r="Q423" s="95">
        <f t="shared" si="265"/>
        <v>0</v>
      </c>
      <c r="R423" s="95">
        <f t="shared" si="237"/>
        <v>0</v>
      </c>
      <c r="S423" s="95">
        <f t="shared" si="266"/>
        <v>0</v>
      </c>
      <c r="T423" s="95">
        <f t="shared" si="238"/>
        <v>0</v>
      </c>
      <c r="U423" s="95">
        <f t="shared" si="267"/>
        <v>0</v>
      </c>
      <c r="V423" s="95">
        <f t="shared" si="239"/>
        <v>0</v>
      </c>
      <c r="W423" s="108"/>
      <c r="X423" s="108">
        <f t="shared" si="240"/>
        <v>0</v>
      </c>
      <c r="Y423" s="108"/>
      <c r="Z423" s="108">
        <f t="shared" si="241"/>
        <v>0</v>
      </c>
      <c r="AA423" s="96"/>
      <c r="AB423" s="108">
        <f t="shared" si="258"/>
        <v>0</v>
      </c>
      <c r="AC423" s="95">
        <f t="shared" si="242"/>
        <v>10000</v>
      </c>
      <c r="AD423" s="95">
        <f t="shared" si="243"/>
        <v>153000</v>
      </c>
      <c r="AE423" s="95">
        <f t="shared" si="244"/>
        <v>7497000</v>
      </c>
      <c r="AF423" s="97" cm="1">
        <f t="array" ref="AF423">_xlfn.IFS(G423=1,AF$15,G423=2,AF$16,G423=3,AF$19)</f>
        <v>7000</v>
      </c>
      <c r="AG423" s="98">
        <f t="shared" si="245"/>
        <v>160000</v>
      </c>
      <c r="AH423" s="98">
        <f t="shared" si="246"/>
        <v>7840000</v>
      </c>
      <c r="AI423" s="137">
        <f t="shared" si="247"/>
        <v>160000</v>
      </c>
      <c r="AJ423" s="137">
        <f t="shared" si="248"/>
        <v>7840000</v>
      </c>
      <c r="AK423" s="137">
        <v>100000</v>
      </c>
      <c r="AL423" s="137">
        <f t="shared" si="249"/>
        <v>1960000</v>
      </c>
      <c r="AM423" s="137">
        <f t="shared" si="250"/>
        <v>1960000</v>
      </c>
      <c r="AN423" s="137">
        <f t="shared" si="251"/>
        <v>1960000</v>
      </c>
      <c r="AO423" s="137">
        <f t="shared" si="252"/>
        <v>1860000</v>
      </c>
      <c r="AP423" s="137"/>
      <c r="AQ423" s="138" cm="1">
        <f t="array" ref="AQ423">_xlfn.IFS(I423="One Bedroom",AQ$13,I423="One Bedroom Plus",AQ$14,I423="two bedroom",AQ$15,I423="three bedroom",AQ$16)</f>
        <v>300000</v>
      </c>
      <c r="AR423" s="139">
        <f t="shared" si="253"/>
        <v>7540000</v>
      </c>
      <c r="AS423" s="139">
        <f t="shared" si="254"/>
        <v>153877.55102040817</v>
      </c>
      <c r="AT423" s="139">
        <f t="shared" si="255"/>
        <v>377000</v>
      </c>
      <c r="AU423" s="139">
        <f t="shared" si="256"/>
        <v>7163000</v>
      </c>
      <c r="AV423" s="139">
        <f t="shared" si="257"/>
        <v>146183.67346938775</v>
      </c>
      <c r="AW423" s="151">
        <v>100000</v>
      </c>
      <c r="AX423" s="151">
        <f t="shared" si="259"/>
        <v>1790750</v>
      </c>
      <c r="AY423" s="151">
        <f t="shared" si="260"/>
        <v>1790750</v>
      </c>
      <c r="AZ423" s="151">
        <f t="shared" si="261"/>
        <v>1790750</v>
      </c>
      <c r="BA423" s="151">
        <f t="shared" si="262"/>
        <v>1690750</v>
      </c>
      <c r="BD423" s="99">
        <f t="shared" si="263"/>
        <v>7163000</v>
      </c>
    </row>
    <row r="424" spans="1:56" ht="14.7" customHeight="1" x14ac:dyDescent="0.25">
      <c r="A424" s="120"/>
      <c r="B424" s="120"/>
      <c r="C424" s="101">
        <v>402</v>
      </c>
      <c r="D424" s="102" t="s">
        <v>18</v>
      </c>
      <c r="E424" s="106">
        <v>5</v>
      </c>
      <c r="F424" s="124" t="s">
        <v>561</v>
      </c>
      <c r="G424" s="92" cm="1">
        <f t="array" ref="G424">_xlfn.IFS(D424=F$4,G$4,D424=F$5,G$5,D424=F$6,G$6,D424=F$7,G$7,D424=F$8,G$8,D424=F$9,G$9,D424=F$10,G$10)</f>
        <v>3</v>
      </c>
      <c r="H424" s="121" t="s">
        <v>545</v>
      </c>
      <c r="I424" s="104" t="s">
        <v>72</v>
      </c>
      <c r="J424" s="109">
        <v>49</v>
      </c>
      <c r="K424" s="95">
        <f t="shared" si="233"/>
        <v>160000</v>
      </c>
      <c r="L424" s="95">
        <f t="shared" si="234"/>
        <v>7840000</v>
      </c>
      <c r="M424" s="95">
        <f t="shared" si="235"/>
        <v>140000</v>
      </c>
      <c r="N424" s="95" cm="1">
        <f t="array" ref="N424">_xlfn.IFS(E424=1,0,OR(E424=2,E424=3),N$10,OR(E424=4,E424=5),N$11,E424=6,N$12,E424=7,N$13)</f>
        <v>3000</v>
      </c>
      <c r="O424" s="95" t="str">
        <f t="shared" si="264"/>
        <v>y</v>
      </c>
      <c r="P424" s="95">
        <f t="shared" si="236"/>
        <v>10000</v>
      </c>
      <c r="Q424" s="95" t="str">
        <f t="shared" si="265"/>
        <v>y</v>
      </c>
      <c r="R424" s="95">
        <f t="shared" si="237"/>
        <v>3000</v>
      </c>
      <c r="S424" s="95">
        <f t="shared" si="266"/>
        <v>0</v>
      </c>
      <c r="T424" s="95">
        <f t="shared" si="238"/>
        <v>0</v>
      </c>
      <c r="U424" s="95">
        <f t="shared" si="267"/>
        <v>0</v>
      </c>
      <c r="V424" s="95">
        <f t="shared" si="239"/>
        <v>0</v>
      </c>
      <c r="W424" s="108"/>
      <c r="X424" s="108">
        <f t="shared" si="240"/>
        <v>0</v>
      </c>
      <c r="Y424" s="108"/>
      <c r="Z424" s="108">
        <f t="shared" si="241"/>
        <v>0</v>
      </c>
      <c r="AA424" s="96"/>
      <c r="AB424" s="108">
        <f t="shared" si="258"/>
        <v>0</v>
      </c>
      <c r="AC424" s="95">
        <f t="shared" si="242"/>
        <v>13000</v>
      </c>
      <c r="AD424" s="95">
        <f t="shared" si="243"/>
        <v>156000</v>
      </c>
      <c r="AE424" s="95">
        <f t="shared" si="244"/>
        <v>7644000</v>
      </c>
      <c r="AF424" s="97" cm="1">
        <f t="array" ref="AF424">_xlfn.IFS(G424=1,AF$15,G424=2,AF$16,G424=3,AF$19)</f>
        <v>7000</v>
      </c>
      <c r="AG424" s="98">
        <f t="shared" si="245"/>
        <v>163000</v>
      </c>
      <c r="AH424" s="98">
        <f t="shared" si="246"/>
        <v>7987000</v>
      </c>
      <c r="AI424" s="137">
        <f t="shared" si="247"/>
        <v>163000</v>
      </c>
      <c r="AJ424" s="137">
        <f t="shared" si="248"/>
        <v>7987000</v>
      </c>
      <c r="AK424" s="137">
        <v>100000</v>
      </c>
      <c r="AL424" s="137">
        <f t="shared" si="249"/>
        <v>1996750</v>
      </c>
      <c r="AM424" s="137">
        <f t="shared" si="250"/>
        <v>1996750</v>
      </c>
      <c r="AN424" s="137">
        <f t="shared" si="251"/>
        <v>1996750</v>
      </c>
      <c r="AO424" s="137">
        <f t="shared" si="252"/>
        <v>1896750</v>
      </c>
      <c r="AP424" s="137"/>
      <c r="AQ424" s="138" cm="1">
        <f t="array" ref="AQ424">_xlfn.IFS(I424="One Bedroom",AQ$13,I424="One Bedroom Plus",AQ$14,I424="two bedroom",AQ$15,I424="three bedroom",AQ$16)</f>
        <v>300000</v>
      </c>
      <c r="AR424" s="139">
        <f t="shared" si="253"/>
        <v>7687000</v>
      </c>
      <c r="AS424" s="139">
        <f t="shared" si="254"/>
        <v>156877.55102040817</v>
      </c>
      <c r="AT424" s="139">
        <f t="shared" si="255"/>
        <v>384350</v>
      </c>
      <c r="AU424" s="139">
        <f t="shared" si="256"/>
        <v>7303000</v>
      </c>
      <c r="AV424" s="139">
        <f t="shared" si="257"/>
        <v>149040.81632653062</v>
      </c>
      <c r="AW424" s="151">
        <v>100000</v>
      </c>
      <c r="AX424" s="151">
        <f t="shared" si="259"/>
        <v>1825750</v>
      </c>
      <c r="AY424" s="151">
        <f t="shared" si="260"/>
        <v>1825750</v>
      </c>
      <c r="AZ424" s="151">
        <f t="shared" si="261"/>
        <v>1825750</v>
      </c>
      <c r="BA424" s="151">
        <f t="shared" si="262"/>
        <v>1725750</v>
      </c>
      <c r="BD424" s="99">
        <f t="shared" si="263"/>
        <v>7303000</v>
      </c>
    </row>
    <row r="425" spans="1:56" ht="14.7" customHeight="1" x14ac:dyDescent="0.25">
      <c r="A425" s="120"/>
      <c r="B425" s="120"/>
      <c r="C425" s="101">
        <v>403</v>
      </c>
      <c r="D425" s="102" t="s">
        <v>18</v>
      </c>
      <c r="E425" s="106">
        <v>5</v>
      </c>
      <c r="F425" s="124" t="s">
        <v>562</v>
      </c>
      <c r="G425" s="92" cm="1">
        <f t="array" ref="G425">_xlfn.IFS(D425=F$4,G$4,D425=F$5,G$5,D425=F$6,G$6,D425=F$7,G$7,D425=F$8,G$8,D425=F$9,G$9,D425=F$10,G$10)</f>
        <v>3</v>
      </c>
      <c r="H425" s="121" t="s">
        <v>152</v>
      </c>
      <c r="I425" s="104" t="s">
        <v>72</v>
      </c>
      <c r="J425" s="105">
        <v>49</v>
      </c>
      <c r="K425" s="95">
        <f t="shared" si="233"/>
        <v>160000</v>
      </c>
      <c r="L425" s="95">
        <f t="shared" si="234"/>
        <v>7840000</v>
      </c>
      <c r="M425" s="95">
        <f t="shared" si="235"/>
        <v>140000</v>
      </c>
      <c r="N425" s="95" cm="1">
        <f t="array" ref="N425">_xlfn.IFS(E425=1,0,OR(E425=2,E425=3),N$10,OR(E425=4,E425=5),N$11,E425=6,N$12,E425=7,N$13)</f>
        <v>3000</v>
      </c>
      <c r="O425" s="95" t="str">
        <f t="shared" si="264"/>
        <v>y</v>
      </c>
      <c r="P425" s="95">
        <f t="shared" si="236"/>
        <v>10000</v>
      </c>
      <c r="Q425" s="95" t="str">
        <f t="shared" si="265"/>
        <v>y</v>
      </c>
      <c r="R425" s="95">
        <f t="shared" si="237"/>
        <v>3000</v>
      </c>
      <c r="S425" s="95">
        <f t="shared" si="266"/>
        <v>0</v>
      </c>
      <c r="T425" s="95">
        <f t="shared" si="238"/>
        <v>0</v>
      </c>
      <c r="U425" s="95">
        <f t="shared" si="267"/>
        <v>0</v>
      </c>
      <c r="V425" s="95">
        <f t="shared" si="239"/>
        <v>0</v>
      </c>
      <c r="W425" s="108"/>
      <c r="X425" s="108">
        <f t="shared" si="240"/>
        <v>0</v>
      </c>
      <c r="Y425" s="108"/>
      <c r="Z425" s="108">
        <f t="shared" si="241"/>
        <v>0</v>
      </c>
      <c r="AA425" s="96"/>
      <c r="AB425" s="108">
        <f t="shared" si="258"/>
        <v>0</v>
      </c>
      <c r="AC425" s="95">
        <f t="shared" si="242"/>
        <v>13000</v>
      </c>
      <c r="AD425" s="95">
        <f t="shared" si="243"/>
        <v>156000</v>
      </c>
      <c r="AE425" s="95">
        <f t="shared" si="244"/>
        <v>7644000</v>
      </c>
      <c r="AF425" s="97" cm="1">
        <f t="array" ref="AF425">_xlfn.IFS(G425=1,AF$15,G425=2,AF$16,G425=3,AF$19)</f>
        <v>7000</v>
      </c>
      <c r="AG425" s="98">
        <f t="shared" si="245"/>
        <v>163000</v>
      </c>
      <c r="AH425" s="98">
        <f t="shared" si="246"/>
        <v>7987000</v>
      </c>
      <c r="AI425" s="137">
        <f t="shared" si="247"/>
        <v>163000</v>
      </c>
      <c r="AJ425" s="137">
        <f t="shared" si="248"/>
        <v>7987000</v>
      </c>
      <c r="AK425" s="137">
        <v>100000</v>
      </c>
      <c r="AL425" s="137">
        <f t="shared" si="249"/>
        <v>1996750</v>
      </c>
      <c r="AM425" s="137">
        <f t="shared" si="250"/>
        <v>1996750</v>
      </c>
      <c r="AN425" s="137">
        <f t="shared" si="251"/>
        <v>1996750</v>
      </c>
      <c r="AO425" s="137">
        <f t="shared" si="252"/>
        <v>1896750</v>
      </c>
      <c r="AP425" s="137"/>
      <c r="AQ425" s="138" cm="1">
        <f t="array" ref="AQ425">_xlfn.IFS(I425="One Bedroom",AQ$13,I425="One Bedroom Plus",AQ$14,I425="two bedroom",AQ$15,I425="three bedroom",AQ$16)</f>
        <v>300000</v>
      </c>
      <c r="AR425" s="139">
        <f t="shared" si="253"/>
        <v>7687000</v>
      </c>
      <c r="AS425" s="139">
        <f t="shared" si="254"/>
        <v>156877.55102040817</v>
      </c>
      <c r="AT425" s="139">
        <f t="shared" si="255"/>
        <v>384350</v>
      </c>
      <c r="AU425" s="139">
        <f t="shared" si="256"/>
        <v>7303000</v>
      </c>
      <c r="AV425" s="139">
        <f t="shared" si="257"/>
        <v>149040.81632653062</v>
      </c>
      <c r="AW425" s="151">
        <v>100000</v>
      </c>
      <c r="AX425" s="151">
        <f t="shared" si="259"/>
        <v>1825750</v>
      </c>
      <c r="AY425" s="151">
        <f t="shared" si="260"/>
        <v>1825750</v>
      </c>
      <c r="AZ425" s="151">
        <f t="shared" si="261"/>
        <v>1825750</v>
      </c>
      <c r="BA425" s="151">
        <f t="shared" si="262"/>
        <v>1725750</v>
      </c>
      <c r="BD425" s="99">
        <f t="shared" si="263"/>
        <v>7303000</v>
      </c>
    </row>
    <row r="426" spans="1:56" ht="14.7" customHeight="1" x14ac:dyDescent="0.25">
      <c r="A426" s="120"/>
      <c r="B426" s="120"/>
      <c r="C426" s="101">
        <v>404</v>
      </c>
      <c r="D426" s="102" t="s">
        <v>18</v>
      </c>
      <c r="E426" s="106">
        <v>5</v>
      </c>
      <c r="F426" s="124" t="s">
        <v>563</v>
      </c>
      <c r="G426" s="92" cm="1">
        <f t="array" ref="G426">_xlfn.IFS(D426=F$4,G$4,D426=F$5,G$5,D426=F$6,G$6,D426=F$7,G$7,D426=F$8,G$8,D426=F$9,G$9,D426=F$10,G$10)</f>
        <v>3</v>
      </c>
      <c r="H426" s="121" t="s">
        <v>148</v>
      </c>
      <c r="I426" s="104" t="s">
        <v>72</v>
      </c>
      <c r="J426" s="105">
        <v>49</v>
      </c>
      <c r="K426" s="95">
        <f t="shared" si="233"/>
        <v>160000</v>
      </c>
      <c r="L426" s="95">
        <f t="shared" si="234"/>
        <v>7840000</v>
      </c>
      <c r="M426" s="95">
        <f t="shared" si="235"/>
        <v>140000</v>
      </c>
      <c r="N426" s="95" cm="1">
        <f t="array" ref="N426">_xlfn.IFS(E426=1,0,OR(E426=2,E426=3),N$10,OR(E426=4,E426=5),N$11,E426=6,N$12,E426=7,N$13)</f>
        <v>3000</v>
      </c>
      <c r="O426" s="95" t="str">
        <f t="shared" si="264"/>
        <v>y</v>
      </c>
      <c r="P426" s="95">
        <f t="shared" si="236"/>
        <v>10000</v>
      </c>
      <c r="Q426" s="95">
        <f t="shared" si="265"/>
        <v>0</v>
      </c>
      <c r="R426" s="95">
        <f t="shared" si="237"/>
        <v>0</v>
      </c>
      <c r="S426" s="95">
        <f t="shared" si="266"/>
        <v>0</v>
      </c>
      <c r="T426" s="95">
        <f t="shared" si="238"/>
        <v>0</v>
      </c>
      <c r="U426" s="95">
        <f t="shared" si="267"/>
        <v>0</v>
      </c>
      <c r="V426" s="95">
        <f t="shared" si="239"/>
        <v>0</v>
      </c>
      <c r="W426" s="108"/>
      <c r="X426" s="108">
        <f t="shared" si="240"/>
        <v>0</v>
      </c>
      <c r="Y426" s="108"/>
      <c r="Z426" s="108">
        <f t="shared" si="241"/>
        <v>0</v>
      </c>
      <c r="AA426" s="96"/>
      <c r="AB426" s="108">
        <f t="shared" si="258"/>
        <v>0</v>
      </c>
      <c r="AC426" s="95">
        <f t="shared" si="242"/>
        <v>10000</v>
      </c>
      <c r="AD426" s="95">
        <f t="shared" si="243"/>
        <v>153000</v>
      </c>
      <c r="AE426" s="95">
        <f t="shared" si="244"/>
        <v>7497000</v>
      </c>
      <c r="AF426" s="97" cm="1">
        <f t="array" ref="AF426">_xlfn.IFS(G426=1,AF$15,G426=2,AF$16,G426=3,AF$19)</f>
        <v>7000</v>
      </c>
      <c r="AG426" s="98">
        <f t="shared" si="245"/>
        <v>160000</v>
      </c>
      <c r="AH426" s="98">
        <f t="shared" si="246"/>
        <v>7840000</v>
      </c>
      <c r="AI426" s="137">
        <f t="shared" si="247"/>
        <v>160000</v>
      </c>
      <c r="AJ426" s="137">
        <f t="shared" si="248"/>
        <v>7840000</v>
      </c>
      <c r="AK426" s="137">
        <v>100000</v>
      </c>
      <c r="AL426" s="137">
        <f t="shared" si="249"/>
        <v>1960000</v>
      </c>
      <c r="AM426" s="137">
        <f t="shared" si="250"/>
        <v>1960000</v>
      </c>
      <c r="AN426" s="137">
        <f t="shared" si="251"/>
        <v>1960000</v>
      </c>
      <c r="AO426" s="137">
        <f t="shared" si="252"/>
        <v>1860000</v>
      </c>
      <c r="AP426" s="137"/>
      <c r="AQ426" s="138" cm="1">
        <f t="array" ref="AQ426">_xlfn.IFS(I426="One Bedroom",AQ$13,I426="One Bedroom Plus",AQ$14,I426="two bedroom",AQ$15,I426="three bedroom",AQ$16)</f>
        <v>300000</v>
      </c>
      <c r="AR426" s="139">
        <f t="shared" si="253"/>
        <v>7540000</v>
      </c>
      <c r="AS426" s="139">
        <f t="shared" si="254"/>
        <v>153877.55102040817</v>
      </c>
      <c r="AT426" s="139">
        <f t="shared" si="255"/>
        <v>377000</v>
      </c>
      <c r="AU426" s="139">
        <f t="shared" si="256"/>
        <v>7163000</v>
      </c>
      <c r="AV426" s="139">
        <f t="shared" si="257"/>
        <v>146183.67346938775</v>
      </c>
      <c r="AW426" s="151">
        <v>100000</v>
      </c>
      <c r="AX426" s="151">
        <f t="shared" si="259"/>
        <v>1790750</v>
      </c>
      <c r="AY426" s="151">
        <f t="shared" si="260"/>
        <v>1790750</v>
      </c>
      <c r="AZ426" s="151">
        <f t="shared" si="261"/>
        <v>1790750</v>
      </c>
      <c r="BA426" s="151">
        <f t="shared" si="262"/>
        <v>1690750</v>
      </c>
      <c r="BD426" s="99">
        <f t="shared" si="263"/>
        <v>7163000</v>
      </c>
    </row>
    <row r="427" spans="1:56" ht="14.7" customHeight="1" x14ac:dyDescent="0.25">
      <c r="A427" s="120"/>
      <c r="B427" s="120"/>
      <c r="C427" s="101">
        <v>405</v>
      </c>
      <c r="D427" s="102" t="s">
        <v>18</v>
      </c>
      <c r="E427" s="106">
        <v>5</v>
      </c>
      <c r="F427" s="124" t="s">
        <v>564</v>
      </c>
      <c r="G427" s="92" cm="1">
        <f t="array" ref="G427">_xlfn.IFS(D427=F$4,G$4,D427=F$5,G$5,D427=F$6,G$6,D427=F$7,G$7,D427=F$8,G$8,D427=F$9,G$9,D427=F$10,G$10)</f>
        <v>3</v>
      </c>
      <c r="H427" s="121" t="s">
        <v>158</v>
      </c>
      <c r="I427" s="104" t="s">
        <v>72</v>
      </c>
      <c r="J427" s="105">
        <v>42</v>
      </c>
      <c r="K427" s="95">
        <f t="shared" si="233"/>
        <v>160000</v>
      </c>
      <c r="L427" s="95">
        <f t="shared" si="234"/>
        <v>6720000</v>
      </c>
      <c r="M427" s="95">
        <f t="shared" si="235"/>
        <v>140000</v>
      </c>
      <c r="N427" s="95" cm="1">
        <f t="array" ref="N427">_xlfn.IFS(E427=1,0,OR(E427=2,E427=3),N$10,OR(E427=4,E427=5),N$11,E427=6,N$12,E427=7,N$13)</f>
        <v>3000</v>
      </c>
      <c r="O427" s="95" t="str">
        <f t="shared" si="264"/>
        <v>y</v>
      </c>
      <c r="P427" s="95">
        <f t="shared" si="236"/>
        <v>10000</v>
      </c>
      <c r="Q427" s="95">
        <f t="shared" si="265"/>
        <v>0</v>
      </c>
      <c r="R427" s="95">
        <f t="shared" si="237"/>
        <v>0</v>
      </c>
      <c r="S427" s="95">
        <f t="shared" si="266"/>
        <v>0</v>
      </c>
      <c r="T427" s="95">
        <f t="shared" si="238"/>
        <v>0</v>
      </c>
      <c r="U427" s="95">
        <f t="shared" si="267"/>
        <v>0</v>
      </c>
      <c r="V427" s="95">
        <f t="shared" si="239"/>
        <v>0</v>
      </c>
      <c r="W427" s="108"/>
      <c r="X427" s="108">
        <f t="shared" si="240"/>
        <v>0</v>
      </c>
      <c r="Y427" s="108"/>
      <c r="Z427" s="108">
        <f t="shared" si="241"/>
        <v>0</v>
      </c>
      <c r="AA427" s="96"/>
      <c r="AB427" s="108">
        <f t="shared" si="258"/>
        <v>0</v>
      </c>
      <c r="AC427" s="95">
        <f t="shared" si="242"/>
        <v>10000</v>
      </c>
      <c r="AD427" s="95">
        <f t="shared" si="243"/>
        <v>153000</v>
      </c>
      <c r="AE427" s="95">
        <f t="shared" si="244"/>
        <v>6426000</v>
      </c>
      <c r="AF427" s="97" cm="1">
        <f t="array" ref="AF427">_xlfn.IFS(G427=1,AF$15,G427=2,AF$16,G427=3,AF$19)</f>
        <v>7000</v>
      </c>
      <c r="AG427" s="98">
        <f t="shared" si="245"/>
        <v>160000</v>
      </c>
      <c r="AH427" s="98">
        <f t="shared" si="246"/>
        <v>6720000</v>
      </c>
      <c r="AI427" s="137">
        <f t="shared" si="247"/>
        <v>160000</v>
      </c>
      <c r="AJ427" s="137">
        <f t="shared" si="248"/>
        <v>6720000</v>
      </c>
      <c r="AK427" s="137">
        <v>100000</v>
      </c>
      <c r="AL427" s="137">
        <f t="shared" si="249"/>
        <v>1680000</v>
      </c>
      <c r="AM427" s="137">
        <f t="shared" si="250"/>
        <v>1680000</v>
      </c>
      <c r="AN427" s="137">
        <f t="shared" si="251"/>
        <v>1680000</v>
      </c>
      <c r="AO427" s="137">
        <f t="shared" si="252"/>
        <v>1580000</v>
      </c>
      <c r="AP427" s="137"/>
      <c r="AQ427" s="138" cm="1">
        <f t="array" ref="AQ427">_xlfn.IFS(I427="One Bedroom",AQ$13,I427="One Bedroom Plus",AQ$14,I427="two bedroom",AQ$15,I427="three bedroom",AQ$16)</f>
        <v>300000</v>
      </c>
      <c r="AR427" s="139">
        <f t="shared" si="253"/>
        <v>6420000</v>
      </c>
      <c r="AS427" s="139">
        <f t="shared" si="254"/>
        <v>152857.14285714287</v>
      </c>
      <c r="AT427" s="139">
        <f t="shared" si="255"/>
        <v>321000</v>
      </c>
      <c r="AU427" s="139">
        <f t="shared" si="256"/>
        <v>6099000</v>
      </c>
      <c r="AV427" s="139">
        <f t="shared" si="257"/>
        <v>145214.28571428571</v>
      </c>
      <c r="AW427" s="151">
        <v>100000</v>
      </c>
      <c r="AX427" s="151">
        <f t="shared" si="259"/>
        <v>1524750</v>
      </c>
      <c r="AY427" s="151">
        <f t="shared" si="260"/>
        <v>1524750</v>
      </c>
      <c r="AZ427" s="151">
        <f t="shared" si="261"/>
        <v>1524750</v>
      </c>
      <c r="BA427" s="151">
        <f t="shared" si="262"/>
        <v>1424750</v>
      </c>
      <c r="BD427" s="99">
        <f t="shared" si="263"/>
        <v>6099000</v>
      </c>
    </row>
    <row r="428" spans="1:56" ht="14.7" customHeight="1" x14ac:dyDescent="0.25">
      <c r="A428" s="120"/>
      <c r="B428" s="120"/>
      <c r="C428" s="101">
        <v>406</v>
      </c>
      <c r="D428" s="102" t="s">
        <v>18</v>
      </c>
      <c r="E428" s="106">
        <v>5</v>
      </c>
      <c r="F428" s="124" t="s">
        <v>565</v>
      </c>
      <c r="G428" s="92" cm="1">
        <f t="array" ref="G428">_xlfn.IFS(D428=F$4,G$4,D428=F$5,G$5,D428=F$6,G$6,D428=F$7,G$7,D428=F$8,G$8,D428=F$9,G$9,D428=F$10,G$10)</f>
        <v>3</v>
      </c>
      <c r="H428" s="121" t="s">
        <v>550</v>
      </c>
      <c r="I428" s="104" t="s">
        <v>234</v>
      </c>
      <c r="J428" s="109">
        <v>86</v>
      </c>
      <c r="K428" s="95">
        <f t="shared" si="233"/>
        <v>160000</v>
      </c>
      <c r="L428" s="95">
        <f t="shared" si="234"/>
        <v>13760000</v>
      </c>
      <c r="M428" s="95">
        <f t="shared" si="235"/>
        <v>140000</v>
      </c>
      <c r="N428" s="95" cm="1">
        <f t="array" ref="N428">_xlfn.IFS(E428=1,0,OR(E428=2,E428=3),N$10,OR(E428=4,E428=5),N$11,E428=6,N$12,E428=7,N$13)</f>
        <v>3000</v>
      </c>
      <c r="O428" s="95" t="str">
        <f t="shared" si="264"/>
        <v>y</v>
      </c>
      <c r="P428" s="95">
        <f t="shared" si="236"/>
        <v>10000</v>
      </c>
      <c r="Q428" s="95">
        <f t="shared" si="265"/>
        <v>0</v>
      </c>
      <c r="R428" s="95">
        <f t="shared" si="237"/>
        <v>0</v>
      </c>
      <c r="S428" s="95">
        <f t="shared" si="266"/>
        <v>0</v>
      </c>
      <c r="T428" s="95">
        <f t="shared" si="238"/>
        <v>0</v>
      </c>
      <c r="U428" s="95">
        <f t="shared" si="267"/>
        <v>0</v>
      </c>
      <c r="V428" s="95">
        <f t="shared" si="239"/>
        <v>0</v>
      </c>
      <c r="W428" s="108"/>
      <c r="X428" s="108">
        <f t="shared" si="240"/>
        <v>0</v>
      </c>
      <c r="Y428" s="108"/>
      <c r="Z428" s="108">
        <f t="shared" si="241"/>
        <v>0</v>
      </c>
      <c r="AA428" s="96"/>
      <c r="AB428" s="108">
        <f t="shared" si="258"/>
        <v>0</v>
      </c>
      <c r="AC428" s="95">
        <f t="shared" si="242"/>
        <v>10000</v>
      </c>
      <c r="AD428" s="95">
        <f t="shared" si="243"/>
        <v>153000</v>
      </c>
      <c r="AE428" s="95">
        <f t="shared" si="244"/>
        <v>13158000</v>
      </c>
      <c r="AF428" s="97" cm="1">
        <f t="array" ref="AF428">_xlfn.IFS(G428=1,AF$15,G428=2,AF$16,G428=3,AF$19)</f>
        <v>7000</v>
      </c>
      <c r="AG428" s="98">
        <f t="shared" si="245"/>
        <v>160000</v>
      </c>
      <c r="AH428" s="98">
        <f t="shared" si="246"/>
        <v>13760000</v>
      </c>
      <c r="AI428" s="137">
        <f t="shared" si="247"/>
        <v>160000</v>
      </c>
      <c r="AJ428" s="137">
        <f t="shared" si="248"/>
        <v>13760000</v>
      </c>
      <c r="AK428" s="137">
        <v>100000</v>
      </c>
      <c r="AL428" s="137">
        <f t="shared" si="249"/>
        <v>3440000</v>
      </c>
      <c r="AM428" s="137">
        <f t="shared" si="250"/>
        <v>3440000</v>
      </c>
      <c r="AN428" s="137">
        <f t="shared" si="251"/>
        <v>3440000</v>
      </c>
      <c r="AO428" s="137">
        <f t="shared" si="252"/>
        <v>3340000</v>
      </c>
      <c r="AP428" s="137"/>
      <c r="AQ428" s="138" cm="1">
        <f t="array" ref="AQ428">_xlfn.IFS(I428="One Bedroom",AQ$13,I428="One Bedroom Plus",AQ$14,I428="two bedroom",AQ$15,I428="three bedroom",AQ$16)</f>
        <v>500000</v>
      </c>
      <c r="AR428" s="139">
        <f t="shared" si="253"/>
        <v>13260000</v>
      </c>
      <c r="AS428" s="139">
        <f t="shared" si="254"/>
        <v>154186.04651162791</v>
      </c>
      <c r="AT428" s="139">
        <f t="shared" si="255"/>
        <v>663000</v>
      </c>
      <c r="AU428" s="139">
        <f t="shared" si="256"/>
        <v>12597000</v>
      </c>
      <c r="AV428" s="139">
        <f t="shared" si="257"/>
        <v>146476.7441860465</v>
      </c>
      <c r="AW428" s="151">
        <v>100000</v>
      </c>
      <c r="AX428" s="151">
        <f t="shared" si="259"/>
        <v>3149250</v>
      </c>
      <c r="AY428" s="151">
        <f t="shared" si="260"/>
        <v>3149250</v>
      </c>
      <c r="AZ428" s="151">
        <f t="shared" si="261"/>
        <v>3149250</v>
      </c>
      <c r="BA428" s="151">
        <f t="shared" si="262"/>
        <v>3049250</v>
      </c>
      <c r="BD428" s="99">
        <f t="shared" si="263"/>
        <v>12597000</v>
      </c>
    </row>
    <row r="429" spans="1:56" ht="14.7" customHeight="1" x14ac:dyDescent="0.25">
      <c r="A429" s="120"/>
      <c r="B429" s="120"/>
      <c r="C429" s="101">
        <v>407</v>
      </c>
      <c r="D429" s="102" t="s">
        <v>18</v>
      </c>
      <c r="E429" s="106">
        <v>5</v>
      </c>
      <c r="F429" s="124" t="s">
        <v>566</v>
      </c>
      <c r="G429" s="92" cm="1">
        <f t="array" ref="G429">_xlfn.IFS(D429=F$4,G$4,D429=F$5,G$5,D429=F$6,G$6,D429=F$7,G$7,D429=F$8,G$8,D429=F$9,G$9,D429=F$10,G$10)</f>
        <v>3</v>
      </c>
      <c r="H429" s="121" t="s">
        <v>552</v>
      </c>
      <c r="I429" s="104" t="s">
        <v>72</v>
      </c>
      <c r="J429" s="105">
        <v>42</v>
      </c>
      <c r="K429" s="95">
        <f t="shared" si="233"/>
        <v>160000</v>
      </c>
      <c r="L429" s="95">
        <f t="shared" si="234"/>
        <v>6720000</v>
      </c>
      <c r="M429" s="95">
        <f t="shared" si="235"/>
        <v>140000</v>
      </c>
      <c r="N429" s="95" cm="1">
        <f t="array" ref="N429">_xlfn.IFS(E429=1,0,OR(E429=2,E429=3),N$10,OR(E429=4,E429=5),N$11,E429=6,N$12,E429=7,N$13)</f>
        <v>3000</v>
      </c>
      <c r="O429" s="95" t="str">
        <f t="shared" si="264"/>
        <v>y</v>
      </c>
      <c r="P429" s="95">
        <f t="shared" si="236"/>
        <v>10000</v>
      </c>
      <c r="Q429" s="95">
        <f t="shared" si="265"/>
        <v>0</v>
      </c>
      <c r="R429" s="95">
        <f t="shared" si="237"/>
        <v>0</v>
      </c>
      <c r="S429" s="95">
        <f t="shared" si="266"/>
        <v>0</v>
      </c>
      <c r="T429" s="95">
        <f t="shared" si="238"/>
        <v>0</v>
      </c>
      <c r="U429" s="95">
        <f t="shared" si="267"/>
        <v>0</v>
      </c>
      <c r="V429" s="95">
        <f t="shared" si="239"/>
        <v>0</v>
      </c>
      <c r="W429" s="108"/>
      <c r="X429" s="108">
        <f t="shared" si="240"/>
        <v>0</v>
      </c>
      <c r="Y429" s="108"/>
      <c r="Z429" s="108">
        <f t="shared" si="241"/>
        <v>0</v>
      </c>
      <c r="AA429" s="96"/>
      <c r="AB429" s="108">
        <f t="shared" si="258"/>
        <v>0</v>
      </c>
      <c r="AC429" s="95">
        <f t="shared" si="242"/>
        <v>10000</v>
      </c>
      <c r="AD429" s="95">
        <f t="shared" si="243"/>
        <v>153000</v>
      </c>
      <c r="AE429" s="95">
        <f t="shared" si="244"/>
        <v>6426000</v>
      </c>
      <c r="AF429" s="97" cm="1">
        <f t="array" ref="AF429">_xlfn.IFS(G429=1,AF$15,G429=2,AF$16,G429=3,AF$19)</f>
        <v>7000</v>
      </c>
      <c r="AG429" s="98">
        <f t="shared" si="245"/>
        <v>160000</v>
      </c>
      <c r="AH429" s="98">
        <f t="shared" si="246"/>
        <v>6720000</v>
      </c>
      <c r="AI429" s="137">
        <f t="shared" si="247"/>
        <v>160000</v>
      </c>
      <c r="AJ429" s="137">
        <f t="shared" si="248"/>
        <v>6720000</v>
      </c>
      <c r="AK429" s="137">
        <v>100000</v>
      </c>
      <c r="AL429" s="137">
        <f t="shared" si="249"/>
        <v>1680000</v>
      </c>
      <c r="AM429" s="137">
        <f t="shared" si="250"/>
        <v>1680000</v>
      </c>
      <c r="AN429" s="137">
        <f t="shared" si="251"/>
        <v>1680000</v>
      </c>
      <c r="AO429" s="137">
        <f t="shared" si="252"/>
        <v>1580000</v>
      </c>
      <c r="AP429" s="137"/>
      <c r="AQ429" s="138" cm="1">
        <f t="array" ref="AQ429">_xlfn.IFS(I429="One Bedroom",AQ$13,I429="One Bedroom Plus",AQ$14,I429="two bedroom",AQ$15,I429="three bedroom",AQ$16)</f>
        <v>300000</v>
      </c>
      <c r="AR429" s="139">
        <f t="shared" si="253"/>
        <v>6420000</v>
      </c>
      <c r="AS429" s="139">
        <f t="shared" si="254"/>
        <v>152857.14285714287</v>
      </c>
      <c r="AT429" s="139">
        <f t="shared" si="255"/>
        <v>321000</v>
      </c>
      <c r="AU429" s="139">
        <f t="shared" si="256"/>
        <v>6099000</v>
      </c>
      <c r="AV429" s="139">
        <f t="shared" si="257"/>
        <v>145214.28571428571</v>
      </c>
      <c r="AW429" s="151">
        <v>100000</v>
      </c>
      <c r="AX429" s="151">
        <f t="shared" si="259"/>
        <v>1524750</v>
      </c>
      <c r="AY429" s="151">
        <f t="shared" si="260"/>
        <v>1524750</v>
      </c>
      <c r="AZ429" s="151">
        <f t="shared" si="261"/>
        <v>1524750</v>
      </c>
      <c r="BA429" s="151">
        <f t="shared" si="262"/>
        <v>1424750</v>
      </c>
      <c r="BD429" s="99">
        <f t="shared" si="263"/>
        <v>6099000</v>
      </c>
    </row>
    <row r="430" spans="1:56" s="30" customFormat="1" ht="14.7" customHeight="1" x14ac:dyDescent="0.25">
      <c r="A430" s="120"/>
      <c r="B430" s="120"/>
      <c r="C430" s="101">
        <v>408</v>
      </c>
      <c r="D430" s="102" t="s">
        <v>18</v>
      </c>
      <c r="E430" s="106">
        <v>5</v>
      </c>
      <c r="F430" s="124" t="s">
        <v>567</v>
      </c>
      <c r="G430" s="92" cm="1">
        <f t="array" ref="G430">_xlfn.IFS(D430=F$4,G$4,D430=F$5,G$5,D430=F$6,G$6,D430=F$7,G$7,D430=F$8,G$8,D430=F$9,G$9,D430=F$10,G$10)</f>
        <v>3</v>
      </c>
      <c r="H430" s="121" t="s">
        <v>315</v>
      </c>
      <c r="I430" s="104" t="s">
        <v>94</v>
      </c>
      <c r="J430" s="109">
        <v>56</v>
      </c>
      <c r="K430" s="95">
        <f t="shared" si="233"/>
        <v>160000</v>
      </c>
      <c r="L430" s="95">
        <f t="shared" si="234"/>
        <v>8960000</v>
      </c>
      <c r="M430" s="95">
        <f t="shared" si="235"/>
        <v>140000</v>
      </c>
      <c r="N430" s="95" cm="1">
        <f t="array" ref="N430">_xlfn.IFS(E430=1,0,OR(E430=2,E430=3),N$10,OR(E430=4,E430=5),N$11,E430=6,N$12,E430=7,N$13)</f>
        <v>3000</v>
      </c>
      <c r="O430" s="95" t="str">
        <f t="shared" si="264"/>
        <v>y</v>
      </c>
      <c r="P430" s="95">
        <f t="shared" si="236"/>
        <v>10000</v>
      </c>
      <c r="Q430" s="95">
        <f t="shared" si="265"/>
        <v>0</v>
      </c>
      <c r="R430" s="95">
        <f t="shared" si="237"/>
        <v>0</v>
      </c>
      <c r="S430" s="95">
        <f t="shared" si="266"/>
        <v>0</v>
      </c>
      <c r="T430" s="95">
        <f t="shared" si="238"/>
        <v>0</v>
      </c>
      <c r="U430" s="95">
        <f t="shared" si="267"/>
        <v>0</v>
      </c>
      <c r="V430" s="95">
        <f t="shared" si="239"/>
        <v>0</v>
      </c>
      <c r="W430" s="108"/>
      <c r="X430" s="108">
        <f t="shared" si="240"/>
        <v>0</v>
      </c>
      <c r="Y430" s="108"/>
      <c r="Z430" s="108">
        <f t="shared" si="241"/>
        <v>0</v>
      </c>
      <c r="AA430" s="96"/>
      <c r="AB430" s="108">
        <f t="shared" si="258"/>
        <v>0</v>
      </c>
      <c r="AC430" s="95">
        <f t="shared" si="242"/>
        <v>10000</v>
      </c>
      <c r="AD430" s="95">
        <f t="shared" si="243"/>
        <v>153000</v>
      </c>
      <c r="AE430" s="95">
        <f t="shared" si="244"/>
        <v>8568000</v>
      </c>
      <c r="AF430" s="97" cm="1">
        <f t="array" ref="AF430">_xlfn.IFS(G430=1,AF$15,G430=2,AF$16,G430=3,AF$19)</f>
        <v>7000</v>
      </c>
      <c r="AG430" s="98">
        <f t="shared" si="245"/>
        <v>160000</v>
      </c>
      <c r="AH430" s="98">
        <f t="shared" si="246"/>
        <v>8960000</v>
      </c>
      <c r="AI430" s="137">
        <f t="shared" si="247"/>
        <v>160000</v>
      </c>
      <c r="AJ430" s="137">
        <f t="shared" si="248"/>
        <v>8960000</v>
      </c>
      <c r="AK430" s="137">
        <v>100000</v>
      </c>
      <c r="AL430" s="137">
        <f t="shared" si="249"/>
        <v>2240000</v>
      </c>
      <c r="AM430" s="137">
        <f t="shared" si="250"/>
        <v>2240000</v>
      </c>
      <c r="AN430" s="137">
        <f t="shared" si="251"/>
        <v>2240000</v>
      </c>
      <c r="AO430" s="137">
        <f t="shared" si="252"/>
        <v>2140000</v>
      </c>
      <c r="AP430" s="137"/>
      <c r="AQ430" s="138" cm="1">
        <f t="array" ref="AQ430">_xlfn.IFS(I430="One Bedroom",AQ$13,I430="One Bedroom Plus",AQ$14,I430="two bedroom",AQ$15,I430="three bedroom",AQ$16)</f>
        <v>300000</v>
      </c>
      <c r="AR430" s="139">
        <f t="shared" si="253"/>
        <v>8660000</v>
      </c>
      <c r="AS430" s="139">
        <f t="shared" si="254"/>
        <v>154642.85714285713</v>
      </c>
      <c r="AT430" s="139">
        <f t="shared" si="255"/>
        <v>433000</v>
      </c>
      <c r="AU430" s="139">
        <f t="shared" si="256"/>
        <v>8227000</v>
      </c>
      <c r="AV430" s="139">
        <f t="shared" si="257"/>
        <v>146910.71428571429</v>
      </c>
      <c r="AW430" s="151">
        <v>100000</v>
      </c>
      <c r="AX430" s="151">
        <f t="shared" si="259"/>
        <v>2056750</v>
      </c>
      <c r="AY430" s="151">
        <f t="shared" si="260"/>
        <v>2056750</v>
      </c>
      <c r="AZ430" s="151">
        <f t="shared" si="261"/>
        <v>2056750</v>
      </c>
      <c r="BA430" s="151">
        <f t="shared" si="262"/>
        <v>1956750</v>
      </c>
      <c r="BD430" s="99">
        <f t="shared" si="263"/>
        <v>8227000</v>
      </c>
    </row>
    <row r="431" spans="1:56" s="30" customFormat="1" ht="14.7" customHeight="1" x14ac:dyDescent="0.25">
      <c r="A431" s="119"/>
      <c r="B431" s="120"/>
      <c r="C431" s="101">
        <v>409</v>
      </c>
      <c r="D431" s="102" t="s">
        <v>18</v>
      </c>
      <c r="E431" s="106">
        <v>5</v>
      </c>
      <c r="F431" s="124" t="s">
        <v>568</v>
      </c>
      <c r="G431" s="92" cm="1">
        <f t="array" ref="G431">_xlfn.IFS(D431=F$4,G$4,D431=F$5,G$5,D431=F$6,G$6,D431=F$7,G$7,D431=F$8,G$8,D431=F$9,G$9,D431=F$10,G$10)</f>
        <v>3</v>
      </c>
      <c r="H431" s="121" t="s">
        <v>455</v>
      </c>
      <c r="I431" s="104" t="s">
        <v>234</v>
      </c>
      <c r="J431" s="109">
        <v>66</v>
      </c>
      <c r="K431" s="95">
        <f t="shared" si="233"/>
        <v>160000</v>
      </c>
      <c r="L431" s="95">
        <f t="shared" si="234"/>
        <v>10560000</v>
      </c>
      <c r="M431" s="95">
        <f t="shared" si="235"/>
        <v>140000</v>
      </c>
      <c r="N431" s="95" cm="1">
        <f t="array" ref="N431">_xlfn.IFS(E431=1,0,OR(E431=2,E431=3),N$10,OR(E431=4,E431=5),N$11,E431=6,N$12,E431=7,N$13)</f>
        <v>3000</v>
      </c>
      <c r="O431" s="95" t="str">
        <f t="shared" si="264"/>
        <v>y</v>
      </c>
      <c r="P431" s="95">
        <f t="shared" si="236"/>
        <v>10000</v>
      </c>
      <c r="Q431" s="95" t="str">
        <f t="shared" si="265"/>
        <v>y</v>
      </c>
      <c r="R431" s="95">
        <f t="shared" si="237"/>
        <v>3000</v>
      </c>
      <c r="S431" s="95">
        <f t="shared" si="266"/>
        <v>0</v>
      </c>
      <c r="T431" s="95">
        <f t="shared" si="238"/>
        <v>0</v>
      </c>
      <c r="U431" s="95">
        <f t="shared" si="267"/>
        <v>0</v>
      </c>
      <c r="V431" s="95">
        <f t="shared" si="239"/>
        <v>0</v>
      </c>
      <c r="W431" s="108"/>
      <c r="X431" s="108">
        <f t="shared" si="240"/>
        <v>0</v>
      </c>
      <c r="Y431" s="108"/>
      <c r="Z431" s="108">
        <f t="shared" si="241"/>
        <v>0</v>
      </c>
      <c r="AA431" s="96"/>
      <c r="AB431" s="108">
        <f t="shared" si="258"/>
        <v>0</v>
      </c>
      <c r="AC431" s="95">
        <f t="shared" si="242"/>
        <v>13000</v>
      </c>
      <c r="AD431" s="95">
        <f t="shared" si="243"/>
        <v>156000</v>
      </c>
      <c r="AE431" s="95">
        <f t="shared" si="244"/>
        <v>10296000</v>
      </c>
      <c r="AF431" s="97" cm="1">
        <f t="array" ref="AF431">_xlfn.IFS(G431=1,AF$15,G431=2,AF$16,G431=3,AF$19)</f>
        <v>7000</v>
      </c>
      <c r="AG431" s="98">
        <f t="shared" si="245"/>
        <v>163000</v>
      </c>
      <c r="AH431" s="98">
        <f t="shared" si="246"/>
        <v>10758000</v>
      </c>
      <c r="AI431" s="137">
        <f t="shared" si="247"/>
        <v>163000</v>
      </c>
      <c r="AJ431" s="137">
        <f t="shared" si="248"/>
        <v>10758000</v>
      </c>
      <c r="AK431" s="137">
        <v>100000</v>
      </c>
      <c r="AL431" s="137">
        <f t="shared" si="249"/>
        <v>2689500</v>
      </c>
      <c r="AM431" s="137">
        <f t="shared" si="250"/>
        <v>2689500</v>
      </c>
      <c r="AN431" s="137">
        <f t="shared" si="251"/>
        <v>2689500</v>
      </c>
      <c r="AO431" s="137">
        <f t="shared" si="252"/>
        <v>2589500</v>
      </c>
      <c r="AP431" s="137"/>
      <c r="AQ431" s="138" cm="1">
        <f t="array" ref="AQ431">_xlfn.IFS(I431="One Bedroom",AQ$13,I431="One Bedroom Plus",AQ$14,I431="two bedroom",AQ$15,I431="three bedroom",AQ$16)</f>
        <v>500000</v>
      </c>
      <c r="AR431" s="139">
        <f t="shared" si="253"/>
        <v>10258000</v>
      </c>
      <c r="AS431" s="139">
        <f t="shared" si="254"/>
        <v>155424.24242424243</v>
      </c>
      <c r="AT431" s="139">
        <f t="shared" si="255"/>
        <v>512900</v>
      </c>
      <c r="AU431" s="139">
        <f t="shared" si="256"/>
        <v>9746000</v>
      </c>
      <c r="AV431" s="139">
        <f t="shared" si="257"/>
        <v>147666.66666666666</v>
      </c>
      <c r="AW431" s="151">
        <v>100000</v>
      </c>
      <c r="AX431" s="151">
        <f t="shared" si="259"/>
        <v>2436500</v>
      </c>
      <c r="AY431" s="151">
        <f t="shared" si="260"/>
        <v>2436500</v>
      </c>
      <c r="AZ431" s="151">
        <f t="shared" si="261"/>
        <v>2436500</v>
      </c>
      <c r="BA431" s="151">
        <f t="shared" si="262"/>
        <v>2336500</v>
      </c>
      <c r="BD431" s="99">
        <f t="shared" si="263"/>
        <v>9746000</v>
      </c>
    </row>
    <row r="432" spans="1:56" ht="14.7" customHeight="1" x14ac:dyDescent="0.25">
      <c r="A432" s="119"/>
      <c r="B432" s="123"/>
      <c r="C432" s="101">
        <v>410</v>
      </c>
      <c r="D432" s="102" t="s">
        <v>18</v>
      </c>
      <c r="E432" s="106">
        <v>5</v>
      </c>
      <c r="F432" s="124" t="s">
        <v>569</v>
      </c>
      <c r="G432" s="92" cm="1">
        <f t="array" ref="G432">_xlfn.IFS(D432=F$4,G$4,D432=F$5,G$5,D432=F$6,G$6,D432=F$7,G$7,D432=F$8,G$8,D432=F$9,G$9,D432=F$10,G$10)</f>
        <v>3</v>
      </c>
      <c r="H432" s="121" t="s">
        <v>455</v>
      </c>
      <c r="I432" s="104" t="s">
        <v>234</v>
      </c>
      <c r="J432" s="109">
        <v>66</v>
      </c>
      <c r="K432" s="95">
        <f t="shared" si="233"/>
        <v>160000</v>
      </c>
      <c r="L432" s="95">
        <f t="shared" si="234"/>
        <v>10560000</v>
      </c>
      <c r="M432" s="95">
        <f t="shared" si="235"/>
        <v>140000</v>
      </c>
      <c r="N432" s="95" cm="1">
        <f t="array" ref="N432">_xlfn.IFS(E432=1,0,OR(E432=2,E432=3),N$10,OR(E432=4,E432=5),N$11,E432=6,N$12,E432=7,N$13)</f>
        <v>3000</v>
      </c>
      <c r="O432" s="95" t="str">
        <f t="shared" si="264"/>
        <v>y</v>
      </c>
      <c r="P432" s="95">
        <f t="shared" si="236"/>
        <v>10000</v>
      </c>
      <c r="Q432" s="95" t="str">
        <f t="shared" si="265"/>
        <v>y</v>
      </c>
      <c r="R432" s="95">
        <f t="shared" si="237"/>
        <v>3000</v>
      </c>
      <c r="S432" s="95">
        <f t="shared" si="266"/>
        <v>0</v>
      </c>
      <c r="T432" s="95">
        <f t="shared" si="238"/>
        <v>0</v>
      </c>
      <c r="U432" s="95">
        <f t="shared" si="267"/>
        <v>0</v>
      </c>
      <c r="V432" s="95">
        <f t="shared" si="239"/>
        <v>0</v>
      </c>
      <c r="W432" s="108"/>
      <c r="X432" s="108">
        <f t="shared" si="240"/>
        <v>0</v>
      </c>
      <c r="Y432" s="108"/>
      <c r="Z432" s="108">
        <f t="shared" si="241"/>
        <v>0</v>
      </c>
      <c r="AA432" s="96" t="s">
        <v>73</v>
      </c>
      <c r="AB432" s="115">
        <f t="shared" si="258"/>
        <v>3000</v>
      </c>
      <c r="AC432" s="95">
        <f t="shared" si="242"/>
        <v>16000</v>
      </c>
      <c r="AD432" s="95">
        <f t="shared" si="243"/>
        <v>159000</v>
      </c>
      <c r="AE432" s="95">
        <f t="shared" si="244"/>
        <v>10494000</v>
      </c>
      <c r="AF432" s="97" cm="1">
        <f t="array" ref="AF432">_xlfn.IFS(G432=1,AF$15,G432=2,AF$16,G432=3,AF$19)</f>
        <v>7000</v>
      </c>
      <c r="AG432" s="98">
        <f t="shared" si="245"/>
        <v>166000</v>
      </c>
      <c r="AH432" s="98">
        <f t="shared" si="246"/>
        <v>10956000</v>
      </c>
      <c r="AI432" s="137">
        <f t="shared" si="247"/>
        <v>166000</v>
      </c>
      <c r="AJ432" s="137">
        <f t="shared" si="248"/>
        <v>10956000</v>
      </c>
      <c r="AK432" s="137">
        <v>100000</v>
      </c>
      <c r="AL432" s="137">
        <f t="shared" si="249"/>
        <v>2739000</v>
      </c>
      <c r="AM432" s="137">
        <f t="shared" si="250"/>
        <v>2739000</v>
      </c>
      <c r="AN432" s="137">
        <f t="shared" si="251"/>
        <v>2739000</v>
      </c>
      <c r="AO432" s="137">
        <f t="shared" si="252"/>
        <v>2639000</v>
      </c>
      <c r="AP432" s="137"/>
      <c r="AQ432" s="138" cm="1">
        <f t="array" ref="AQ432">_xlfn.IFS(I432="One Bedroom",AQ$13,I432="One Bedroom Plus",AQ$14,I432="two bedroom",AQ$15,I432="three bedroom",AQ$16)</f>
        <v>500000</v>
      </c>
      <c r="AR432" s="139">
        <f t="shared" si="253"/>
        <v>10456000</v>
      </c>
      <c r="AS432" s="139">
        <f t="shared" si="254"/>
        <v>158424.24242424243</v>
      </c>
      <c r="AT432" s="139">
        <f t="shared" si="255"/>
        <v>522800</v>
      </c>
      <c r="AU432" s="139">
        <f t="shared" si="256"/>
        <v>9934000</v>
      </c>
      <c r="AV432" s="139">
        <f t="shared" si="257"/>
        <v>150515.15151515152</v>
      </c>
      <c r="AW432" s="151">
        <v>100000</v>
      </c>
      <c r="AX432" s="151">
        <f t="shared" si="259"/>
        <v>2483500</v>
      </c>
      <c r="AY432" s="151">
        <f t="shared" si="260"/>
        <v>2483500</v>
      </c>
      <c r="AZ432" s="151">
        <f t="shared" si="261"/>
        <v>2483500</v>
      </c>
      <c r="BA432" s="151">
        <f t="shared" si="262"/>
        <v>2383500</v>
      </c>
      <c r="BD432" s="99">
        <f t="shared" si="263"/>
        <v>9934000</v>
      </c>
    </row>
    <row r="433" spans="1:56" ht="14.7" customHeight="1" x14ac:dyDescent="0.25">
      <c r="A433" s="119"/>
      <c r="B433" s="123"/>
      <c r="C433" s="101">
        <v>411</v>
      </c>
      <c r="D433" s="102" t="s">
        <v>18</v>
      </c>
      <c r="E433" s="106">
        <v>5</v>
      </c>
      <c r="F433" s="124" t="s">
        <v>570</v>
      </c>
      <c r="G433" s="92" cm="1">
        <f t="array" ref="G433">_xlfn.IFS(D433=F$4,G$4,D433=F$5,G$5,D433=F$6,G$6,D433=F$7,G$7,D433=F$8,G$8,D433=F$9,G$9,D433=F$10,G$10)</f>
        <v>3</v>
      </c>
      <c r="H433" s="121" t="s">
        <v>315</v>
      </c>
      <c r="I433" s="104" t="s">
        <v>94</v>
      </c>
      <c r="J433" s="109">
        <v>56</v>
      </c>
      <c r="K433" s="95">
        <f t="shared" si="233"/>
        <v>160000</v>
      </c>
      <c r="L433" s="95">
        <f t="shared" si="234"/>
        <v>8960000</v>
      </c>
      <c r="M433" s="95">
        <f t="shared" si="235"/>
        <v>140000</v>
      </c>
      <c r="N433" s="95" cm="1">
        <f t="array" ref="N433">_xlfn.IFS(E433=1,0,OR(E433=2,E433=3),N$10,OR(E433=4,E433=5),N$11,E433=6,N$12,E433=7,N$13)</f>
        <v>3000</v>
      </c>
      <c r="O433" s="95" t="str">
        <f t="shared" si="264"/>
        <v>y</v>
      </c>
      <c r="P433" s="95">
        <f t="shared" si="236"/>
        <v>10000</v>
      </c>
      <c r="Q433" s="95">
        <f t="shared" si="265"/>
        <v>0</v>
      </c>
      <c r="R433" s="95">
        <f t="shared" si="237"/>
        <v>0</v>
      </c>
      <c r="S433" s="95">
        <f t="shared" si="266"/>
        <v>0</v>
      </c>
      <c r="T433" s="95">
        <f t="shared" si="238"/>
        <v>0</v>
      </c>
      <c r="U433" s="95">
        <f t="shared" si="267"/>
        <v>0</v>
      </c>
      <c r="V433" s="95">
        <f t="shared" si="239"/>
        <v>0</v>
      </c>
      <c r="W433" s="108"/>
      <c r="X433" s="108">
        <f t="shared" si="240"/>
        <v>0</v>
      </c>
      <c r="Y433" s="108"/>
      <c r="Z433" s="108">
        <f t="shared" si="241"/>
        <v>0</v>
      </c>
      <c r="AA433" s="96" t="s">
        <v>73</v>
      </c>
      <c r="AB433" s="115">
        <f t="shared" si="258"/>
        <v>3000</v>
      </c>
      <c r="AC433" s="95">
        <f t="shared" si="242"/>
        <v>13000</v>
      </c>
      <c r="AD433" s="95">
        <f t="shared" si="243"/>
        <v>156000</v>
      </c>
      <c r="AE433" s="95">
        <f t="shared" si="244"/>
        <v>8736000</v>
      </c>
      <c r="AF433" s="97" cm="1">
        <f t="array" ref="AF433">_xlfn.IFS(G433=1,AF$15,G433=2,AF$16,G433=3,AF$19)</f>
        <v>7000</v>
      </c>
      <c r="AG433" s="98">
        <f t="shared" si="245"/>
        <v>163000</v>
      </c>
      <c r="AH433" s="98">
        <f t="shared" si="246"/>
        <v>9128000</v>
      </c>
      <c r="AI433" s="137">
        <f t="shared" si="247"/>
        <v>163000</v>
      </c>
      <c r="AJ433" s="137">
        <f t="shared" si="248"/>
        <v>9128000</v>
      </c>
      <c r="AK433" s="137">
        <v>100000</v>
      </c>
      <c r="AL433" s="137">
        <f t="shared" si="249"/>
        <v>2282000</v>
      </c>
      <c r="AM433" s="137">
        <f t="shared" si="250"/>
        <v>2282000</v>
      </c>
      <c r="AN433" s="137">
        <f t="shared" si="251"/>
        <v>2282000</v>
      </c>
      <c r="AO433" s="137">
        <f t="shared" si="252"/>
        <v>2182000</v>
      </c>
      <c r="AP433" s="137"/>
      <c r="AQ433" s="138" cm="1">
        <f t="array" ref="AQ433">_xlfn.IFS(I433="One Bedroom",AQ$13,I433="One Bedroom Plus",AQ$14,I433="two bedroom",AQ$15,I433="three bedroom",AQ$16)</f>
        <v>300000</v>
      </c>
      <c r="AR433" s="139">
        <f t="shared" si="253"/>
        <v>8828000</v>
      </c>
      <c r="AS433" s="139">
        <f t="shared" si="254"/>
        <v>157642.85714285713</v>
      </c>
      <c r="AT433" s="139">
        <f t="shared" si="255"/>
        <v>441400</v>
      </c>
      <c r="AU433" s="139">
        <f t="shared" si="256"/>
        <v>8387000</v>
      </c>
      <c r="AV433" s="139">
        <f t="shared" si="257"/>
        <v>149767.85714285713</v>
      </c>
      <c r="AW433" s="151">
        <v>100000</v>
      </c>
      <c r="AX433" s="151">
        <f t="shared" si="259"/>
        <v>2096750</v>
      </c>
      <c r="AY433" s="151">
        <f t="shared" si="260"/>
        <v>2096750</v>
      </c>
      <c r="AZ433" s="151">
        <f t="shared" si="261"/>
        <v>2096750</v>
      </c>
      <c r="BA433" s="151">
        <f t="shared" si="262"/>
        <v>1996750</v>
      </c>
      <c r="BD433" s="99">
        <f t="shared" si="263"/>
        <v>8387000</v>
      </c>
    </row>
    <row r="434" spans="1:56" ht="14.7" customHeight="1" x14ac:dyDescent="0.25">
      <c r="A434" s="119"/>
      <c r="B434" s="120"/>
      <c r="C434" s="101">
        <v>412</v>
      </c>
      <c r="D434" s="102" t="s">
        <v>18</v>
      </c>
      <c r="E434" s="102">
        <v>6</v>
      </c>
      <c r="F434" s="124" t="s">
        <v>571</v>
      </c>
      <c r="G434" s="92" cm="1">
        <f t="array" ref="G434">_xlfn.IFS(D434=F$4,G$4,D434=F$5,G$5,D434=F$6,G$6,D434=F$7,G$7,D434=F$8,G$8,D434=F$9,G$9,D434=F$10,G$10)</f>
        <v>3</v>
      </c>
      <c r="H434" s="121" t="s">
        <v>305</v>
      </c>
      <c r="I434" s="104" t="s">
        <v>72</v>
      </c>
      <c r="J434" s="109">
        <v>32</v>
      </c>
      <c r="K434" s="95">
        <f t="shared" si="233"/>
        <v>160000</v>
      </c>
      <c r="L434" s="95">
        <f t="shared" si="234"/>
        <v>5120000</v>
      </c>
      <c r="M434" s="95">
        <f t="shared" si="235"/>
        <v>140000</v>
      </c>
      <c r="N434" s="95" cm="1">
        <f t="array" ref="N434">_xlfn.IFS(E434=1,0,OR(E434=2,E434=3),N$10,OR(E434=4,E434=5),N$11,E434=6,N$12,E434=7,N$13)</f>
        <v>6000</v>
      </c>
      <c r="O434" s="95" t="str">
        <f t="shared" si="264"/>
        <v>y</v>
      </c>
      <c r="P434" s="95">
        <f t="shared" si="236"/>
        <v>10000</v>
      </c>
      <c r="Q434" s="95">
        <f t="shared" si="265"/>
        <v>0</v>
      </c>
      <c r="R434" s="95">
        <f t="shared" si="237"/>
        <v>0</v>
      </c>
      <c r="S434" s="95">
        <f t="shared" si="266"/>
        <v>0</v>
      </c>
      <c r="T434" s="95">
        <f t="shared" si="238"/>
        <v>0</v>
      </c>
      <c r="U434" s="95">
        <f t="shared" si="267"/>
        <v>0</v>
      </c>
      <c r="V434" s="95">
        <f t="shared" si="239"/>
        <v>0</v>
      </c>
      <c r="W434" s="108"/>
      <c r="X434" s="108">
        <f t="shared" si="240"/>
        <v>0</v>
      </c>
      <c r="Y434" s="108"/>
      <c r="Z434" s="108">
        <f t="shared" si="241"/>
        <v>0</v>
      </c>
      <c r="AA434" s="96"/>
      <c r="AB434" s="108">
        <f t="shared" si="258"/>
        <v>0</v>
      </c>
      <c r="AC434" s="95">
        <f t="shared" si="242"/>
        <v>10000</v>
      </c>
      <c r="AD434" s="95">
        <f t="shared" si="243"/>
        <v>156000</v>
      </c>
      <c r="AE434" s="95">
        <f t="shared" si="244"/>
        <v>4992000</v>
      </c>
      <c r="AF434" s="97" cm="1">
        <f t="array" ref="AF434">_xlfn.IFS(G434=1,AF$15,G434=2,AF$16,G434=3,AF$19)</f>
        <v>7000</v>
      </c>
      <c r="AG434" s="98">
        <f t="shared" si="245"/>
        <v>163000</v>
      </c>
      <c r="AH434" s="98">
        <f t="shared" si="246"/>
        <v>5216000</v>
      </c>
      <c r="AI434" s="137">
        <f t="shared" si="247"/>
        <v>163000</v>
      </c>
      <c r="AJ434" s="137">
        <f t="shared" si="248"/>
        <v>5216000</v>
      </c>
      <c r="AK434" s="137">
        <v>100000</v>
      </c>
      <c r="AL434" s="137">
        <f t="shared" si="249"/>
        <v>1304000</v>
      </c>
      <c r="AM434" s="137">
        <f t="shared" si="250"/>
        <v>1304000</v>
      </c>
      <c r="AN434" s="137">
        <f t="shared" si="251"/>
        <v>1304000</v>
      </c>
      <c r="AO434" s="137">
        <f t="shared" si="252"/>
        <v>1204000</v>
      </c>
      <c r="AP434" s="137"/>
      <c r="AQ434" s="138" cm="1">
        <f t="array" ref="AQ434">_xlfn.IFS(I434="One Bedroom",AQ$13,I434="One Bedroom Plus",AQ$14,I434="two bedroom",AQ$15,I434="three bedroom",AQ$16)</f>
        <v>300000</v>
      </c>
      <c r="AR434" s="139">
        <f t="shared" si="253"/>
        <v>4916000</v>
      </c>
      <c r="AS434" s="139">
        <f t="shared" si="254"/>
        <v>153625</v>
      </c>
      <c r="AT434" s="139">
        <f t="shared" si="255"/>
        <v>245800</v>
      </c>
      <c r="AU434" s="139">
        <f t="shared" si="256"/>
        <v>4671000</v>
      </c>
      <c r="AV434" s="139">
        <f t="shared" si="257"/>
        <v>145968.75</v>
      </c>
      <c r="AW434" s="151">
        <v>100000</v>
      </c>
      <c r="AX434" s="151">
        <f t="shared" si="259"/>
        <v>1167750</v>
      </c>
      <c r="AY434" s="151">
        <f t="shared" si="260"/>
        <v>1167750</v>
      </c>
      <c r="AZ434" s="151">
        <f t="shared" si="261"/>
        <v>1167750</v>
      </c>
      <c r="BA434" s="151">
        <f t="shared" si="262"/>
        <v>1067750</v>
      </c>
      <c r="BD434" s="99">
        <f t="shared" si="263"/>
        <v>4671000</v>
      </c>
    </row>
    <row r="435" spans="1:56" ht="14.7" customHeight="1" x14ac:dyDescent="0.25">
      <c r="A435" s="119"/>
      <c r="B435" s="120"/>
      <c r="C435" s="101">
        <v>413</v>
      </c>
      <c r="D435" s="102" t="s">
        <v>18</v>
      </c>
      <c r="E435" s="102">
        <v>6</v>
      </c>
      <c r="F435" s="124" t="s">
        <v>572</v>
      </c>
      <c r="G435" s="92" cm="1">
        <f t="array" ref="G435">_xlfn.IFS(D435=F$4,G$4,D435=F$5,G$5,D435=F$6,G$6,D435=F$7,G$7,D435=F$8,G$8,D435=F$9,G$9,D435=F$10,G$10)</f>
        <v>3</v>
      </c>
      <c r="H435" s="121" t="s">
        <v>158</v>
      </c>
      <c r="I435" s="104" t="s">
        <v>72</v>
      </c>
      <c r="J435" s="105">
        <v>42</v>
      </c>
      <c r="K435" s="95">
        <f t="shared" si="233"/>
        <v>160000</v>
      </c>
      <c r="L435" s="95">
        <f t="shared" si="234"/>
        <v>6720000</v>
      </c>
      <c r="M435" s="95">
        <f t="shared" si="235"/>
        <v>140000</v>
      </c>
      <c r="N435" s="95" cm="1">
        <f t="array" ref="N435">_xlfn.IFS(E435=1,0,OR(E435=2,E435=3),N$10,OR(E435=4,E435=5),N$11,E435=6,N$12,E435=7,N$13)</f>
        <v>6000</v>
      </c>
      <c r="O435" s="95" t="str">
        <f t="shared" si="264"/>
        <v>y</v>
      </c>
      <c r="P435" s="95">
        <f t="shared" si="236"/>
        <v>10000</v>
      </c>
      <c r="Q435" s="95">
        <f t="shared" si="265"/>
        <v>0</v>
      </c>
      <c r="R435" s="95">
        <f t="shared" si="237"/>
        <v>0</v>
      </c>
      <c r="S435" s="95">
        <f t="shared" si="266"/>
        <v>0</v>
      </c>
      <c r="T435" s="95">
        <f t="shared" si="238"/>
        <v>0</v>
      </c>
      <c r="U435" s="95">
        <f t="shared" si="267"/>
        <v>0</v>
      </c>
      <c r="V435" s="95">
        <f t="shared" si="239"/>
        <v>0</v>
      </c>
      <c r="W435" s="108"/>
      <c r="X435" s="108">
        <f t="shared" si="240"/>
        <v>0</v>
      </c>
      <c r="Y435" s="108"/>
      <c r="Z435" s="108">
        <f t="shared" si="241"/>
        <v>0</v>
      </c>
      <c r="AA435" s="96"/>
      <c r="AB435" s="108">
        <f t="shared" si="258"/>
        <v>0</v>
      </c>
      <c r="AC435" s="95">
        <f t="shared" si="242"/>
        <v>10000</v>
      </c>
      <c r="AD435" s="95">
        <f t="shared" si="243"/>
        <v>156000</v>
      </c>
      <c r="AE435" s="95">
        <f t="shared" si="244"/>
        <v>6552000</v>
      </c>
      <c r="AF435" s="97" cm="1">
        <f t="array" ref="AF435">_xlfn.IFS(G435=1,AF$15,G435=2,AF$16,G435=3,AF$19)</f>
        <v>7000</v>
      </c>
      <c r="AG435" s="98">
        <f t="shared" si="245"/>
        <v>163000</v>
      </c>
      <c r="AH435" s="98">
        <f t="shared" si="246"/>
        <v>6846000</v>
      </c>
      <c r="AI435" s="137">
        <f t="shared" si="247"/>
        <v>163000</v>
      </c>
      <c r="AJ435" s="137">
        <f t="shared" si="248"/>
        <v>6846000</v>
      </c>
      <c r="AK435" s="137">
        <v>100000</v>
      </c>
      <c r="AL435" s="137">
        <f t="shared" si="249"/>
        <v>1711500</v>
      </c>
      <c r="AM435" s="137">
        <f t="shared" si="250"/>
        <v>1711500</v>
      </c>
      <c r="AN435" s="137">
        <f t="shared" si="251"/>
        <v>1711500</v>
      </c>
      <c r="AO435" s="137">
        <f t="shared" si="252"/>
        <v>1611500</v>
      </c>
      <c r="AP435" s="137"/>
      <c r="AQ435" s="138" cm="1">
        <f t="array" ref="AQ435">_xlfn.IFS(I435="One Bedroom",AQ$13,I435="One Bedroom Plus",AQ$14,I435="two bedroom",AQ$15,I435="three bedroom",AQ$16)</f>
        <v>300000</v>
      </c>
      <c r="AR435" s="139">
        <f t="shared" si="253"/>
        <v>6546000</v>
      </c>
      <c r="AS435" s="139">
        <f t="shared" si="254"/>
        <v>155857.14285714287</v>
      </c>
      <c r="AT435" s="139">
        <f t="shared" si="255"/>
        <v>327300</v>
      </c>
      <c r="AU435" s="139">
        <f t="shared" si="256"/>
        <v>6219000</v>
      </c>
      <c r="AV435" s="139">
        <f t="shared" si="257"/>
        <v>148071.42857142858</v>
      </c>
      <c r="AW435" s="151">
        <v>100000</v>
      </c>
      <c r="AX435" s="151">
        <f t="shared" si="259"/>
        <v>1554750</v>
      </c>
      <c r="AY435" s="151">
        <f t="shared" si="260"/>
        <v>1554750</v>
      </c>
      <c r="AZ435" s="151">
        <f t="shared" si="261"/>
        <v>1554750</v>
      </c>
      <c r="BA435" s="151">
        <f t="shared" si="262"/>
        <v>1454750</v>
      </c>
      <c r="BD435" s="99">
        <f t="shared" si="263"/>
        <v>6219000</v>
      </c>
    </row>
    <row r="436" spans="1:56" ht="14.7" customHeight="1" x14ac:dyDescent="0.25">
      <c r="A436" s="119"/>
      <c r="B436" s="120"/>
      <c r="C436" s="101">
        <v>414</v>
      </c>
      <c r="D436" s="102" t="s">
        <v>18</v>
      </c>
      <c r="E436" s="102">
        <v>6</v>
      </c>
      <c r="F436" s="124" t="s">
        <v>573</v>
      </c>
      <c r="G436" s="92" cm="1">
        <f t="array" ref="G436">_xlfn.IFS(D436=F$4,G$4,D436=F$5,G$5,D436=F$6,G$6,D436=F$7,G$7,D436=F$8,G$8,D436=F$9,G$9,D436=F$10,G$10)</f>
        <v>3</v>
      </c>
      <c r="H436" s="121" t="s">
        <v>315</v>
      </c>
      <c r="I436" s="104" t="s">
        <v>94</v>
      </c>
      <c r="J436" s="109">
        <v>56</v>
      </c>
      <c r="K436" s="95">
        <f t="shared" si="233"/>
        <v>160000</v>
      </c>
      <c r="L436" s="95">
        <f t="shared" si="234"/>
        <v>8960000</v>
      </c>
      <c r="M436" s="95">
        <f t="shared" si="235"/>
        <v>140000</v>
      </c>
      <c r="N436" s="95" cm="1">
        <f t="array" ref="N436">_xlfn.IFS(E436=1,0,OR(E436=2,E436=3),N$10,OR(E436=4,E436=5),N$11,E436=6,N$12,E436=7,N$13)</f>
        <v>6000</v>
      </c>
      <c r="O436" s="95" t="str">
        <f t="shared" si="264"/>
        <v>y</v>
      </c>
      <c r="P436" s="95">
        <f t="shared" si="236"/>
        <v>10000</v>
      </c>
      <c r="Q436" s="95">
        <f t="shared" si="265"/>
        <v>0</v>
      </c>
      <c r="R436" s="95">
        <f t="shared" si="237"/>
        <v>0</v>
      </c>
      <c r="S436" s="95">
        <f t="shared" si="266"/>
        <v>0</v>
      </c>
      <c r="T436" s="95">
        <f t="shared" si="238"/>
        <v>0</v>
      </c>
      <c r="U436" s="95">
        <f t="shared" si="267"/>
        <v>0</v>
      </c>
      <c r="V436" s="95">
        <f t="shared" si="239"/>
        <v>0</v>
      </c>
      <c r="W436" s="108"/>
      <c r="X436" s="108">
        <f t="shared" si="240"/>
        <v>0</v>
      </c>
      <c r="Y436" s="108"/>
      <c r="Z436" s="108">
        <f t="shared" si="241"/>
        <v>0</v>
      </c>
      <c r="AA436" s="96"/>
      <c r="AB436" s="108">
        <f t="shared" si="258"/>
        <v>0</v>
      </c>
      <c r="AC436" s="95">
        <f t="shared" si="242"/>
        <v>10000</v>
      </c>
      <c r="AD436" s="95">
        <f t="shared" si="243"/>
        <v>156000</v>
      </c>
      <c r="AE436" s="95">
        <f t="shared" si="244"/>
        <v>8736000</v>
      </c>
      <c r="AF436" s="97" cm="1">
        <f t="array" ref="AF436">_xlfn.IFS(G436=1,AF$15,G436=2,AF$16,G436=3,AF$19)</f>
        <v>7000</v>
      </c>
      <c r="AG436" s="98">
        <f t="shared" si="245"/>
        <v>163000</v>
      </c>
      <c r="AH436" s="98">
        <f t="shared" si="246"/>
        <v>9128000</v>
      </c>
      <c r="AI436" s="137">
        <f t="shared" si="247"/>
        <v>163000</v>
      </c>
      <c r="AJ436" s="137">
        <f t="shared" si="248"/>
        <v>9128000</v>
      </c>
      <c r="AK436" s="137">
        <v>100000</v>
      </c>
      <c r="AL436" s="137">
        <f t="shared" si="249"/>
        <v>2282000</v>
      </c>
      <c r="AM436" s="137">
        <f t="shared" si="250"/>
        <v>2282000</v>
      </c>
      <c r="AN436" s="137">
        <f t="shared" si="251"/>
        <v>2282000</v>
      </c>
      <c r="AO436" s="137">
        <f t="shared" si="252"/>
        <v>2182000</v>
      </c>
      <c r="AP436" s="137"/>
      <c r="AQ436" s="138" cm="1">
        <f t="array" ref="AQ436">_xlfn.IFS(I436="One Bedroom",AQ$13,I436="One Bedroom Plus",AQ$14,I436="two bedroom",AQ$15,I436="three bedroom",AQ$16)</f>
        <v>300000</v>
      </c>
      <c r="AR436" s="139">
        <f t="shared" si="253"/>
        <v>8828000</v>
      </c>
      <c r="AS436" s="139">
        <f t="shared" si="254"/>
        <v>157642.85714285713</v>
      </c>
      <c r="AT436" s="139">
        <f t="shared" si="255"/>
        <v>441400</v>
      </c>
      <c r="AU436" s="139">
        <f t="shared" si="256"/>
        <v>8387000</v>
      </c>
      <c r="AV436" s="139">
        <f t="shared" si="257"/>
        <v>149767.85714285713</v>
      </c>
      <c r="AW436" s="151">
        <v>100000</v>
      </c>
      <c r="AX436" s="151">
        <f t="shared" si="259"/>
        <v>2096750</v>
      </c>
      <c r="AY436" s="151">
        <f t="shared" si="260"/>
        <v>2096750</v>
      </c>
      <c r="AZ436" s="151">
        <f t="shared" si="261"/>
        <v>2096750</v>
      </c>
      <c r="BA436" s="151">
        <f t="shared" si="262"/>
        <v>1996750</v>
      </c>
      <c r="BD436" s="99">
        <f t="shared" si="263"/>
        <v>8387000</v>
      </c>
    </row>
    <row r="437" spans="1:56" ht="14.7" customHeight="1" x14ac:dyDescent="0.25">
      <c r="A437" s="119"/>
      <c r="B437" s="120"/>
      <c r="C437" s="101">
        <v>415</v>
      </c>
      <c r="D437" s="102" t="s">
        <v>18</v>
      </c>
      <c r="E437" s="102">
        <v>6</v>
      </c>
      <c r="F437" s="124" t="s">
        <v>574</v>
      </c>
      <c r="G437" s="92" cm="1">
        <f t="array" ref="G437">_xlfn.IFS(D437=F$4,G$4,D437=F$5,G$5,D437=F$6,G$6,D437=F$7,G$7,D437=F$8,G$8,D437=F$9,G$9,D437=F$10,G$10)</f>
        <v>3</v>
      </c>
      <c r="H437" s="121" t="s">
        <v>458</v>
      </c>
      <c r="I437" s="104" t="s">
        <v>72</v>
      </c>
      <c r="J437" s="109">
        <v>49</v>
      </c>
      <c r="K437" s="95">
        <f t="shared" si="233"/>
        <v>160000</v>
      </c>
      <c r="L437" s="95">
        <f t="shared" si="234"/>
        <v>7840000</v>
      </c>
      <c r="M437" s="95">
        <f t="shared" si="235"/>
        <v>140000</v>
      </c>
      <c r="N437" s="95" cm="1">
        <f t="array" ref="N437">_xlfn.IFS(E437=1,0,OR(E437=2,E437=3),N$10,OR(E437=4,E437=5),N$11,E437=6,N$12,E437=7,N$13)</f>
        <v>6000</v>
      </c>
      <c r="O437" s="95" t="str">
        <f t="shared" si="264"/>
        <v>y</v>
      </c>
      <c r="P437" s="95">
        <f t="shared" si="236"/>
        <v>10000</v>
      </c>
      <c r="Q437" s="95">
        <f t="shared" si="265"/>
        <v>0</v>
      </c>
      <c r="R437" s="95">
        <f t="shared" si="237"/>
        <v>0</v>
      </c>
      <c r="S437" s="95">
        <f t="shared" si="266"/>
        <v>0</v>
      </c>
      <c r="T437" s="95">
        <f t="shared" si="238"/>
        <v>0</v>
      </c>
      <c r="U437" s="95">
        <f t="shared" si="267"/>
        <v>0</v>
      </c>
      <c r="V437" s="95">
        <f t="shared" si="239"/>
        <v>0</v>
      </c>
      <c r="W437" s="108"/>
      <c r="X437" s="108">
        <f t="shared" si="240"/>
        <v>0</v>
      </c>
      <c r="Y437" s="108"/>
      <c r="Z437" s="108">
        <f t="shared" si="241"/>
        <v>0</v>
      </c>
      <c r="AA437" s="96"/>
      <c r="AB437" s="108">
        <f t="shared" si="258"/>
        <v>0</v>
      </c>
      <c r="AC437" s="95">
        <f t="shared" si="242"/>
        <v>10000</v>
      </c>
      <c r="AD437" s="95">
        <f t="shared" si="243"/>
        <v>156000</v>
      </c>
      <c r="AE437" s="95">
        <f t="shared" si="244"/>
        <v>7644000</v>
      </c>
      <c r="AF437" s="97" cm="1">
        <f t="array" ref="AF437">_xlfn.IFS(G437=1,AF$15,G437=2,AF$16,G437=3,AF$19)</f>
        <v>7000</v>
      </c>
      <c r="AG437" s="98">
        <f t="shared" si="245"/>
        <v>163000</v>
      </c>
      <c r="AH437" s="98">
        <f t="shared" si="246"/>
        <v>7987000</v>
      </c>
      <c r="AI437" s="137">
        <f t="shared" si="247"/>
        <v>163000</v>
      </c>
      <c r="AJ437" s="137">
        <f t="shared" si="248"/>
        <v>7987000</v>
      </c>
      <c r="AK437" s="137">
        <v>100000</v>
      </c>
      <c r="AL437" s="137">
        <f t="shared" si="249"/>
        <v>1996750</v>
      </c>
      <c r="AM437" s="137">
        <f t="shared" si="250"/>
        <v>1996750</v>
      </c>
      <c r="AN437" s="137">
        <f t="shared" si="251"/>
        <v>1996750</v>
      </c>
      <c r="AO437" s="137">
        <f t="shared" si="252"/>
        <v>1896750</v>
      </c>
      <c r="AP437" s="137"/>
      <c r="AQ437" s="138" cm="1">
        <f t="array" ref="AQ437">_xlfn.IFS(I437="One Bedroom",AQ$13,I437="One Bedroom Plus",AQ$14,I437="two bedroom",AQ$15,I437="three bedroom",AQ$16)</f>
        <v>300000</v>
      </c>
      <c r="AR437" s="139">
        <f t="shared" si="253"/>
        <v>7687000</v>
      </c>
      <c r="AS437" s="139">
        <f t="shared" si="254"/>
        <v>156877.55102040817</v>
      </c>
      <c r="AT437" s="139">
        <f t="shared" si="255"/>
        <v>384350</v>
      </c>
      <c r="AU437" s="139">
        <f t="shared" si="256"/>
        <v>7303000</v>
      </c>
      <c r="AV437" s="139">
        <f t="shared" si="257"/>
        <v>149040.81632653062</v>
      </c>
      <c r="AW437" s="151">
        <v>100000</v>
      </c>
      <c r="AX437" s="151">
        <f t="shared" si="259"/>
        <v>1825750</v>
      </c>
      <c r="AY437" s="151">
        <f t="shared" si="260"/>
        <v>1825750</v>
      </c>
      <c r="AZ437" s="151">
        <f t="shared" si="261"/>
        <v>1825750</v>
      </c>
      <c r="BA437" s="151">
        <f t="shared" si="262"/>
        <v>1725750</v>
      </c>
      <c r="BD437" s="99">
        <f t="shared" si="263"/>
        <v>7303000</v>
      </c>
    </row>
    <row r="438" spans="1:56" ht="14.7" customHeight="1" x14ac:dyDescent="0.25">
      <c r="A438" s="119"/>
      <c r="B438" s="120"/>
      <c r="C438" s="101">
        <v>416</v>
      </c>
      <c r="D438" s="102" t="s">
        <v>18</v>
      </c>
      <c r="E438" s="102">
        <v>6</v>
      </c>
      <c r="F438" s="124" t="s">
        <v>575</v>
      </c>
      <c r="G438" s="92" cm="1">
        <f t="array" ref="G438">_xlfn.IFS(D438=F$4,G$4,D438=F$5,G$5,D438=F$6,G$6,D438=F$7,G$7,D438=F$8,G$8,D438=F$9,G$9,D438=F$10,G$10)</f>
        <v>3</v>
      </c>
      <c r="H438" s="121" t="s">
        <v>545</v>
      </c>
      <c r="I438" s="104" t="s">
        <v>72</v>
      </c>
      <c r="J438" s="109">
        <v>49</v>
      </c>
      <c r="K438" s="95">
        <f t="shared" si="233"/>
        <v>160000</v>
      </c>
      <c r="L438" s="95">
        <f t="shared" si="234"/>
        <v>7840000</v>
      </c>
      <c r="M438" s="95">
        <f t="shared" si="235"/>
        <v>140000</v>
      </c>
      <c r="N438" s="95" cm="1">
        <f t="array" ref="N438">_xlfn.IFS(E438=1,0,OR(E438=2,E438=3),N$10,OR(E438=4,E438=5),N$11,E438=6,N$12,E438=7,N$13)</f>
        <v>6000</v>
      </c>
      <c r="O438" s="95" t="str">
        <f t="shared" si="264"/>
        <v>y</v>
      </c>
      <c r="P438" s="95">
        <f t="shared" si="236"/>
        <v>10000</v>
      </c>
      <c r="Q438" s="95" t="str">
        <f t="shared" si="265"/>
        <v>y</v>
      </c>
      <c r="R438" s="95">
        <f t="shared" si="237"/>
        <v>3000</v>
      </c>
      <c r="S438" s="95">
        <f t="shared" si="266"/>
        <v>0</v>
      </c>
      <c r="T438" s="95">
        <f t="shared" si="238"/>
        <v>0</v>
      </c>
      <c r="U438" s="95">
        <f t="shared" si="267"/>
        <v>0</v>
      </c>
      <c r="V438" s="95">
        <f t="shared" si="239"/>
        <v>0</v>
      </c>
      <c r="W438" s="108"/>
      <c r="X438" s="108">
        <f t="shared" si="240"/>
        <v>0</v>
      </c>
      <c r="Y438" s="108"/>
      <c r="Z438" s="108">
        <f t="shared" si="241"/>
        <v>0</v>
      </c>
      <c r="AA438" s="96"/>
      <c r="AB438" s="108">
        <f t="shared" si="258"/>
        <v>0</v>
      </c>
      <c r="AC438" s="95">
        <f t="shared" si="242"/>
        <v>13000</v>
      </c>
      <c r="AD438" s="95">
        <f t="shared" si="243"/>
        <v>159000</v>
      </c>
      <c r="AE438" s="95">
        <f t="shared" si="244"/>
        <v>7791000</v>
      </c>
      <c r="AF438" s="97" cm="1">
        <f t="array" ref="AF438">_xlfn.IFS(G438=1,AF$15,G438=2,AF$16,G438=3,AF$19)</f>
        <v>7000</v>
      </c>
      <c r="AG438" s="98">
        <f t="shared" si="245"/>
        <v>166000</v>
      </c>
      <c r="AH438" s="98">
        <f t="shared" si="246"/>
        <v>8134000</v>
      </c>
      <c r="AI438" s="137">
        <f t="shared" si="247"/>
        <v>166000</v>
      </c>
      <c r="AJ438" s="137">
        <f t="shared" si="248"/>
        <v>8134000</v>
      </c>
      <c r="AK438" s="137">
        <v>100000</v>
      </c>
      <c r="AL438" s="137">
        <f t="shared" si="249"/>
        <v>2033500</v>
      </c>
      <c r="AM438" s="137">
        <f t="shared" si="250"/>
        <v>2033500</v>
      </c>
      <c r="AN438" s="137">
        <f t="shared" si="251"/>
        <v>2033500</v>
      </c>
      <c r="AO438" s="137">
        <f t="shared" si="252"/>
        <v>1933500</v>
      </c>
      <c r="AP438" s="137"/>
      <c r="AQ438" s="138" cm="1">
        <f t="array" ref="AQ438">_xlfn.IFS(I438="One Bedroom",AQ$13,I438="One Bedroom Plus",AQ$14,I438="two bedroom",AQ$15,I438="three bedroom",AQ$16)</f>
        <v>300000</v>
      </c>
      <c r="AR438" s="139">
        <f t="shared" si="253"/>
        <v>7834000</v>
      </c>
      <c r="AS438" s="139">
        <f t="shared" si="254"/>
        <v>159877.55102040817</v>
      </c>
      <c r="AT438" s="139">
        <f t="shared" si="255"/>
        <v>391700</v>
      </c>
      <c r="AU438" s="139">
        <f t="shared" si="256"/>
        <v>7443000</v>
      </c>
      <c r="AV438" s="139">
        <f t="shared" si="257"/>
        <v>151897.95918367346</v>
      </c>
      <c r="AW438" s="151">
        <v>100000</v>
      </c>
      <c r="AX438" s="151">
        <f t="shared" si="259"/>
        <v>1860750</v>
      </c>
      <c r="AY438" s="151">
        <f t="shared" si="260"/>
        <v>1860750</v>
      </c>
      <c r="AZ438" s="151">
        <f t="shared" si="261"/>
        <v>1860750</v>
      </c>
      <c r="BA438" s="151">
        <f t="shared" si="262"/>
        <v>1760750</v>
      </c>
      <c r="BD438" s="99">
        <f t="shared" si="263"/>
        <v>7443000</v>
      </c>
    </row>
    <row r="439" spans="1:56" ht="14.7" customHeight="1" x14ac:dyDescent="0.25">
      <c r="A439" s="119"/>
      <c r="B439" s="120"/>
      <c r="C439" s="101">
        <v>417</v>
      </c>
      <c r="D439" s="102" t="s">
        <v>18</v>
      </c>
      <c r="E439" s="102">
        <v>6</v>
      </c>
      <c r="F439" s="124" t="s">
        <v>576</v>
      </c>
      <c r="G439" s="92" cm="1">
        <f t="array" ref="G439">_xlfn.IFS(D439=F$4,G$4,D439=F$5,G$5,D439=F$6,G$6,D439=F$7,G$7,D439=F$8,G$8,D439=F$9,G$9,D439=F$10,G$10)</f>
        <v>3</v>
      </c>
      <c r="H439" s="121" t="s">
        <v>152</v>
      </c>
      <c r="I439" s="104" t="s">
        <v>72</v>
      </c>
      <c r="J439" s="105">
        <v>49</v>
      </c>
      <c r="K439" s="95">
        <f t="shared" si="233"/>
        <v>160000</v>
      </c>
      <c r="L439" s="95">
        <f t="shared" si="234"/>
        <v>7840000</v>
      </c>
      <c r="M439" s="95">
        <f t="shared" si="235"/>
        <v>140000</v>
      </c>
      <c r="N439" s="95" cm="1">
        <f t="array" ref="N439">_xlfn.IFS(E439=1,0,OR(E439=2,E439=3),N$10,OR(E439=4,E439=5),N$11,E439=6,N$12,E439=7,N$13)</f>
        <v>6000</v>
      </c>
      <c r="O439" s="95" t="str">
        <f t="shared" si="264"/>
        <v>y</v>
      </c>
      <c r="P439" s="95">
        <f t="shared" si="236"/>
        <v>10000</v>
      </c>
      <c r="Q439" s="95" t="str">
        <f t="shared" si="265"/>
        <v>y</v>
      </c>
      <c r="R439" s="95">
        <f t="shared" si="237"/>
        <v>3000</v>
      </c>
      <c r="S439" s="95">
        <f t="shared" si="266"/>
        <v>0</v>
      </c>
      <c r="T439" s="95">
        <f t="shared" si="238"/>
        <v>0</v>
      </c>
      <c r="U439" s="95">
        <f t="shared" si="267"/>
        <v>0</v>
      </c>
      <c r="V439" s="95">
        <f t="shared" si="239"/>
        <v>0</v>
      </c>
      <c r="W439" s="108"/>
      <c r="X439" s="108">
        <f t="shared" si="240"/>
        <v>0</v>
      </c>
      <c r="Y439" s="108"/>
      <c r="Z439" s="108">
        <f t="shared" si="241"/>
        <v>0</v>
      </c>
      <c r="AA439" s="96"/>
      <c r="AB439" s="108">
        <f t="shared" si="258"/>
        <v>0</v>
      </c>
      <c r="AC439" s="95">
        <f t="shared" si="242"/>
        <v>13000</v>
      </c>
      <c r="AD439" s="95">
        <f t="shared" si="243"/>
        <v>159000</v>
      </c>
      <c r="AE439" s="95">
        <f t="shared" si="244"/>
        <v>7791000</v>
      </c>
      <c r="AF439" s="97" cm="1">
        <f t="array" ref="AF439">_xlfn.IFS(G439=1,AF$15,G439=2,AF$16,G439=3,AF$19)</f>
        <v>7000</v>
      </c>
      <c r="AG439" s="98">
        <f t="shared" si="245"/>
        <v>166000</v>
      </c>
      <c r="AH439" s="98">
        <f t="shared" si="246"/>
        <v>8134000</v>
      </c>
      <c r="AI439" s="137">
        <f t="shared" si="247"/>
        <v>166000</v>
      </c>
      <c r="AJ439" s="137">
        <f t="shared" si="248"/>
        <v>8134000</v>
      </c>
      <c r="AK439" s="137">
        <v>100000</v>
      </c>
      <c r="AL439" s="137">
        <f t="shared" si="249"/>
        <v>2033500</v>
      </c>
      <c r="AM439" s="137">
        <f t="shared" si="250"/>
        <v>2033500</v>
      </c>
      <c r="AN439" s="137">
        <f t="shared" si="251"/>
        <v>2033500</v>
      </c>
      <c r="AO439" s="137">
        <f t="shared" si="252"/>
        <v>1933500</v>
      </c>
      <c r="AP439" s="137"/>
      <c r="AQ439" s="138" cm="1">
        <f t="array" ref="AQ439">_xlfn.IFS(I439="One Bedroom",AQ$13,I439="One Bedroom Plus",AQ$14,I439="two bedroom",AQ$15,I439="three bedroom",AQ$16)</f>
        <v>300000</v>
      </c>
      <c r="AR439" s="139">
        <f t="shared" si="253"/>
        <v>7834000</v>
      </c>
      <c r="AS439" s="139">
        <f t="shared" si="254"/>
        <v>159877.55102040817</v>
      </c>
      <c r="AT439" s="139">
        <f t="shared" si="255"/>
        <v>391700</v>
      </c>
      <c r="AU439" s="139">
        <f t="shared" si="256"/>
        <v>7443000</v>
      </c>
      <c r="AV439" s="139">
        <f t="shared" si="257"/>
        <v>151897.95918367346</v>
      </c>
      <c r="AW439" s="151">
        <v>100000</v>
      </c>
      <c r="AX439" s="151">
        <f t="shared" si="259"/>
        <v>1860750</v>
      </c>
      <c r="AY439" s="151">
        <f t="shared" si="260"/>
        <v>1860750</v>
      </c>
      <c r="AZ439" s="151">
        <f t="shared" si="261"/>
        <v>1860750</v>
      </c>
      <c r="BA439" s="151">
        <f t="shared" si="262"/>
        <v>1760750</v>
      </c>
      <c r="BD439" s="99">
        <f t="shared" si="263"/>
        <v>7443000</v>
      </c>
    </row>
    <row r="440" spans="1:56" ht="14.7" customHeight="1" x14ac:dyDescent="0.25">
      <c r="A440" s="119"/>
      <c r="B440" s="120"/>
      <c r="C440" s="101">
        <v>418</v>
      </c>
      <c r="D440" s="102" t="s">
        <v>18</v>
      </c>
      <c r="E440" s="102">
        <v>6</v>
      </c>
      <c r="F440" s="124" t="s">
        <v>577</v>
      </c>
      <c r="G440" s="92" cm="1">
        <f t="array" ref="G440">_xlfn.IFS(D440=F$4,G$4,D440=F$5,G$5,D440=F$6,G$6,D440=F$7,G$7,D440=F$8,G$8,D440=F$9,G$9,D440=F$10,G$10)</f>
        <v>3</v>
      </c>
      <c r="H440" s="121" t="s">
        <v>148</v>
      </c>
      <c r="I440" s="104" t="s">
        <v>72</v>
      </c>
      <c r="J440" s="105">
        <v>49</v>
      </c>
      <c r="K440" s="95">
        <f t="shared" si="233"/>
        <v>160000</v>
      </c>
      <c r="L440" s="95">
        <f t="shared" si="234"/>
        <v>7840000</v>
      </c>
      <c r="M440" s="95">
        <f t="shared" si="235"/>
        <v>140000</v>
      </c>
      <c r="N440" s="95" cm="1">
        <f t="array" ref="N440">_xlfn.IFS(E440=1,0,OR(E440=2,E440=3),N$10,OR(E440=4,E440=5),N$11,E440=6,N$12,E440=7,N$13)</f>
        <v>6000</v>
      </c>
      <c r="O440" s="95" t="str">
        <f t="shared" si="264"/>
        <v>y</v>
      </c>
      <c r="P440" s="95">
        <f t="shared" si="236"/>
        <v>10000</v>
      </c>
      <c r="Q440" s="95">
        <f t="shared" si="265"/>
        <v>0</v>
      </c>
      <c r="R440" s="95">
        <f t="shared" si="237"/>
        <v>0</v>
      </c>
      <c r="S440" s="95">
        <f t="shared" si="266"/>
        <v>0</v>
      </c>
      <c r="T440" s="95">
        <f t="shared" si="238"/>
        <v>0</v>
      </c>
      <c r="U440" s="95">
        <f t="shared" si="267"/>
        <v>0</v>
      </c>
      <c r="V440" s="95">
        <f t="shared" si="239"/>
        <v>0</v>
      </c>
      <c r="W440" s="108"/>
      <c r="X440" s="108">
        <f t="shared" si="240"/>
        <v>0</v>
      </c>
      <c r="Y440" s="108"/>
      <c r="Z440" s="108">
        <f t="shared" si="241"/>
        <v>0</v>
      </c>
      <c r="AA440" s="96"/>
      <c r="AB440" s="108">
        <f t="shared" ref="AB440:AB471" si="268">IF(AA440="Y",AB$20,0)</f>
        <v>0</v>
      </c>
      <c r="AC440" s="95">
        <f t="shared" si="242"/>
        <v>10000</v>
      </c>
      <c r="AD440" s="95">
        <f t="shared" si="243"/>
        <v>156000</v>
      </c>
      <c r="AE440" s="95">
        <f t="shared" si="244"/>
        <v>7644000</v>
      </c>
      <c r="AF440" s="97" cm="1">
        <f t="array" ref="AF440">_xlfn.IFS(G440=1,AF$15,G440=2,AF$16,G440=3,AF$19)</f>
        <v>7000</v>
      </c>
      <c r="AG440" s="98">
        <f t="shared" si="245"/>
        <v>163000</v>
      </c>
      <c r="AH440" s="98">
        <f t="shared" si="246"/>
        <v>7987000</v>
      </c>
      <c r="AI440" s="137">
        <f t="shared" si="247"/>
        <v>163000</v>
      </c>
      <c r="AJ440" s="137">
        <f t="shared" si="248"/>
        <v>7987000</v>
      </c>
      <c r="AK440" s="137">
        <v>100000</v>
      </c>
      <c r="AL440" s="137">
        <f t="shared" si="249"/>
        <v>1996750</v>
      </c>
      <c r="AM440" s="137">
        <f t="shared" si="250"/>
        <v>1996750</v>
      </c>
      <c r="AN440" s="137">
        <f t="shared" si="251"/>
        <v>1996750</v>
      </c>
      <c r="AO440" s="137">
        <f t="shared" si="252"/>
        <v>1896750</v>
      </c>
      <c r="AP440" s="137"/>
      <c r="AQ440" s="138" cm="1">
        <f t="array" ref="AQ440">_xlfn.IFS(I440="One Bedroom",AQ$13,I440="One Bedroom Plus",AQ$14,I440="two bedroom",AQ$15,I440="three bedroom",AQ$16)</f>
        <v>300000</v>
      </c>
      <c r="AR440" s="139">
        <f t="shared" si="253"/>
        <v>7687000</v>
      </c>
      <c r="AS440" s="139">
        <f t="shared" si="254"/>
        <v>156877.55102040817</v>
      </c>
      <c r="AT440" s="139">
        <f t="shared" si="255"/>
        <v>384350</v>
      </c>
      <c r="AU440" s="139">
        <f t="shared" si="256"/>
        <v>7303000</v>
      </c>
      <c r="AV440" s="139">
        <f t="shared" si="257"/>
        <v>149040.81632653062</v>
      </c>
      <c r="AW440" s="151">
        <v>100000</v>
      </c>
      <c r="AX440" s="151">
        <f t="shared" si="259"/>
        <v>1825750</v>
      </c>
      <c r="AY440" s="151">
        <f t="shared" si="260"/>
        <v>1825750</v>
      </c>
      <c r="AZ440" s="151">
        <f t="shared" si="261"/>
        <v>1825750</v>
      </c>
      <c r="BA440" s="151">
        <f t="shared" si="262"/>
        <v>1725750</v>
      </c>
      <c r="BD440" s="99">
        <f t="shared" si="263"/>
        <v>7303000</v>
      </c>
    </row>
    <row r="441" spans="1:56" ht="14.7" customHeight="1" x14ac:dyDescent="0.25">
      <c r="A441" s="119"/>
      <c r="B441" s="120"/>
      <c r="C441" s="101">
        <v>419</v>
      </c>
      <c r="D441" s="102" t="s">
        <v>18</v>
      </c>
      <c r="E441" s="102">
        <v>6</v>
      </c>
      <c r="F441" s="124" t="s">
        <v>578</v>
      </c>
      <c r="G441" s="92" cm="1">
        <f t="array" ref="G441">_xlfn.IFS(D441=F$4,G$4,D441=F$5,G$5,D441=F$6,G$6,D441=F$7,G$7,D441=F$8,G$8,D441=F$9,G$9,D441=F$10,G$10)</f>
        <v>3</v>
      </c>
      <c r="H441" s="121" t="s">
        <v>158</v>
      </c>
      <c r="I441" s="104" t="s">
        <v>72</v>
      </c>
      <c r="J441" s="105">
        <v>42</v>
      </c>
      <c r="K441" s="95">
        <f t="shared" si="233"/>
        <v>160000</v>
      </c>
      <c r="L441" s="95">
        <f t="shared" si="234"/>
        <v>6720000</v>
      </c>
      <c r="M441" s="95">
        <f t="shared" si="235"/>
        <v>140000</v>
      </c>
      <c r="N441" s="95" cm="1">
        <f t="array" ref="N441">_xlfn.IFS(E441=1,0,OR(E441=2,E441=3),N$10,OR(E441=4,E441=5),N$11,E441=6,N$12,E441=7,N$13)</f>
        <v>6000</v>
      </c>
      <c r="O441" s="95" t="str">
        <f t="shared" si="264"/>
        <v>y</v>
      </c>
      <c r="P441" s="95">
        <f t="shared" si="236"/>
        <v>10000</v>
      </c>
      <c r="Q441" s="95">
        <f t="shared" si="265"/>
        <v>0</v>
      </c>
      <c r="R441" s="95">
        <f t="shared" si="237"/>
        <v>0</v>
      </c>
      <c r="S441" s="95">
        <f t="shared" si="266"/>
        <v>0</v>
      </c>
      <c r="T441" s="95">
        <f t="shared" si="238"/>
        <v>0</v>
      </c>
      <c r="U441" s="95">
        <f t="shared" si="267"/>
        <v>0</v>
      </c>
      <c r="V441" s="95">
        <f t="shared" si="239"/>
        <v>0</v>
      </c>
      <c r="W441" s="108"/>
      <c r="X441" s="108">
        <f t="shared" si="240"/>
        <v>0</v>
      </c>
      <c r="Y441" s="108"/>
      <c r="Z441" s="108">
        <f t="shared" si="241"/>
        <v>0</v>
      </c>
      <c r="AA441" s="96"/>
      <c r="AB441" s="108">
        <f t="shared" si="268"/>
        <v>0</v>
      </c>
      <c r="AC441" s="95">
        <f t="shared" si="242"/>
        <v>10000</v>
      </c>
      <c r="AD441" s="95">
        <f t="shared" si="243"/>
        <v>156000</v>
      </c>
      <c r="AE441" s="95">
        <f t="shared" si="244"/>
        <v>6552000</v>
      </c>
      <c r="AF441" s="97" cm="1">
        <f t="array" ref="AF441">_xlfn.IFS(G441=1,AF$15,G441=2,AF$16,G441=3,AF$19)</f>
        <v>7000</v>
      </c>
      <c r="AG441" s="98">
        <f t="shared" si="245"/>
        <v>163000</v>
      </c>
      <c r="AH441" s="98">
        <f t="shared" si="246"/>
        <v>6846000</v>
      </c>
      <c r="AI441" s="137">
        <f t="shared" si="247"/>
        <v>163000</v>
      </c>
      <c r="AJ441" s="137">
        <f t="shared" si="248"/>
        <v>6846000</v>
      </c>
      <c r="AK441" s="137">
        <v>100000</v>
      </c>
      <c r="AL441" s="137">
        <f t="shared" si="249"/>
        <v>1711500</v>
      </c>
      <c r="AM441" s="137">
        <f t="shared" si="250"/>
        <v>1711500</v>
      </c>
      <c r="AN441" s="137">
        <f t="shared" si="251"/>
        <v>1711500</v>
      </c>
      <c r="AO441" s="137">
        <f t="shared" si="252"/>
        <v>1611500</v>
      </c>
      <c r="AP441" s="137"/>
      <c r="AQ441" s="138" cm="1">
        <f t="array" ref="AQ441">_xlfn.IFS(I441="One Bedroom",AQ$13,I441="One Bedroom Plus",AQ$14,I441="two bedroom",AQ$15,I441="three bedroom",AQ$16)</f>
        <v>300000</v>
      </c>
      <c r="AR441" s="139">
        <f t="shared" si="253"/>
        <v>6546000</v>
      </c>
      <c r="AS441" s="139">
        <f t="shared" si="254"/>
        <v>155857.14285714287</v>
      </c>
      <c r="AT441" s="139">
        <f t="shared" si="255"/>
        <v>327300</v>
      </c>
      <c r="AU441" s="139">
        <f t="shared" si="256"/>
        <v>6219000</v>
      </c>
      <c r="AV441" s="139">
        <f t="shared" si="257"/>
        <v>148071.42857142858</v>
      </c>
      <c r="AW441" s="151">
        <v>100000</v>
      </c>
      <c r="AX441" s="151">
        <f t="shared" si="259"/>
        <v>1554750</v>
      </c>
      <c r="AY441" s="151">
        <f t="shared" si="260"/>
        <v>1554750</v>
      </c>
      <c r="AZ441" s="151">
        <f t="shared" si="261"/>
        <v>1554750</v>
      </c>
      <c r="BA441" s="151">
        <f t="shared" si="262"/>
        <v>1454750</v>
      </c>
      <c r="BD441" s="99">
        <f t="shared" si="263"/>
        <v>6219000</v>
      </c>
    </row>
    <row r="442" spans="1:56" ht="14.7" customHeight="1" x14ac:dyDescent="0.25">
      <c r="A442" s="119"/>
      <c r="B442" s="120"/>
      <c r="C442" s="101">
        <v>420</v>
      </c>
      <c r="D442" s="102" t="s">
        <v>18</v>
      </c>
      <c r="E442" s="102">
        <v>6</v>
      </c>
      <c r="F442" s="124" t="s">
        <v>579</v>
      </c>
      <c r="G442" s="92" cm="1">
        <f t="array" ref="G442">_xlfn.IFS(D442=F$4,G$4,D442=F$5,G$5,D442=F$6,G$6,D442=F$7,G$7,D442=F$8,G$8,D442=F$9,G$9,D442=F$10,G$10)</f>
        <v>3</v>
      </c>
      <c r="H442" s="121" t="s">
        <v>550</v>
      </c>
      <c r="I442" s="104" t="s">
        <v>234</v>
      </c>
      <c r="J442" s="109">
        <v>86</v>
      </c>
      <c r="K442" s="95">
        <f t="shared" si="233"/>
        <v>160000</v>
      </c>
      <c r="L442" s="95">
        <f t="shared" si="234"/>
        <v>13760000</v>
      </c>
      <c r="M442" s="95">
        <f t="shared" si="235"/>
        <v>140000</v>
      </c>
      <c r="N442" s="95" cm="1">
        <f t="array" ref="N442">_xlfn.IFS(E442=1,0,OR(E442=2,E442=3),N$10,OR(E442=4,E442=5),N$11,E442=6,N$12,E442=7,N$13)</f>
        <v>6000</v>
      </c>
      <c r="O442" s="95" t="str">
        <f t="shared" ref="O442:O473" si="269">O428</f>
        <v>y</v>
      </c>
      <c r="P442" s="95">
        <f t="shared" si="236"/>
        <v>10000</v>
      </c>
      <c r="Q442" s="95">
        <f t="shared" ref="Q442:Q473" si="270">Q428</f>
        <v>0</v>
      </c>
      <c r="R442" s="95">
        <f t="shared" si="237"/>
        <v>0</v>
      </c>
      <c r="S442" s="95">
        <f t="shared" ref="S442:S473" si="271">S428</f>
        <v>0</v>
      </c>
      <c r="T442" s="95">
        <f t="shared" si="238"/>
        <v>0</v>
      </c>
      <c r="U442" s="95">
        <f t="shared" ref="U442:U473" si="272">U428</f>
        <v>0</v>
      </c>
      <c r="V442" s="95">
        <f t="shared" si="239"/>
        <v>0</v>
      </c>
      <c r="W442" s="108"/>
      <c r="X442" s="108">
        <f t="shared" si="240"/>
        <v>0</v>
      </c>
      <c r="Y442" s="108"/>
      <c r="Z442" s="108">
        <f t="shared" si="241"/>
        <v>0</v>
      </c>
      <c r="AA442" s="96"/>
      <c r="AB442" s="108">
        <f t="shared" si="268"/>
        <v>0</v>
      </c>
      <c r="AC442" s="95">
        <f t="shared" si="242"/>
        <v>10000</v>
      </c>
      <c r="AD442" s="95">
        <f t="shared" si="243"/>
        <v>156000</v>
      </c>
      <c r="AE442" s="95">
        <f t="shared" si="244"/>
        <v>13416000</v>
      </c>
      <c r="AF442" s="97" cm="1">
        <f t="array" ref="AF442">_xlfn.IFS(G442=1,AF$15,G442=2,AF$16,G442=3,AF$19)</f>
        <v>7000</v>
      </c>
      <c r="AG442" s="98">
        <f t="shared" si="245"/>
        <v>163000</v>
      </c>
      <c r="AH442" s="98">
        <f t="shared" si="246"/>
        <v>14018000</v>
      </c>
      <c r="AI442" s="137">
        <f t="shared" si="247"/>
        <v>163000</v>
      </c>
      <c r="AJ442" s="137">
        <f t="shared" si="248"/>
        <v>14018000</v>
      </c>
      <c r="AK442" s="137">
        <v>100000</v>
      </c>
      <c r="AL442" s="137">
        <f t="shared" si="249"/>
        <v>3504500</v>
      </c>
      <c r="AM442" s="137">
        <f t="shared" si="250"/>
        <v>3504500</v>
      </c>
      <c r="AN442" s="137">
        <f t="shared" si="251"/>
        <v>3504500</v>
      </c>
      <c r="AO442" s="137">
        <f t="shared" si="252"/>
        <v>3404500</v>
      </c>
      <c r="AP442" s="137"/>
      <c r="AQ442" s="138" cm="1">
        <f t="array" ref="AQ442">_xlfn.IFS(I442="One Bedroom",AQ$13,I442="One Bedroom Plus",AQ$14,I442="two bedroom",AQ$15,I442="three bedroom",AQ$16)</f>
        <v>500000</v>
      </c>
      <c r="AR442" s="139">
        <f t="shared" si="253"/>
        <v>13518000</v>
      </c>
      <c r="AS442" s="139">
        <f t="shared" si="254"/>
        <v>157186.04651162791</v>
      </c>
      <c r="AT442" s="139">
        <f t="shared" si="255"/>
        <v>675900</v>
      </c>
      <c r="AU442" s="139">
        <f t="shared" si="256"/>
        <v>12843000</v>
      </c>
      <c r="AV442" s="139">
        <f t="shared" si="257"/>
        <v>149337.20930232559</v>
      </c>
      <c r="AW442" s="151">
        <v>100000</v>
      </c>
      <c r="AX442" s="151">
        <f t="shared" si="259"/>
        <v>3210750</v>
      </c>
      <c r="AY442" s="151">
        <f t="shared" si="260"/>
        <v>3210750</v>
      </c>
      <c r="AZ442" s="151">
        <f t="shared" si="261"/>
        <v>3210750</v>
      </c>
      <c r="BA442" s="151">
        <f t="shared" si="262"/>
        <v>3110750</v>
      </c>
      <c r="BD442" s="99">
        <f t="shared" si="263"/>
        <v>12843000</v>
      </c>
    </row>
    <row r="443" spans="1:56" ht="14.7" customHeight="1" x14ac:dyDescent="0.25">
      <c r="A443" s="119"/>
      <c r="B443" s="120"/>
      <c r="C443" s="101">
        <v>421</v>
      </c>
      <c r="D443" s="102" t="s">
        <v>18</v>
      </c>
      <c r="E443" s="102">
        <v>6</v>
      </c>
      <c r="F443" s="124" t="s">
        <v>580</v>
      </c>
      <c r="G443" s="92" cm="1">
        <f t="array" ref="G443">_xlfn.IFS(D443=F$4,G$4,D443=F$5,G$5,D443=F$6,G$6,D443=F$7,G$7,D443=F$8,G$8,D443=F$9,G$9,D443=F$10,G$10)</f>
        <v>3</v>
      </c>
      <c r="H443" s="121" t="s">
        <v>552</v>
      </c>
      <c r="I443" s="104" t="s">
        <v>72</v>
      </c>
      <c r="J443" s="105">
        <v>42</v>
      </c>
      <c r="K443" s="95">
        <f t="shared" si="233"/>
        <v>160000</v>
      </c>
      <c r="L443" s="95">
        <f t="shared" si="234"/>
        <v>6720000</v>
      </c>
      <c r="M443" s="95">
        <f t="shared" si="235"/>
        <v>140000</v>
      </c>
      <c r="N443" s="95" cm="1">
        <f t="array" ref="N443">_xlfn.IFS(E443=1,0,OR(E443=2,E443=3),N$10,OR(E443=4,E443=5),N$11,E443=6,N$12,E443=7,N$13)</f>
        <v>6000</v>
      </c>
      <c r="O443" s="95" t="str">
        <f t="shared" si="269"/>
        <v>y</v>
      </c>
      <c r="P443" s="95">
        <f t="shared" si="236"/>
        <v>10000</v>
      </c>
      <c r="Q443" s="95">
        <f t="shared" si="270"/>
        <v>0</v>
      </c>
      <c r="R443" s="95">
        <f t="shared" si="237"/>
        <v>0</v>
      </c>
      <c r="S443" s="95">
        <f t="shared" si="271"/>
        <v>0</v>
      </c>
      <c r="T443" s="95">
        <f t="shared" si="238"/>
        <v>0</v>
      </c>
      <c r="U443" s="95">
        <f t="shared" si="272"/>
        <v>0</v>
      </c>
      <c r="V443" s="95">
        <f t="shared" si="239"/>
        <v>0</v>
      </c>
      <c r="W443" s="108"/>
      <c r="X443" s="108">
        <f t="shared" si="240"/>
        <v>0</v>
      </c>
      <c r="Y443" s="108"/>
      <c r="Z443" s="108">
        <f t="shared" si="241"/>
        <v>0</v>
      </c>
      <c r="AA443" s="96"/>
      <c r="AB443" s="108">
        <f t="shared" si="268"/>
        <v>0</v>
      </c>
      <c r="AC443" s="95">
        <f t="shared" si="242"/>
        <v>10000</v>
      </c>
      <c r="AD443" s="95">
        <f t="shared" si="243"/>
        <v>156000</v>
      </c>
      <c r="AE443" s="95">
        <f t="shared" si="244"/>
        <v>6552000</v>
      </c>
      <c r="AF443" s="97" cm="1">
        <f t="array" ref="AF443">_xlfn.IFS(G443=1,AF$15,G443=2,AF$16,G443=3,AF$19)</f>
        <v>7000</v>
      </c>
      <c r="AG443" s="98">
        <f t="shared" si="245"/>
        <v>163000</v>
      </c>
      <c r="AH443" s="98">
        <f t="shared" si="246"/>
        <v>6846000</v>
      </c>
      <c r="AI443" s="137">
        <f t="shared" si="247"/>
        <v>163000</v>
      </c>
      <c r="AJ443" s="137">
        <f t="shared" si="248"/>
        <v>6846000</v>
      </c>
      <c r="AK443" s="137">
        <v>100000</v>
      </c>
      <c r="AL443" s="137">
        <f t="shared" si="249"/>
        <v>1711500</v>
      </c>
      <c r="AM443" s="137">
        <f t="shared" si="250"/>
        <v>1711500</v>
      </c>
      <c r="AN443" s="137">
        <f t="shared" si="251"/>
        <v>1711500</v>
      </c>
      <c r="AO443" s="137">
        <f t="shared" si="252"/>
        <v>1611500</v>
      </c>
      <c r="AP443" s="137"/>
      <c r="AQ443" s="138" cm="1">
        <f t="array" ref="AQ443">_xlfn.IFS(I443="One Bedroom",AQ$13,I443="One Bedroom Plus",AQ$14,I443="two bedroom",AQ$15,I443="three bedroom",AQ$16)</f>
        <v>300000</v>
      </c>
      <c r="AR443" s="139">
        <f t="shared" si="253"/>
        <v>6546000</v>
      </c>
      <c r="AS443" s="139">
        <f t="shared" si="254"/>
        <v>155857.14285714287</v>
      </c>
      <c r="AT443" s="139">
        <f t="shared" si="255"/>
        <v>327300</v>
      </c>
      <c r="AU443" s="139">
        <f t="shared" si="256"/>
        <v>6219000</v>
      </c>
      <c r="AV443" s="139">
        <f t="shared" si="257"/>
        <v>148071.42857142858</v>
      </c>
      <c r="AW443" s="151">
        <v>100000</v>
      </c>
      <c r="AX443" s="151">
        <f t="shared" si="259"/>
        <v>1554750</v>
      </c>
      <c r="AY443" s="151">
        <f t="shared" si="260"/>
        <v>1554750</v>
      </c>
      <c r="AZ443" s="151">
        <f t="shared" si="261"/>
        <v>1554750</v>
      </c>
      <c r="BA443" s="151">
        <f t="shared" si="262"/>
        <v>1454750</v>
      </c>
      <c r="BD443" s="99">
        <f t="shared" si="263"/>
        <v>6219000</v>
      </c>
    </row>
    <row r="444" spans="1:56" ht="14.7" customHeight="1" x14ac:dyDescent="0.25">
      <c r="A444" s="119"/>
      <c r="B444" s="120"/>
      <c r="C444" s="101">
        <v>422</v>
      </c>
      <c r="D444" s="102" t="s">
        <v>18</v>
      </c>
      <c r="E444" s="102">
        <v>6</v>
      </c>
      <c r="F444" s="124" t="s">
        <v>581</v>
      </c>
      <c r="G444" s="92" cm="1">
        <f t="array" ref="G444">_xlfn.IFS(D444=F$4,G$4,D444=F$5,G$5,D444=F$6,G$6,D444=F$7,G$7,D444=F$8,G$8,D444=F$9,G$9,D444=F$10,G$10)</f>
        <v>3</v>
      </c>
      <c r="H444" s="121" t="s">
        <v>315</v>
      </c>
      <c r="I444" s="104" t="s">
        <v>94</v>
      </c>
      <c r="J444" s="109">
        <v>56</v>
      </c>
      <c r="K444" s="95">
        <f t="shared" si="233"/>
        <v>160000</v>
      </c>
      <c r="L444" s="95">
        <f t="shared" si="234"/>
        <v>8960000</v>
      </c>
      <c r="M444" s="95">
        <f t="shared" si="235"/>
        <v>140000</v>
      </c>
      <c r="N444" s="95" cm="1">
        <f t="array" ref="N444">_xlfn.IFS(E444=1,0,OR(E444=2,E444=3),N$10,OR(E444=4,E444=5),N$11,E444=6,N$12,E444=7,N$13)</f>
        <v>6000</v>
      </c>
      <c r="O444" s="95" t="str">
        <f t="shared" si="269"/>
        <v>y</v>
      </c>
      <c r="P444" s="95">
        <f t="shared" si="236"/>
        <v>10000</v>
      </c>
      <c r="Q444" s="95">
        <f t="shared" si="270"/>
        <v>0</v>
      </c>
      <c r="R444" s="95">
        <f t="shared" si="237"/>
        <v>0</v>
      </c>
      <c r="S444" s="95">
        <f t="shared" si="271"/>
        <v>0</v>
      </c>
      <c r="T444" s="95">
        <f t="shared" si="238"/>
        <v>0</v>
      </c>
      <c r="U444" s="95">
        <f t="shared" si="272"/>
        <v>0</v>
      </c>
      <c r="V444" s="95">
        <f t="shared" si="239"/>
        <v>0</v>
      </c>
      <c r="W444" s="108"/>
      <c r="X444" s="108">
        <f t="shared" si="240"/>
        <v>0</v>
      </c>
      <c r="Y444" s="108"/>
      <c r="Z444" s="108">
        <f t="shared" si="241"/>
        <v>0</v>
      </c>
      <c r="AA444" s="96"/>
      <c r="AB444" s="108">
        <f t="shared" si="268"/>
        <v>0</v>
      </c>
      <c r="AC444" s="95">
        <f t="shared" si="242"/>
        <v>10000</v>
      </c>
      <c r="AD444" s="95">
        <f t="shared" si="243"/>
        <v>156000</v>
      </c>
      <c r="AE444" s="95">
        <f t="shared" si="244"/>
        <v>8736000</v>
      </c>
      <c r="AF444" s="97" cm="1">
        <f t="array" ref="AF444">_xlfn.IFS(G444=1,AF$15,G444=2,AF$16,G444=3,AF$19)</f>
        <v>7000</v>
      </c>
      <c r="AG444" s="98">
        <f t="shared" si="245"/>
        <v>163000</v>
      </c>
      <c r="AH444" s="98">
        <f t="shared" si="246"/>
        <v>9128000</v>
      </c>
      <c r="AI444" s="137">
        <f t="shared" si="247"/>
        <v>163000</v>
      </c>
      <c r="AJ444" s="137">
        <f t="shared" si="248"/>
        <v>9128000</v>
      </c>
      <c r="AK444" s="137">
        <v>100000</v>
      </c>
      <c r="AL444" s="137">
        <f t="shared" si="249"/>
        <v>2282000</v>
      </c>
      <c r="AM444" s="137">
        <f t="shared" si="250"/>
        <v>2282000</v>
      </c>
      <c r="AN444" s="137">
        <f t="shared" si="251"/>
        <v>2282000</v>
      </c>
      <c r="AO444" s="137">
        <f t="shared" si="252"/>
        <v>2182000</v>
      </c>
      <c r="AP444" s="137"/>
      <c r="AQ444" s="138" cm="1">
        <f t="array" ref="AQ444">_xlfn.IFS(I444="One Bedroom",AQ$13,I444="One Bedroom Plus",AQ$14,I444="two bedroom",AQ$15,I444="three bedroom",AQ$16)</f>
        <v>300000</v>
      </c>
      <c r="AR444" s="139">
        <f t="shared" si="253"/>
        <v>8828000</v>
      </c>
      <c r="AS444" s="139">
        <f t="shared" si="254"/>
        <v>157642.85714285713</v>
      </c>
      <c r="AT444" s="139">
        <f t="shared" si="255"/>
        <v>441400</v>
      </c>
      <c r="AU444" s="139">
        <f t="shared" si="256"/>
        <v>8387000</v>
      </c>
      <c r="AV444" s="139">
        <f t="shared" si="257"/>
        <v>149767.85714285713</v>
      </c>
      <c r="AW444" s="151">
        <v>100000</v>
      </c>
      <c r="AX444" s="151">
        <f t="shared" si="259"/>
        <v>2096750</v>
      </c>
      <c r="AY444" s="151">
        <f t="shared" si="260"/>
        <v>2096750</v>
      </c>
      <c r="AZ444" s="151">
        <f t="shared" si="261"/>
        <v>2096750</v>
      </c>
      <c r="BA444" s="151">
        <f t="shared" si="262"/>
        <v>1996750</v>
      </c>
      <c r="BD444" s="99">
        <f t="shared" si="263"/>
        <v>8387000</v>
      </c>
    </row>
    <row r="445" spans="1:56" ht="14.7" customHeight="1" x14ac:dyDescent="0.25">
      <c r="A445" s="119"/>
      <c r="B445" s="120"/>
      <c r="C445" s="101">
        <v>423</v>
      </c>
      <c r="D445" s="102" t="s">
        <v>18</v>
      </c>
      <c r="E445" s="102">
        <v>6</v>
      </c>
      <c r="F445" s="124" t="s">
        <v>582</v>
      </c>
      <c r="G445" s="92" cm="1">
        <f t="array" ref="G445">_xlfn.IFS(D445=F$4,G$4,D445=F$5,G$5,D445=F$6,G$6,D445=F$7,G$7,D445=F$8,G$8,D445=F$9,G$9,D445=F$10,G$10)</f>
        <v>3</v>
      </c>
      <c r="H445" s="121" t="s">
        <v>455</v>
      </c>
      <c r="I445" s="104" t="s">
        <v>234</v>
      </c>
      <c r="J445" s="109">
        <v>66</v>
      </c>
      <c r="K445" s="95">
        <f t="shared" si="233"/>
        <v>160000</v>
      </c>
      <c r="L445" s="95">
        <f t="shared" si="234"/>
        <v>10560000</v>
      </c>
      <c r="M445" s="95">
        <f t="shared" si="235"/>
        <v>140000</v>
      </c>
      <c r="N445" s="95" cm="1">
        <f t="array" ref="N445">_xlfn.IFS(E445=1,0,OR(E445=2,E445=3),N$10,OR(E445=4,E445=5),N$11,E445=6,N$12,E445=7,N$13)</f>
        <v>6000</v>
      </c>
      <c r="O445" s="95" t="str">
        <f t="shared" si="269"/>
        <v>y</v>
      </c>
      <c r="P445" s="95">
        <f t="shared" si="236"/>
        <v>10000</v>
      </c>
      <c r="Q445" s="95" t="str">
        <f t="shared" si="270"/>
        <v>y</v>
      </c>
      <c r="R445" s="95">
        <f t="shared" si="237"/>
        <v>3000</v>
      </c>
      <c r="S445" s="95">
        <f t="shared" si="271"/>
        <v>0</v>
      </c>
      <c r="T445" s="95">
        <f t="shared" si="238"/>
        <v>0</v>
      </c>
      <c r="U445" s="95">
        <f t="shared" si="272"/>
        <v>0</v>
      </c>
      <c r="V445" s="95">
        <f t="shared" si="239"/>
        <v>0</v>
      </c>
      <c r="W445" s="108"/>
      <c r="X445" s="108">
        <f t="shared" si="240"/>
        <v>0</v>
      </c>
      <c r="Y445" s="108"/>
      <c r="Z445" s="108">
        <f t="shared" si="241"/>
        <v>0</v>
      </c>
      <c r="AA445" s="96"/>
      <c r="AB445" s="108">
        <f t="shared" si="268"/>
        <v>0</v>
      </c>
      <c r="AC445" s="95">
        <f t="shared" si="242"/>
        <v>13000</v>
      </c>
      <c r="AD445" s="95">
        <f t="shared" si="243"/>
        <v>159000</v>
      </c>
      <c r="AE445" s="95">
        <f t="shared" si="244"/>
        <v>10494000</v>
      </c>
      <c r="AF445" s="97" cm="1">
        <f t="array" ref="AF445">_xlfn.IFS(G445=1,AF$15,G445=2,AF$16,G445=3,AF$19)</f>
        <v>7000</v>
      </c>
      <c r="AG445" s="98">
        <f t="shared" si="245"/>
        <v>166000</v>
      </c>
      <c r="AH445" s="98">
        <f t="shared" si="246"/>
        <v>10956000</v>
      </c>
      <c r="AI445" s="137">
        <f t="shared" si="247"/>
        <v>166000</v>
      </c>
      <c r="AJ445" s="137">
        <f t="shared" si="248"/>
        <v>10956000</v>
      </c>
      <c r="AK445" s="137">
        <v>100000</v>
      </c>
      <c r="AL445" s="137">
        <f t="shared" si="249"/>
        <v>2739000</v>
      </c>
      <c r="AM445" s="137">
        <f t="shared" si="250"/>
        <v>2739000</v>
      </c>
      <c r="AN445" s="137">
        <f t="shared" si="251"/>
        <v>2739000</v>
      </c>
      <c r="AO445" s="137">
        <f t="shared" si="252"/>
        <v>2639000</v>
      </c>
      <c r="AP445" s="137"/>
      <c r="AQ445" s="138" cm="1">
        <f t="array" ref="AQ445">_xlfn.IFS(I445="One Bedroom",AQ$13,I445="One Bedroom Plus",AQ$14,I445="two bedroom",AQ$15,I445="three bedroom",AQ$16)</f>
        <v>500000</v>
      </c>
      <c r="AR445" s="139">
        <f t="shared" si="253"/>
        <v>10456000</v>
      </c>
      <c r="AS445" s="139">
        <f t="shared" si="254"/>
        <v>158424.24242424243</v>
      </c>
      <c r="AT445" s="139">
        <f t="shared" si="255"/>
        <v>522800</v>
      </c>
      <c r="AU445" s="139">
        <f t="shared" si="256"/>
        <v>9934000</v>
      </c>
      <c r="AV445" s="139">
        <f t="shared" si="257"/>
        <v>150515.15151515152</v>
      </c>
      <c r="AW445" s="151">
        <v>100000</v>
      </c>
      <c r="AX445" s="151">
        <f t="shared" si="259"/>
        <v>2483500</v>
      </c>
      <c r="AY445" s="151">
        <f t="shared" si="260"/>
        <v>2483500</v>
      </c>
      <c r="AZ445" s="151">
        <f t="shared" si="261"/>
        <v>2483500</v>
      </c>
      <c r="BA445" s="151">
        <f t="shared" si="262"/>
        <v>2383500</v>
      </c>
      <c r="BD445" s="99">
        <f t="shared" si="263"/>
        <v>9934000</v>
      </c>
    </row>
    <row r="446" spans="1:56" s="99" customFormat="1" ht="14.7" customHeight="1" x14ac:dyDescent="0.25">
      <c r="A446" s="119"/>
      <c r="B446" s="123"/>
      <c r="C446" s="101">
        <v>424</v>
      </c>
      <c r="D446" s="102" t="s">
        <v>18</v>
      </c>
      <c r="E446" s="102">
        <v>6</v>
      </c>
      <c r="F446" s="124" t="s">
        <v>583</v>
      </c>
      <c r="G446" s="92" cm="1">
        <f t="array" ref="G446">_xlfn.IFS(D446=F$4,G$4,D446=F$5,G$5,D446=F$6,G$6,D446=F$7,G$7,D446=F$8,G$8,D446=F$9,G$9,D446=F$10,G$10)</f>
        <v>3</v>
      </c>
      <c r="H446" s="121" t="s">
        <v>455</v>
      </c>
      <c r="I446" s="104" t="s">
        <v>234</v>
      </c>
      <c r="J446" s="109">
        <v>66</v>
      </c>
      <c r="K446" s="95">
        <f t="shared" si="233"/>
        <v>160000</v>
      </c>
      <c r="L446" s="95">
        <f t="shared" si="234"/>
        <v>10560000</v>
      </c>
      <c r="M446" s="95">
        <f t="shared" si="235"/>
        <v>140000</v>
      </c>
      <c r="N446" s="95" cm="1">
        <f t="array" ref="N446">_xlfn.IFS(E446=1,0,OR(E446=2,E446=3),N$10,OR(E446=4,E446=5),N$11,E446=6,N$12,E446=7,N$13)</f>
        <v>6000</v>
      </c>
      <c r="O446" s="95" t="str">
        <f t="shared" si="269"/>
        <v>y</v>
      </c>
      <c r="P446" s="95">
        <f t="shared" si="236"/>
        <v>10000</v>
      </c>
      <c r="Q446" s="95" t="str">
        <f t="shared" si="270"/>
        <v>y</v>
      </c>
      <c r="R446" s="95">
        <f t="shared" si="237"/>
        <v>3000</v>
      </c>
      <c r="S446" s="95">
        <f t="shared" si="271"/>
        <v>0</v>
      </c>
      <c r="T446" s="95">
        <f t="shared" si="238"/>
        <v>0</v>
      </c>
      <c r="U446" s="95">
        <f t="shared" si="272"/>
        <v>0</v>
      </c>
      <c r="V446" s="95">
        <f t="shared" si="239"/>
        <v>0</v>
      </c>
      <c r="W446" s="108"/>
      <c r="X446" s="108">
        <f t="shared" si="240"/>
        <v>0</v>
      </c>
      <c r="Y446" s="108"/>
      <c r="Z446" s="108">
        <f t="shared" si="241"/>
        <v>0</v>
      </c>
      <c r="AA446" s="96" t="s">
        <v>73</v>
      </c>
      <c r="AB446" s="115">
        <f t="shared" si="268"/>
        <v>3000</v>
      </c>
      <c r="AC446" s="95">
        <f t="shared" si="242"/>
        <v>16000</v>
      </c>
      <c r="AD446" s="95">
        <f t="shared" si="243"/>
        <v>162000</v>
      </c>
      <c r="AE446" s="95">
        <f t="shared" si="244"/>
        <v>10692000</v>
      </c>
      <c r="AF446" s="97" cm="1">
        <f t="array" ref="AF446">_xlfn.IFS(G446=1,AF$15,G446=2,AF$16,G446=3,AF$19)</f>
        <v>7000</v>
      </c>
      <c r="AG446" s="98">
        <f t="shared" si="245"/>
        <v>169000</v>
      </c>
      <c r="AH446" s="98">
        <f t="shared" si="246"/>
        <v>11154000</v>
      </c>
      <c r="AI446" s="137">
        <f t="shared" si="247"/>
        <v>169000</v>
      </c>
      <c r="AJ446" s="137">
        <f t="shared" si="248"/>
        <v>11154000</v>
      </c>
      <c r="AK446" s="137">
        <v>100000</v>
      </c>
      <c r="AL446" s="137">
        <f t="shared" si="249"/>
        <v>2788500</v>
      </c>
      <c r="AM446" s="137">
        <f t="shared" si="250"/>
        <v>2788500</v>
      </c>
      <c r="AN446" s="137">
        <f t="shared" si="251"/>
        <v>2788500</v>
      </c>
      <c r="AO446" s="137">
        <f t="shared" si="252"/>
        <v>2688500</v>
      </c>
      <c r="AP446" s="137"/>
      <c r="AQ446" s="138" cm="1">
        <f t="array" ref="AQ446">_xlfn.IFS(I446="One Bedroom",AQ$13,I446="One Bedroom Plus",AQ$14,I446="two bedroom",AQ$15,I446="three bedroom",AQ$16)</f>
        <v>500000</v>
      </c>
      <c r="AR446" s="139">
        <f t="shared" si="253"/>
        <v>10654000</v>
      </c>
      <c r="AS446" s="139">
        <f t="shared" si="254"/>
        <v>161424.24242424243</v>
      </c>
      <c r="AT446" s="139">
        <f t="shared" si="255"/>
        <v>532700</v>
      </c>
      <c r="AU446" s="139">
        <f t="shared" si="256"/>
        <v>10122000</v>
      </c>
      <c r="AV446" s="139">
        <f t="shared" si="257"/>
        <v>153363.63636363635</v>
      </c>
      <c r="AW446" s="151">
        <v>100000</v>
      </c>
      <c r="AX446" s="151">
        <f t="shared" si="259"/>
        <v>2530500</v>
      </c>
      <c r="AY446" s="151">
        <f t="shared" si="260"/>
        <v>2530500</v>
      </c>
      <c r="AZ446" s="151">
        <f t="shared" si="261"/>
        <v>2530500</v>
      </c>
      <c r="BA446" s="151">
        <f t="shared" si="262"/>
        <v>2430500</v>
      </c>
      <c r="BD446" s="99">
        <f t="shared" si="263"/>
        <v>10122000</v>
      </c>
    </row>
    <row r="447" spans="1:56" s="99" customFormat="1" ht="14.7" customHeight="1" x14ac:dyDescent="0.25">
      <c r="A447" s="119"/>
      <c r="B447" s="123"/>
      <c r="C447" s="101">
        <v>425</v>
      </c>
      <c r="D447" s="102" t="s">
        <v>18</v>
      </c>
      <c r="E447" s="102">
        <v>6</v>
      </c>
      <c r="F447" s="124" t="s">
        <v>584</v>
      </c>
      <c r="G447" s="92" cm="1">
        <f t="array" ref="G447">_xlfn.IFS(D447=F$4,G$4,D447=F$5,G$5,D447=F$6,G$6,D447=F$7,G$7,D447=F$8,G$8,D447=F$9,G$9,D447=F$10,G$10)</f>
        <v>3</v>
      </c>
      <c r="H447" s="121" t="s">
        <v>315</v>
      </c>
      <c r="I447" s="104" t="s">
        <v>94</v>
      </c>
      <c r="J447" s="109">
        <v>56</v>
      </c>
      <c r="K447" s="95">
        <f t="shared" si="233"/>
        <v>160000</v>
      </c>
      <c r="L447" s="95">
        <f t="shared" si="234"/>
        <v>8960000</v>
      </c>
      <c r="M447" s="95">
        <f t="shared" si="235"/>
        <v>140000</v>
      </c>
      <c r="N447" s="95" cm="1">
        <f t="array" ref="N447">_xlfn.IFS(E447=1,0,OR(E447=2,E447=3),N$10,OR(E447=4,E447=5),N$11,E447=6,N$12,E447=7,N$13)</f>
        <v>6000</v>
      </c>
      <c r="O447" s="95" t="str">
        <f t="shared" si="269"/>
        <v>y</v>
      </c>
      <c r="P447" s="95">
        <f t="shared" si="236"/>
        <v>10000</v>
      </c>
      <c r="Q447" s="95">
        <f t="shared" si="270"/>
        <v>0</v>
      </c>
      <c r="R447" s="95">
        <f t="shared" si="237"/>
        <v>0</v>
      </c>
      <c r="S447" s="95">
        <f t="shared" si="271"/>
        <v>0</v>
      </c>
      <c r="T447" s="95">
        <f t="shared" si="238"/>
        <v>0</v>
      </c>
      <c r="U447" s="95">
        <f t="shared" si="272"/>
        <v>0</v>
      </c>
      <c r="V447" s="95">
        <f t="shared" si="239"/>
        <v>0</v>
      </c>
      <c r="W447" s="108"/>
      <c r="X447" s="108">
        <f t="shared" si="240"/>
        <v>0</v>
      </c>
      <c r="Y447" s="108"/>
      <c r="Z447" s="108">
        <f t="shared" si="241"/>
        <v>0</v>
      </c>
      <c r="AA447" s="96" t="s">
        <v>73</v>
      </c>
      <c r="AB447" s="115">
        <f t="shared" si="268"/>
        <v>3000</v>
      </c>
      <c r="AC447" s="95">
        <f t="shared" si="242"/>
        <v>13000</v>
      </c>
      <c r="AD447" s="95">
        <f t="shared" si="243"/>
        <v>159000</v>
      </c>
      <c r="AE447" s="95">
        <f t="shared" si="244"/>
        <v>8904000</v>
      </c>
      <c r="AF447" s="97" cm="1">
        <f t="array" ref="AF447">_xlfn.IFS(G447=1,AF$15,G447=2,AF$16,G447=3,AF$19)</f>
        <v>7000</v>
      </c>
      <c r="AG447" s="98">
        <f t="shared" si="245"/>
        <v>166000</v>
      </c>
      <c r="AH447" s="98">
        <f t="shared" si="246"/>
        <v>9296000</v>
      </c>
      <c r="AI447" s="137">
        <f t="shared" si="247"/>
        <v>166000</v>
      </c>
      <c r="AJ447" s="137">
        <f t="shared" si="248"/>
        <v>9296000</v>
      </c>
      <c r="AK447" s="137">
        <v>100000</v>
      </c>
      <c r="AL447" s="137">
        <f t="shared" si="249"/>
        <v>2324000</v>
      </c>
      <c r="AM447" s="137">
        <f t="shared" si="250"/>
        <v>2324000</v>
      </c>
      <c r="AN447" s="137">
        <f t="shared" si="251"/>
        <v>2324000</v>
      </c>
      <c r="AO447" s="137">
        <f t="shared" si="252"/>
        <v>2224000</v>
      </c>
      <c r="AP447" s="137"/>
      <c r="AQ447" s="138" cm="1">
        <f t="array" ref="AQ447">_xlfn.IFS(I447="One Bedroom",AQ$13,I447="One Bedroom Plus",AQ$14,I447="two bedroom",AQ$15,I447="three bedroom",AQ$16)</f>
        <v>300000</v>
      </c>
      <c r="AR447" s="139">
        <f t="shared" si="253"/>
        <v>8996000</v>
      </c>
      <c r="AS447" s="139">
        <f t="shared" si="254"/>
        <v>160642.85714285713</v>
      </c>
      <c r="AT447" s="139">
        <f t="shared" si="255"/>
        <v>449800</v>
      </c>
      <c r="AU447" s="139">
        <f t="shared" si="256"/>
        <v>8547000</v>
      </c>
      <c r="AV447" s="139">
        <f t="shared" si="257"/>
        <v>152625</v>
      </c>
      <c r="AW447" s="151">
        <v>100000</v>
      </c>
      <c r="AX447" s="151">
        <f t="shared" si="259"/>
        <v>2136750</v>
      </c>
      <c r="AY447" s="151">
        <f t="shared" si="260"/>
        <v>2136750</v>
      </c>
      <c r="AZ447" s="151">
        <f t="shared" si="261"/>
        <v>2136750</v>
      </c>
      <c r="BA447" s="151">
        <f t="shared" si="262"/>
        <v>2036750</v>
      </c>
      <c r="BD447" s="99">
        <f t="shared" si="263"/>
        <v>8547000</v>
      </c>
    </row>
    <row r="448" spans="1:56" s="99" customFormat="1" ht="14.7" customHeight="1" x14ac:dyDescent="0.25">
      <c r="A448" s="119"/>
      <c r="B448" s="120"/>
      <c r="C448" s="101">
        <v>426</v>
      </c>
      <c r="D448" s="102" t="s">
        <v>18</v>
      </c>
      <c r="E448" s="106">
        <v>7</v>
      </c>
      <c r="F448" s="124" t="s">
        <v>585</v>
      </c>
      <c r="G448" s="92" cm="1">
        <f t="array" ref="G448">_xlfn.IFS(D448=F$4,G$4,D448=F$5,G$5,D448=F$6,G$6,D448=F$7,G$7,D448=F$8,G$8,D448=F$9,G$9,D448=F$10,G$10)</f>
        <v>3</v>
      </c>
      <c r="H448" s="121" t="s">
        <v>376</v>
      </c>
      <c r="I448" s="104" t="s">
        <v>234</v>
      </c>
      <c r="J448" s="109">
        <v>126</v>
      </c>
      <c r="K448" s="95">
        <f t="shared" si="233"/>
        <v>160000</v>
      </c>
      <c r="L448" s="95">
        <f t="shared" si="234"/>
        <v>20160000</v>
      </c>
      <c r="M448" s="95">
        <f t="shared" si="235"/>
        <v>140000</v>
      </c>
      <c r="N448" s="95" cm="1">
        <f t="array" ref="N448">_xlfn.IFS(E448=1,0,OR(E448=2,E448=3),N$10,OR(E448=4,E448=5),N$11,E448=6,N$12,E448=7,N$13)</f>
        <v>10000</v>
      </c>
      <c r="O448" s="96" t="s">
        <v>73</v>
      </c>
      <c r="P448" s="95">
        <f t="shared" si="236"/>
        <v>10000</v>
      </c>
      <c r="Q448" s="96" t="s">
        <v>73</v>
      </c>
      <c r="R448" s="95">
        <f t="shared" si="237"/>
        <v>3000</v>
      </c>
      <c r="S448" s="96" t="s">
        <v>73</v>
      </c>
      <c r="T448" s="95">
        <f t="shared" si="238"/>
        <v>2000</v>
      </c>
      <c r="U448" s="96"/>
      <c r="V448" s="95">
        <f t="shared" si="239"/>
        <v>0</v>
      </c>
      <c r="W448" s="96" t="s">
        <v>73</v>
      </c>
      <c r="X448" s="95">
        <f t="shared" si="240"/>
        <v>5000</v>
      </c>
      <c r="Y448" s="96"/>
      <c r="Z448" s="95">
        <f t="shared" si="241"/>
        <v>0</v>
      </c>
      <c r="AA448" s="95"/>
      <c r="AB448" s="95"/>
      <c r="AC448" s="95">
        <f t="shared" si="242"/>
        <v>20000</v>
      </c>
      <c r="AD448" s="95">
        <f t="shared" si="243"/>
        <v>170000</v>
      </c>
      <c r="AE448" s="95">
        <f t="shared" si="244"/>
        <v>21420000</v>
      </c>
      <c r="AF448" s="97" cm="1">
        <f t="array" ref="AF448">_xlfn.IFS(G448=1,AF$15,G448=2,AF$16,G448=3,AF$19)</f>
        <v>7000</v>
      </c>
      <c r="AG448" s="98">
        <f t="shared" si="245"/>
        <v>177000</v>
      </c>
      <c r="AH448" s="98">
        <f t="shared" si="246"/>
        <v>22302000</v>
      </c>
      <c r="AI448" s="137">
        <f t="shared" si="247"/>
        <v>177000</v>
      </c>
      <c r="AJ448" s="137">
        <f t="shared" si="248"/>
        <v>22302000</v>
      </c>
      <c r="AK448" s="137">
        <v>100000</v>
      </c>
      <c r="AL448" s="137">
        <f t="shared" si="249"/>
        <v>5575500</v>
      </c>
      <c r="AM448" s="137">
        <f t="shared" si="250"/>
        <v>5575500</v>
      </c>
      <c r="AN448" s="137">
        <f t="shared" si="251"/>
        <v>5575500</v>
      </c>
      <c r="AO448" s="137">
        <f t="shared" si="252"/>
        <v>5475500</v>
      </c>
      <c r="AP448" s="137"/>
      <c r="AQ448" s="141">
        <v>1000000</v>
      </c>
      <c r="AR448" s="139">
        <f t="shared" si="253"/>
        <v>21302000</v>
      </c>
      <c r="AS448" s="139">
        <f t="shared" si="254"/>
        <v>169063.49206349207</v>
      </c>
      <c r="AT448" s="139">
        <f t="shared" si="255"/>
        <v>1065100</v>
      </c>
      <c r="AU448" s="139">
        <f t="shared" si="256"/>
        <v>20237000</v>
      </c>
      <c r="AV448" s="139">
        <f t="shared" si="257"/>
        <v>160611.11111111112</v>
      </c>
      <c r="AW448" s="151">
        <v>100000</v>
      </c>
      <c r="AX448" s="151">
        <f t="shared" si="259"/>
        <v>5059250</v>
      </c>
      <c r="AY448" s="151">
        <f t="shared" si="260"/>
        <v>5059250</v>
      </c>
      <c r="AZ448" s="151">
        <f t="shared" si="261"/>
        <v>5059250</v>
      </c>
      <c r="BA448" s="151">
        <f t="shared" si="262"/>
        <v>4959250</v>
      </c>
      <c r="BD448" s="99">
        <f t="shared" si="263"/>
        <v>20237000</v>
      </c>
    </row>
    <row r="449" spans="1:56" s="99" customFormat="1" ht="14.7" customHeight="1" x14ac:dyDescent="0.25">
      <c r="A449" s="119"/>
      <c r="B449" s="120"/>
      <c r="C449" s="101">
        <v>427</v>
      </c>
      <c r="D449" s="102" t="s">
        <v>18</v>
      </c>
      <c r="E449" s="106">
        <v>7</v>
      </c>
      <c r="F449" s="124" t="s">
        <v>586</v>
      </c>
      <c r="G449" s="92" cm="1">
        <f t="array" ref="G449">_xlfn.IFS(D449=F$4,G$4,D449=F$5,G$5,D449=F$6,G$6,D449=F$7,G$7,D449=F$8,G$8,D449=F$9,G$9,D449=F$10,G$10)</f>
        <v>3</v>
      </c>
      <c r="H449" s="121" t="s">
        <v>376</v>
      </c>
      <c r="I449" s="104" t="s">
        <v>234</v>
      </c>
      <c r="J449" s="109">
        <v>125</v>
      </c>
      <c r="K449" s="95">
        <f t="shared" si="233"/>
        <v>160000</v>
      </c>
      <c r="L449" s="95">
        <f t="shared" si="234"/>
        <v>20000000</v>
      </c>
      <c r="M449" s="95">
        <f t="shared" si="235"/>
        <v>140000</v>
      </c>
      <c r="N449" s="95" cm="1">
        <f t="array" ref="N449">_xlfn.IFS(E449=1,0,OR(E449=2,E449=3),N$10,OR(E449=4,E449=5),N$11,E449=6,N$12,E449=7,N$13)</f>
        <v>10000</v>
      </c>
      <c r="O449" s="96" t="s">
        <v>73</v>
      </c>
      <c r="P449" s="95">
        <f t="shared" si="236"/>
        <v>10000</v>
      </c>
      <c r="Q449" s="96" t="s">
        <v>73</v>
      </c>
      <c r="R449" s="95">
        <f t="shared" si="237"/>
        <v>3000</v>
      </c>
      <c r="S449" s="96" t="s">
        <v>73</v>
      </c>
      <c r="T449" s="95">
        <f t="shared" si="238"/>
        <v>2000</v>
      </c>
      <c r="U449" s="96"/>
      <c r="V449" s="95">
        <f t="shared" si="239"/>
        <v>0</v>
      </c>
      <c r="W449" s="96" t="s">
        <v>73</v>
      </c>
      <c r="X449" s="95">
        <f t="shared" si="240"/>
        <v>5000</v>
      </c>
      <c r="Y449" s="96"/>
      <c r="Z449" s="95">
        <f t="shared" si="241"/>
        <v>0</v>
      </c>
      <c r="AA449" s="95"/>
      <c r="AB449" s="95"/>
      <c r="AC449" s="95">
        <f t="shared" si="242"/>
        <v>20000</v>
      </c>
      <c r="AD449" s="95">
        <f t="shared" si="243"/>
        <v>170000</v>
      </c>
      <c r="AE449" s="95">
        <f t="shared" si="244"/>
        <v>21250000</v>
      </c>
      <c r="AF449" s="97" cm="1">
        <f t="array" ref="AF449">_xlfn.IFS(G449=1,AF$15,G449=2,AF$16,G449=3,AF$19)</f>
        <v>7000</v>
      </c>
      <c r="AG449" s="98">
        <f t="shared" si="245"/>
        <v>177000</v>
      </c>
      <c r="AH449" s="98">
        <f t="shared" si="246"/>
        <v>22125000</v>
      </c>
      <c r="AI449" s="137">
        <f t="shared" si="247"/>
        <v>177000</v>
      </c>
      <c r="AJ449" s="137">
        <f t="shared" si="248"/>
        <v>22125000</v>
      </c>
      <c r="AK449" s="137">
        <v>100000</v>
      </c>
      <c r="AL449" s="137">
        <f t="shared" si="249"/>
        <v>5531250</v>
      </c>
      <c r="AM449" s="137">
        <f t="shared" si="250"/>
        <v>5531250</v>
      </c>
      <c r="AN449" s="137">
        <f t="shared" si="251"/>
        <v>5531250</v>
      </c>
      <c r="AO449" s="137">
        <f t="shared" si="252"/>
        <v>5431250</v>
      </c>
      <c r="AP449" s="137"/>
      <c r="AQ449" s="141">
        <v>1000000</v>
      </c>
      <c r="AR449" s="139">
        <f t="shared" si="253"/>
        <v>21125000</v>
      </c>
      <c r="AS449" s="139">
        <f t="shared" si="254"/>
        <v>169000</v>
      </c>
      <c r="AT449" s="139">
        <f t="shared" si="255"/>
        <v>1056250</v>
      </c>
      <c r="AU449" s="139">
        <f t="shared" si="256"/>
        <v>20069000</v>
      </c>
      <c r="AV449" s="139">
        <f t="shared" si="257"/>
        <v>160552</v>
      </c>
      <c r="AW449" s="151">
        <v>100000</v>
      </c>
      <c r="AX449" s="151">
        <f t="shared" si="259"/>
        <v>5017250</v>
      </c>
      <c r="AY449" s="151">
        <f t="shared" si="260"/>
        <v>5017250</v>
      </c>
      <c r="AZ449" s="151">
        <f t="shared" si="261"/>
        <v>5017250</v>
      </c>
      <c r="BA449" s="151">
        <f t="shared" si="262"/>
        <v>4917250</v>
      </c>
      <c r="BD449" s="99">
        <f t="shared" si="263"/>
        <v>20069000</v>
      </c>
    </row>
    <row r="450" spans="1:56" s="99" customFormat="1" ht="14.7" customHeight="1" x14ac:dyDescent="0.25">
      <c r="A450" s="120"/>
      <c r="B450" s="120"/>
      <c r="C450" s="101">
        <v>428</v>
      </c>
      <c r="D450" s="102" t="s">
        <v>18</v>
      </c>
      <c r="E450" s="106">
        <v>7</v>
      </c>
      <c r="F450" s="124" t="s">
        <v>587</v>
      </c>
      <c r="G450" s="92" cm="1">
        <f t="array" ref="G450">_xlfn.IFS(D450=F$4,G$4,D450=F$5,G$5,D450=F$6,G$6,D450=F$7,G$7,D450=F$8,G$8,D450=F$9,G$9,D450=F$10,G$10)</f>
        <v>3</v>
      </c>
      <c r="H450" s="121" t="s">
        <v>376</v>
      </c>
      <c r="I450" s="104" t="s">
        <v>234</v>
      </c>
      <c r="J450" s="109">
        <v>145</v>
      </c>
      <c r="K450" s="95">
        <f t="shared" si="233"/>
        <v>160000</v>
      </c>
      <c r="L450" s="95">
        <f t="shared" si="234"/>
        <v>23200000</v>
      </c>
      <c r="M450" s="95">
        <f t="shared" si="235"/>
        <v>140000</v>
      </c>
      <c r="N450" s="95" cm="1">
        <f t="array" ref="N450">_xlfn.IFS(E450=1,0,OR(E450=2,E450=3),N$10,OR(E450=4,E450=5),N$11,E450=6,N$12,E450=7,N$13)</f>
        <v>10000</v>
      </c>
      <c r="O450" s="96" t="s">
        <v>73</v>
      </c>
      <c r="P450" s="95">
        <f t="shared" si="236"/>
        <v>10000</v>
      </c>
      <c r="Q450" s="96" t="s">
        <v>73</v>
      </c>
      <c r="R450" s="95">
        <f t="shared" si="237"/>
        <v>3000</v>
      </c>
      <c r="S450" s="96" t="s">
        <v>73</v>
      </c>
      <c r="T450" s="95">
        <f t="shared" si="238"/>
        <v>2000</v>
      </c>
      <c r="U450" s="96"/>
      <c r="V450" s="95">
        <f t="shared" si="239"/>
        <v>0</v>
      </c>
      <c r="W450" s="96" t="s">
        <v>73</v>
      </c>
      <c r="X450" s="95">
        <f t="shared" si="240"/>
        <v>5000</v>
      </c>
      <c r="Y450" s="96"/>
      <c r="Z450" s="95">
        <f t="shared" si="241"/>
        <v>0</v>
      </c>
      <c r="AA450" s="95"/>
      <c r="AB450" s="95"/>
      <c r="AC450" s="95">
        <f t="shared" si="242"/>
        <v>20000</v>
      </c>
      <c r="AD450" s="95">
        <f t="shared" si="243"/>
        <v>170000</v>
      </c>
      <c r="AE450" s="95">
        <f t="shared" si="244"/>
        <v>24650000</v>
      </c>
      <c r="AF450" s="97" cm="1">
        <f t="array" ref="AF450">_xlfn.IFS(G450=1,AF$15,G450=2,AF$16,G450=3,AF$19)</f>
        <v>7000</v>
      </c>
      <c r="AG450" s="98">
        <f t="shared" si="245"/>
        <v>177000</v>
      </c>
      <c r="AH450" s="98">
        <f t="shared" si="246"/>
        <v>25665000</v>
      </c>
      <c r="AI450" s="137">
        <f t="shared" si="247"/>
        <v>177000</v>
      </c>
      <c r="AJ450" s="137">
        <f t="shared" si="248"/>
        <v>25665000</v>
      </c>
      <c r="AK450" s="137">
        <v>100000</v>
      </c>
      <c r="AL450" s="137">
        <f t="shared" si="249"/>
        <v>6416250</v>
      </c>
      <c r="AM450" s="137">
        <f t="shared" si="250"/>
        <v>6416250</v>
      </c>
      <c r="AN450" s="137">
        <f t="shared" si="251"/>
        <v>6416250</v>
      </c>
      <c r="AO450" s="137">
        <f t="shared" si="252"/>
        <v>6316250</v>
      </c>
      <c r="AP450" s="137"/>
      <c r="AQ450" s="141">
        <v>1000000</v>
      </c>
      <c r="AR450" s="139">
        <f t="shared" si="253"/>
        <v>24665000</v>
      </c>
      <c r="AS450" s="139">
        <f t="shared" si="254"/>
        <v>170103.44827586206</v>
      </c>
      <c r="AT450" s="139">
        <f t="shared" si="255"/>
        <v>1233250</v>
      </c>
      <c r="AU450" s="139">
        <f t="shared" si="256"/>
        <v>23432000</v>
      </c>
      <c r="AV450" s="139">
        <f t="shared" si="257"/>
        <v>161600</v>
      </c>
      <c r="AW450" s="151">
        <v>100000</v>
      </c>
      <c r="AX450" s="151">
        <f t="shared" si="259"/>
        <v>5858000</v>
      </c>
      <c r="AY450" s="151">
        <f t="shared" si="260"/>
        <v>5858000</v>
      </c>
      <c r="AZ450" s="151">
        <f t="shared" si="261"/>
        <v>5858000</v>
      </c>
      <c r="BA450" s="151">
        <f t="shared" si="262"/>
        <v>5758000</v>
      </c>
      <c r="BD450" s="99">
        <f t="shared" si="263"/>
        <v>23432000</v>
      </c>
    </row>
    <row r="451" spans="1:56" s="99" customFormat="1" ht="14.7" customHeight="1" x14ac:dyDescent="0.25">
      <c r="A451" s="120"/>
      <c r="B451" s="120"/>
      <c r="C451" s="101">
        <v>429</v>
      </c>
      <c r="D451" s="102" t="s">
        <v>18</v>
      </c>
      <c r="E451" s="106">
        <v>7</v>
      </c>
      <c r="F451" s="124" t="s">
        <v>588</v>
      </c>
      <c r="G451" s="92" cm="1">
        <f t="array" ref="G451">_xlfn.IFS(D451=F$4,G$4,D451=F$5,G$5,D451=F$6,G$6,D451=F$7,G$7,D451=F$8,G$8,D451=F$9,G$9,D451=F$10,G$10)</f>
        <v>3</v>
      </c>
      <c r="H451" s="121" t="s">
        <v>379</v>
      </c>
      <c r="I451" s="104" t="s">
        <v>234</v>
      </c>
      <c r="J451" s="109">
        <v>100</v>
      </c>
      <c r="K451" s="95">
        <f t="shared" si="233"/>
        <v>160000</v>
      </c>
      <c r="L451" s="95">
        <f t="shared" si="234"/>
        <v>16000000</v>
      </c>
      <c r="M451" s="95">
        <f t="shared" si="235"/>
        <v>140000</v>
      </c>
      <c r="N451" s="95" cm="1">
        <f t="array" ref="N451">_xlfn.IFS(E451=1,0,OR(E451=2,E451=3),N$10,OR(E451=4,E451=5),N$11,E451=6,N$12,E451=7,N$13)</f>
        <v>10000</v>
      </c>
      <c r="O451" s="96" t="s">
        <v>73</v>
      </c>
      <c r="P451" s="95">
        <f t="shared" si="236"/>
        <v>10000</v>
      </c>
      <c r="Q451" s="96" t="s">
        <v>73</v>
      </c>
      <c r="R451" s="95">
        <f t="shared" si="237"/>
        <v>3000</v>
      </c>
      <c r="S451" s="96" t="s">
        <v>73</v>
      </c>
      <c r="T451" s="95">
        <f t="shared" si="238"/>
        <v>2000</v>
      </c>
      <c r="U451" s="96"/>
      <c r="V451" s="95">
        <f t="shared" si="239"/>
        <v>0</v>
      </c>
      <c r="W451" s="96" t="s">
        <v>73</v>
      </c>
      <c r="X451" s="95">
        <f t="shared" si="240"/>
        <v>5000</v>
      </c>
      <c r="Y451" s="96"/>
      <c r="Z451" s="95">
        <f t="shared" si="241"/>
        <v>0</v>
      </c>
      <c r="AA451" s="95"/>
      <c r="AB451" s="95"/>
      <c r="AC451" s="95">
        <f t="shared" si="242"/>
        <v>20000</v>
      </c>
      <c r="AD451" s="95">
        <f t="shared" si="243"/>
        <v>170000</v>
      </c>
      <c r="AE451" s="95">
        <f t="shared" si="244"/>
        <v>17000000</v>
      </c>
      <c r="AF451" s="97" cm="1">
        <f t="array" ref="AF451">_xlfn.IFS(G451=1,AF$15,G451=2,AF$16,G451=3,AF$19)</f>
        <v>7000</v>
      </c>
      <c r="AG451" s="98">
        <f t="shared" si="245"/>
        <v>177000</v>
      </c>
      <c r="AH451" s="98">
        <f t="shared" si="246"/>
        <v>17700000</v>
      </c>
      <c r="AI451" s="137">
        <f t="shared" si="247"/>
        <v>177000</v>
      </c>
      <c r="AJ451" s="137">
        <f t="shared" si="248"/>
        <v>17700000</v>
      </c>
      <c r="AK451" s="137">
        <v>100000</v>
      </c>
      <c r="AL451" s="137">
        <f t="shared" si="249"/>
        <v>4425000</v>
      </c>
      <c r="AM451" s="137">
        <f t="shared" si="250"/>
        <v>4425000</v>
      </c>
      <c r="AN451" s="137">
        <f t="shared" si="251"/>
        <v>4425000</v>
      </c>
      <c r="AO451" s="137">
        <f t="shared" si="252"/>
        <v>4325000</v>
      </c>
      <c r="AP451" s="137"/>
      <c r="AQ451" s="138" cm="1">
        <f t="array" ref="AQ451">_xlfn.IFS(I451="One Bedroom",AQ$13,I451="One Bedroom Plus",AQ$14,I451="two bedroom",AQ$15,I451="three bedroom",AQ$16)</f>
        <v>500000</v>
      </c>
      <c r="AR451" s="139">
        <f t="shared" si="253"/>
        <v>17200000</v>
      </c>
      <c r="AS451" s="139">
        <f t="shared" si="254"/>
        <v>172000</v>
      </c>
      <c r="AT451" s="139">
        <f t="shared" si="255"/>
        <v>860000</v>
      </c>
      <c r="AU451" s="139">
        <f t="shared" si="256"/>
        <v>16340000</v>
      </c>
      <c r="AV451" s="139">
        <f t="shared" si="257"/>
        <v>163400</v>
      </c>
      <c r="AW451" s="151">
        <v>100000</v>
      </c>
      <c r="AX451" s="151">
        <f t="shared" si="259"/>
        <v>4085000</v>
      </c>
      <c r="AY451" s="151">
        <f t="shared" si="260"/>
        <v>4085000</v>
      </c>
      <c r="AZ451" s="151">
        <f t="shared" si="261"/>
        <v>4085000</v>
      </c>
      <c r="BA451" s="151">
        <f t="shared" si="262"/>
        <v>3985000</v>
      </c>
      <c r="BD451" s="99">
        <f t="shared" si="263"/>
        <v>16340000</v>
      </c>
    </row>
    <row r="452" spans="1:56" s="99" customFormat="1" ht="14.7" customHeight="1" x14ac:dyDescent="0.25">
      <c r="A452" s="120"/>
      <c r="B452" s="120"/>
      <c r="C452" s="101">
        <v>430</v>
      </c>
      <c r="D452" s="102" t="s">
        <v>18</v>
      </c>
      <c r="E452" s="106">
        <v>7</v>
      </c>
      <c r="F452" s="124" t="s">
        <v>589</v>
      </c>
      <c r="G452" s="92" cm="1">
        <f t="array" ref="G452">_xlfn.IFS(D452=F$4,G$4,D452=F$5,G$5,D452=F$6,G$6,D452=F$7,G$7,D452=F$8,G$8,D452=F$9,G$9,D452=F$10,G$10)</f>
        <v>3</v>
      </c>
      <c r="H452" s="121" t="s">
        <v>381</v>
      </c>
      <c r="I452" s="104" t="s">
        <v>382</v>
      </c>
      <c r="J452" s="109">
        <v>190</v>
      </c>
      <c r="K452" s="95">
        <f t="shared" si="233"/>
        <v>160000</v>
      </c>
      <c r="L452" s="95">
        <f t="shared" si="234"/>
        <v>30400000</v>
      </c>
      <c r="M452" s="95">
        <f t="shared" si="235"/>
        <v>140000</v>
      </c>
      <c r="N452" s="95" cm="1">
        <f t="array" ref="N452">_xlfn.IFS(E452=1,0,OR(E452=2,E452=3),N$10,OR(E452=4,E452=5),N$11,E452=6,N$12,E452=7,N$13)</f>
        <v>10000</v>
      </c>
      <c r="O452" s="96" t="s">
        <v>73</v>
      </c>
      <c r="P452" s="95">
        <f t="shared" si="236"/>
        <v>10000</v>
      </c>
      <c r="Q452" s="96" t="s">
        <v>73</v>
      </c>
      <c r="R452" s="95">
        <f t="shared" si="237"/>
        <v>3000</v>
      </c>
      <c r="S452" s="96" t="s">
        <v>73</v>
      </c>
      <c r="T452" s="95">
        <f t="shared" si="238"/>
        <v>2000</v>
      </c>
      <c r="U452" s="96"/>
      <c r="V452" s="95">
        <f t="shared" si="239"/>
        <v>0</v>
      </c>
      <c r="W452" s="96" t="s">
        <v>73</v>
      </c>
      <c r="X452" s="95">
        <f t="shared" si="240"/>
        <v>5000</v>
      </c>
      <c r="Y452" s="96"/>
      <c r="Z452" s="95">
        <f t="shared" si="241"/>
        <v>0</v>
      </c>
      <c r="AA452" s="95"/>
      <c r="AB452" s="95"/>
      <c r="AC452" s="95">
        <f t="shared" si="242"/>
        <v>20000</v>
      </c>
      <c r="AD452" s="95">
        <f t="shared" si="243"/>
        <v>170000</v>
      </c>
      <c r="AE452" s="95">
        <f t="shared" si="244"/>
        <v>32300000</v>
      </c>
      <c r="AF452" s="97" cm="1">
        <f t="array" ref="AF452">_xlfn.IFS(G452=1,AF$15,G452=2,AF$16,G452=3,AF$19)</f>
        <v>7000</v>
      </c>
      <c r="AG452" s="98">
        <f t="shared" si="245"/>
        <v>177000</v>
      </c>
      <c r="AH452" s="98">
        <f t="shared" si="246"/>
        <v>33630000</v>
      </c>
      <c r="AI452" s="137">
        <f t="shared" si="247"/>
        <v>177000</v>
      </c>
      <c r="AJ452" s="137">
        <f t="shared" si="248"/>
        <v>33630000</v>
      </c>
      <c r="AK452" s="137">
        <v>100000</v>
      </c>
      <c r="AL452" s="137">
        <f t="shared" si="249"/>
        <v>8407500</v>
      </c>
      <c r="AM452" s="137">
        <f t="shared" si="250"/>
        <v>8407500</v>
      </c>
      <c r="AN452" s="137">
        <f t="shared" si="251"/>
        <v>8407500</v>
      </c>
      <c r="AO452" s="137">
        <f t="shared" si="252"/>
        <v>8307500</v>
      </c>
      <c r="AP452" s="137"/>
      <c r="AQ452" s="141">
        <v>1000000</v>
      </c>
      <c r="AR452" s="139">
        <f t="shared" si="253"/>
        <v>32630000</v>
      </c>
      <c r="AS452" s="139">
        <f t="shared" si="254"/>
        <v>171736.84210526315</v>
      </c>
      <c r="AT452" s="139">
        <f t="shared" si="255"/>
        <v>1631500</v>
      </c>
      <c r="AU452" s="139">
        <f t="shared" si="256"/>
        <v>30999000</v>
      </c>
      <c r="AV452" s="139">
        <f t="shared" si="257"/>
        <v>163152.63157894736</v>
      </c>
      <c r="AW452" s="151">
        <v>100000</v>
      </c>
      <c r="AX452" s="151">
        <f t="shared" si="259"/>
        <v>7749750</v>
      </c>
      <c r="AY452" s="151">
        <f t="shared" si="260"/>
        <v>7749750</v>
      </c>
      <c r="AZ452" s="151">
        <f t="shared" si="261"/>
        <v>7749750</v>
      </c>
      <c r="BA452" s="151">
        <f t="shared" si="262"/>
        <v>7649750</v>
      </c>
      <c r="BD452" s="99">
        <f t="shared" si="263"/>
        <v>30999000</v>
      </c>
    </row>
    <row r="453" spans="1:56" s="107" customFormat="1" ht="14.7" customHeight="1" x14ac:dyDescent="0.25">
      <c r="A453" s="120"/>
      <c r="B453" s="120"/>
      <c r="C453" s="101">
        <v>431</v>
      </c>
      <c r="D453" s="102" t="s">
        <v>18</v>
      </c>
      <c r="E453" s="106">
        <v>7</v>
      </c>
      <c r="F453" s="124" t="s">
        <v>590</v>
      </c>
      <c r="G453" s="92" cm="1">
        <f t="array" ref="G453">_xlfn.IFS(D453=F$4,G$4,D453=F$5,G$5,D453=F$6,G$6,D453=F$7,G$7,D453=F$8,G$8,D453=F$9,G$9,D453=F$10,G$10)</f>
        <v>3</v>
      </c>
      <c r="H453" s="121" t="s">
        <v>376</v>
      </c>
      <c r="I453" s="104" t="s">
        <v>234</v>
      </c>
      <c r="J453" s="109">
        <v>133</v>
      </c>
      <c r="K453" s="95">
        <f t="shared" si="233"/>
        <v>160000</v>
      </c>
      <c r="L453" s="95">
        <f t="shared" si="234"/>
        <v>21280000</v>
      </c>
      <c r="M453" s="95">
        <f t="shared" si="235"/>
        <v>140000</v>
      </c>
      <c r="N453" s="95" cm="1">
        <f t="array" ref="N453">_xlfn.IFS(E453=1,0,OR(E453=2,E453=3),N$10,OR(E453=4,E453=5),N$11,E453=6,N$12,E453=7,N$13)</f>
        <v>10000</v>
      </c>
      <c r="O453" s="96" t="s">
        <v>73</v>
      </c>
      <c r="P453" s="95">
        <f t="shared" si="236"/>
        <v>10000</v>
      </c>
      <c r="Q453" s="96" t="s">
        <v>73</v>
      </c>
      <c r="R453" s="95">
        <f t="shared" si="237"/>
        <v>3000</v>
      </c>
      <c r="S453" s="96" t="s">
        <v>73</v>
      </c>
      <c r="T453" s="95">
        <f t="shared" si="238"/>
        <v>2000</v>
      </c>
      <c r="U453" s="96"/>
      <c r="V453" s="95">
        <f t="shared" si="239"/>
        <v>0</v>
      </c>
      <c r="W453" s="96" t="s">
        <v>73</v>
      </c>
      <c r="X453" s="95">
        <f t="shared" si="240"/>
        <v>5000</v>
      </c>
      <c r="Y453" s="96"/>
      <c r="Z453" s="95">
        <f t="shared" si="241"/>
        <v>0</v>
      </c>
      <c r="AA453" s="95"/>
      <c r="AB453" s="95"/>
      <c r="AC453" s="95">
        <f t="shared" si="242"/>
        <v>20000</v>
      </c>
      <c r="AD453" s="95">
        <f t="shared" si="243"/>
        <v>170000</v>
      </c>
      <c r="AE453" s="95">
        <f t="shared" si="244"/>
        <v>22610000</v>
      </c>
      <c r="AF453" s="97" cm="1">
        <f t="array" ref="AF453">_xlfn.IFS(G453=1,AF$15,G453=2,AF$16,G453=3,AF$19)</f>
        <v>7000</v>
      </c>
      <c r="AG453" s="98">
        <f t="shared" si="245"/>
        <v>177000</v>
      </c>
      <c r="AH453" s="98">
        <f t="shared" si="246"/>
        <v>23541000</v>
      </c>
      <c r="AI453" s="137">
        <f t="shared" si="247"/>
        <v>177000</v>
      </c>
      <c r="AJ453" s="137">
        <f t="shared" si="248"/>
        <v>23541000</v>
      </c>
      <c r="AK453" s="137">
        <v>100000</v>
      </c>
      <c r="AL453" s="137">
        <f t="shared" si="249"/>
        <v>5885250</v>
      </c>
      <c r="AM453" s="137">
        <f t="shared" si="250"/>
        <v>5885250</v>
      </c>
      <c r="AN453" s="137">
        <f t="shared" si="251"/>
        <v>5885250</v>
      </c>
      <c r="AO453" s="137">
        <f t="shared" si="252"/>
        <v>5785250</v>
      </c>
      <c r="AP453" s="137"/>
      <c r="AQ453" s="141">
        <v>1000000</v>
      </c>
      <c r="AR453" s="139">
        <f t="shared" si="253"/>
        <v>22541000</v>
      </c>
      <c r="AS453" s="139">
        <f t="shared" si="254"/>
        <v>169481.20300751881</v>
      </c>
      <c r="AT453" s="139">
        <f t="shared" si="255"/>
        <v>1127050</v>
      </c>
      <c r="AU453" s="139">
        <f t="shared" si="256"/>
        <v>21414000</v>
      </c>
      <c r="AV453" s="139">
        <f t="shared" si="257"/>
        <v>161007.51879699249</v>
      </c>
      <c r="AW453" s="151">
        <v>100000</v>
      </c>
      <c r="AX453" s="151">
        <f t="shared" si="259"/>
        <v>5353500</v>
      </c>
      <c r="AY453" s="151">
        <f t="shared" si="260"/>
        <v>5353500</v>
      </c>
      <c r="AZ453" s="151">
        <f t="shared" si="261"/>
        <v>5353500</v>
      </c>
      <c r="BA453" s="151">
        <f t="shared" si="262"/>
        <v>5253500</v>
      </c>
      <c r="BD453" s="99">
        <f t="shared" si="263"/>
        <v>21414000</v>
      </c>
    </row>
    <row r="454" spans="1:56" s="107" customFormat="1" ht="14.7" customHeight="1" x14ac:dyDescent="0.25">
      <c r="A454" s="120"/>
      <c r="B454" s="120"/>
      <c r="C454" s="101">
        <v>432</v>
      </c>
      <c r="D454" s="106" t="s">
        <v>20</v>
      </c>
      <c r="E454" s="106">
        <v>1</v>
      </c>
      <c r="F454" s="126" t="s">
        <v>591</v>
      </c>
      <c r="G454" s="92" cm="1">
        <f t="array" ref="G454">_xlfn.IFS(D454=F$4,G$4,D454=F$5,G$5,D454=F$6,G$6,D454=F$7,G$7,D454=F$8,G$8,D454=F$9,G$9,D454=F$10,G$10)</f>
        <v>3</v>
      </c>
      <c r="H454" s="121" t="s">
        <v>81</v>
      </c>
      <c r="I454" s="104" t="s">
        <v>72</v>
      </c>
      <c r="J454" s="105">
        <v>41</v>
      </c>
      <c r="K454" s="95">
        <f t="shared" si="233"/>
        <v>160000</v>
      </c>
      <c r="L454" s="95">
        <f t="shared" si="234"/>
        <v>6560000</v>
      </c>
      <c r="M454" s="95">
        <f t="shared" si="235"/>
        <v>140000</v>
      </c>
      <c r="N454" s="95" cm="1">
        <f t="array" ref="N454">_xlfn.IFS(E454=1,0,OR(E454=2,E454=3),N$10,OR(E454=4,E454=5),N$11,E454=6,N$12,E454=7,N$13)</f>
        <v>0</v>
      </c>
      <c r="O454" s="96"/>
      <c r="P454" s="95">
        <f t="shared" si="236"/>
        <v>0</v>
      </c>
      <c r="Q454" s="96"/>
      <c r="R454" s="95">
        <f t="shared" si="237"/>
        <v>0</v>
      </c>
      <c r="S454" s="96"/>
      <c r="T454" s="95">
        <f t="shared" si="238"/>
        <v>0</v>
      </c>
      <c r="U454" s="96"/>
      <c r="V454" s="95">
        <f t="shared" si="239"/>
        <v>0</v>
      </c>
      <c r="W454" s="96"/>
      <c r="X454" s="95">
        <f t="shared" si="240"/>
        <v>0</v>
      </c>
      <c r="Y454" s="96" t="s">
        <v>73</v>
      </c>
      <c r="Z454" s="95">
        <f t="shared" si="241"/>
        <v>17000</v>
      </c>
      <c r="AA454" s="95"/>
      <c r="AB454" s="95"/>
      <c r="AC454" s="95">
        <f t="shared" si="242"/>
        <v>17000</v>
      </c>
      <c r="AD454" s="95">
        <f t="shared" si="243"/>
        <v>157000</v>
      </c>
      <c r="AE454" s="95">
        <f t="shared" si="244"/>
        <v>6437000</v>
      </c>
      <c r="AF454" s="97" cm="1">
        <f t="array" ref="AF454">_xlfn.IFS(G454=1,AF$15,G454=2,AF$16,G454=3,AF$19)</f>
        <v>7000</v>
      </c>
      <c r="AG454" s="98">
        <f t="shared" si="245"/>
        <v>164000</v>
      </c>
      <c r="AH454" s="98">
        <f t="shared" si="246"/>
        <v>6724000</v>
      </c>
      <c r="AI454" s="137">
        <f t="shared" si="247"/>
        <v>164000</v>
      </c>
      <c r="AJ454" s="137">
        <f t="shared" si="248"/>
        <v>6724000</v>
      </c>
      <c r="AK454" s="137">
        <v>100000</v>
      </c>
      <c r="AL454" s="137">
        <f t="shared" si="249"/>
        <v>1681000</v>
      </c>
      <c r="AM454" s="137">
        <f t="shared" si="250"/>
        <v>1681000</v>
      </c>
      <c r="AN454" s="137">
        <f t="shared" si="251"/>
        <v>1681000</v>
      </c>
      <c r="AO454" s="137">
        <f t="shared" si="252"/>
        <v>1581000</v>
      </c>
      <c r="AP454" s="137"/>
      <c r="AQ454" s="138" cm="1">
        <f t="array" ref="AQ454">_xlfn.IFS(I454="One Bedroom",AQ$13,I454="One Bedroom Plus",AQ$14,I454="two bedroom",AQ$15,I454="three bedroom",AQ$16)</f>
        <v>300000</v>
      </c>
      <c r="AR454" s="139">
        <f t="shared" si="253"/>
        <v>6424000</v>
      </c>
      <c r="AS454" s="139">
        <f t="shared" si="254"/>
        <v>156682.92682926828</v>
      </c>
      <c r="AT454" s="139">
        <f t="shared" si="255"/>
        <v>321200</v>
      </c>
      <c r="AU454" s="139">
        <f t="shared" si="256"/>
        <v>6103000</v>
      </c>
      <c r="AV454" s="139">
        <f t="shared" si="257"/>
        <v>148853.65853658537</v>
      </c>
      <c r="AW454" s="151">
        <v>100000</v>
      </c>
      <c r="AX454" s="151">
        <f t="shared" si="259"/>
        <v>1525750</v>
      </c>
      <c r="AY454" s="151">
        <f t="shared" si="260"/>
        <v>1525750</v>
      </c>
      <c r="AZ454" s="151">
        <f t="shared" si="261"/>
        <v>1525750</v>
      </c>
      <c r="BA454" s="151">
        <f t="shared" si="262"/>
        <v>1425750</v>
      </c>
      <c r="BD454" s="99">
        <f t="shared" si="263"/>
        <v>6103000</v>
      </c>
    </row>
    <row r="455" spans="1:56" s="107" customFormat="1" ht="14.7" customHeight="1" x14ac:dyDescent="0.25">
      <c r="A455" s="120"/>
      <c r="B455" s="120"/>
      <c r="C455" s="101">
        <v>433</v>
      </c>
      <c r="D455" s="106" t="s">
        <v>20</v>
      </c>
      <c r="E455" s="106">
        <v>1</v>
      </c>
      <c r="F455" s="126" t="s">
        <v>592</v>
      </c>
      <c r="G455" s="92" cm="1">
        <f t="array" ref="G455">_xlfn.IFS(D455=F$4,G$4,D455=F$5,G$5,D455=F$6,G$6,D455=F$7,G$7,D455=F$8,G$8,D455=F$9,G$9,D455=F$10,G$10)</f>
        <v>3</v>
      </c>
      <c r="H455" s="121" t="s">
        <v>81</v>
      </c>
      <c r="I455" s="104" t="s">
        <v>72</v>
      </c>
      <c r="J455" s="105">
        <v>41</v>
      </c>
      <c r="K455" s="95">
        <f t="shared" si="233"/>
        <v>160000</v>
      </c>
      <c r="L455" s="95">
        <f t="shared" si="234"/>
        <v>6560000</v>
      </c>
      <c r="M455" s="95">
        <f t="shared" si="235"/>
        <v>140000</v>
      </c>
      <c r="N455" s="95" cm="1">
        <f t="array" ref="N455">_xlfn.IFS(E455=1,0,OR(E455=2,E455=3),N$10,OR(E455=4,E455=5),N$11,E455=6,N$12,E455=7,N$13)</f>
        <v>0</v>
      </c>
      <c r="O455" s="96"/>
      <c r="P455" s="95">
        <f t="shared" si="236"/>
        <v>0</v>
      </c>
      <c r="Q455" s="96"/>
      <c r="R455" s="95">
        <f t="shared" si="237"/>
        <v>0</v>
      </c>
      <c r="S455" s="96"/>
      <c r="T455" s="95">
        <f t="shared" si="238"/>
        <v>0</v>
      </c>
      <c r="U455" s="96"/>
      <c r="V455" s="95">
        <f t="shared" si="239"/>
        <v>0</v>
      </c>
      <c r="W455" s="96"/>
      <c r="X455" s="95">
        <f t="shared" si="240"/>
        <v>0</v>
      </c>
      <c r="Y455" s="96" t="s">
        <v>73</v>
      </c>
      <c r="Z455" s="95">
        <f t="shared" si="241"/>
        <v>17000</v>
      </c>
      <c r="AA455" s="95"/>
      <c r="AB455" s="95"/>
      <c r="AC455" s="95">
        <f t="shared" si="242"/>
        <v>17000</v>
      </c>
      <c r="AD455" s="95">
        <f t="shared" si="243"/>
        <v>157000</v>
      </c>
      <c r="AE455" s="95">
        <f t="shared" si="244"/>
        <v>6437000</v>
      </c>
      <c r="AF455" s="97" cm="1">
        <f t="array" ref="AF455">_xlfn.IFS(G455=1,AF$15,G455=2,AF$16,G455=3,AF$19)</f>
        <v>7000</v>
      </c>
      <c r="AG455" s="98">
        <f t="shared" si="245"/>
        <v>164000</v>
      </c>
      <c r="AH455" s="98">
        <f t="shared" si="246"/>
        <v>6724000</v>
      </c>
      <c r="AI455" s="137">
        <f t="shared" si="247"/>
        <v>164000</v>
      </c>
      <c r="AJ455" s="137">
        <f t="shared" si="248"/>
        <v>6724000</v>
      </c>
      <c r="AK455" s="137">
        <v>100000</v>
      </c>
      <c r="AL455" s="137">
        <f t="shared" si="249"/>
        <v>1681000</v>
      </c>
      <c r="AM455" s="137">
        <f t="shared" si="250"/>
        <v>1681000</v>
      </c>
      <c r="AN455" s="137">
        <f t="shared" si="251"/>
        <v>1681000</v>
      </c>
      <c r="AO455" s="137">
        <f t="shared" si="252"/>
        <v>1581000</v>
      </c>
      <c r="AP455" s="137"/>
      <c r="AQ455" s="138" cm="1">
        <f t="array" ref="AQ455">_xlfn.IFS(I455="One Bedroom",AQ$13,I455="One Bedroom Plus",AQ$14,I455="two bedroom",AQ$15,I455="three bedroom",AQ$16)</f>
        <v>300000</v>
      </c>
      <c r="AR455" s="139">
        <f t="shared" si="253"/>
        <v>6424000</v>
      </c>
      <c r="AS455" s="139">
        <f t="shared" si="254"/>
        <v>156682.92682926828</v>
      </c>
      <c r="AT455" s="139">
        <f t="shared" si="255"/>
        <v>321200</v>
      </c>
      <c r="AU455" s="139">
        <f t="shared" si="256"/>
        <v>6103000</v>
      </c>
      <c r="AV455" s="139">
        <f t="shared" si="257"/>
        <v>148853.65853658537</v>
      </c>
      <c r="AW455" s="151">
        <v>100000</v>
      </c>
      <c r="AX455" s="151">
        <f t="shared" si="259"/>
        <v>1525750</v>
      </c>
      <c r="AY455" s="151">
        <f t="shared" si="260"/>
        <v>1525750</v>
      </c>
      <c r="AZ455" s="151">
        <f t="shared" si="261"/>
        <v>1525750</v>
      </c>
      <c r="BA455" s="151">
        <f t="shared" si="262"/>
        <v>1425750</v>
      </c>
      <c r="BD455" s="99">
        <f t="shared" si="263"/>
        <v>6103000</v>
      </c>
    </row>
    <row r="456" spans="1:56" s="107" customFormat="1" ht="14.7" customHeight="1" x14ac:dyDescent="0.25">
      <c r="A456" s="120"/>
      <c r="B456" s="120"/>
      <c r="C456" s="101">
        <v>434</v>
      </c>
      <c r="D456" s="106" t="s">
        <v>20</v>
      </c>
      <c r="E456" s="106">
        <v>1</v>
      </c>
      <c r="F456" s="126" t="s">
        <v>593</v>
      </c>
      <c r="G456" s="92" cm="1">
        <f t="array" ref="G456">_xlfn.IFS(D456=F$4,G$4,D456=F$5,G$5,D456=F$6,G$6,D456=F$7,G$7,D456=F$8,G$8,D456=F$9,G$9,D456=F$10,G$10)</f>
        <v>3</v>
      </c>
      <c r="H456" s="121" t="s">
        <v>83</v>
      </c>
      <c r="I456" s="104" t="s">
        <v>72</v>
      </c>
      <c r="J456" s="105">
        <v>46</v>
      </c>
      <c r="K456" s="95">
        <f t="shared" si="233"/>
        <v>160000</v>
      </c>
      <c r="L456" s="95">
        <f t="shared" si="234"/>
        <v>7360000</v>
      </c>
      <c r="M456" s="95">
        <f t="shared" si="235"/>
        <v>140000</v>
      </c>
      <c r="N456" s="95" cm="1">
        <f t="array" ref="N456">_xlfn.IFS(E456=1,0,OR(E456=2,E456=3),N$10,OR(E456=4,E456=5),N$11,E456=6,N$12,E456=7,N$13)</f>
        <v>0</v>
      </c>
      <c r="O456" s="96"/>
      <c r="P456" s="95">
        <f t="shared" si="236"/>
        <v>0</v>
      </c>
      <c r="Q456" s="96"/>
      <c r="R456" s="95">
        <f t="shared" si="237"/>
        <v>0</v>
      </c>
      <c r="S456" s="96"/>
      <c r="T456" s="95">
        <f t="shared" si="238"/>
        <v>0</v>
      </c>
      <c r="U456" s="96"/>
      <c r="V456" s="95">
        <f t="shared" si="239"/>
        <v>0</v>
      </c>
      <c r="W456" s="96"/>
      <c r="X456" s="95">
        <f t="shared" si="240"/>
        <v>0</v>
      </c>
      <c r="Y456" s="96" t="s">
        <v>73</v>
      </c>
      <c r="Z456" s="95">
        <f t="shared" si="241"/>
        <v>17000</v>
      </c>
      <c r="AA456" s="95"/>
      <c r="AB456" s="95"/>
      <c r="AC456" s="95">
        <f t="shared" si="242"/>
        <v>17000</v>
      </c>
      <c r="AD456" s="95">
        <f t="shared" si="243"/>
        <v>157000</v>
      </c>
      <c r="AE456" s="95">
        <f t="shared" si="244"/>
        <v>7222000</v>
      </c>
      <c r="AF456" s="97" cm="1">
        <f t="array" ref="AF456">_xlfn.IFS(G456=1,AF$15,G456=2,AF$16,G456=3,AF$19)</f>
        <v>7000</v>
      </c>
      <c r="AG456" s="98">
        <f t="shared" si="245"/>
        <v>164000</v>
      </c>
      <c r="AH456" s="98">
        <f t="shared" si="246"/>
        <v>7544000</v>
      </c>
      <c r="AI456" s="137">
        <f t="shared" si="247"/>
        <v>164000</v>
      </c>
      <c r="AJ456" s="137">
        <f t="shared" si="248"/>
        <v>7544000</v>
      </c>
      <c r="AK456" s="137">
        <v>100000</v>
      </c>
      <c r="AL456" s="137">
        <f t="shared" si="249"/>
        <v>1886000</v>
      </c>
      <c r="AM456" s="137">
        <f t="shared" si="250"/>
        <v>1886000</v>
      </c>
      <c r="AN456" s="137">
        <f t="shared" si="251"/>
        <v>1886000</v>
      </c>
      <c r="AO456" s="137">
        <f t="shared" si="252"/>
        <v>1786000</v>
      </c>
      <c r="AP456" s="137"/>
      <c r="AQ456" s="138" cm="1">
        <f t="array" ref="AQ456">_xlfn.IFS(I456="One Bedroom",AQ$13,I456="One Bedroom Plus",AQ$14,I456="two bedroom",AQ$15,I456="three bedroom",AQ$16)</f>
        <v>300000</v>
      </c>
      <c r="AR456" s="139">
        <f t="shared" si="253"/>
        <v>7244000</v>
      </c>
      <c r="AS456" s="139">
        <f t="shared" si="254"/>
        <v>157478.26086956522</v>
      </c>
      <c r="AT456" s="139">
        <f t="shared" si="255"/>
        <v>362200</v>
      </c>
      <c r="AU456" s="139">
        <f t="shared" si="256"/>
        <v>6882000</v>
      </c>
      <c r="AV456" s="139">
        <f t="shared" si="257"/>
        <v>149608.69565217392</v>
      </c>
      <c r="AW456" s="151">
        <v>100000</v>
      </c>
      <c r="AX456" s="151">
        <f t="shared" si="259"/>
        <v>1720500</v>
      </c>
      <c r="AY456" s="151">
        <f t="shared" si="260"/>
        <v>1720500</v>
      </c>
      <c r="AZ456" s="151">
        <f t="shared" si="261"/>
        <v>1720500</v>
      </c>
      <c r="BA456" s="151">
        <f t="shared" si="262"/>
        <v>1620500</v>
      </c>
      <c r="BD456" s="99">
        <f t="shared" si="263"/>
        <v>6882000</v>
      </c>
    </row>
    <row r="457" spans="1:56" s="107" customFormat="1" ht="14.7" customHeight="1" x14ac:dyDescent="0.25">
      <c r="A457" s="120"/>
      <c r="B457" s="120"/>
      <c r="C457" s="101">
        <v>435</v>
      </c>
      <c r="D457" s="106" t="s">
        <v>20</v>
      </c>
      <c r="E457" s="106">
        <v>1</v>
      </c>
      <c r="F457" s="126" t="s">
        <v>594</v>
      </c>
      <c r="G457" s="92" cm="1">
        <f t="array" ref="G457">_xlfn.IFS(D457=F$4,G$4,D457=F$5,G$5,D457=F$6,G$6,D457=F$7,G$7,D457=F$8,G$8,D457=F$9,G$9,D457=F$10,G$10)</f>
        <v>3</v>
      </c>
      <c r="H457" s="121" t="s">
        <v>83</v>
      </c>
      <c r="I457" s="104" t="s">
        <v>72</v>
      </c>
      <c r="J457" s="105">
        <v>46</v>
      </c>
      <c r="K457" s="95">
        <f t="shared" si="233"/>
        <v>160000</v>
      </c>
      <c r="L457" s="95">
        <f t="shared" si="234"/>
        <v>7360000</v>
      </c>
      <c r="M457" s="95">
        <f t="shared" si="235"/>
        <v>140000</v>
      </c>
      <c r="N457" s="95" cm="1">
        <f t="array" ref="N457">_xlfn.IFS(E457=1,0,OR(E457=2,E457=3),N$10,OR(E457=4,E457=5),N$11,E457=6,N$12,E457=7,N$13)</f>
        <v>0</v>
      </c>
      <c r="O457" s="96"/>
      <c r="P457" s="95">
        <f t="shared" si="236"/>
        <v>0</v>
      </c>
      <c r="Q457" s="96"/>
      <c r="R457" s="95">
        <f t="shared" si="237"/>
        <v>0</v>
      </c>
      <c r="S457" s="96"/>
      <c r="T457" s="95">
        <f t="shared" si="238"/>
        <v>0</v>
      </c>
      <c r="U457" s="96"/>
      <c r="V457" s="95">
        <f t="shared" si="239"/>
        <v>0</v>
      </c>
      <c r="W457" s="96"/>
      <c r="X457" s="95">
        <f t="shared" si="240"/>
        <v>0</v>
      </c>
      <c r="Y457" s="96" t="s">
        <v>73</v>
      </c>
      <c r="Z457" s="95">
        <f t="shared" si="241"/>
        <v>17000</v>
      </c>
      <c r="AA457" s="95"/>
      <c r="AB457" s="95"/>
      <c r="AC457" s="95">
        <f t="shared" si="242"/>
        <v>17000</v>
      </c>
      <c r="AD457" s="95">
        <f t="shared" si="243"/>
        <v>157000</v>
      </c>
      <c r="AE457" s="95">
        <f t="shared" si="244"/>
        <v>7222000</v>
      </c>
      <c r="AF457" s="97" cm="1">
        <f t="array" ref="AF457">_xlfn.IFS(G457=1,AF$15,G457=2,AF$16,G457=3,AF$19)</f>
        <v>7000</v>
      </c>
      <c r="AG457" s="98">
        <f t="shared" si="245"/>
        <v>164000</v>
      </c>
      <c r="AH457" s="98">
        <f t="shared" si="246"/>
        <v>7544000</v>
      </c>
      <c r="AI457" s="137">
        <f t="shared" si="247"/>
        <v>164000</v>
      </c>
      <c r="AJ457" s="137">
        <f t="shared" si="248"/>
        <v>7544000</v>
      </c>
      <c r="AK457" s="137">
        <v>100000</v>
      </c>
      <c r="AL457" s="137">
        <f t="shared" si="249"/>
        <v>1886000</v>
      </c>
      <c r="AM457" s="137">
        <f t="shared" si="250"/>
        <v>1886000</v>
      </c>
      <c r="AN457" s="137">
        <f t="shared" si="251"/>
        <v>1886000</v>
      </c>
      <c r="AO457" s="137">
        <f t="shared" si="252"/>
        <v>1786000</v>
      </c>
      <c r="AP457" s="137"/>
      <c r="AQ457" s="138" cm="1">
        <f t="array" ref="AQ457">_xlfn.IFS(I457="One Bedroom",AQ$13,I457="One Bedroom Plus",AQ$14,I457="two bedroom",AQ$15,I457="three bedroom",AQ$16)</f>
        <v>300000</v>
      </c>
      <c r="AR457" s="139">
        <f t="shared" si="253"/>
        <v>7244000</v>
      </c>
      <c r="AS457" s="139">
        <f t="shared" si="254"/>
        <v>157478.26086956522</v>
      </c>
      <c r="AT457" s="139">
        <f t="shared" si="255"/>
        <v>362200</v>
      </c>
      <c r="AU457" s="139">
        <f t="shared" si="256"/>
        <v>6882000</v>
      </c>
      <c r="AV457" s="139">
        <f t="shared" si="257"/>
        <v>149608.69565217392</v>
      </c>
      <c r="AW457" s="151">
        <v>100000</v>
      </c>
      <c r="AX457" s="151">
        <f t="shared" si="259"/>
        <v>1720500</v>
      </c>
      <c r="AY457" s="151">
        <f t="shared" si="260"/>
        <v>1720500</v>
      </c>
      <c r="AZ457" s="151">
        <f t="shared" si="261"/>
        <v>1720500</v>
      </c>
      <c r="BA457" s="151">
        <f t="shared" si="262"/>
        <v>1620500</v>
      </c>
      <c r="BD457" s="99">
        <f t="shared" si="263"/>
        <v>6882000</v>
      </c>
    </row>
    <row r="458" spans="1:56" s="107" customFormat="1" ht="14.7" customHeight="1" x14ac:dyDescent="0.25">
      <c r="A458" s="120"/>
      <c r="B458" s="120"/>
      <c r="C458" s="101">
        <v>436</v>
      </c>
      <c r="D458" s="106" t="s">
        <v>20</v>
      </c>
      <c r="E458" s="106">
        <v>1</v>
      </c>
      <c r="F458" s="126" t="s">
        <v>595</v>
      </c>
      <c r="G458" s="92" cm="1">
        <f t="array" ref="G458">_xlfn.IFS(D458=F$4,G$4,D458=F$5,G$5,D458=F$6,G$6,D458=F$7,G$7,D458=F$8,G$8,D458=F$9,G$9,D458=F$10,G$10)</f>
        <v>3</v>
      </c>
      <c r="H458" s="121" t="s">
        <v>81</v>
      </c>
      <c r="I458" s="104" t="s">
        <v>72</v>
      </c>
      <c r="J458" s="105">
        <v>41</v>
      </c>
      <c r="K458" s="95">
        <f t="shared" si="233"/>
        <v>160000</v>
      </c>
      <c r="L458" s="95">
        <f t="shared" si="234"/>
        <v>6560000</v>
      </c>
      <c r="M458" s="95">
        <f t="shared" si="235"/>
        <v>140000</v>
      </c>
      <c r="N458" s="95" cm="1">
        <f t="array" ref="N458">_xlfn.IFS(E458=1,0,OR(E458=2,E458=3),N$10,OR(E458=4,E458=5),N$11,E458=6,N$12,E458=7,N$13)</f>
        <v>0</v>
      </c>
      <c r="O458" s="96"/>
      <c r="P458" s="95">
        <f t="shared" si="236"/>
        <v>0</v>
      </c>
      <c r="Q458" s="96"/>
      <c r="R458" s="95">
        <f t="shared" si="237"/>
        <v>0</v>
      </c>
      <c r="S458" s="96"/>
      <c r="T458" s="95">
        <f t="shared" si="238"/>
        <v>0</v>
      </c>
      <c r="U458" s="96"/>
      <c r="V458" s="95">
        <f t="shared" si="239"/>
        <v>0</v>
      </c>
      <c r="W458" s="96"/>
      <c r="X458" s="95">
        <f t="shared" si="240"/>
        <v>0</v>
      </c>
      <c r="Y458" s="96" t="s">
        <v>73</v>
      </c>
      <c r="Z458" s="95">
        <f t="shared" si="241"/>
        <v>17000</v>
      </c>
      <c r="AA458" s="95"/>
      <c r="AB458" s="95"/>
      <c r="AC458" s="95">
        <f t="shared" si="242"/>
        <v>17000</v>
      </c>
      <c r="AD458" s="95">
        <f t="shared" si="243"/>
        <v>157000</v>
      </c>
      <c r="AE458" s="95">
        <f t="shared" si="244"/>
        <v>6437000</v>
      </c>
      <c r="AF458" s="97" cm="1">
        <f t="array" ref="AF458">_xlfn.IFS(G458=1,AF$15,G458=2,AF$16,G458=3,AF$19)</f>
        <v>7000</v>
      </c>
      <c r="AG458" s="98">
        <f t="shared" si="245"/>
        <v>164000</v>
      </c>
      <c r="AH458" s="98">
        <f t="shared" si="246"/>
        <v>6724000</v>
      </c>
      <c r="AI458" s="137">
        <f t="shared" si="247"/>
        <v>164000</v>
      </c>
      <c r="AJ458" s="137">
        <f t="shared" si="248"/>
        <v>6724000</v>
      </c>
      <c r="AK458" s="137">
        <v>100000</v>
      </c>
      <c r="AL458" s="137">
        <f t="shared" si="249"/>
        <v>1681000</v>
      </c>
      <c r="AM458" s="137">
        <f t="shared" si="250"/>
        <v>1681000</v>
      </c>
      <c r="AN458" s="137">
        <f t="shared" si="251"/>
        <v>1681000</v>
      </c>
      <c r="AO458" s="137">
        <f t="shared" si="252"/>
        <v>1581000</v>
      </c>
      <c r="AP458" s="137"/>
      <c r="AQ458" s="138" cm="1">
        <f t="array" ref="AQ458">_xlfn.IFS(I458="One Bedroom",AQ$13,I458="One Bedroom Plus",AQ$14,I458="two bedroom",AQ$15,I458="three bedroom",AQ$16)</f>
        <v>300000</v>
      </c>
      <c r="AR458" s="139">
        <f t="shared" si="253"/>
        <v>6424000</v>
      </c>
      <c r="AS458" s="139">
        <f t="shared" si="254"/>
        <v>156682.92682926828</v>
      </c>
      <c r="AT458" s="139">
        <f t="shared" si="255"/>
        <v>321200</v>
      </c>
      <c r="AU458" s="139">
        <f t="shared" si="256"/>
        <v>6103000</v>
      </c>
      <c r="AV458" s="139">
        <f t="shared" si="257"/>
        <v>148853.65853658537</v>
      </c>
      <c r="AW458" s="151">
        <v>100000</v>
      </c>
      <c r="AX458" s="151">
        <f t="shared" si="259"/>
        <v>1525750</v>
      </c>
      <c r="AY458" s="151">
        <f t="shared" si="260"/>
        <v>1525750</v>
      </c>
      <c r="AZ458" s="151">
        <f t="shared" si="261"/>
        <v>1525750</v>
      </c>
      <c r="BA458" s="151">
        <f t="shared" si="262"/>
        <v>1425750</v>
      </c>
      <c r="BD458" s="99">
        <f t="shared" si="263"/>
        <v>6103000</v>
      </c>
    </row>
    <row r="459" spans="1:56" s="107" customFormat="1" ht="14.7" customHeight="1" x14ac:dyDescent="0.25">
      <c r="A459" s="120"/>
      <c r="B459" s="120"/>
      <c r="C459" s="101">
        <v>437</v>
      </c>
      <c r="D459" s="106" t="s">
        <v>20</v>
      </c>
      <c r="E459" s="106">
        <v>1</v>
      </c>
      <c r="F459" s="126" t="s">
        <v>596</v>
      </c>
      <c r="G459" s="92" cm="1">
        <f t="array" ref="G459">_xlfn.IFS(D459=F$4,G$4,D459=F$5,G$5,D459=F$6,G$6,D459=F$7,G$7,D459=F$8,G$8,D459=F$9,G$9,D459=F$10,G$10)</f>
        <v>3</v>
      </c>
      <c r="H459" s="121" t="s">
        <v>79</v>
      </c>
      <c r="I459" s="104" t="s">
        <v>72</v>
      </c>
      <c r="J459" s="105">
        <v>41</v>
      </c>
      <c r="K459" s="95">
        <f t="shared" si="233"/>
        <v>160000</v>
      </c>
      <c r="L459" s="95">
        <f t="shared" si="234"/>
        <v>6560000</v>
      </c>
      <c r="M459" s="95">
        <f t="shared" si="235"/>
        <v>140000</v>
      </c>
      <c r="N459" s="95" cm="1">
        <f t="array" ref="N459">_xlfn.IFS(E459=1,0,OR(E459=2,E459=3),N$10,OR(E459=4,E459=5),N$11,E459=6,N$12,E459=7,N$13)</f>
        <v>0</v>
      </c>
      <c r="O459" s="96"/>
      <c r="P459" s="95">
        <f t="shared" si="236"/>
        <v>0</v>
      </c>
      <c r="Q459" s="96" t="s">
        <v>73</v>
      </c>
      <c r="R459" s="95">
        <f t="shared" si="237"/>
        <v>3000</v>
      </c>
      <c r="S459" s="96"/>
      <c r="T459" s="95">
        <f t="shared" si="238"/>
        <v>0</v>
      </c>
      <c r="U459" s="96"/>
      <c r="V459" s="95">
        <f t="shared" si="239"/>
        <v>0</v>
      </c>
      <c r="W459" s="96"/>
      <c r="X459" s="95">
        <f t="shared" si="240"/>
        <v>0</v>
      </c>
      <c r="Y459" s="96" t="s">
        <v>73</v>
      </c>
      <c r="Z459" s="95">
        <f t="shared" si="241"/>
        <v>17000</v>
      </c>
      <c r="AA459" s="95"/>
      <c r="AB459" s="95"/>
      <c r="AC459" s="95">
        <f t="shared" si="242"/>
        <v>20000</v>
      </c>
      <c r="AD459" s="95">
        <f t="shared" si="243"/>
        <v>160000</v>
      </c>
      <c r="AE459" s="95">
        <f t="shared" si="244"/>
        <v>6560000</v>
      </c>
      <c r="AF459" s="97" cm="1">
        <f t="array" ref="AF459">_xlfn.IFS(G459=1,AF$15,G459=2,AF$16,G459=3,AF$19)</f>
        <v>7000</v>
      </c>
      <c r="AG459" s="98">
        <f t="shared" si="245"/>
        <v>167000</v>
      </c>
      <c r="AH459" s="98">
        <f t="shared" si="246"/>
        <v>6847000</v>
      </c>
      <c r="AI459" s="137">
        <f t="shared" si="247"/>
        <v>167000</v>
      </c>
      <c r="AJ459" s="137">
        <f t="shared" si="248"/>
        <v>6847000</v>
      </c>
      <c r="AK459" s="137">
        <v>100000</v>
      </c>
      <c r="AL459" s="137">
        <f t="shared" si="249"/>
        <v>1711750</v>
      </c>
      <c r="AM459" s="137">
        <f t="shared" si="250"/>
        <v>1711750</v>
      </c>
      <c r="AN459" s="137">
        <f t="shared" si="251"/>
        <v>1711750</v>
      </c>
      <c r="AO459" s="137">
        <f t="shared" si="252"/>
        <v>1611750</v>
      </c>
      <c r="AP459" s="137"/>
      <c r="AQ459" s="138" cm="1">
        <f t="array" ref="AQ459">_xlfn.IFS(I459="One Bedroom",AQ$13,I459="One Bedroom Plus",AQ$14,I459="two bedroom",AQ$15,I459="three bedroom",AQ$16)</f>
        <v>300000</v>
      </c>
      <c r="AR459" s="139">
        <f t="shared" si="253"/>
        <v>6547000</v>
      </c>
      <c r="AS459" s="139">
        <f t="shared" si="254"/>
        <v>159682.92682926828</v>
      </c>
      <c r="AT459" s="139">
        <f t="shared" si="255"/>
        <v>327350</v>
      </c>
      <c r="AU459" s="139">
        <f t="shared" si="256"/>
        <v>6220000</v>
      </c>
      <c r="AV459" s="139">
        <f t="shared" si="257"/>
        <v>151707.31707317074</v>
      </c>
      <c r="AW459" s="151">
        <v>100000</v>
      </c>
      <c r="AX459" s="151">
        <f t="shared" si="259"/>
        <v>1555000</v>
      </c>
      <c r="AY459" s="151">
        <f t="shared" si="260"/>
        <v>1555000</v>
      </c>
      <c r="AZ459" s="151">
        <f t="shared" si="261"/>
        <v>1555000</v>
      </c>
      <c r="BA459" s="151">
        <f t="shared" si="262"/>
        <v>1455000</v>
      </c>
      <c r="BD459" s="99">
        <f t="shared" si="263"/>
        <v>6220000</v>
      </c>
    </row>
    <row r="460" spans="1:56" s="107" customFormat="1" ht="14.7" customHeight="1" x14ac:dyDescent="0.25">
      <c r="A460" s="120"/>
      <c r="B460" s="120"/>
      <c r="C460" s="101">
        <v>438</v>
      </c>
      <c r="D460" s="106" t="s">
        <v>20</v>
      </c>
      <c r="E460" s="106">
        <v>1</v>
      </c>
      <c r="F460" s="126" t="s">
        <v>597</v>
      </c>
      <c r="G460" s="92" cm="1">
        <f t="array" ref="G460">_xlfn.IFS(D460=F$4,G$4,D460=F$5,G$5,D460=F$6,G$6,D460=F$7,G$7,D460=F$8,G$8,D460=F$9,G$9,D460=F$10,G$10)</f>
        <v>3</v>
      </c>
      <c r="H460" s="121" t="s">
        <v>71</v>
      </c>
      <c r="I460" s="104" t="s">
        <v>72</v>
      </c>
      <c r="J460" s="105">
        <v>54</v>
      </c>
      <c r="K460" s="95">
        <f t="shared" si="233"/>
        <v>160000</v>
      </c>
      <c r="L460" s="95">
        <f t="shared" si="234"/>
        <v>8640000</v>
      </c>
      <c r="M460" s="95">
        <f t="shared" si="235"/>
        <v>140000</v>
      </c>
      <c r="N460" s="95" cm="1">
        <f t="array" ref="N460">_xlfn.IFS(E460=1,0,OR(E460=2,E460=3),N$10,OR(E460=4,E460=5),N$11,E460=6,N$12,E460=7,N$13)</f>
        <v>0</v>
      </c>
      <c r="O460" s="96" t="s">
        <v>73</v>
      </c>
      <c r="P460" s="95">
        <f t="shared" si="236"/>
        <v>10000</v>
      </c>
      <c r="Q460" s="96" t="s">
        <v>73</v>
      </c>
      <c r="R460" s="95">
        <f t="shared" si="237"/>
        <v>3000</v>
      </c>
      <c r="S460" s="96"/>
      <c r="T460" s="95">
        <f t="shared" si="238"/>
        <v>0</v>
      </c>
      <c r="U460" s="96" t="s">
        <v>73</v>
      </c>
      <c r="V460" s="95">
        <f t="shared" si="239"/>
        <v>-4000</v>
      </c>
      <c r="W460" s="96"/>
      <c r="X460" s="95">
        <f t="shared" si="240"/>
        <v>0</v>
      </c>
      <c r="Y460" s="96" t="s">
        <v>73</v>
      </c>
      <c r="Z460" s="95">
        <f t="shared" si="241"/>
        <v>17000</v>
      </c>
      <c r="AA460" s="95"/>
      <c r="AB460" s="95"/>
      <c r="AC460" s="95">
        <f t="shared" si="242"/>
        <v>26000</v>
      </c>
      <c r="AD460" s="95">
        <f t="shared" si="243"/>
        <v>166000</v>
      </c>
      <c r="AE460" s="95">
        <f t="shared" si="244"/>
        <v>8964000</v>
      </c>
      <c r="AF460" s="97" cm="1">
        <f t="array" ref="AF460">_xlfn.IFS(G460=1,AF$15,G460=2,AF$16,G460=3,AF$19)</f>
        <v>7000</v>
      </c>
      <c r="AG460" s="98">
        <f t="shared" si="245"/>
        <v>173000</v>
      </c>
      <c r="AH460" s="98">
        <f t="shared" si="246"/>
        <v>9342000</v>
      </c>
      <c r="AI460" s="137">
        <f t="shared" si="247"/>
        <v>173000</v>
      </c>
      <c r="AJ460" s="137">
        <f t="shared" si="248"/>
        <v>9342000</v>
      </c>
      <c r="AK460" s="137">
        <v>100000</v>
      </c>
      <c r="AL460" s="137">
        <f t="shared" si="249"/>
        <v>2335500</v>
      </c>
      <c r="AM460" s="137">
        <f t="shared" si="250"/>
        <v>2335500</v>
      </c>
      <c r="AN460" s="137">
        <f t="shared" si="251"/>
        <v>2335500</v>
      </c>
      <c r="AO460" s="137">
        <f t="shared" si="252"/>
        <v>2235500</v>
      </c>
      <c r="AP460" s="137"/>
      <c r="AQ460" s="138" cm="1">
        <f t="array" ref="AQ460">_xlfn.IFS(I460="One Bedroom",AQ$13,I460="One Bedroom Plus",AQ$14,I460="two bedroom",AQ$15,I460="three bedroom",AQ$16)</f>
        <v>300000</v>
      </c>
      <c r="AR460" s="139">
        <f t="shared" si="253"/>
        <v>9042000</v>
      </c>
      <c r="AS460" s="139">
        <f t="shared" si="254"/>
        <v>167444.44444444444</v>
      </c>
      <c r="AT460" s="139">
        <f t="shared" si="255"/>
        <v>452100</v>
      </c>
      <c r="AU460" s="139">
        <f t="shared" si="256"/>
        <v>8590000</v>
      </c>
      <c r="AV460" s="139">
        <f t="shared" si="257"/>
        <v>159074.07407407407</v>
      </c>
      <c r="AW460" s="151">
        <v>100000</v>
      </c>
      <c r="AX460" s="151">
        <f t="shared" si="259"/>
        <v>2147500</v>
      </c>
      <c r="AY460" s="151">
        <f t="shared" si="260"/>
        <v>2147500</v>
      </c>
      <c r="AZ460" s="151">
        <f t="shared" si="261"/>
        <v>2147500</v>
      </c>
      <c r="BA460" s="151">
        <f t="shared" si="262"/>
        <v>2047500</v>
      </c>
      <c r="BD460" s="99">
        <f t="shared" si="263"/>
        <v>8590000</v>
      </c>
    </row>
    <row r="461" spans="1:56" s="107" customFormat="1" ht="14.7" customHeight="1" x14ac:dyDescent="0.25">
      <c r="A461" s="120"/>
      <c r="B461" s="120"/>
      <c r="C461" s="101">
        <v>439</v>
      </c>
      <c r="D461" s="106" t="s">
        <v>20</v>
      </c>
      <c r="E461" s="106">
        <v>1</v>
      </c>
      <c r="F461" s="126" t="s">
        <v>598</v>
      </c>
      <c r="G461" s="92" cm="1">
        <f t="array" ref="G461">_xlfn.IFS(D461=F$4,G$4,D461=F$5,G$5,D461=F$6,G$6,D461=F$7,G$7,D461=F$8,G$8,D461=F$9,G$9,D461=F$10,G$10)</f>
        <v>3</v>
      </c>
      <c r="H461" s="121" t="s">
        <v>238</v>
      </c>
      <c r="I461" s="104" t="s">
        <v>94</v>
      </c>
      <c r="J461" s="105">
        <v>60</v>
      </c>
      <c r="K461" s="95">
        <f t="shared" si="233"/>
        <v>160000</v>
      </c>
      <c r="L461" s="95">
        <f t="shared" si="234"/>
        <v>9600000</v>
      </c>
      <c r="M461" s="95">
        <f t="shared" si="235"/>
        <v>140000</v>
      </c>
      <c r="N461" s="95" cm="1">
        <f t="array" ref="N461">_xlfn.IFS(E461=1,0,OR(E461=2,E461=3),N$10,OR(E461=4,E461=5),N$11,E461=6,N$12,E461=7,N$13)</f>
        <v>0</v>
      </c>
      <c r="O461" s="96" t="s">
        <v>73</v>
      </c>
      <c r="P461" s="95">
        <f t="shared" si="236"/>
        <v>10000</v>
      </c>
      <c r="Q461" s="96"/>
      <c r="R461" s="95">
        <f t="shared" si="237"/>
        <v>0</v>
      </c>
      <c r="S461" s="96"/>
      <c r="T461" s="95">
        <f t="shared" si="238"/>
        <v>0</v>
      </c>
      <c r="U461" s="96"/>
      <c r="V461" s="95">
        <f t="shared" si="239"/>
        <v>0</v>
      </c>
      <c r="W461" s="96"/>
      <c r="X461" s="95">
        <f t="shared" si="240"/>
        <v>0</v>
      </c>
      <c r="Y461" s="96" t="s">
        <v>73</v>
      </c>
      <c r="Z461" s="95">
        <f t="shared" si="241"/>
        <v>17000</v>
      </c>
      <c r="AA461" s="95"/>
      <c r="AB461" s="95"/>
      <c r="AC461" s="95">
        <f t="shared" si="242"/>
        <v>27000</v>
      </c>
      <c r="AD461" s="95">
        <f t="shared" si="243"/>
        <v>167000</v>
      </c>
      <c r="AE461" s="95">
        <f t="shared" si="244"/>
        <v>10020000</v>
      </c>
      <c r="AF461" s="97" cm="1">
        <f t="array" ref="AF461">_xlfn.IFS(G461=1,AF$15,G461=2,AF$16,G461=3,AF$19)</f>
        <v>7000</v>
      </c>
      <c r="AG461" s="98">
        <f t="shared" si="245"/>
        <v>174000</v>
      </c>
      <c r="AH461" s="98">
        <f t="shared" si="246"/>
        <v>10440000</v>
      </c>
      <c r="AI461" s="137">
        <f t="shared" si="247"/>
        <v>174000</v>
      </c>
      <c r="AJ461" s="137">
        <f t="shared" si="248"/>
        <v>10440000</v>
      </c>
      <c r="AK461" s="137">
        <v>100000</v>
      </c>
      <c r="AL461" s="137">
        <f t="shared" si="249"/>
        <v>2610000</v>
      </c>
      <c r="AM461" s="137">
        <f t="shared" si="250"/>
        <v>2610000</v>
      </c>
      <c r="AN461" s="137">
        <f t="shared" si="251"/>
        <v>2610000</v>
      </c>
      <c r="AO461" s="137">
        <f t="shared" si="252"/>
        <v>2510000</v>
      </c>
      <c r="AP461" s="137"/>
      <c r="AQ461" s="138" cm="1">
        <f t="array" ref="AQ461">_xlfn.IFS(I461="One Bedroom",AQ$13,I461="One Bedroom Plus",AQ$14,I461="two bedroom",AQ$15,I461="three bedroom",AQ$16)</f>
        <v>300000</v>
      </c>
      <c r="AR461" s="139">
        <f t="shared" si="253"/>
        <v>10140000</v>
      </c>
      <c r="AS461" s="139">
        <f t="shared" si="254"/>
        <v>169000</v>
      </c>
      <c r="AT461" s="139">
        <f t="shared" si="255"/>
        <v>507000</v>
      </c>
      <c r="AU461" s="139">
        <f t="shared" si="256"/>
        <v>9633000</v>
      </c>
      <c r="AV461" s="139">
        <f t="shared" si="257"/>
        <v>160550</v>
      </c>
      <c r="AW461" s="151">
        <v>100000</v>
      </c>
      <c r="AX461" s="151">
        <f t="shared" si="259"/>
        <v>2408250</v>
      </c>
      <c r="AY461" s="151">
        <f t="shared" si="260"/>
        <v>2408250</v>
      </c>
      <c r="AZ461" s="151">
        <f t="shared" si="261"/>
        <v>2408250</v>
      </c>
      <c r="BA461" s="151">
        <f t="shared" si="262"/>
        <v>2308250</v>
      </c>
      <c r="BD461" s="99">
        <f t="shared" si="263"/>
        <v>9633000</v>
      </c>
    </row>
    <row r="462" spans="1:56" s="107" customFormat="1" ht="14.7" customHeight="1" x14ac:dyDescent="0.25">
      <c r="A462" s="120"/>
      <c r="B462" s="120"/>
      <c r="C462" s="101">
        <v>440</v>
      </c>
      <c r="D462" s="106" t="s">
        <v>20</v>
      </c>
      <c r="E462" s="106">
        <v>1</v>
      </c>
      <c r="F462" s="126" t="s">
        <v>599</v>
      </c>
      <c r="G462" s="92" cm="1">
        <f t="array" ref="G462">_xlfn.IFS(D462=F$4,G$4,D462=F$5,G$5,D462=F$6,G$6,D462=F$7,G$7,D462=F$8,G$8,D462=F$9,G$9,D462=F$10,G$10)</f>
        <v>3</v>
      </c>
      <c r="H462" s="121" t="s">
        <v>980</v>
      </c>
      <c r="I462" s="104" t="s">
        <v>382</v>
      </c>
      <c r="J462" s="109">
        <v>125</v>
      </c>
      <c r="K462" s="95">
        <f t="shared" si="233"/>
        <v>160000</v>
      </c>
      <c r="L462" s="95">
        <f t="shared" si="234"/>
        <v>20000000</v>
      </c>
      <c r="M462" s="95">
        <f t="shared" si="235"/>
        <v>140000</v>
      </c>
      <c r="N462" s="95" cm="1">
        <f t="array" ref="N462">_xlfn.IFS(E462=1,0,OR(E462=2,E462=3),N$10,OR(E462=4,E462=5),N$11,E462=6,N$12,E462=7,N$13)</f>
        <v>0</v>
      </c>
      <c r="O462" s="96" t="s">
        <v>73</v>
      </c>
      <c r="P462" s="95">
        <f t="shared" si="236"/>
        <v>10000</v>
      </c>
      <c r="Q462" s="96" t="s">
        <v>73</v>
      </c>
      <c r="R462" s="95">
        <f t="shared" si="237"/>
        <v>3000</v>
      </c>
      <c r="S462" s="96" t="s">
        <v>73</v>
      </c>
      <c r="T462" s="95">
        <f t="shared" si="238"/>
        <v>2000</v>
      </c>
      <c r="U462" s="96"/>
      <c r="V462" s="95">
        <f t="shared" si="239"/>
        <v>0</v>
      </c>
      <c r="W462" s="96"/>
      <c r="X462" s="95">
        <f t="shared" si="240"/>
        <v>0</v>
      </c>
      <c r="Y462" s="96" t="s">
        <v>73</v>
      </c>
      <c r="Z462" s="95">
        <f t="shared" si="241"/>
        <v>17000</v>
      </c>
      <c r="AA462" s="95"/>
      <c r="AB462" s="95"/>
      <c r="AC462" s="95">
        <f t="shared" si="242"/>
        <v>32000</v>
      </c>
      <c r="AD462" s="95">
        <f t="shared" si="243"/>
        <v>172000</v>
      </c>
      <c r="AE462" s="95">
        <f t="shared" si="244"/>
        <v>21500000</v>
      </c>
      <c r="AF462" s="97" cm="1">
        <f t="array" ref="AF462">_xlfn.IFS(G462=1,AF$15,G462=2,AF$16,G462=3,AF$19)</f>
        <v>7000</v>
      </c>
      <c r="AG462" s="98">
        <f t="shared" si="245"/>
        <v>179000</v>
      </c>
      <c r="AH462" s="98">
        <f t="shared" si="246"/>
        <v>22375000</v>
      </c>
      <c r="AI462" s="137">
        <f t="shared" si="247"/>
        <v>179000</v>
      </c>
      <c r="AJ462" s="137">
        <f t="shared" si="248"/>
        <v>22375000</v>
      </c>
      <c r="AK462" s="137">
        <v>100000</v>
      </c>
      <c r="AL462" s="137">
        <f t="shared" si="249"/>
        <v>5593750</v>
      </c>
      <c r="AM462" s="137">
        <f t="shared" si="250"/>
        <v>5593750</v>
      </c>
      <c r="AN462" s="137">
        <f t="shared" si="251"/>
        <v>5593750</v>
      </c>
      <c r="AO462" s="137">
        <f t="shared" si="252"/>
        <v>5493750</v>
      </c>
      <c r="AP462" s="137"/>
      <c r="AQ462" s="141">
        <v>1000000</v>
      </c>
      <c r="AR462" s="139">
        <f t="shared" si="253"/>
        <v>21375000</v>
      </c>
      <c r="AS462" s="139">
        <f t="shared" si="254"/>
        <v>171000</v>
      </c>
      <c r="AT462" s="139">
        <f t="shared" si="255"/>
        <v>1068750</v>
      </c>
      <c r="AU462" s="139">
        <f t="shared" si="256"/>
        <v>20307000</v>
      </c>
      <c r="AV462" s="139">
        <f t="shared" si="257"/>
        <v>162456</v>
      </c>
      <c r="AW462" s="151">
        <v>100000</v>
      </c>
      <c r="AX462" s="151">
        <f t="shared" si="259"/>
        <v>5076750</v>
      </c>
      <c r="AY462" s="151">
        <f t="shared" si="260"/>
        <v>5076750</v>
      </c>
      <c r="AZ462" s="151">
        <f t="shared" si="261"/>
        <v>5076750</v>
      </c>
      <c r="BA462" s="151">
        <f t="shared" si="262"/>
        <v>4976750</v>
      </c>
      <c r="BD462" s="99">
        <f t="shared" si="263"/>
        <v>20307000</v>
      </c>
    </row>
    <row r="463" spans="1:56" s="107" customFormat="1" ht="14.7" customHeight="1" x14ac:dyDescent="0.25">
      <c r="A463" s="120"/>
      <c r="B463" s="120"/>
      <c r="C463" s="101">
        <v>441</v>
      </c>
      <c r="D463" s="106" t="s">
        <v>20</v>
      </c>
      <c r="E463" s="106">
        <v>1</v>
      </c>
      <c r="F463" s="126" t="s">
        <v>600</v>
      </c>
      <c r="G463" s="92" cm="1">
        <f t="array" ref="G463">_xlfn.IFS(D463=F$4,G$4,D463=F$5,G$5,D463=F$6,G$6,D463=F$7,G$7,D463=F$8,G$8,D463=F$9,G$9,D463=F$10,G$10)</f>
        <v>3</v>
      </c>
      <c r="H463" s="121" t="s">
        <v>236</v>
      </c>
      <c r="I463" s="104" t="s">
        <v>234</v>
      </c>
      <c r="J463" s="109">
        <v>70</v>
      </c>
      <c r="K463" s="95">
        <f t="shared" si="233"/>
        <v>160000</v>
      </c>
      <c r="L463" s="95">
        <f t="shared" si="234"/>
        <v>11200000</v>
      </c>
      <c r="M463" s="95">
        <f t="shared" si="235"/>
        <v>140000</v>
      </c>
      <c r="N463" s="95" cm="1">
        <f t="array" ref="N463">_xlfn.IFS(E463=1,0,OR(E463=2,E463=3),N$10,OR(E463=4,E463=5),N$11,E463=6,N$12,E463=7,N$13)</f>
        <v>0</v>
      </c>
      <c r="O463" s="96" t="s">
        <v>73</v>
      </c>
      <c r="P463" s="95">
        <f t="shared" si="236"/>
        <v>10000</v>
      </c>
      <c r="Q463" s="96" t="s">
        <v>73</v>
      </c>
      <c r="R463" s="95">
        <f t="shared" si="237"/>
        <v>3000</v>
      </c>
      <c r="S463" s="96"/>
      <c r="T463" s="95">
        <f t="shared" si="238"/>
        <v>0</v>
      </c>
      <c r="U463" s="96"/>
      <c r="V463" s="95">
        <f t="shared" si="239"/>
        <v>0</v>
      </c>
      <c r="W463" s="96"/>
      <c r="X463" s="95">
        <f t="shared" si="240"/>
        <v>0</v>
      </c>
      <c r="Y463" s="96" t="s">
        <v>73</v>
      </c>
      <c r="Z463" s="95">
        <f t="shared" si="241"/>
        <v>17000</v>
      </c>
      <c r="AA463" s="95"/>
      <c r="AB463" s="95"/>
      <c r="AC463" s="95">
        <f t="shared" si="242"/>
        <v>30000</v>
      </c>
      <c r="AD463" s="95">
        <f t="shared" si="243"/>
        <v>170000</v>
      </c>
      <c r="AE463" s="95">
        <f t="shared" si="244"/>
        <v>11900000</v>
      </c>
      <c r="AF463" s="97" cm="1">
        <f t="array" ref="AF463">_xlfn.IFS(G463=1,AF$15,G463=2,AF$16,G463=3,AF$19)</f>
        <v>7000</v>
      </c>
      <c r="AG463" s="98">
        <f t="shared" si="245"/>
        <v>177000</v>
      </c>
      <c r="AH463" s="98">
        <f t="shared" si="246"/>
        <v>12390000</v>
      </c>
      <c r="AI463" s="137">
        <f t="shared" si="247"/>
        <v>177000</v>
      </c>
      <c r="AJ463" s="137">
        <f t="shared" si="248"/>
        <v>12390000</v>
      </c>
      <c r="AK463" s="137">
        <v>100000</v>
      </c>
      <c r="AL463" s="137">
        <f t="shared" si="249"/>
        <v>3097500</v>
      </c>
      <c r="AM463" s="137">
        <f t="shared" si="250"/>
        <v>3097500</v>
      </c>
      <c r="AN463" s="137">
        <f t="shared" si="251"/>
        <v>3097500</v>
      </c>
      <c r="AO463" s="137">
        <f t="shared" si="252"/>
        <v>2997500</v>
      </c>
      <c r="AP463" s="137"/>
      <c r="AQ463" s="138" cm="1">
        <f t="array" ref="AQ463">_xlfn.IFS(I463="One Bedroom",AQ$13,I463="One Bedroom Plus",AQ$14,I463="two bedroom",AQ$15,I463="three bedroom",AQ$16)</f>
        <v>500000</v>
      </c>
      <c r="AR463" s="139">
        <f t="shared" si="253"/>
        <v>11890000</v>
      </c>
      <c r="AS463" s="139">
        <f t="shared" si="254"/>
        <v>169857.14285714287</v>
      </c>
      <c r="AT463" s="139">
        <f t="shared" si="255"/>
        <v>594500</v>
      </c>
      <c r="AU463" s="139">
        <f t="shared" si="256"/>
        <v>11296000</v>
      </c>
      <c r="AV463" s="139">
        <f t="shared" si="257"/>
        <v>161371.42857142858</v>
      </c>
      <c r="AW463" s="151">
        <v>100000</v>
      </c>
      <c r="AX463" s="151">
        <f t="shared" si="259"/>
        <v>2824000</v>
      </c>
      <c r="AY463" s="151">
        <f t="shared" si="260"/>
        <v>2824000</v>
      </c>
      <c r="AZ463" s="151">
        <f t="shared" si="261"/>
        <v>2824000</v>
      </c>
      <c r="BA463" s="151">
        <f t="shared" si="262"/>
        <v>2724000</v>
      </c>
      <c r="BD463" s="99">
        <f t="shared" si="263"/>
        <v>11296000</v>
      </c>
    </row>
    <row r="464" spans="1:56" s="107" customFormat="1" ht="14.7" customHeight="1" x14ac:dyDescent="0.25">
      <c r="A464" s="120"/>
      <c r="B464" s="120"/>
      <c r="C464" s="101">
        <v>442</v>
      </c>
      <c r="D464" s="106" t="s">
        <v>20</v>
      </c>
      <c r="E464" s="106">
        <v>1</v>
      </c>
      <c r="F464" s="126" t="s">
        <v>601</v>
      </c>
      <c r="G464" s="92" cm="1">
        <f t="array" ref="G464">_xlfn.IFS(D464=F$4,G$4,D464=F$5,G$5,D464=F$6,G$6,D464=F$7,G$7,D464=F$8,G$8,D464=F$9,G$9,D464=F$10,G$10)</f>
        <v>3</v>
      </c>
      <c r="H464" s="121" t="s">
        <v>404</v>
      </c>
      <c r="I464" s="104" t="s">
        <v>234</v>
      </c>
      <c r="J464" s="109">
        <v>70</v>
      </c>
      <c r="K464" s="95">
        <f t="shared" si="233"/>
        <v>160000</v>
      </c>
      <c r="L464" s="95">
        <f t="shared" si="234"/>
        <v>11200000</v>
      </c>
      <c r="M464" s="95">
        <f t="shared" si="235"/>
        <v>140000</v>
      </c>
      <c r="N464" s="95" cm="1">
        <f t="array" ref="N464">_xlfn.IFS(E464=1,0,OR(E464=2,E464=3),N$10,OR(E464=4,E464=5),N$11,E464=6,N$12,E464=7,N$13)</f>
        <v>0</v>
      </c>
      <c r="O464" s="96" t="s">
        <v>73</v>
      </c>
      <c r="P464" s="95">
        <f t="shared" si="236"/>
        <v>10000</v>
      </c>
      <c r="Q464" s="96"/>
      <c r="R464" s="95">
        <f t="shared" si="237"/>
        <v>0</v>
      </c>
      <c r="S464" s="96"/>
      <c r="T464" s="95">
        <f t="shared" si="238"/>
        <v>0</v>
      </c>
      <c r="U464" s="96"/>
      <c r="V464" s="95">
        <f t="shared" si="239"/>
        <v>0</v>
      </c>
      <c r="W464" s="96"/>
      <c r="X464" s="95">
        <f t="shared" si="240"/>
        <v>0</v>
      </c>
      <c r="Y464" s="96" t="s">
        <v>73</v>
      </c>
      <c r="Z464" s="95">
        <f t="shared" si="241"/>
        <v>17000</v>
      </c>
      <c r="AA464" s="95"/>
      <c r="AB464" s="95"/>
      <c r="AC464" s="95">
        <f t="shared" si="242"/>
        <v>27000</v>
      </c>
      <c r="AD464" s="95">
        <f t="shared" si="243"/>
        <v>167000</v>
      </c>
      <c r="AE464" s="95">
        <f t="shared" si="244"/>
        <v>11690000</v>
      </c>
      <c r="AF464" s="97" cm="1">
        <f t="array" ref="AF464">_xlfn.IFS(G464=1,AF$15,G464=2,AF$16,G464=3,AF$19)</f>
        <v>7000</v>
      </c>
      <c r="AG464" s="98">
        <f t="shared" si="245"/>
        <v>174000</v>
      </c>
      <c r="AH464" s="98">
        <f t="shared" si="246"/>
        <v>12180000</v>
      </c>
      <c r="AI464" s="137">
        <f t="shared" si="247"/>
        <v>174000</v>
      </c>
      <c r="AJ464" s="137">
        <f t="shared" si="248"/>
        <v>12180000</v>
      </c>
      <c r="AK464" s="137">
        <v>100000</v>
      </c>
      <c r="AL464" s="137">
        <f t="shared" si="249"/>
        <v>3045000</v>
      </c>
      <c r="AM464" s="137">
        <f t="shared" si="250"/>
        <v>3045000</v>
      </c>
      <c r="AN464" s="137">
        <f t="shared" si="251"/>
        <v>3045000</v>
      </c>
      <c r="AO464" s="137">
        <f t="shared" si="252"/>
        <v>2945000</v>
      </c>
      <c r="AP464" s="137"/>
      <c r="AQ464" s="138" cm="1">
        <f t="array" ref="AQ464">_xlfn.IFS(I464="One Bedroom",AQ$13,I464="One Bedroom Plus",AQ$14,I464="two bedroom",AQ$15,I464="three bedroom",AQ$16)</f>
        <v>500000</v>
      </c>
      <c r="AR464" s="139">
        <f t="shared" si="253"/>
        <v>11680000</v>
      </c>
      <c r="AS464" s="139">
        <f t="shared" si="254"/>
        <v>166857.14285714287</v>
      </c>
      <c r="AT464" s="139">
        <f t="shared" si="255"/>
        <v>584000</v>
      </c>
      <c r="AU464" s="139">
        <f t="shared" si="256"/>
        <v>11096000</v>
      </c>
      <c r="AV464" s="139">
        <f t="shared" si="257"/>
        <v>158514.28571428571</v>
      </c>
      <c r="AW464" s="151">
        <v>100000</v>
      </c>
      <c r="AX464" s="151">
        <f t="shared" si="259"/>
        <v>2774000</v>
      </c>
      <c r="AY464" s="151">
        <f t="shared" si="260"/>
        <v>2774000</v>
      </c>
      <c r="AZ464" s="151">
        <f t="shared" si="261"/>
        <v>2774000</v>
      </c>
      <c r="BA464" s="151">
        <f t="shared" si="262"/>
        <v>2674000</v>
      </c>
      <c r="BD464" s="99">
        <f t="shared" si="263"/>
        <v>11096000</v>
      </c>
    </row>
    <row r="465" spans="1:56" s="107" customFormat="1" ht="14.7" customHeight="1" x14ac:dyDescent="0.25">
      <c r="A465" s="120"/>
      <c r="B465" s="120"/>
      <c r="C465" s="101">
        <v>443</v>
      </c>
      <c r="D465" s="106" t="s">
        <v>20</v>
      </c>
      <c r="E465" s="106">
        <v>1</v>
      </c>
      <c r="F465" s="126" t="s">
        <v>602</v>
      </c>
      <c r="G465" s="92" cm="1">
        <f t="array" ref="G465">_xlfn.IFS(D465=F$4,G$4,D465=F$5,G$5,D465=F$6,G$6,D465=F$7,G$7,D465=F$8,G$8,D465=F$9,G$9,D465=F$10,G$10)</f>
        <v>3</v>
      </c>
      <c r="H465" s="121" t="s">
        <v>79</v>
      </c>
      <c r="I465" s="104" t="s">
        <v>72</v>
      </c>
      <c r="J465" s="105">
        <v>41</v>
      </c>
      <c r="K465" s="95">
        <f t="shared" si="233"/>
        <v>160000</v>
      </c>
      <c r="L465" s="95">
        <f t="shared" si="234"/>
        <v>6560000</v>
      </c>
      <c r="M465" s="95">
        <f t="shared" si="235"/>
        <v>140000</v>
      </c>
      <c r="N465" s="95" cm="1">
        <f t="array" ref="N465">_xlfn.IFS(E465=1,0,OR(E465=2,E465=3),N$10,OR(E465=4,E465=5),N$11,E465=6,N$12,E465=7,N$13)</f>
        <v>0</v>
      </c>
      <c r="O465" s="96" t="s">
        <v>73</v>
      </c>
      <c r="P465" s="95">
        <f t="shared" si="236"/>
        <v>10000</v>
      </c>
      <c r="Q465" s="96" t="s">
        <v>73</v>
      </c>
      <c r="R465" s="95">
        <f t="shared" si="237"/>
        <v>3000</v>
      </c>
      <c r="S465" s="96"/>
      <c r="T465" s="95">
        <f t="shared" si="238"/>
        <v>0</v>
      </c>
      <c r="U465" s="96"/>
      <c r="V465" s="95">
        <f t="shared" si="239"/>
        <v>0</v>
      </c>
      <c r="W465" s="96"/>
      <c r="X465" s="95">
        <f t="shared" si="240"/>
        <v>0</v>
      </c>
      <c r="Y465" s="96" t="s">
        <v>73</v>
      </c>
      <c r="Z465" s="95">
        <f t="shared" si="241"/>
        <v>17000</v>
      </c>
      <c r="AA465" s="95"/>
      <c r="AB465" s="95"/>
      <c r="AC465" s="95">
        <f t="shared" si="242"/>
        <v>30000</v>
      </c>
      <c r="AD465" s="95">
        <f t="shared" si="243"/>
        <v>170000</v>
      </c>
      <c r="AE465" s="95">
        <f t="shared" si="244"/>
        <v>6970000</v>
      </c>
      <c r="AF465" s="97" cm="1">
        <f t="array" ref="AF465">_xlfn.IFS(G465=1,AF$15,G465=2,AF$16,G465=3,AF$19)</f>
        <v>7000</v>
      </c>
      <c r="AG465" s="98">
        <f t="shared" si="245"/>
        <v>177000</v>
      </c>
      <c r="AH465" s="98">
        <f t="shared" si="246"/>
        <v>7257000</v>
      </c>
      <c r="AI465" s="137">
        <f t="shared" si="247"/>
        <v>177000</v>
      </c>
      <c r="AJ465" s="137">
        <f t="shared" si="248"/>
        <v>7257000</v>
      </c>
      <c r="AK465" s="137">
        <v>100000</v>
      </c>
      <c r="AL465" s="137">
        <f t="shared" si="249"/>
        <v>1814250</v>
      </c>
      <c r="AM465" s="137">
        <f t="shared" si="250"/>
        <v>1814250</v>
      </c>
      <c r="AN465" s="137">
        <f t="shared" si="251"/>
        <v>1814250</v>
      </c>
      <c r="AO465" s="137">
        <f t="shared" si="252"/>
        <v>1714250</v>
      </c>
      <c r="AP465" s="137"/>
      <c r="AQ465" s="138" cm="1">
        <f t="array" ref="AQ465">_xlfn.IFS(I465="One Bedroom",AQ$13,I465="One Bedroom Plus",AQ$14,I465="two bedroom",AQ$15,I465="three bedroom",AQ$16)</f>
        <v>300000</v>
      </c>
      <c r="AR465" s="139">
        <f t="shared" si="253"/>
        <v>6957000</v>
      </c>
      <c r="AS465" s="139">
        <f t="shared" si="254"/>
        <v>169682.92682926828</v>
      </c>
      <c r="AT465" s="139">
        <f t="shared" si="255"/>
        <v>347850</v>
      </c>
      <c r="AU465" s="139">
        <f t="shared" si="256"/>
        <v>6610000</v>
      </c>
      <c r="AV465" s="139">
        <f t="shared" si="257"/>
        <v>161219.51219512196</v>
      </c>
      <c r="AW465" s="151">
        <v>100000</v>
      </c>
      <c r="AX465" s="151">
        <f t="shared" si="259"/>
        <v>1652500</v>
      </c>
      <c r="AY465" s="151">
        <f t="shared" si="260"/>
        <v>1652500</v>
      </c>
      <c r="AZ465" s="151">
        <f t="shared" si="261"/>
        <v>1652500</v>
      </c>
      <c r="BA465" s="151">
        <f t="shared" si="262"/>
        <v>1552500</v>
      </c>
      <c r="BD465" s="99">
        <f t="shared" si="263"/>
        <v>6610000</v>
      </c>
    </row>
    <row r="466" spans="1:56" s="107" customFormat="1" ht="14.7" customHeight="1" x14ac:dyDescent="0.25">
      <c r="A466" s="120"/>
      <c r="B466" s="120"/>
      <c r="C466" s="101">
        <v>444</v>
      </c>
      <c r="D466" s="106" t="s">
        <v>20</v>
      </c>
      <c r="E466" s="106">
        <v>1</v>
      </c>
      <c r="F466" s="126" t="s">
        <v>603</v>
      </c>
      <c r="G466" s="92" cm="1">
        <f t="array" ref="G466">_xlfn.IFS(D466=F$4,G$4,D466=F$5,G$5,D466=F$6,G$6,D466=F$7,G$7,D466=F$8,G$8,D466=F$9,G$9,D466=F$10,G$10)</f>
        <v>3</v>
      </c>
      <c r="H466" s="121" t="s">
        <v>79</v>
      </c>
      <c r="I466" s="104" t="s">
        <v>72</v>
      </c>
      <c r="J466" s="105">
        <v>41</v>
      </c>
      <c r="K466" s="95">
        <f t="shared" si="233"/>
        <v>160000</v>
      </c>
      <c r="L466" s="95">
        <f t="shared" si="234"/>
        <v>6560000</v>
      </c>
      <c r="M466" s="95">
        <f t="shared" si="235"/>
        <v>140000</v>
      </c>
      <c r="N466" s="95" cm="1">
        <f t="array" ref="N466">_xlfn.IFS(E466=1,0,OR(E466=2,E466=3),N$10,OR(E466=4,E466=5),N$11,E466=6,N$12,E466=7,N$13)</f>
        <v>0</v>
      </c>
      <c r="O466" s="96"/>
      <c r="P466" s="95">
        <f t="shared" si="236"/>
        <v>0</v>
      </c>
      <c r="Q466" s="96" t="s">
        <v>73</v>
      </c>
      <c r="R466" s="95">
        <f t="shared" si="237"/>
        <v>3000</v>
      </c>
      <c r="S466" s="96"/>
      <c r="T466" s="95">
        <f t="shared" si="238"/>
        <v>0</v>
      </c>
      <c r="U466" s="96"/>
      <c r="V466" s="95">
        <f t="shared" si="239"/>
        <v>0</v>
      </c>
      <c r="W466" s="96"/>
      <c r="X466" s="95">
        <f t="shared" si="240"/>
        <v>0</v>
      </c>
      <c r="Y466" s="96" t="s">
        <v>73</v>
      </c>
      <c r="Z466" s="95">
        <f t="shared" si="241"/>
        <v>17000</v>
      </c>
      <c r="AA466" s="95"/>
      <c r="AB466" s="95"/>
      <c r="AC466" s="95">
        <f t="shared" si="242"/>
        <v>20000</v>
      </c>
      <c r="AD466" s="95">
        <f t="shared" si="243"/>
        <v>160000</v>
      </c>
      <c r="AE466" s="95">
        <f t="shared" si="244"/>
        <v>6560000</v>
      </c>
      <c r="AF466" s="97" cm="1">
        <f t="array" ref="AF466">_xlfn.IFS(G466=1,AF$15,G466=2,AF$16,G466=3,AF$19)</f>
        <v>7000</v>
      </c>
      <c r="AG466" s="98">
        <f t="shared" si="245"/>
        <v>167000</v>
      </c>
      <c r="AH466" s="98">
        <f t="shared" si="246"/>
        <v>6847000</v>
      </c>
      <c r="AI466" s="137">
        <f t="shared" si="247"/>
        <v>167000</v>
      </c>
      <c r="AJ466" s="137">
        <f t="shared" si="248"/>
        <v>6847000</v>
      </c>
      <c r="AK466" s="137">
        <v>100000</v>
      </c>
      <c r="AL466" s="137">
        <f t="shared" si="249"/>
        <v>1711750</v>
      </c>
      <c r="AM466" s="137">
        <f t="shared" si="250"/>
        <v>1711750</v>
      </c>
      <c r="AN466" s="137">
        <f t="shared" si="251"/>
        <v>1711750</v>
      </c>
      <c r="AO466" s="137">
        <f t="shared" si="252"/>
        <v>1611750</v>
      </c>
      <c r="AP466" s="137"/>
      <c r="AQ466" s="138" cm="1">
        <f t="array" ref="AQ466">_xlfn.IFS(I466="One Bedroom",AQ$13,I466="One Bedroom Plus",AQ$14,I466="two bedroom",AQ$15,I466="three bedroom",AQ$16)</f>
        <v>300000</v>
      </c>
      <c r="AR466" s="139">
        <f t="shared" si="253"/>
        <v>6547000</v>
      </c>
      <c r="AS466" s="139">
        <f t="shared" si="254"/>
        <v>159682.92682926828</v>
      </c>
      <c r="AT466" s="139">
        <f t="shared" si="255"/>
        <v>327350</v>
      </c>
      <c r="AU466" s="139">
        <f t="shared" si="256"/>
        <v>6220000</v>
      </c>
      <c r="AV466" s="139">
        <f t="shared" si="257"/>
        <v>151707.31707317074</v>
      </c>
      <c r="AW466" s="151">
        <v>100000</v>
      </c>
      <c r="AX466" s="151">
        <f t="shared" si="259"/>
        <v>1555000</v>
      </c>
      <c r="AY466" s="151">
        <f t="shared" si="260"/>
        <v>1555000</v>
      </c>
      <c r="AZ466" s="151">
        <f t="shared" si="261"/>
        <v>1555000</v>
      </c>
      <c r="BA466" s="151">
        <f t="shared" si="262"/>
        <v>1455000</v>
      </c>
      <c r="BD466" s="99">
        <f t="shared" si="263"/>
        <v>6220000</v>
      </c>
    </row>
    <row r="467" spans="1:56" s="107" customFormat="1" ht="14.7" customHeight="1" x14ac:dyDescent="0.25">
      <c r="A467" s="120"/>
      <c r="B467" s="120"/>
      <c r="C467" s="101">
        <v>445</v>
      </c>
      <c r="D467" s="106" t="s">
        <v>20</v>
      </c>
      <c r="E467" s="106">
        <v>1</v>
      </c>
      <c r="F467" s="126" t="s">
        <v>604</v>
      </c>
      <c r="G467" s="92" cm="1">
        <f t="array" ref="G467">_xlfn.IFS(D467=F$4,G$4,D467=F$5,G$5,D467=F$6,G$6,D467=F$7,G$7,D467=F$8,G$8,D467=F$9,G$9,D467=F$10,G$10)</f>
        <v>3</v>
      </c>
      <c r="H467" s="121" t="s">
        <v>227</v>
      </c>
      <c r="I467" s="104" t="s">
        <v>72</v>
      </c>
      <c r="J467" s="109">
        <v>37</v>
      </c>
      <c r="K467" s="95">
        <f t="shared" si="233"/>
        <v>160000</v>
      </c>
      <c r="L467" s="95">
        <f t="shared" si="234"/>
        <v>5920000</v>
      </c>
      <c r="M467" s="95">
        <f t="shared" si="235"/>
        <v>140000</v>
      </c>
      <c r="N467" s="95" cm="1">
        <f t="array" ref="N467">_xlfn.IFS(E467=1,0,OR(E467=2,E467=3),N$10,OR(E467=4,E467=5),N$11,E467=6,N$12,E467=7,N$13)</f>
        <v>0</v>
      </c>
      <c r="O467" s="96"/>
      <c r="P467" s="95">
        <f t="shared" si="236"/>
        <v>0</v>
      </c>
      <c r="Q467" s="96"/>
      <c r="R467" s="95">
        <f t="shared" si="237"/>
        <v>0</v>
      </c>
      <c r="S467" s="96"/>
      <c r="T467" s="95">
        <f t="shared" si="238"/>
        <v>0</v>
      </c>
      <c r="U467" s="96"/>
      <c r="V467" s="95">
        <f t="shared" si="239"/>
        <v>0</v>
      </c>
      <c r="W467" s="96"/>
      <c r="X467" s="95">
        <f t="shared" si="240"/>
        <v>0</v>
      </c>
      <c r="Y467" s="96" t="s">
        <v>73</v>
      </c>
      <c r="Z467" s="95">
        <f t="shared" si="241"/>
        <v>17000</v>
      </c>
      <c r="AA467" s="95"/>
      <c r="AB467" s="95"/>
      <c r="AC467" s="95">
        <f t="shared" si="242"/>
        <v>17000</v>
      </c>
      <c r="AD467" s="95">
        <f t="shared" si="243"/>
        <v>157000</v>
      </c>
      <c r="AE467" s="95">
        <f t="shared" si="244"/>
        <v>5809000</v>
      </c>
      <c r="AF467" s="97" cm="1">
        <f t="array" ref="AF467">_xlfn.IFS(G467=1,AF$15,G467=2,AF$16,G467=3,AF$19)</f>
        <v>7000</v>
      </c>
      <c r="AG467" s="98">
        <f t="shared" si="245"/>
        <v>164000</v>
      </c>
      <c r="AH467" s="98">
        <f t="shared" si="246"/>
        <v>6068000</v>
      </c>
      <c r="AI467" s="137">
        <f t="shared" si="247"/>
        <v>164000</v>
      </c>
      <c r="AJ467" s="137">
        <f t="shared" si="248"/>
        <v>6068000</v>
      </c>
      <c r="AK467" s="137">
        <v>100000</v>
      </c>
      <c r="AL467" s="137">
        <f t="shared" si="249"/>
        <v>1517000</v>
      </c>
      <c r="AM467" s="137">
        <f t="shared" si="250"/>
        <v>1517000</v>
      </c>
      <c r="AN467" s="137">
        <f t="shared" si="251"/>
        <v>1517000</v>
      </c>
      <c r="AO467" s="137">
        <f t="shared" si="252"/>
        <v>1417000</v>
      </c>
      <c r="AP467" s="137"/>
      <c r="AQ467" s="138" cm="1">
        <f t="array" ref="AQ467">_xlfn.IFS(I467="One Bedroom",AQ$13,I467="One Bedroom Plus",AQ$14,I467="two bedroom",AQ$15,I467="three bedroom",AQ$16)</f>
        <v>300000</v>
      </c>
      <c r="AR467" s="139">
        <f t="shared" si="253"/>
        <v>5768000</v>
      </c>
      <c r="AS467" s="139">
        <f t="shared" si="254"/>
        <v>155891.89189189189</v>
      </c>
      <c r="AT467" s="139">
        <f t="shared" si="255"/>
        <v>288400</v>
      </c>
      <c r="AU467" s="139">
        <f t="shared" si="256"/>
        <v>5480000</v>
      </c>
      <c r="AV467" s="139">
        <f t="shared" si="257"/>
        <v>148108.10810810811</v>
      </c>
      <c r="AW467" s="151">
        <v>100000</v>
      </c>
      <c r="AX467" s="151">
        <f t="shared" si="259"/>
        <v>1370000</v>
      </c>
      <c r="AY467" s="151">
        <f t="shared" si="260"/>
        <v>1370000</v>
      </c>
      <c r="AZ467" s="151">
        <f t="shared" si="261"/>
        <v>1370000</v>
      </c>
      <c r="BA467" s="151">
        <f t="shared" si="262"/>
        <v>1270000</v>
      </c>
      <c r="BD467" s="99">
        <f t="shared" si="263"/>
        <v>5480000</v>
      </c>
    </row>
    <row r="468" spans="1:56" s="107" customFormat="1" ht="14.7" customHeight="1" x14ac:dyDescent="0.25">
      <c r="A468" s="120"/>
      <c r="B468" s="120"/>
      <c r="C468" s="101">
        <v>446</v>
      </c>
      <c r="D468" s="106" t="s">
        <v>20</v>
      </c>
      <c r="E468" s="106">
        <v>1</v>
      </c>
      <c r="F468" s="126" t="s">
        <v>605</v>
      </c>
      <c r="G468" s="92" cm="1">
        <f t="array" ref="G468">_xlfn.IFS(D468=F$4,G$4,D468=F$5,G$5,D468=F$6,G$6,D468=F$7,G$7,D468=F$8,G$8,D468=F$9,G$9,D468=F$10,G$10)</f>
        <v>3</v>
      </c>
      <c r="H468" s="121" t="s">
        <v>227</v>
      </c>
      <c r="I468" s="104" t="s">
        <v>72</v>
      </c>
      <c r="J468" s="109">
        <v>37</v>
      </c>
      <c r="K468" s="95">
        <f t="shared" si="233"/>
        <v>160000</v>
      </c>
      <c r="L468" s="95">
        <f t="shared" si="234"/>
        <v>5920000</v>
      </c>
      <c r="M468" s="95">
        <f t="shared" si="235"/>
        <v>140000</v>
      </c>
      <c r="N468" s="95" cm="1">
        <f t="array" ref="N468">_xlfn.IFS(E468=1,0,OR(E468=2,E468=3),N$10,OR(E468=4,E468=5),N$11,E468=6,N$12,E468=7,N$13)</f>
        <v>0</v>
      </c>
      <c r="O468" s="96"/>
      <c r="P468" s="95">
        <f t="shared" si="236"/>
        <v>0</v>
      </c>
      <c r="Q468" s="96"/>
      <c r="R468" s="95">
        <f t="shared" si="237"/>
        <v>0</v>
      </c>
      <c r="S468" s="96"/>
      <c r="T468" s="95">
        <f t="shared" si="238"/>
        <v>0</v>
      </c>
      <c r="U468" s="96"/>
      <c r="V468" s="95">
        <f t="shared" si="239"/>
        <v>0</v>
      </c>
      <c r="W468" s="96"/>
      <c r="X468" s="95">
        <f t="shared" si="240"/>
        <v>0</v>
      </c>
      <c r="Y468" s="96" t="s">
        <v>73</v>
      </c>
      <c r="Z468" s="95">
        <f t="shared" si="241"/>
        <v>17000</v>
      </c>
      <c r="AA468" s="95"/>
      <c r="AB468" s="95"/>
      <c r="AC468" s="95">
        <f t="shared" si="242"/>
        <v>17000</v>
      </c>
      <c r="AD468" s="95">
        <f t="shared" si="243"/>
        <v>157000</v>
      </c>
      <c r="AE468" s="95">
        <f t="shared" si="244"/>
        <v>5809000</v>
      </c>
      <c r="AF468" s="97" cm="1">
        <f t="array" ref="AF468">_xlfn.IFS(G468=1,AF$15,G468=2,AF$16,G468=3,AF$19)</f>
        <v>7000</v>
      </c>
      <c r="AG468" s="98">
        <f t="shared" si="245"/>
        <v>164000</v>
      </c>
      <c r="AH468" s="98">
        <f t="shared" si="246"/>
        <v>6068000</v>
      </c>
      <c r="AI468" s="137">
        <f t="shared" si="247"/>
        <v>164000</v>
      </c>
      <c r="AJ468" s="137">
        <f t="shared" si="248"/>
        <v>6068000</v>
      </c>
      <c r="AK468" s="137">
        <v>100000</v>
      </c>
      <c r="AL468" s="137">
        <f t="shared" si="249"/>
        <v>1517000</v>
      </c>
      <c r="AM468" s="137">
        <f t="shared" si="250"/>
        <v>1517000</v>
      </c>
      <c r="AN468" s="137">
        <f t="shared" si="251"/>
        <v>1517000</v>
      </c>
      <c r="AO468" s="137">
        <f t="shared" si="252"/>
        <v>1417000</v>
      </c>
      <c r="AP468" s="137"/>
      <c r="AQ468" s="138" cm="1">
        <f t="array" ref="AQ468">_xlfn.IFS(I468="One Bedroom",AQ$13,I468="One Bedroom Plus",AQ$14,I468="two bedroom",AQ$15,I468="three bedroom",AQ$16)</f>
        <v>300000</v>
      </c>
      <c r="AR468" s="139">
        <f t="shared" si="253"/>
        <v>5768000</v>
      </c>
      <c r="AS468" s="139">
        <f t="shared" si="254"/>
        <v>155891.89189189189</v>
      </c>
      <c r="AT468" s="139">
        <f t="shared" si="255"/>
        <v>288400</v>
      </c>
      <c r="AU468" s="139">
        <f t="shared" si="256"/>
        <v>5480000</v>
      </c>
      <c r="AV468" s="139">
        <f t="shared" si="257"/>
        <v>148108.10810810811</v>
      </c>
      <c r="AW468" s="151">
        <v>100000</v>
      </c>
      <c r="AX468" s="151">
        <f t="shared" si="259"/>
        <v>1370000</v>
      </c>
      <c r="AY468" s="151">
        <f t="shared" si="260"/>
        <v>1370000</v>
      </c>
      <c r="AZ468" s="151">
        <f t="shared" si="261"/>
        <v>1370000</v>
      </c>
      <c r="BA468" s="151">
        <f t="shared" si="262"/>
        <v>1270000</v>
      </c>
      <c r="BD468" s="99">
        <f t="shared" si="263"/>
        <v>5480000</v>
      </c>
    </row>
    <row r="469" spans="1:56" s="107" customFormat="1" ht="14.7" customHeight="1" x14ac:dyDescent="0.25">
      <c r="A469" s="120"/>
      <c r="B469" s="120"/>
      <c r="C469" s="101">
        <v>447</v>
      </c>
      <c r="D469" s="106" t="s">
        <v>20</v>
      </c>
      <c r="E469" s="106">
        <v>2</v>
      </c>
      <c r="F469" s="126" t="s">
        <v>606</v>
      </c>
      <c r="G469" s="92" cm="1">
        <f t="array" ref="G469">_xlfn.IFS(D469=F$4,G$4,D469=F$5,G$5,D469=F$6,G$6,D469=F$7,G$7,D469=F$8,G$8,D469=F$9,G$9,D469=F$10,G$10)</f>
        <v>3</v>
      </c>
      <c r="H469" s="121" t="s">
        <v>106</v>
      </c>
      <c r="I469" s="104" t="s">
        <v>72</v>
      </c>
      <c r="J469" s="105">
        <v>39</v>
      </c>
      <c r="K469" s="95">
        <f t="shared" si="233"/>
        <v>160000</v>
      </c>
      <c r="L469" s="95">
        <f t="shared" si="234"/>
        <v>6240000</v>
      </c>
      <c r="M469" s="95">
        <f t="shared" si="235"/>
        <v>140000</v>
      </c>
      <c r="N469" s="95" cm="1">
        <f t="array" ref="N469">_xlfn.IFS(E469=1,0,OR(E469=2,E469=3),N$10,OR(E469=4,E469=5),N$11,E469=6,N$12,E469=7,N$13)</f>
        <v>0</v>
      </c>
      <c r="O469" s="95">
        <f t="shared" ref="O469:O500" si="273">O454</f>
        <v>0</v>
      </c>
      <c r="P469" s="95">
        <f t="shared" si="236"/>
        <v>0</v>
      </c>
      <c r="Q469" s="95">
        <f t="shared" ref="Q469:Q500" si="274">Q454</f>
        <v>0</v>
      </c>
      <c r="R469" s="95">
        <f t="shared" si="237"/>
        <v>0</v>
      </c>
      <c r="S469" s="95">
        <f t="shared" ref="S469:S500" si="275">S454</f>
        <v>0</v>
      </c>
      <c r="T469" s="95">
        <f t="shared" si="238"/>
        <v>0</v>
      </c>
      <c r="U469" s="95">
        <f t="shared" ref="U469:U500" si="276">U454</f>
        <v>0</v>
      </c>
      <c r="V469" s="95">
        <f t="shared" si="239"/>
        <v>0</v>
      </c>
      <c r="W469" s="108"/>
      <c r="X469" s="108">
        <f t="shared" si="240"/>
        <v>0</v>
      </c>
      <c r="Y469" s="108"/>
      <c r="Z469" s="108">
        <f t="shared" si="241"/>
        <v>0</v>
      </c>
      <c r="AA469" s="108"/>
      <c r="AB469" s="108"/>
      <c r="AC469" s="95">
        <f t="shared" si="242"/>
        <v>0</v>
      </c>
      <c r="AD469" s="95">
        <f t="shared" si="243"/>
        <v>140000</v>
      </c>
      <c r="AE469" s="95">
        <f t="shared" si="244"/>
        <v>5460000</v>
      </c>
      <c r="AF469" s="97" cm="1">
        <f t="array" ref="AF469">_xlfn.IFS(G469=1,AF$15,G469=2,AF$16,G469=3,AF$19)</f>
        <v>7000</v>
      </c>
      <c r="AG469" s="98">
        <f t="shared" si="245"/>
        <v>147000</v>
      </c>
      <c r="AH469" s="98">
        <f t="shared" si="246"/>
        <v>5733000</v>
      </c>
      <c r="AI469" s="137">
        <f t="shared" si="247"/>
        <v>147000</v>
      </c>
      <c r="AJ469" s="137">
        <f t="shared" si="248"/>
        <v>5733000</v>
      </c>
      <c r="AK469" s="137">
        <v>100000</v>
      </c>
      <c r="AL469" s="137">
        <f t="shared" si="249"/>
        <v>1433250</v>
      </c>
      <c r="AM469" s="137">
        <f t="shared" si="250"/>
        <v>1433250</v>
      </c>
      <c r="AN469" s="137">
        <f t="shared" si="251"/>
        <v>1433250</v>
      </c>
      <c r="AO469" s="137">
        <f t="shared" si="252"/>
        <v>1333250</v>
      </c>
      <c r="AP469" s="137"/>
      <c r="AQ469" s="138" cm="1">
        <f t="array" ref="AQ469">_xlfn.IFS(I469="One Bedroom",AQ$13,I469="One Bedroom Plus",AQ$14,I469="two bedroom",AQ$15,I469="three bedroom",AQ$16)</f>
        <v>300000</v>
      </c>
      <c r="AR469" s="139">
        <f t="shared" si="253"/>
        <v>5433000</v>
      </c>
      <c r="AS469" s="139">
        <f t="shared" si="254"/>
        <v>139307.69230769231</v>
      </c>
      <c r="AT469" s="139">
        <f t="shared" si="255"/>
        <v>271650</v>
      </c>
      <c r="AU469" s="139">
        <f t="shared" si="256"/>
        <v>5162000</v>
      </c>
      <c r="AV469" s="139">
        <f t="shared" si="257"/>
        <v>132358.97435897434</v>
      </c>
      <c r="AW469" s="151">
        <v>100000</v>
      </c>
      <c r="AX469" s="151">
        <f t="shared" si="259"/>
        <v>1290500</v>
      </c>
      <c r="AY469" s="151">
        <f t="shared" si="260"/>
        <v>1290500</v>
      </c>
      <c r="AZ469" s="151">
        <f t="shared" si="261"/>
        <v>1290500</v>
      </c>
      <c r="BA469" s="151">
        <f t="shared" si="262"/>
        <v>1190500</v>
      </c>
      <c r="BD469" s="99">
        <f t="shared" si="263"/>
        <v>5162000</v>
      </c>
    </row>
    <row r="470" spans="1:56" s="107" customFormat="1" ht="14.7" customHeight="1" x14ac:dyDescent="0.25">
      <c r="A470" s="120"/>
      <c r="B470" s="120"/>
      <c r="C470" s="101">
        <v>448</v>
      </c>
      <c r="D470" s="106" t="s">
        <v>20</v>
      </c>
      <c r="E470" s="106">
        <v>2</v>
      </c>
      <c r="F470" s="126" t="s">
        <v>607</v>
      </c>
      <c r="G470" s="92" cm="1">
        <f t="array" ref="G470">_xlfn.IFS(D470=F$4,G$4,D470=F$5,G$5,D470=F$6,G$6,D470=F$7,G$7,D470=F$8,G$8,D470=F$9,G$9,D470=F$10,G$10)</f>
        <v>3</v>
      </c>
      <c r="H470" s="121" t="s">
        <v>106</v>
      </c>
      <c r="I470" s="104" t="s">
        <v>72</v>
      </c>
      <c r="J470" s="105">
        <v>39</v>
      </c>
      <c r="K470" s="95">
        <f t="shared" si="233"/>
        <v>160000</v>
      </c>
      <c r="L470" s="95">
        <f t="shared" si="234"/>
        <v>6240000</v>
      </c>
      <c r="M470" s="95">
        <f t="shared" si="235"/>
        <v>140000</v>
      </c>
      <c r="N470" s="95" cm="1">
        <f t="array" ref="N470">_xlfn.IFS(E470=1,0,OR(E470=2,E470=3),N$10,OR(E470=4,E470=5),N$11,E470=6,N$12,E470=7,N$13)</f>
        <v>0</v>
      </c>
      <c r="O470" s="95">
        <f t="shared" si="273"/>
        <v>0</v>
      </c>
      <c r="P470" s="95">
        <f t="shared" si="236"/>
        <v>0</v>
      </c>
      <c r="Q470" s="95">
        <f t="shared" si="274"/>
        <v>0</v>
      </c>
      <c r="R470" s="95">
        <f t="shared" si="237"/>
        <v>0</v>
      </c>
      <c r="S470" s="95">
        <f t="shared" si="275"/>
        <v>0</v>
      </c>
      <c r="T470" s="95">
        <f t="shared" si="238"/>
        <v>0</v>
      </c>
      <c r="U470" s="95">
        <f t="shared" si="276"/>
        <v>0</v>
      </c>
      <c r="V470" s="95">
        <f t="shared" si="239"/>
        <v>0</v>
      </c>
      <c r="W470" s="108"/>
      <c r="X470" s="108">
        <f t="shared" si="240"/>
        <v>0</v>
      </c>
      <c r="Y470" s="108"/>
      <c r="Z470" s="108">
        <f t="shared" si="241"/>
        <v>0</v>
      </c>
      <c r="AA470" s="108"/>
      <c r="AB470" s="108"/>
      <c r="AC470" s="95">
        <f t="shared" si="242"/>
        <v>0</v>
      </c>
      <c r="AD470" s="95">
        <f t="shared" si="243"/>
        <v>140000</v>
      </c>
      <c r="AE470" s="95">
        <f t="shared" si="244"/>
        <v>5460000</v>
      </c>
      <c r="AF470" s="97" cm="1">
        <f t="array" ref="AF470">_xlfn.IFS(G470=1,AF$15,G470=2,AF$16,G470=3,AF$19)</f>
        <v>7000</v>
      </c>
      <c r="AG470" s="98">
        <f t="shared" si="245"/>
        <v>147000</v>
      </c>
      <c r="AH470" s="98">
        <f t="shared" si="246"/>
        <v>5733000</v>
      </c>
      <c r="AI470" s="137">
        <f t="shared" si="247"/>
        <v>147000</v>
      </c>
      <c r="AJ470" s="137">
        <f t="shared" si="248"/>
        <v>5733000</v>
      </c>
      <c r="AK470" s="137">
        <v>100000</v>
      </c>
      <c r="AL470" s="137">
        <f t="shared" si="249"/>
        <v>1433250</v>
      </c>
      <c r="AM470" s="137">
        <f t="shared" si="250"/>
        <v>1433250</v>
      </c>
      <c r="AN470" s="137">
        <f t="shared" si="251"/>
        <v>1433250</v>
      </c>
      <c r="AO470" s="137">
        <f t="shared" si="252"/>
        <v>1333250</v>
      </c>
      <c r="AP470" s="137"/>
      <c r="AQ470" s="138" cm="1">
        <f t="array" ref="AQ470">_xlfn.IFS(I470="One Bedroom",AQ$13,I470="One Bedroom Plus",AQ$14,I470="two bedroom",AQ$15,I470="three bedroom",AQ$16)</f>
        <v>300000</v>
      </c>
      <c r="AR470" s="139">
        <f t="shared" si="253"/>
        <v>5433000</v>
      </c>
      <c r="AS470" s="139">
        <f t="shared" si="254"/>
        <v>139307.69230769231</v>
      </c>
      <c r="AT470" s="139">
        <f t="shared" si="255"/>
        <v>271650</v>
      </c>
      <c r="AU470" s="139">
        <f t="shared" si="256"/>
        <v>5162000</v>
      </c>
      <c r="AV470" s="139">
        <f t="shared" si="257"/>
        <v>132358.97435897434</v>
      </c>
      <c r="AW470" s="151">
        <v>100000</v>
      </c>
      <c r="AX470" s="151">
        <f t="shared" si="259"/>
        <v>1290500</v>
      </c>
      <c r="AY470" s="151">
        <f t="shared" si="260"/>
        <v>1290500</v>
      </c>
      <c r="AZ470" s="151">
        <f t="shared" si="261"/>
        <v>1290500</v>
      </c>
      <c r="BA470" s="151">
        <f t="shared" si="262"/>
        <v>1190500</v>
      </c>
      <c r="BD470" s="99">
        <f t="shared" si="263"/>
        <v>5162000</v>
      </c>
    </row>
    <row r="471" spans="1:56" s="107" customFormat="1" ht="14.7" customHeight="1" x14ac:dyDescent="0.25">
      <c r="A471" s="120"/>
      <c r="B471" s="120"/>
      <c r="C471" s="101">
        <v>449</v>
      </c>
      <c r="D471" s="106" t="s">
        <v>20</v>
      </c>
      <c r="E471" s="106">
        <v>2</v>
      </c>
      <c r="F471" s="126" t="s">
        <v>608</v>
      </c>
      <c r="G471" s="92" cm="1">
        <f t="array" ref="G471">_xlfn.IFS(D471=F$4,G$4,D471=F$5,G$5,D471=F$6,G$6,D471=F$7,G$7,D471=F$8,G$8,D471=F$9,G$9,D471=F$10,G$10)</f>
        <v>3</v>
      </c>
      <c r="H471" s="121" t="s">
        <v>108</v>
      </c>
      <c r="I471" s="104" t="s">
        <v>72</v>
      </c>
      <c r="J471" s="105">
        <v>45</v>
      </c>
      <c r="K471" s="95">
        <f t="shared" ref="K471:K534" si="277">$K$4</f>
        <v>160000</v>
      </c>
      <c r="L471" s="95">
        <f t="shared" ref="L471:L534" si="278">K471*J471</f>
        <v>7200000</v>
      </c>
      <c r="M471" s="95">
        <f t="shared" ref="M471:M534" si="279">J$13</f>
        <v>140000</v>
      </c>
      <c r="N471" s="95" cm="1">
        <f t="array" ref="N471">_xlfn.IFS(E471=1,0,OR(E471=2,E471=3),N$10,OR(E471=4,E471=5),N$11,E471=6,N$12,E471=7,N$13)</f>
        <v>0</v>
      </c>
      <c r="O471" s="95">
        <f t="shared" si="273"/>
        <v>0</v>
      </c>
      <c r="P471" s="95">
        <f t="shared" ref="P471:P534" si="280">IF(O471="Y",P$20,0)</f>
        <v>0</v>
      </c>
      <c r="Q471" s="95">
        <f t="shared" si="274"/>
        <v>0</v>
      </c>
      <c r="R471" s="95">
        <f t="shared" ref="R471:R534" si="281">IF(Q471="Y",R$20,0)</f>
        <v>0</v>
      </c>
      <c r="S471" s="95">
        <f t="shared" si="275"/>
        <v>0</v>
      </c>
      <c r="T471" s="95">
        <f t="shared" ref="T471:T534" si="282">IF(S471="Y",T$20,0)</f>
        <v>0</v>
      </c>
      <c r="U471" s="95">
        <f t="shared" si="276"/>
        <v>0</v>
      </c>
      <c r="V471" s="95">
        <f t="shared" ref="V471:V534" si="283">IF(U471="Y",V$20,0)</f>
        <v>0</v>
      </c>
      <c r="W471" s="108"/>
      <c r="X471" s="108">
        <f t="shared" ref="X471:X534" si="284">IF(W471="Y",X$20,0)</f>
        <v>0</v>
      </c>
      <c r="Y471" s="108"/>
      <c r="Z471" s="108">
        <f t="shared" ref="Z471:Z534" si="285">IF(Y471="Y",Z$20,0)</f>
        <v>0</v>
      </c>
      <c r="AA471" s="108"/>
      <c r="AB471" s="108"/>
      <c r="AC471" s="95">
        <f t="shared" ref="AC471:AC534" si="286">P471+R471+X471+Z471+T471+V471+AB471</f>
        <v>0</v>
      </c>
      <c r="AD471" s="95">
        <f t="shared" ref="AD471:AD534" si="287">M471+N471+AC471</f>
        <v>140000</v>
      </c>
      <c r="AE471" s="95">
        <f t="shared" ref="AE471:AE534" si="288">AD471*J471</f>
        <v>6300000</v>
      </c>
      <c r="AF471" s="97" cm="1">
        <f t="array" ref="AF471">_xlfn.IFS(G471=1,AF$15,G471=2,AF$16,G471=3,AF$19)</f>
        <v>7000</v>
      </c>
      <c r="AG471" s="98">
        <f t="shared" ref="AG471:AG534" si="289">AD471+AF471</f>
        <v>147000</v>
      </c>
      <c r="AH471" s="98">
        <f t="shared" ref="AH471:AH534" si="290">AG471*J471</f>
        <v>6615000</v>
      </c>
      <c r="AI471" s="137">
        <f t="shared" ref="AI471:AI534" si="291">ROUNDUP(AG471*$AI$19,-3)</f>
        <v>147000</v>
      </c>
      <c r="AJ471" s="137">
        <f t="shared" ref="AJ471:AJ534" si="292">AI471*J471</f>
        <v>6615000</v>
      </c>
      <c r="AK471" s="137">
        <v>100000</v>
      </c>
      <c r="AL471" s="137">
        <f t="shared" ref="AL471:AL534" si="293">AJ471*25%</f>
        <v>1653750</v>
      </c>
      <c r="AM471" s="137">
        <f t="shared" ref="AM471:AM534" si="294">AJ471*25%</f>
        <v>1653750</v>
      </c>
      <c r="AN471" s="137">
        <f t="shared" ref="AN471:AN534" si="295">AJ471*25%</f>
        <v>1653750</v>
      </c>
      <c r="AO471" s="137">
        <f t="shared" ref="AO471:AO534" si="296">AJ471*25%-AK471</f>
        <v>1553750</v>
      </c>
      <c r="AP471" s="137"/>
      <c r="AQ471" s="138" cm="1">
        <f t="array" ref="AQ471">_xlfn.IFS(I471="One Bedroom",AQ$13,I471="One Bedroom Plus",AQ$14,I471="two bedroom",AQ$15,I471="three bedroom",AQ$16)</f>
        <v>300000</v>
      </c>
      <c r="AR471" s="139">
        <f t="shared" ref="AR471:AR534" si="297">AJ471-AQ471</f>
        <v>6315000</v>
      </c>
      <c r="AS471" s="139">
        <f t="shared" ref="AS471:AS534" si="298">AR471/J471</f>
        <v>140333.33333333334</v>
      </c>
      <c r="AT471" s="139">
        <f t="shared" ref="AT471:AT534" si="299">AR471*5%</f>
        <v>315750</v>
      </c>
      <c r="AU471" s="139">
        <f t="shared" ref="AU471:AU534" si="300">ROUNDUP(AR471-AT471,-3)</f>
        <v>6000000</v>
      </c>
      <c r="AV471" s="139">
        <f t="shared" ref="AV471:AV534" si="301">AU471/J471</f>
        <v>133333.33333333334</v>
      </c>
      <c r="AW471" s="151">
        <v>100000</v>
      </c>
      <c r="AX471" s="151">
        <f t="shared" si="259"/>
        <v>1500000</v>
      </c>
      <c r="AY471" s="151">
        <f t="shared" si="260"/>
        <v>1500000</v>
      </c>
      <c r="AZ471" s="151">
        <f t="shared" si="261"/>
        <v>1500000</v>
      </c>
      <c r="BA471" s="151">
        <f t="shared" si="262"/>
        <v>1400000</v>
      </c>
      <c r="BD471" s="99">
        <f t="shared" si="263"/>
        <v>6000000</v>
      </c>
    </row>
    <row r="472" spans="1:56" s="107" customFormat="1" ht="14.7" customHeight="1" x14ac:dyDescent="0.25">
      <c r="A472" s="120"/>
      <c r="B472" s="120"/>
      <c r="C472" s="101">
        <v>450</v>
      </c>
      <c r="D472" s="106" t="s">
        <v>20</v>
      </c>
      <c r="E472" s="106">
        <v>2</v>
      </c>
      <c r="F472" s="126" t="s">
        <v>609</v>
      </c>
      <c r="G472" s="92" cm="1">
        <f t="array" ref="G472">_xlfn.IFS(D472=F$4,G$4,D472=F$5,G$5,D472=F$6,G$6,D472=F$7,G$7,D472=F$8,G$8,D472=F$9,G$9,D472=F$10,G$10)</f>
        <v>3</v>
      </c>
      <c r="H472" s="121" t="s">
        <v>108</v>
      </c>
      <c r="I472" s="104" t="s">
        <v>72</v>
      </c>
      <c r="J472" s="105">
        <v>45</v>
      </c>
      <c r="K472" s="95">
        <f t="shared" si="277"/>
        <v>160000</v>
      </c>
      <c r="L472" s="95">
        <f t="shared" si="278"/>
        <v>7200000</v>
      </c>
      <c r="M472" s="95">
        <f t="shared" si="279"/>
        <v>140000</v>
      </c>
      <c r="N472" s="95" cm="1">
        <f t="array" ref="N472">_xlfn.IFS(E472=1,0,OR(E472=2,E472=3),N$10,OR(E472=4,E472=5),N$11,E472=6,N$12,E472=7,N$13)</f>
        <v>0</v>
      </c>
      <c r="O472" s="95">
        <f t="shared" si="273"/>
        <v>0</v>
      </c>
      <c r="P472" s="95">
        <f t="shared" si="280"/>
        <v>0</v>
      </c>
      <c r="Q472" s="95">
        <f t="shared" si="274"/>
        <v>0</v>
      </c>
      <c r="R472" s="95">
        <f t="shared" si="281"/>
        <v>0</v>
      </c>
      <c r="S472" s="95">
        <f t="shared" si="275"/>
        <v>0</v>
      </c>
      <c r="T472" s="95">
        <f t="shared" si="282"/>
        <v>0</v>
      </c>
      <c r="U472" s="95">
        <f t="shared" si="276"/>
        <v>0</v>
      </c>
      <c r="V472" s="95">
        <f t="shared" si="283"/>
        <v>0</v>
      </c>
      <c r="W472" s="108"/>
      <c r="X472" s="108">
        <f t="shared" si="284"/>
        <v>0</v>
      </c>
      <c r="Y472" s="108"/>
      <c r="Z472" s="108">
        <f t="shared" si="285"/>
        <v>0</v>
      </c>
      <c r="AA472" s="108"/>
      <c r="AB472" s="108"/>
      <c r="AC472" s="95">
        <f t="shared" si="286"/>
        <v>0</v>
      </c>
      <c r="AD472" s="95">
        <f t="shared" si="287"/>
        <v>140000</v>
      </c>
      <c r="AE472" s="95">
        <f t="shared" si="288"/>
        <v>6300000</v>
      </c>
      <c r="AF472" s="97" cm="1">
        <f t="array" ref="AF472">_xlfn.IFS(G472=1,AF$15,G472=2,AF$16,G472=3,AF$19)</f>
        <v>7000</v>
      </c>
      <c r="AG472" s="98">
        <f t="shared" si="289"/>
        <v>147000</v>
      </c>
      <c r="AH472" s="98">
        <f t="shared" si="290"/>
        <v>6615000</v>
      </c>
      <c r="AI472" s="137">
        <f t="shared" si="291"/>
        <v>147000</v>
      </c>
      <c r="AJ472" s="137">
        <f t="shared" si="292"/>
        <v>6615000</v>
      </c>
      <c r="AK472" s="137">
        <v>100000</v>
      </c>
      <c r="AL472" s="137">
        <f t="shared" si="293"/>
        <v>1653750</v>
      </c>
      <c r="AM472" s="137">
        <f t="shared" si="294"/>
        <v>1653750</v>
      </c>
      <c r="AN472" s="137">
        <f t="shared" si="295"/>
        <v>1653750</v>
      </c>
      <c r="AO472" s="137">
        <f t="shared" si="296"/>
        <v>1553750</v>
      </c>
      <c r="AP472" s="137"/>
      <c r="AQ472" s="138" cm="1">
        <f t="array" ref="AQ472">_xlfn.IFS(I472="One Bedroom",AQ$13,I472="One Bedroom Plus",AQ$14,I472="two bedroom",AQ$15,I472="three bedroom",AQ$16)</f>
        <v>300000</v>
      </c>
      <c r="AR472" s="139">
        <f t="shared" si="297"/>
        <v>6315000</v>
      </c>
      <c r="AS472" s="139">
        <f t="shared" si="298"/>
        <v>140333.33333333334</v>
      </c>
      <c r="AT472" s="139">
        <f t="shared" si="299"/>
        <v>315750</v>
      </c>
      <c r="AU472" s="139">
        <f t="shared" si="300"/>
        <v>6000000</v>
      </c>
      <c r="AV472" s="139">
        <f t="shared" si="301"/>
        <v>133333.33333333334</v>
      </c>
      <c r="AW472" s="151">
        <v>100000</v>
      </c>
      <c r="AX472" s="151">
        <f t="shared" ref="AX472:AX535" si="302">AU472*25%</f>
        <v>1500000</v>
      </c>
      <c r="AY472" s="151">
        <f t="shared" ref="AY472:AY535" si="303">AU472*25%</f>
        <v>1500000</v>
      </c>
      <c r="AZ472" s="151">
        <f t="shared" ref="AZ472:AZ535" si="304">AU472*25%</f>
        <v>1500000</v>
      </c>
      <c r="BA472" s="151">
        <f t="shared" ref="BA472:BA535" si="305">AU472*25%-AW472</f>
        <v>1400000</v>
      </c>
      <c r="BD472" s="99">
        <f t="shared" ref="BD472:BD535" si="306">SUM(AW472:BA472)</f>
        <v>6000000</v>
      </c>
    </row>
    <row r="473" spans="1:56" s="107" customFormat="1" ht="14.7" customHeight="1" x14ac:dyDescent="0.25">
      <c r="A473" s="120"/>
      <c r="B473" s="120"/>
      <c r="C473" s="101">
        <v>451</v>
      </c>
      <c r="D473" s="106" t="s">
        <v>20</v>
      </c>
      <c r="E473" s="106">
        <v>2</v>
      </c>
      <c r="F473" s="126" t="s">
        <v>610</v>
      </c>
      <c r="G473" s="92" cm="1">
        <f t="array" ref="G473">_xlfn.IFS(D473=F$4,G$4,D473=F$5,G$5,D473=F$6,G$6,D473=F$7,G$7,D473=F$8,G$8,D473=F$9,G$9,D473=F$10,G$10)</f>
        <v>3</v>
      </c>
      <c r="H473" s="121" t="s">
        <v>106</v>
      </c>
      <c r="I473" s="104" t="s">
        <v>72</v>
      </c>
      <c r="J473" s="105">
        <v>39</v>
      </c>
      <c r="K473" s="95">
        <f t="shared" si="277"/>
        <v>160000</v>
      </c>
      <c r="L473" s="95">
        <f t="shared" si="278"/>
        <v>6240000</v>
      </c>
      <c r="M473" s="95">
        <f t="shared" si="279"/>
        <v>140000</v>
      </c>
      <c r="N473" s="95" cm="1">
        <f t="array" ref="N473">_xlfn.IFS(E473=1,0,OR(E473=2,E473=3),N$10,OR(E473=4,E473=5),N$11,E473=6,N$12,E473=7,N$13)</f>
        <v>0</v>
      </c>
      <c r="O473" s="95">
        <f t="shared" si="273"/>
        <v>0</v>
      </c>
      <c r="P473" s="95">
        <f t="shared" si="280"/>
        <v>0</v>
      </c>
      <c r="Q473" s="95">
        <f t="shared" si="274"/>
        <v>0</v>
      </c>
      <c r="R473" s="95">
        <f t="shared" si="281"/>
        <v>0</v>
      </c>
      <c r="S473" s="95">
        <f t="shared" si="275"/>
        <v>0</v>
      </c>
      <c r="T473" s="95">
        <f t="shared" si="282"/>
        <v>0</v>
      </c>
      <c r="U473" s="95">
        <f t="shared" si="276"/>
        <v>0</v>
      </c>
      <c r="V473" s="95">
        <f t="shared" si="283"/>
        <v>0</v>
      </c>
      <c r="W473" s="108"/>
      <c r="X473" s="108">
        <f t="shared" si="284"/>
        <v>0</v>
      </c>
      <c r="Y473" s="108"/>
      <c r="Z473" s="108">
        <f t="shared" si="285"/>
        <v>0</v>
      </c>
      <c r="AA473" s="108"/>
      <c r="AB473" s="108"/>
      <c r="AC473" s="95">
        <f t="shared" si="286"/>
        <v>0</v>
      </c>
      <c r="AD473" s="95">
        <f t="shared" si="287"/>
        <v>140000</v>
      </c>
      <c r="AE473" s="95">
        <f t="shared" si="288"/>
        <v>5460000</v>
      </c>
      <c r="AF473" s="97" cm="1">
        <f t="array" ref="AF473">_xlfn.IFS(G473=1,AF$15,G473=2,AF$16,G473=3,AF$19)</f>
        <v>7000</v>
      </c>
      <c r="AG473" s="98">
        <f t="shared" si="289"/>
        <v>147000</v>
      </c>
      <c r="AH473" s="98">
        <f t="shared" si="290"/>
        <v>5733000</v>
      </c>
      <c r="AI473" s="137">
        <f t="shared" si="291"/>
        <v>147000</v>
      </c>
      <c r="AJ473" s="137">
        <f t="shared" si="292"/>
        <v>5733000</v>
      </c>
      <c r="AK473" s="137">
        <v>100000</v>
      </c>
      <c r="AL473" s="137">
        <f t="shared" si="293"/>
        <v>1433250</v>
      </c>
      <c r="AM473" s="137">
        <f t="shared" si="294"/>
        <v>1433250</v>
      </c>
      <c r="AN473" s="137">
        <f t="shared" si="295"/>
        <v>1433250</v>
      </c>
      <c r="AO473" s="137">
        <f t="shared" si="296"/>
        <v>1333250</v>
      </c>
      <c r="AP473" s="137"/>
      <c r="AQ473" s="138" cm="1">
        <f t="array" ref="AQ473">_xlfn.IFS(I473="One Bedroom",AQ$13,I473="One Bedroom Plus",AQ$14,I473="two bedroom",AQ$15,I473="three bedroom",AQ$16)</f>
        <v>300000</v>
      </c>
      <c r="AR473" s="139">
        <f t="shared" si="297"/>
        <v>5433000</v>
      </c>
      <c r="AS473" s="139">
        <f t="shared" si="298"/>
        <v>139307.69230769231</v>
      </c>
      <c r="AT473" s="139">
        <f t="shared" si="299"/>
        <v>271650</v>
      </c>
      <c r="AU473" s="139">
        <f t="shared" si="300"/>
        <v>5162000</v>
      </c>
      <c r="AV473" s="139">
        <f t="shared" si="301"/>
        <v>132358.97435897434</v>
      </c>
      <c r="AW473" s="151">
        <v>100000</v>
      </c>
      <c r="AX473" s="151">
        <f t="shared" si="302"/>
        <v>1290500</v>
      </c>
      <c r="AY473" s="151">
        <f t="shared" si="303"/>
        <v>1290500</v>
      </c>
      <c r="AZ473" s="151">
        <f t="shared" si="304"/>
        <v>1290500</v>
      </c>
      <c r="BA473" s="151">
        <f t="shared" si="305"/>
        <v>1190500</v>
      </c>
      <c r="BD473" s="99">
        <f t="shared" si="306"/>
        <v>5162000</v>
      </c>
    </row>
    <row r="474" spans="1:56" s="107" customFormat="1" ht="14.7" customHeight="1" x14ac:dyDescent="0.25">
      <c r="A474" s="120"/>
      <c r="B474" s="120"/>
      <c r="C474" s="101">
        <v>452</v>
      </c>
      <c r="D474" s="106" t="s">
        <v>20</v>
      </c>
      <c r="E474" s="106">
        <v>2</v>
      </c>
      <c r="F474" s="126" t="s">
        <v>611</v>
      </c>
      <c r="G474" s="92" cm="1">
        <f t="array" ref="G474">_xlfn.IFS(D474=F$4,G$4,D474=F$5,G$5,D474=F$6,G$6,D474=F$7,G$7,D474=F$8,G$8,D474=F$9,G$9,D474=F$10,G$10)</f>
        <v>3</v>
      </c>
      <c r="H474" s="121" t="s">
        <v>104</v>
      </c>
      <c r="I474" s="104" t="s">
        <v>72</v>
      </c>
      <c r="J474" s="105">
        <v>39</v>
      </c>
      <c r="K474" s="95">
        <f t="shared" si="277"/>
        <v>160000</v>
      </c>
      <c r="L474" s="95">
        <f t="shared" si="278"/>
        <v>6240000</v>
      </c>
      <c r="M474" s="95">
        <f t="shared" si="279"/>
        <v>140000</v>
      </c>
      <c r="N474" s="95" cm="1">
        <f t="array" ref="N474">_xlfn.IFS(E474=1,0,OR(E474=2,E474=3),N$10,OR(E474=4,E474=5),N$11,E474=6,N$12,E474=7,N$13)</f>
        <v>0</v>
      </c>
      <c r="O474" s="95">
        <f t="shared" si="273"/>
        <v>0</v>
      </c>
      <c r="P474" s="95">
        <f t="shared" si="280"/>
        <v>0</v>
      </c>
      <c r="Q474" s="95" t="str">
        <f t="shared" si="274"/>
        <v>y</v>
      </c>
      <c r="R474" s="95">
        <f t="shared" si="281"/>
        <v>3000</v>
      </c>
      <c r="S474" s="95">
        <f t="shared" si="275"/>
        <v>0</v>
      </c>
      <c r="T474" s="95">
        <f t="shared" si="282"/>
        <v>0</v>
      </c>
      <c r="U474" s="95">
        <f t="shared" si="276"/>
        <v>0</v>
      </c>
      <c r="V474" s="95">
        <f t="shared" si="283"/>
        <v>0</v>
      </c>
      <c r="W474" s="108"/>
      <c r="X474" s="108">
        <f t="shared" si="284"/>
        <v>0</v>
      </c>
      <c r="Y474" s="108"/>
      <c r="Z474" s="108">
        <f t="shared" si="285"/>
        <v>0</v>
      </c>
      <c r="AA474" s="108"/>
      <c r="AB474" s="108"/>
      <c r="AC474" s="95">
        <f t="shared" si="286"/>
        <v>3000</v>
      </c>
      <c r="AD474" s="95">
        <f t="shared" si="287"/>
        <v>143000</v>
      </c>
      <c r="AE474" s="95">
        <f t="shared" si="288"/>
        <v>5577000</v>
      </c>
      <c r="AF474" s="97" cm="1">
        <f t="array" ref="AF474">_xlfn.IFS(G474=1,AF$15,G474=2,AF$16,G474=3,AF$19)</f>
        <v>7000</v>
      </c>
      <c r="AG474" s="98">
        <f t="shared" si="289"/>
        <v>150000</v>
      </c>
      <c r="AH474" s="98">
        <f t="shared" si="290"/>
        <v>5850000</v>
      </c>
      <c r="AI474" s="137">
        <f t="shared" si="291"/>
        <v>150000</v>
      </c>
      <c r="AJ474" s="137">
        <f t="shared" si="292"/>
        <v>5850000</v>
      </c>
      <c r="AK474" s="137">
        <v>100000</v>
      </c>
      <c r="AL474" s="137">
        <f t="shared" si="293"/>
        <v>1462500</v>
      </c>
      <c r="AM474" s="137">
        <f t="shared" si="294"/>
        <v>1462500</v>
      </c>
      <c r="AN474" s="137">
        <f t="shared" si="295"/>
        <v>1462500</v>
      </c>
      <c r="AO474" s="137">
        <f t="shared" si="296"/>
        <v>1362500</v>
      </c>
      <c r="AP474" s="137"/>
      <c r="AQ474" s="138" cm="1">
        <f t="array" ref="AQ474">_xlfn.IFS(I474="One Bedroom",AQ$13,I474="One Bedroom Plus",AQ$14,I474="two bedroom",AQ$15,I474="three bedroom",AQ$16)</f>
        <v>300000</v>
      </c>
      <c r="AR474" s="139">
        <f t="shared" si="297"/>
        <v>5550000</v>
      </c>
      <c r="AS474" s="139">
        <f t="shared" si="298"/>
        <v>142307.69230769231</v>
      </c>
      <c r="AT474" s="139">
        <f t="shared" si="299"/>
        <v>277500</v>
      </c>
      <c r="AU474" s="139">
        <f t="shared" si="300"/>
        <v>5273000</v>
      </c>
      <c r="AV474" s="139">
        <f t="shared" si="301"/>
        <v>135205.12820512822</v>
      </c>
      <c r="AW474" s="151">
        <v>100000</v>
      </c>
      <c r="AX474" s="151">
        <f t="shared" si="302"/>
        <v>1318250</v>
      </c>
      <c r="AY474" s="151">
        <f t="shared" si="303"/>
        <v>1318250</v>
      </c>
      <c r="AZ474" s="151">
        <f t="shared" si="304"/>
        <v>1318250</v>
      </c>
      <c r="BA474" s="151">
        <f t="shared" si="305"/>
        <v>1218250</v>
      </c>
      <c r="BD474" s="99">
        <f t="shared" si="306"/>
        <v>5273000</v>
      </c>
    </row>
    <row r="475" spans="1:56" s="107" customFormat="1" ht="14.7" customHeight="1" x14ac:dyDescent="0.25">
      <c r="A475" s="120"/>
      <c r="B475" s="120"/>
      <c r="C475" s="101">
        <v>453</v>
      </c>
      <c r="D475" s="106" t="s">
        <v>20</v>
      </c>
      <c r="E475" s="106">
        <v>2</v>
      </c>
      <c r="F475" s="126" t="s">
        <v>612</v>
      </c>
      <c r="G475" s="92" cm="1">
        <f t="array" ref="G475">_xlfn.IFS(D475=F$4,G$4,D475=F$5,G$5,D475=F$6,G$6,D475=F$7,G$7,D475=F$8,G$8,D475=F$9,G$9,D475=F$10,G$10)</f>
        <v>3</v>
      </c>
      <c r="H475" s="121" t="s">
        <v>98</v>
      </c>
      <c r="I475" s="104" t="s">
        <v>72</v>
      </c>
      <c r="J475" s="105">
        <v>52</v>
      </c>
      <c r="K475" s="95">
        <f t="shared" si="277"/>
        <v>160000</v>
      </c>
      <c r="L475" s="95">
        <f t="shared" si="278"/>
        <v>8320000</v>
      </c>
      <c r="M475" s="95">
        <f t="shared" si="279"/>
        <v>140000</v>
      </c>
      <c r="N475" s="95" cm="1">
        <f t="array" ref="N475">_xlfn.IFS(E475=1,0,OR(E475=2,E475=3),N$10,OR(E475=4,E475=5),N$11,E475=6,N$12,E475=7,N$13)</f>
        <v>0</v>
      </c>
      <c r="O475" s="95" t="str">
        <f t="shared" si="273"/>
        <v>y</v>
      </c>
      <c r="P475" s="95">
        <f t="shared" si="280"/>
        <v>10000</v>
      </c>
      <c r="Q475" s="95" t="str">
        <f t="shared" si="274"/>
        <v>y</v>
      </c>
      <c r="R475" s="95">
        <f t="shared" si="281"/>
        <v>3000</v>
      </c>
      <c r="S475" s="95">
        <f t="shared" si="275"/>
        <v>0</v>
      </c>
      <c r="T475" s="95">
        <f t="shared" si="282"/>
        <v>0</v>
      </c>
      <c r="U475" s="95" t="str">
        <f t="shared" si="276"/>
        <v>y</v>
      </c>
      <c r="V475" s="95">
        <f t="shared" si="283"/>
        <v>-4000</v>
      </c>
      <c r="W475" s="108"/>
      <c r="X475" s="108">
        <f t="shared" si="284"/>
        <v>0</v>
      </c>
      <c r="Y475" s="108"/>
      <c r="Z475" s="108">
        <f t="shared" si="285"/>
        <v>0</v>
      </c>
      <c r="AA475" s="108"/>
      <c r="AB475" s="108"/>
      <c r="AC475" s="95">
        <f t="shared" si="286"/>
        <v>9000</v>
      </c>
      <c r="AD475" s="95">
        <f t="shared" si="287"/>
        <v>149000</v>
      </c>
      <c r="AE475" s="95">
        <f t="shared" si="288"/>
        <v>7748000</v>
      </c>
      <c r="AF475" s="97" cm="1">
        <f t="array" ref="AF475">_xlfn.IFS(G475=1,AF$15,G475=2,AF$16,G475=3,AF$19)</f>
        <v>7000</v>
      </c>
      <c r="AG475" s="98">
        <f t="shared" si="289"/>
        <v>156000</v>
      </c>
      <c r="AH475" s="98">
        <f t="shared" si="290"/>
        <v>8112000</v>
      </c>
      <c r="AI475" s="137">
        <f t="shared" si="291"/>
        <v>156000</v>
      </c>
      <c r="AJ475" s="137">
        <f t="shared" si="292"/>
        <v>8112000</v>
      </c>
      <c r="AK475" s="137">
        <v>100000</v>
      </c>
      <c r="AL475" s="137">
        <f t="shared" si="293"/>
        <v>2028000</v>
      </c>
      <c r="AM475" s="137">
        <f t="shared" si="294"/>
        <v>2028000</v>
      </c>
      <c r="AN475" s="137">
        <f t="shared" si="295"/>
        <v>2028000</v>
      </c>
      <c r="AO475" s="137">
        <f t="shared" si="296"/>
        <v>1928000</v>
      </c>
      <c r="AP475" s="137"/>
      <c r="AQ475" s="138" cm="1">
        <f t="array" ref="AQ475">_xlfn.IFS(I475="One Bedroom",AQ$13,I475="One Bedroom Plus",AQ$14,I475="two bedroom",AQ$15,I475="three bedroom",AQ$16)</f>
        <v>300000</v>
      </c>
      <c r="AR475" s="139">
        <f t="shared" si="297"/>
        <v>7812000</v>
      </c>
      <c r="AS475" s="139">
        <f t="shared" si="298"/>
        <v>150230.76923076922</v>
      </c>
      <c r="AT475" s="139">
        <f t="shared" si="299"/>
        <v>390600</v>
      </c>
      <c r="AU475" s="139">
        <f t="shared" si="300"/>
        <v>7422000</v>
      </c>
      <c r="AV475" s="139">
        <f t="shared" si="301"/>
        <v>142730.76923076922</v>
      </c>
      <c r="AW475" s="151">
        <v>100000</v>
      </c>
      <c r="AX475" s="151">
        <f t="shared" si="302"/>
        <v>1855500</v>
      </c>
      <c r="AY475" s="151">
        <f t="shared" si="303"/>
        <v>1855500</v>
      </c>
      <c r="AZ475" s="151">
        <f t="shared" si="304"/>
        <v>1855500</v>
      </c>
      <c r="BA475" s="151">
        <f t="shared" si="305"/>
        <v>1755500</v>
      </c>
      <c r="BD475" s="99">
        <f t="shared" si="306"/>
        <v>7422000</v>
      </c>
    </row>
    <row r="476" spans="1:56" ht="14.7" customHeight="1" x14ac:dyDescent="0.25">
      <c r="A476" s="120"/>
      <c r="B476" s="120"/>
      <c r="C476" s="101">
        <v>454</v>
      </c>
      <c r="D476" s="106" t="s">
        <v>20</v>
      </c>
      <c r="E476" s="106">
        <v>2</v>
      </c>
      <c r="F476" s="126" t="s">
        <v>613</v>
      </c>
      <c r="G476" s="92" cm="1">
        <f t="array" ref="G476">_xlfn.IFS(D476=F$4,G$4,D476=F$5,G$5,D476=F$6,G$6,D476=F$7,G$7,D476=F$8,G$8,D476=F$9,G$9,D476=F$10,G$10)</f>
        <v>3</v>
      </c>
      <c r="H476" s="121" t="s">
        <v>263</v>
      </c>
      <c r="I476" s="104" t="s">
        <v>94</v>
      </c>
      <c r="J476" s="105">
        <v>59</v>
      </c>
      <c r="K476" s="95">
        <f t="shared" si="277"/>
        <v>160000</v>
      </c>
      <c r="L476" s="95">
        <f t="shared" si="278"/>
        <v>9440000</v>
      </c>
      <c r="M476" s="95">
        <f t="shared" si="279"/>
        <v>140000</v>
      </c>
      <c r="N476" s="95" cm="1">
        <f t="array" ref="N476">_xlfn.IFS(E476=1,0,OR(E476=2,E476=3),N$10,OR(E476=4,E476=5),N$11,E476=6,N$12,E476=7,N$13)</f>
        <v>0</v>
      </c>
      <c r="O476" s="95" t="str">
        <f t="shared" si="273"/>
        <v>y</v>
      </c>
      <c r="P476" s="95">
        <f t="shared" si="280"/>
        <v>10000</v>
      </c>
      <c r="Q476" s="95">
        <f t="shared" si="274"/>
        <v>0</v>
      </c>
      <c r="R476" s="95">
        <f t="shared" si="281"/>
        <v>0</v>
      </c>
      <c r="S476" s="95">
        <f t="shared" si="275"/>
        <v>0</v>
      </c>
      <c r="T476" s="95">
        <f t="shared" si="282"/>
        <v>0</v>
      </c>
      <c r="U476" s="95">
        <f t="shared" si="276"/>
        <v>0</v>
      </c>
      <c r="V476" s="95">
        <f t="shared" si="283"/>
        <v>0</v>
      </c>
      <c r="W476" s="108"/>
      <c r="X476" s="108">
        <f t="shared" si="284"/>
        <v>0</v>
      </c>
      <c r="Y476" s="108"/>
      <c r="Z476" s="108">
        <f t="shared" si="285"/>
        <v>0</v>
      </c>
      <c r="AA476" s="108"/>
      <c r="AB476" s="108"/>
      <c r="AC476" s="95">
        <f t="shared" si="286"/>
        <v>10000</v>
      </c>
      <c r="AD476" s="95">
        <f t="shared" si="287"/>
        <v>150000</v>
      </c>
      <c r="AE476" s="95">
        <f t="shared" si="288"/>
        <v>8850000</v>
      </c>
      <c r="AF476" s="97" cm="1">
        <f t="array" ref="AF476">_xlfn.IFS(G476=1,AF$15,G476=2,AF$16,G476=3,AF$19)</f>
        <v>7000</v>
      </c>
      <c r="AG476" s="98">
        <f t="shared" si="289"/>
        <v>157000</v>
      </c>
      <c r="AH476" s="98">
        <f t="shared" si="290"/>
        <v>9263000</v>
      </c>
      <c r="AI476" s="137">
        <f t="shared" si="291"/>
        <v>157000</v>
      </c>
      <c r="AJ476" s="137">
        <f t="shared" si="292"/>
        <v>9263000</v>
      </c>
      <c r="AK476" s="137">
        <v>100000</v>
      </c>
      <c r="AL476" s="137">
        <f t="shared" si="293"/>
        <v>2315750</v>
      </c>
      <c r="AM476" s="137">
        <f t="shared" si="294"/>
        <v>2315750</v>
      </c>
      <c r="AN476" s="137">
        <f t="shared" si="295"/>
        <v>2315750</v>
      </c>
      <c r="AO476" s="137">
        <f t="shared" si="296"/>
        <v>2215750</v>
      </c>
      <c r="AP476" s="137"/>
      <c r="AQ476" s="138" cm="1">
        <f t="array" ref="AQ476">_xlfn.IFS(I476="One Bedroom",AQ$13,I476="One Bedroom Plus",AQ$14,I476="two bedroom",AQ$15,I476="three bedroom",AQ$16)</f>
        <v>300000</v>
      </c>
      <c r="AR476" s="139">
        <f t="shared" si="297"/>
        <v>8963000</v>
      </c>
      <c r="AS476" s="139">
        <f t="shared" si="298"/>
        <v>151915.25423728814</v>
      </c>
      <c r="AT476" s="139">
        <f t="shared" si="299"/>
        <v>448150</v>
      </c>
      <c r="AU476" s="139">
        <f t="shared" si="300"/>
        <v>8515000</v>
      </c>
      <c r="AV476" s="139">
        <f t="shared" si="301"/>
        <v>144322.03389830509</v>
      </c>
      <c r="AW476" s="151">
        <v>100000</v>
      </c>
      <c r="AX476" s="151">
        <f t="shared" si="302"/>
        <v>2128750</v>
      </c>
      <c r="AY476" s="151">
        <f t="shared" si="303"/>
        <v>2128750</v>
      </c>
      <c r="AZ476" s="151">
        <f t="shared" si="304"/>
        <v>2128750</v>
      </c>
      <c r="BA476" s="151">
        <f t="shared" si="305"/>
        <v>2028750</v>
      </c>
      <c r="BD476" s="99">
        <f t="shared" si="306"/>
        <v>8515000</v>
      </c>
    </row>
    <row r="477" spans="1:56" ht="14.7" customHeight="1" x14ac:dyDescent="0.25">
      <c r="A477" s="120"/>
      <c r="B477" s="120"/>
      <c r="C477" s="101">
        <v>455</v>
      </c>
      <c r="D477" s="106" t="s">
        <v>20</v>
      </c>
      <c r="E477" s="106">
        <v>2</v>
      </c>
      <c r="F477" s="126" t="s">
        <v>614</v>
      </c>
      <c r="G477" s="92" cm="1">
        <f t="array" ref="G477">_xlfn.IFS(D477=F$4,G$4,D477=F$5,G$5,D477=F$6,G$6,D477=F$7,G$7,D477=F$8,G$8,D477=F$9,G$9,D477=F$10,G$10)</f>
        <v>3</v>
      </c>
      <c r="H477" s="121" t="s">
        <v>615</v>
      </c>
      <c r="I477" s="104" t="s">
        <v>382</v>
      </c>
      <c r="J477" s="109">
        <v>122</v>
      </c>
      <c r="K477" s="95">
        <f t="shared" si="277"/>
        <v>160000</v>
      </c>
      <c r="L477" s="95">
        <f t="shared" si="278"/>
        <v>19520000</v>
      </c>
      <c r="M477" s="95">
        <f t="shared" si="279"/>
        <v>140000</v>
      </c>
      <c r="N477" s="95" cm="1">
        <f t="array" ref="N477">_xlfn.IFS(E477=1,0,OR(E477=2,E477=3),N$10,OR(E477=4,E477=5),N$11,E477=6,N$12,E477=7,N$13)</f>
        <v>0</v>
      </c>
      <c r="O477" s="95" t="str">
        <f t="shared" si="273"/>
        <v>y</v>
      </c>
      <c r="P477" s="95">
        <f t="shared" si="280"/>
        <v>10000</v>
      </c>
      <c r="Q477" s="95" t="str">
        <f t="shared" si="274"/>
        <v>y</v>
      </c>
      <c r="R477" s="95">
        <f t="shared" si="281"/>
        <v>3000</v>
      </c>
      <c r="S477" s="95" t="str">
        <f t="shared" si="275"/>
        <v>y</v>
      </c>
      <c r="T477" s="95">
        <f t="shared" si="282"/>
        <v>2000</v>
      </c>
      <c r="U477" s="95">
        <f t="shared" si="276"/>
        <v>0</v>
      </c>
      <c r="V477" s="95">
        <f t="shared" si="283"/>
        <v>0</v>
      </c>
      <c r="W477" s="108"/>
      <c r="X477" s="108">
        <f t="shared" si="284"/>
        <v>0</v>
      </c>
      <c r="Y477" s="108"/>
      <c r="Z477" s="108">
        <f t="shared" si="285"/>
        <v>0</v>
      </c>
      <c r="AA477" s="108"/>
      <c r="AB477" s="108"/>
      <c r="AC477" s="95">
        <f t="shared" si="286"/>
        <v>15000</v>
      </c>
      <c r="AD477" s="95">
        <f t="shared" si="287"/>
        <v>155000</v>
      </c>
      <c r="AE477" s="95">
        <f t="shared" si="288"/>
        <v>18910000</v>
      </c>
      <c r="AF477" s="97" cm="1">
        <f t="array" ref="AF477">_xlfn.IFS(G477=1,AF$15,G477=2,AF$16,G477=3,AF$19)</f>
        <v>7000</v>
      </c>
      <c r="AG477" s="98">
        <f t="shared" si="289"/>
        <v>162000</v>
      </c>
      <c r="AH477" s="98">
        <f t="shared" si="290"/>
        <v>19764000</v>
      </c>
      <c r="AI477" s="137">
        <f t="shared" si="291"/>
        <v>162000</v>
      </c>
      <c r="AJ477" s="137">
        <f t="shared" si="292"/>
        <v>19764000</v>
      </c>
      <c r="AK477" s="137">
        <v>100000</v>
      </c>
      <c r="AL477" s="137">
        <f t="shared" si="293"/>
        <v>4941000</v>
      </c>
      <c r="AM477" s="137">
        <f t="shared" si="294"/>
        <v>4941000</v>
      </c>
      <c r="AN477" s="137">
        <f t="shared" si="295"/>
        <v>4941000</v>
      </c>
      <c r="AO477" s="137">
        <f t="shared" si="296"/>
        <v>4841000</v>
      </c>
      <c r="AP477" s="137"/>
      <c r="AQ477" s="141">
        <v>1000000</v>
      </c>
      <c r="AR477" s="139">
        <f t="shared" si="297"/>
        <v>18764000</v>
      </c>
      <c r="AS477" s="139">
        <f t="shared" si="298"/>
        <v>153803.27868852459</v>
      </c>
      <c r="AT477" s="139">
        <f t="shared" si="299"/>
        <v>938200</v>
      </c>
      <c r="AU477" s="139">
        <f t="shared" si="300"/>
        <v>17826000</v>
      </c>
      <c r="AV477" s="139">
        <f t="shared" si="301"/>
        <v>146114.75409836066</v>
      </c>
      <c r="AW477" s="151">
        <v>100000</v>
      </c>
      <c r="AX477" s="151">
        <f t="shared" si="302"/>
        <v>4456500</v>
      </c>
      <c r="AY477" s="151">
        <f t="shared" si="303"/>
        <v>4456500</v>
      </c>
      <c r="AZ477" s="151">
        <f t="shared" si="304"/>
        <v>4456500</v>
      </c>
      <c r="BA477" s="151">
        <f t="shared" si="305"/>
        <v>4356500</v>
      </c>
      <c r="BD477" s="99">
        <f t="shared" si="306"/>
        <v>17826000</v>
      </c>
    </row>
    <row r="478" spans="1:56" s="99" customFormat="1" ht="14.7" customHeight="1" x14ac:dyDescent="0.25">
      <c r="A478" s="120"/>
      <c r="B478" s="120"/>
      <c r="C478" s="101">
        <v>456</v>
      </c>
      <c r="D478" s="106" t="s">
        <v>20</v>
      </c>
      <c r="E478" s="106">
        <v>2</v>
      </c>
      <c r="F478" s="126" t="s">
        <v>616</v>
      </c>
      <c r="G478" s="92" cm="1">
        <f t="array" ref="G478">_xlfn.IFS(D478=F$4,G$4,D478=F$5,G$5,D478=F$6,G$6,D478=F$7,G$7,D478=F$8,G$8,D478=F$9,G$9,D478=F$10,G$10)</f>
        <v>3</v>
      </c>
      <c r="H478" s="121" t="s">
        <v>421</v>
      </c>
      <c r="I478" s="104" t="s">
        <v>234</v>
      </c>
      <c r="J478" s="109">
        <v>68</v>
      </c>
      <c r="K478" s="95">
        <f t="shared" si="277"/>
        <v>160000</v>
      </c>
      <c r="L478" s="95">
        <f t="shared" si="278"/>
        <v>10880000</v>
      </c>
      <c r="M478" s="95">
        <f t="shared" si="279"/>
        <v>140000</v>
      </c>
      <c r="N478" s="95" cm="1">
        <f t="array" ref="N478">_xlfn.IFS(E478=1,0,OR(E478=2,E478=3),N$10,OR(E478=4,E478=5),N$11,E478=6,N$12,E478=7,N$13)</f>
        <v>0</v>
      </c>
      <c r="O478" s="95" t="str">
        <f t="shared" si="273"/>
        <v>y</v>
      </c>
      <c r="P478" s="95">
        <f t="shared" si="280"/>
        <v>10000</v>
      </c>
      <c r="Q478" s="95" t="str">
        <f t="shared" si="274"/>
        <v>y</v>
      </c>
      <c r="R478" s="95">
        <f t="shared" si="281"/>
        <v>3000</v>
      </c>
      <c r="S478" s="95">
        <f t="shared" si="275"/>
        <v>0</v>
      </c>
      <c r="T478" s="95">
        <f t="shared" si="282"/>
        <v>0</v>
      </c>
      <c r="U478" s="95">
        <f t="shared" si="276"/>
        <v>0</v>
      </c>
      <c r="V478" s="95">
        <f t="shared" si="283"/>
        <v>0</v>
      </c>
      <c r="W478" s="108"/>
      <c r="X478" s="108">
        <f t="shared" si="284"/>
        <v>0</v>
      </c>
      <c r="Y478" s="108"/>
      <c r="Z478" s="108">
        <f t="shared" si="285"/>
        <v>0</v>
      </c>
      <c r="AA478" s="108"/>
      <c r="AB478" s="108"/>
      <c r="AC478" s="95">
        <f t="shared" si="286"/>
        <v>13000</v>
      </c>
      <c r="AD478" s="95">
        <f t="shared" si="287"/>
        <v>153000</v>
      </c>
      <c r="AE478" s="95">
        <f t="shared" si="288"/>
        <v>10404000</v>
      </c>
      <c r="AF478" s="97" cm="1">
        <f t="array" ref="AF478">_xlfn.IFS(G478=1,AF$15,G478=2,AF$16,G478=3,AF$19)</f>
        <v>7000</v>
      </c>
      <c r="AG478" s="98">
        <f t="shared" si="289"/>
        <v>160000</v>
      </c>
      <c r="AH478" s="98">
        <f t="shared" si="290"/>
        <v>10880000</v>
      </c>
      <c r="AI478" s="137">
        <f t="shared" si="291"/>
        <v>160000</v>
      </c>
      <c r="AJ478" s="137">
        <f t="shared" si="292"/>
        <v>10880000</v>
      </c>
      <c r="AK478" s="137">
        <v>100000</v>
      </c>
      <c r="AL478" s="137">
        <f t="shared" si="293"/>
        <v>2720000</v>
      </c>
      <c r="AM478" s="137">
        <f t="shared" si="294"/>
        <v>2720000</v>
      </c>
      <c r="AN478" s="137">
        <f t="shared" si="295"/>
        <v>2720000</v>
      </c>
      <c r="AO478" s="137">
        <f t="shared" si="296"/>
        <v>2620000</v>
      </c>
      <c r="AP478" s="137"/>
      <c r="AQ478" s="138" cm="1">
        <f t="array" ref="AQ478">_xlfn.IFS(I478="One Bedroom",AQ$13,I478="One Bedroom Plus",AQ$14,I478="two bedroom",AQ$15,I478="three bedroom",AQ$16)</f>
        <v>500000</v>
      </c>
      <c r="AR478" s="139">
        <f t="shared" si="297"/>
        <v>10380000</v>
      </c>
      <c r="AS478" s="139">
        <f t="shared" si="298"/>
        <v>152647.0588235294</v>
      </c>
      <c r="AT478" s="139">
        <f t="shared" si="299"/>
        <v>519000</v>
      </c>
      <c r="AU478" s="139">
        <f t="shared" si="300"/>
        <v>9861000</v>
      </c>
      <c r="AV478" s="139">
        <f t="shared" si="301"/>
        <v>145014.70588235295</v>
      </c>
      <c r="AW478" s="151">
        <v>100000</v>
      </c>
      <c r="AX478" s="151">
        <f t="shared" si="302"/>
        <v>2465250</v>
      </c>
      <c r="AY478" s="151">
        <f t="shared" si="303"/>
        <v>2465250</v>
      </c>
      <c r="AZ478" s="151">
        <f t="shared" si="304"/>
        <v>2465250</v>
      </c>
      <c r="BA478" s="151">
        <f t="shared" si="305"/>
        <v>2365250</v>
      </c>
      <c r="BD478" s="99">
        <f t="shared" si="306"/>
        <v>9861000</v>
      </c>
    </row>
    <row r="479" spans="1:56" s="99" customFormat="1" ht="14.7" customHeight="1" x14ac:dyDescent="0.25">
      <c r="A479" s="120"/>
      <c r="B479" s="120"/>
      <c r="C479" s="101">
        <v>457</v>
      </c>
      <c r="D479" s="106" t="s">
        <v>20</v>
      </c>
      <c r="E479" s="106">
        <v>2</v>
      </c>
      <c r="F479" s="126" t="s">
        <v>617</v>
      </c>
      <c r="G479" s="92" cm="1">
        <f t="array" ref="G479">_xlfn.IFS(D479=F$4,G$4,D479=F$5,G$5,D479=F$6,G$6,D479=F$7,G$7,D479=F$8,G$8,D479=F$9,G$9,D479=F$10,G$10)</f>
        <v>3</v>
      </c>
      <c r="H479" s="121" t="s">
        <v>421</v>
      </c>
      <c r="I479" s="104" t="s">
        <v>234</v>
      </c>
      <c r="J479" s="109">
        <v>68</v>
      </c>
      <c r="K479" s="95">
        <f t="shared" si="277"/>
        <v>160000</v>
      </c>
      <c r="L479" s="95">
        <f t="shared" si="278"/>
        <v>10880000</v>
      </c>
      <c r="M479" s="95">
        <f t="shared" si="279"/>
        <v>140000</v>
      </c>
      <c r="N479" s="95" cm="1">
        <f t="array" ref="N479">_xlfn.IFS(E479=1,0,OR(E479=2,E479=3),N$10,OR(E479=4,E479=5),N$11,E479=6,N$12,E479=7,N$13)</f>
        <v>0</v>
      </c>
      <c r="O479" s="95" t="str">
        <f t="shared" si="273"/>
        <v>y</v>
      </c>
      <c r="P479" s="95">
        <f t="shared" si="280"/>
        <v>10000</v>
      </c>
      <c r="Q479" s="95">
        <f t="shared" si="274"/>
        <v>0</v>
      </c>
      <c r="R479" s="95">
        <f t="shared" si="281"/>
        <v>0</v>
      </c>
      <c r="S479" s="95">
        <f t="shared" si="275"/>
        <v>0</v>
      </c>
      <c r="T479" s="95">
        <f t="shared" si="282"/>
        <v>0</v>
      </c>
      <c r="U479" s="95">
        <f t="shared" si="276"/>
        <v>0</v>
      </c>
      <c r="V479" s="95">
        <f t="shared" si="283"/>
        <v>0</v>
      </c>
      <c r="W479" s="108"/>
      <c r="X479" s="108">
        <f t="shared" si="284"/>
        <v>0</v>
      </c>
      <c r="Y479" s="108"/>
      <c r="Z479" s="108">
        <f t="shared" si="285"/>
        <v>0</v>
      </c>
      <c r="AA479" s="108"/>
      <c r="AB479" s="108"/>
      <c r="AC479" s="95">
        <f t="shared" si="286"/>
        <v>10000</v>
      </c>
      <c r="AD479" s="95">
        <f t="shared" si="287"/>
        <v>150000</v>
      </c>
      <c r="AE479" s="95">
        <f t="shared" si="288"/>
        <v>10200000</v>
      </c>
      <c r="AF479" s="97" cm="1">
        <f t="array" ref="AF479">_xlfn.IFS(G479=1,AF$15,G479=2,AF$16,G479=3,AF$19)</f>
        <v>7000</v>
      </c>
      <c r="AG479" s="98">
        <f t="shared" si="289"/>
        <v>157000</v>
      </c>
      <c r="AH479" s="98">
        <f t="shared" si="290"/>
        <v>10676000</v>
      </c>
      <c r="AI479" s="137">
        <f t="shared" si="291"/>
        <v>157000</v>
      </c>
      <c r="AJ479" s="137">
        <f t="shared" si="292"/>
        <v>10676000</v>
      </c>
      <c r="AK479" s="137">
        <v>100000</v>
      </c>
      <c r="AL479" s="137">
        <f t="shared" si="293"/>
        <v>2669000</v>
      </c>
      <c r="AM479" s="137">
        <f t="shared" si="294"/>
        <v>2669000</v>
      </c>
      <c r="AN479" s="137">
        <f t="shared" si="295"/>
        <v>2669000</v>
      </c>
      <c r="AO479" s="137">
        <f t="shared" si="296"/>
        <v>2569000</v>
      </c>
      <c r="AP479" s="137"/>
      <c r="AQ479" s="138" cm="1">
        <f t="array" ref="AQ479">_xlfn.IFS(I479="One Bedroom",AQ$13,I479="One Bedroom Plus",AQ$14,I479="two bedroom",AQ$15,I479="three bedroom",AQ$16)</f>
        <v>500000</v>
      </c>
      <c r="AR479" s="139">
        <f t="shared" si="297"/>
        <v>10176000</v>
      </c>
      <c r="AS479" s="139">
        <f t="shared" si="298"/>
        <v>149647.0588235294</v>
      </c>
      <c r="AT479" s="139">
        <f t="shared" si="299"/>
        <v>508800</v>
      </c>
      <c r="AU479" s="139">
        <f t="shared" si="300"/>
        <v>9668000</v>
      </c>
      <c r="AV479" s="139">
        <f t="shared" si="301"/>
        <v>142176.4705882353</v>
      </c>
      <c r="AW479" s="151">
        <v>100000</v>
      </c>
      <c r="AX479" s="151">
        <f t="shared" si="302"/>
        <v>2417000</v>
      </c>
      <c r="AY479" s="151">
        <f t="shared" si="303"/>
        <v>2417000</v>
      </c>
      <c r="AZ479" s="151">
        <f t="shared" si="304"/>
        <v>2417000</v>
      </c>
      <c r="BA479" s="151">
        <f t="shared" si="305"/>
        <v>2317000</v>
      </c>
      <c r="BD479" s="99">
        <f t="shared" si="306"/>
        <v>9668000</v>
      </c>
    </row>
    <row r="480" spans="1:56" s="99" customFormat="1" ht="14.7" customHeight="1" x14ac:dyDescent="0.25">
      <c r="A480" s="120"/>
      <c r="B480" s="120"/>
      <c r="C480" s="101">
        <v>458</v>
      </c>
      <c r="D480" s="106" t="s">
        <v>20</v>
      </c>
      <c r="E480" s="106">
        <v>2</v>
      </c>
      <c r="F480" s="126" t="s">
        <v>618</v>
      </c>
      <c r="G480" s="92" cm="1">
        <f t="array" ref="G480">_xlfn.IFS(D480=F$4,G$4,D480=F$5,G$5,D480=F$6,G$6,D480=F$7,G$7,D480=F$8,G$8,D480=F$9,G$9,D480=F$10,G$10)</f>
        <v>3</v>
      </c>
      <c r="H480" s="121" t="s">
        <v>104</v>
      </c>
      <c r="I480" s="104" t="s">
        <v>72</v>
      </c>
      <c r="J480" s="105">
        <v>39</v>
      </c>
      <c r="K480" s="95">
        <f t="shared" si="277"/>
        <v>160000</v>
      </c>
      <c r="L480" s="95">
        <f t="shared" si="278"/>
        <v>6240000</v>
      </c>
      <c r="M480" s="95">
        <f t="shared" si="279"/>
        <v>140000</v>
      </c>
      <c r="N480" s="95" cm="1">
        <f t="array" ref="N480">_xlfn.IFS(E480=1,0,OR(E480=2,E480=3),N$10,OR(E480=4,E480=5),N$11,E480=6,N$12,E480=7,N$13)</f>
        <v>0</v>
      </c>
      <c r="O480" s="95" t="str">
        <f t="shared" si="273"/>
        <v>y</v>
      </c>
      <c r="P480" s="95">
        <f t="shared" si="280"/>
        <v>10000</v>
      </c>
      <c r="Q480" s="95" t="str">
        <f t="shared" si="274"/>
        <v>y</v>
      </c>
      <c r="R480" s="95">
        <f t="shared" si="281"/>
        <v>3000</v>
      </c>
      <c r="S480" s="95">
        <f t="shared" si="275"/>
        <v>0</v>
      </c>
      <c r="T480" s="95">
        <f t="shared" si="282"/>
        <v>0</v>
      </c>
      <c r="U480" s="95">
        <f t="shared" si="276"/>
        <v>0</v>
      </c>
      <c r="V480" s="95">
        <f t="shared" si="283"/>
        <v>0</v>
      </c>
      <c r="W480" s="108"/>
      <c r="X480" s="108">
        <f t="shared" si="284"/>
        <v>0</v>
      </c>
      <c r="Y480" s="108"/>
      <c r="Z480" s="108">
        <f t="shared" si="285"/>
        <v>0</v>
      </c>
      <c r="AA480" s="108"/>
      <c r="AB480" s="108"/>
      <c r="AC480" s="95">
        <f t="shared" si="286"/>
        <v>13000</v>
      </c>
      <c r="AD480" s="95">
        <f t="shared" si="287"/>
        <v>153000</v>
      </c>
      <c r="AE480" s="95">
        <f t="shared" si="288"/>
        <v>5967000</v>
      </c>
      <c r="AF480" s="97" cm="1">
        <f t="array" ref="AF480">_xlfn.IFS(G480=1,AF$15,G480=2,AF$16,G480=3,AF$19)</f>
        <v>7000</v>
      </c>
      <c r="AG480" s="98">
        <f t="shared" si="289"/>
        <v>160000</v>
      </c>
      <c r="AH480" s="98">
        <f t="shared" si="290"/>
        <v>6240000</v>
      </c>
      <c r="AI480" s="137">
        <f t="shared" si="291"/>
        <v>160000</v>
      </c>
      <c r="AJ480" s="137">
        <f t="shared" si="292"/>
        <v>6240000</v>
      </c>
      <c r="AK480" s="137">
        <v>100000</v>
      </c>
      <c r="AL480" s="137">
        <f t="shared" si="293"/>
        <v>1560000</v>
      </c>
      <c r="AM480" s="137">
        <f t="shared" si="294"/>
        <v>1560000</v>
      </c>
      <c r="AN480" s="137">
        <f t="shared" si="295"/>
        <v>1560000</v>
      </c>
      <c r="AO480" s="137">
        <f t="shared" si="296"/>
        <v>1460000</v>
      </c>
      <c r="AP480" s="137"/>
      <c r="AQ480" s="138" cm="1">
        <f t="array" ref="AQ480">_xlfn.IFS(I480="One Bedroom",AQ$13,I480="One Bedroom Plus",AQ$14,I480="two bedroom",AQ$15,I480="three bedroom",AQ$16)</f>
        <v>300000</v>
      </c>
      <c r="AR480" s="139">
        <f t="shared" si="297"/>
        <v>5940000</v>
      </c>
      <c r="AS480" s="139">
        <f t="shared" si="298"/>
        <v>152307.69230769231</v>
      </c>
      <c r="AT480" s="139">
        <f t="shared" si="299"/>
        <v>297000</v>
      </c>
      <c r="AU480" s="139">
        <f t="shared" si="300"/>
        <v>5643000</v>
      </c>
      <c r="AV480" s="139">
        <f t="shared" si="301"/>
        <v>144692.30769230769</v>
      </c>
      <c r="AW480" s="151">
        <v>100000</v>
      </c>
      <c r="AX480" s="151">
        <f t="shared" si="302"/>
        <v>1410750</v>
      </c>
      <c r="AY480" s="151">
        <f t="shared" si="303"/>
        <v>1410750</v>
      </c>
      <c r="AZ480" s="151">
        <f t="shared" si="304"/>
        <v>1410750</v>
      </c>
      <c r="BA480" s="151">
        <f t="shared" si="305"/>
        <v>1310750</v>
      </c>
      <c r="BD480" s="99">
        <f t="shared" si="306"/>
        <v>5643000</v>
      </c>
    </row>
    <row r="481" spans="1:56" s="99" customFormat="1" ht="14.7" customHeight="1" x14ac:dyDescent="0.25">
      <c r="A481" s="120"/>
      <c r="B481" s="120"/>
      <c r="C481" s="101">
        <v>459</v>
      </c>
      <c r="D481" s="106" t="s">
        <v>20</v>
      </c>
      <c r="E481" s="106">
        <v>2</v>
      </c>
      <c r="F481" s="126" t="s">
        <v>619</v>
      </c>
      <c r="G481" s="92" cm="1">
        <f t="array" ref="G481">_xlfn.IFS(D481=F$4,G$4,D481=F$5,G$5,D481=F$6,G$6,D481=F$7,G$7,D481=F$8,G$8,D481=F$9,G$9,D481=F$10,G$10)</f>
        <v>3</v>
      </c>
      <c r="H481" s="121" t="s">
        <v>104</v>
      </c>
      <c r="I481" s="104" t="s">
        <v>72</v>
      </c>
      <c r="J481" s="105">
        <v>39</v>
      </c>
      <c r="K481" s="95">
        <f t="shared" si="277"/>
        <v>160000</v>
      </c>
      <c r="L481" s="95">
        <f t="shared" si="278"/>
        <v>6240000</v>
      </c>
      <c r="M481" s="95">
        <f t="shared" si="279"/>
        <v>140000</v>
      </c>
      <c r="N481" s="95" cm="1">
        <f t="array" ref="N481">_xlfn.IFS(E481=1,0,OR(E481=2,E481=3),N$10,OR(E481=4,E481=5),N$11,E481=6,N$12,E481=7,N$13)</f>
        <v>0</v>
      </c>
      <c r="O481" s="95">
        <f t="shared" si="273"/>
        <v>0</v>
      </c>
      <c r="P481" s="95">
        <f t="shared" si="280"/>
        <v>0</v>
      </c>
      <c r="Q481" s="95" t="str">
        <f t="shared" si="274"/>
        <v>y</v>
      </c>
      <c r="R481" s="95">
        <f t="shared" si="281"/>
        <v>3000</v>
      </c>
      <c r="S481" s="95">
        <f t="shared" si="275"/>
        <v>0</v>
      </c>
      <c r="T481" s="95">
        <f t="shared" si="282"/>
        <v>0</v>
      </c>
      <c r="U481" s="95">
        <f t="shared" si="276"/>
        <v>0</v>
      </c>
      <c r="V481" s="95">
        <f t="shared" si="283"/>
        <v>0</v>
      </c>
      <c r="W481" s="108"/>
      <c r="X481" s="108">
        <f t="shared" si="284"/>
        <v>0</v>
      </c>
      <c r="Y481" s="108"/>
      <c r="Z481" s="108">
        <f t="shared" si="285"/>
        <v>0</v>
      </c>
      <c r="AA481" s="108"/>
      <c r="AB481" s="108"/>
      <c r="AC481" s="95">
        <f t="shared" si="286"/>
        <v>3000</v>
      </c>
      <c r="AD481" s="95">
        <f t="shared" si="287"/>
        <v>143000</v>
      </c>
      <c r="AE481" s="95">
        <f t="shared" si="288"/>
        <v>5577000</v>
      </c>
      <c r="AF481" s="97" cm="1">
        <f t="array" ref="AF481">_xlfn.IFS(G481=1,AF$15,G481=2,AF$16,G481=3,AF$19)</f>
        <v>7000</v>
      </c>
      <c r="AG481" s="98">
        <f t="shared" si="289"/>
        <v>150000</v>
      </c>
      <c r="AH481" s="98">
        <f t="shared" si="290"/>
        <v>5850000</v>
      </c>
      <c r="AI481" s="137">
        <f t="shared" si="291"/>
        <v>150000</v>
      </c>
      <c r="AJ481" s="137">
        <f t="shared" si="292"/>
        <v>5850000</v>
      </c>
      <c r="AK481" s="137">
        <v>100000</v>
      </c>
      <c r="AL481" s="137">
        <f t="shared" si="293"/>
        <v>1462500</v>
      </c>
      <c r="AM481" s="137">
        <f t="shared" si="294"/>
        <v>1462500</v>
      </c>
      <c r="AN481" s="137">
        <f t="shared" si="295"/>
        <v>1462500</v>
      </c>
      <c r="AO481" s="137">
        <f t="shared" si="296"/>
        <v>1362500</v>
      </c>
      <c r="AP481" s="137"/>
      <c r="AQ481" s="138" cm="1">
        <f t="array" ref="AQ481">_xlfn.IFS(I481="One Bedroom",AQ$13,I481="One Bedroom Plus",AQ$14,I481="two bedroom",AQ$15,I481="three bedroom",AQ$16)</f>
        <v>300000</v>
      </c>
      <c r="AR481" s="139">
        <f t="shared" si="297"/>
        <v>5550000</v>
      </c>
      <c r="AS481" s="139">
        <f t="shared" si="298"/>
        <v>142307.69230769231</v>
      </c>
      <c r="AT481" s="139">
        <f t="shared" si="299"/>
        <v>277500</v>
      </c>
      <c r="AU481" s="139">
        <f t="shared" si="300"/>
        <v>5273000</v>
      </c>
      <c r="AV481" s="139">
        <f t="shared" si="301"/>
        <v>135205.12820512822</v>
      </c>
      <c r="AW481" s="151">
        <v>100000</v>
      </c>
      <c r="AX481" s="151">
        <f t="shared" si="302"/>
        <v>1318250</v>
      </c>
      <c r="AY481" s="151">
        <f t="shared" si="303"/>
        <v>1318250</v>
      </c>
      <c r="AZ481" s="151">
        <f t="shared" si="304"/>
        <v>1318250</v>
      </c>
      <c r="BA481" s="151">
        <f t="shared" si="305"/>
        <v>1218250</v>
      </c>
      <c r="BD481" s="99">
        <f t="shared" si="306"/>
        <v>5273000</v>
      </c>
    </row>
    <row r="482" spans="1:56" s="99" customFormat="1" ht="14.7" customHeight="1" x14ac:dyDescent="0.25">
      <c r="A482" s="120"/>
      <c r="B482" s="120"/>
      <c r="C482" s="101">
        <v>460</v>
      </c>
      <c r="D482" s="106" t="s">
        <v>20</v>
      </c>
      <c r="E482" s="106">
        <v>2</v>
      </c>
      <c r="F482" s="126" t="s">
        <v>620</v>
      </c>
      <c r="G482" s="92" cm="1">
        <f t="array" ref="G482">_xlfn.IFS(D482=F$4,G$4,D482=F$5,G$5,D482=F$6,G$6,D482=F$7,G$7,D482=F$8,G$8,D482=F$9,G$9,D482=F$10,G$10)</f>
        <v>3</v>
      </c>
      <c r="H482" s="121" t="s">
        <v>253</v>
      </c>
      <c r="I482" s="104" t="s">
        <v>72</v>
      </c>
      <c r="J482" s="109">
        <v>36</v>
      </c>
      <c r="K482" s="95">
        <f t="shared" si="277"/>
        <v>160000</v>
      </c>
      <c r="L482" s="95">
        <f t="shared" si="278"/>
        <v>5760000</v>
      </c>
      <c r="M482" s="95">
        <f t="shared" si="279"/>
        <v>140000</v>
      </c>
      <c r="N482" s="95" cm="1">
        <f t="array" ref="N482">_xlfn.IFS(E482=1,0,OR(E482=2,E482=3),N$10,OR(E482=4,E482=5),N$11,E482=6,N$12,E482=7,N$13)</f>
        <v>0</v>
      </c>
      <c r="O482" s="95">
        <f t="shared" si="273"/>
        <v>0</v>
      </c>
      <c r="P482" s="95">
        <f t="shared" si="280"/>
        <v>0</v>
      </c>
      <c r="Q482" s="95">
        <f t="shared" si="274"/>
        <v>0</v>
      </c>
      <c r="R482" s="95">
        <f t="shared" si="281"/>
        <v>0</v>
      </c>
      <c r="S482" s="95">
        <f t="shared" si="275"/>
        <v>0</v>
      </c>
      <c r="T482" s="95">
        <f t="shared" si="282"/>
        <v>0</v>
      </c>
      <c r="U482" s="95">
        <f t="shared" si="276"/>
        <v>0</v>
      </c>
      <c r="V482" s="95">
        <f t="shared" si="283"/>
        <v>0</v>
      </c>
      <c r="W482" s="108"/>
      <c r="X482" s="108">
        <f t="shared" si="284"/>
        <v>0</v>
      </c>
      <c r="Y482" s="108"/>
      <c r="Z482" s="108">
        <f t="shared" si="285"/>
        <v>0</v>
      </c>
      <c r="AA482" s="108"/>
      <c r="AB482" s="108"/>
      <c r="AC482" s="95">
        <f t="shared" si="286"/>
        <v>0</v>
      </c>
      <c r="AD482" s="95">
        <f t="shared" si="287"/>
        <v>140000</v>
      </c>
      <c r="AE482" s="95">
        <f t="shared" si="288"/>
        <v>5040000</v>
      </c>
      <c r="AF482" s="97" cm="1">
        <f t="array" ref="AF482">_xlfn.IFS(G482=1,AF$15,G482=2,AF$16,G482=3,AF$19)</f>
        <v>7000</v>
      </c>
      <c r="AG482" s="98">
        <f t="shared" si="289"/>
        <v>147000</v>
      </c>
      <c r="AH482" s="98">
        <f t="shared" si="290"/>
        <v>5292000</v>
      </c>
      <c r="AI482" s="137">
        <f t="shared" si="291"/>
        <v>147000</v>
      </c>
      <c r="AJ482" s="137">
        <f t="shared" si="292"/>
        <v>5292000</v>
      </c>
      <c r="AK482" s="137">
        <v>100000</v>
      </c>
      <c r="AL482" s="137">
        <f t="shared" si="293"/>
        <v>1323000</v>
      </c>
      <c r="AM482" s="137">
        <f t="shared" si="294"/>
        <v>1323000</v>
      </c>
      <c r="AN482" s="137">
        <f t="shared" si="295"/>
        <v>1323000</v>
      </c>
      <c r="AO482" s="137">
        <f t="shared" si="296"/>
        <v>1223000</v>
      </c>
      <c r="AP482" s="137"/>
      <c r="AQ482" s="138" cm="1">
        <f t="array" ref="AQ482">_xlfn.IFS(I482="One Bedroom",AQ$13,I482="One Bedroom Plus",AQ$14,I482="two bedroom",AQ$15,I482="three bedroom",AQ$16)</f>
        <v>300000</v>
      </c>
      <c r="AR482" s="139">
        <f t="shared" si="297"/>
        <v>4992000</v>
      </c>
      <c r="AS482" s="139">
        <f t="shared" si="298"/>
        <v>138666.66666666666</v>
      </c>
      <c r="AT482" s="139">
        <f t="shared" si="299"/>
        <v>249600</v>
      </c>
      <c r="AU482" s="139">
        <f t="shared" si="300"/>
        <v>4743000</v>
      </c>
      <c r="AV482" s="139">
        <f t="shared" si="301"/>
        <v>131750</v>
      </c>
      <c r="AW482" s="151">
        <v>100000</v>
      </c>
      <c r="AX482" s="151">
        <f t="shared" si="302"/>
        <v>1185750</v>
      </c>
      <c r="AY482" s="151">
        <f t="shared" si="303"/>
        <v>1185750</v>
      </c>
      <c r="AZ482" s="151">
        <f t="shared" si="304"/>
        <v>1185750</v>
      </c>
      <c r="BA482" s="151">
        <f t="shared" si="305"/>
        <v>1085750</v>
      </c>
      <c r="BD482" s="99">
        <f t="shared" si="306"/>
        <v>4743000</v>
      </c>
    </row>
    <row r="483" spans="1:56" s="99" customFormat="1" ht="14.7" customHeight="1" x14ac:dyDescent="0.25">
      <c r="A483" s="120"/>
      <c r="B483" s="120"/>
      <c r="C483" s="101">
        <v>461</v>
      </c>
      <c r="D483" s="106" t="s">
        <v>20</v>
      </c>
      <c r="E483" s="106">
        <v>2</v>
      </c>
      <c r="F483" s="126" t="s">
        <v>621</v>
      </c>
      <c r="G483" s="92" cm="1">
        <f t="array" ref="G483">_xlfn.IFS(D483=F$4,G$4,D483=F$5,G$5,D483=F$6,G$6,D483=F$7,G$7,D483=F$8,G$8,D483=F$9,G$9,D483=F$10,G$10)</f>
        <v>3</v>
      </c>
      <c r="H483" s="121" t="s">
        <v>253</v>
      </c>
      <c r="I483" s="104" t="s">
        <v>72</v>
      </c>
      <c r="J483" s="109">
        <v>36</v>
      </c>
      <c r="K483" s="95">
        <f t="shared" si="277"/>
        <v>160000</v>
      </c>
      <c r="L483" s="95">
        <f t="shared" si="278"/>
        <v>5760000</v>
      </c>
      <c r="M483" s="95">
        <f t="shared" si="279"/>
        <v>140000</v>
      </c>
      <c r="N483" s="95" cm="1">
        <f t="array" ref="N483">_xlfn.IFS(E483=1,0,OR(E483=2,E483=3),N$10,OR(E483=4,E483=5),N$11,E483=6,N$12,E483=7,N$13)</f>
        <v>0</v>
      </c>
      <c r="O483" s="95">
        <f t="shared" si="273"/>
        <v>0</v>
      </c>
      <c r="P483" s="95">
        <f t="shared" si="280"/>
        <v>0</v>
      </c>
      <c r="Q483" s="95">
        <f t="shared" si="274"/>
        <v>0</v>
      </c>
      <c r="R483" s="95">
        <f t="shared" si="281"/>
        <v>0</v>
      </c>
      <c r="S483" s="95">
        <f t="shared" si="275"/>
        <v>0</v>
      </c>
      <c r="T483" s="95">
        <f t="shared" si="282"/>
        <v>0</v>
      </c>
      <c r="U483" s="95">
        <f t="shared" si="276"/>
        <v>0</v>
      </c>
      <c r="V483" s="95">
        <f t="shared" si="283"/>
        <v>0</v>
      </c>
      <c r="W483" s="108"/>
      <c r="X483" s="108">
        <f t="shared" si="284"/>
        <v>0</v>
      </c>
      <c r="Y483" s="108"/>
      <c r="Z483" s="108">
        <f t="shared" si="285"/>
        <v>0</v>
      </c>
      <c r="AA483" s="108"/>
      <c r="AB483" s="108"/>
      <c r="AC483" s="95">
        <f t="shared" si="286"/>
        <v>0</v>
      </c>
      <c r="AD483" s="95">
        <f t="shared" si="287"/>
        <v>140000</v>
      </c>
      <c r="AE483" s="95">
        <f t="shared" si="288"/>
        <v>5040000</v>
      </c>
      <c r="AF483" s="97" cm="1">
        <f t="array" ref="AF483">_xlfn.IFS(G483=1,AF$15,G483=2,AF$16,G483=3,AF$19)</f>
        <v>7000</v>
      </c>
      <c r="AG483" s="98">
        <f t="shared" si="289"/>
        <v>147000</v>
      </c>
      <c r="AH483" s="98">
        <f t="shared" si="290"/>
        <v>5292000</v>
      </c>
      <c r="AI483" s="137">
        <f t="shared" si="291"/>
        <v>147000</v>
      </c>
      <c r="AJ483" s="137">
        <f t="shared" si="292"/>
        <v>5292000</v>
      </c>
      <c r="AK483" s="137">
        <v>100000</v>
      </c>
      <c r="AL483" s="137">
        <f t="shared" si="293"/>
        <v>1323000</v>
      </c>
      <c r="AM483" s="137">
        <f t="shared" si="294"/>
        <v>1323000</v>
      </c>
      <c r="AN483" s="137">
        <f t="shared" si="295"/>
        <v>1323000</v>
      </c>
      <c r="AO483" s="137">
        <f t="shared" si="296"/>
        <v>1223000</v>
      </c>
      <c r="AP483" s="137"/>
      <c r="AQ483" s="138" cm="1">
        <f t="array" ref="AQ483">_xlfn.IFS(I483="One Bedroom",AQ$13,I483="One Bedroom Plus",AQ$14,I483="two bedroom",AQ$15,I483="three bedroom",AQ$16)</f>
        <v>300000</v>
      </c>
      <c r="AR483" s="139">
        <f t="shared" si="297"/>
        <v>4992000</v>
      </c>
      <c r="AS483" s="139">
        <f t="shared" si="298"/>
        <v>138666.66666666666</v>
      </c>
      <c r="AT483" s="139">
        <f t="shared" si="299"/>
        <v>249600</v>
      </c>
      <c r="AU483" s="139">
        <f t="shared" si="300"/>
        <v>4743000</v>
      </c>
      <c r="AV483" s="139">
        <f t="shared" si="301"/>
        <v>131750</v>
      </c>
      <c r="AW483" s="151">
        <v>100000</v>
      </c>
      <c r="AX483" s="151">
        <f t="shared" si="302"/>
        <v>1185750</v>
      </c>
      <c r="AY483" s="151">
        <f t="shared" si="303"/>
        <v>1185750</v>
      </c>
      <c r="AZ483" s="151">
        <f t="shared" si="304"/>
        <v>1185750</v>
      </c>
      <c r="BA483" s="151">
        <f t="shared" si="305"/>
        <v>1085750</v>
      </c>
      <c r="BD483" s="99">
        <f t="shared" si="306"/>
        <v>4743000</v>
      </c>
    </row>
    <row r="484" spans="1:56" s="99" customFormat="1" ht="14.7" customHeight="1" x14ac:dyDescent="0.25">
      <c r="A484" s="120"/>
      <c r="B484" s="120"/>
      <c r="C484" s="101">
        <v>462</v>
      </c>
      <c r="D484" s="106" t="s">
        <v>20</v>
      </c>
      <c r="E484" s="106">
        <v>3</v>
      </c>
      <c r="F484" s="126" t="s">
        <v>622</v>
      </c>
      <c r="G484" s="92" cm="1">
        <f t="array" ref="G484">_xlfn.IFS(D484=F$4,G$4,D484=F$5,G$5,D484=F$6,G$6,D484=F$7,G$7,D484=F$8,G$8,D484=F$9,G$9,D484=F$10,G$10)</f>
        <v>3</v>
      </c>
      <c r="H484" s="121" t="s">
        <v>131</v>
      </c>
      <c r="I484" s="104" t="s">
        <v>72</v>
      </c>
      <c r="J484" s="105">
        <v>42</v>
      </c>
      <c r="K484" s="95">
        <f t="shared" si="277"/>
        <v>160000</v>
      </c>
      <c r="L484" s="95">
        <f t="shared" si="278"/>
        <v>6720000</v>
      </c>
      <c r="M484" s="95">
        <f t="shared" si="279"/>
        <v>140000</v>
      </c>
      <c r="N484" s="95" cm="1">
        <f t="array" ref="N484">_xlfn.IFS(E484=1,0,OR(E484=2,E484=3),N$10,OR(E484=4,E484=5),N$11,E484=6,N$12,E484=7,N$13)</f>
        <v>0</v>
      </c>
      <c r="O484" s="95">
        <f t="shared" si="273"/>
        <v>0</v>
      </c>
      <c r="P484" s="95">
        <f t="shared" si="280"/>
        <v>0</v>
      </c>
      <c r="Q484" s="95">
        <f t="shared" si="274"/>
        <v>0</v>
      </c>
      <c r="R484" s="95">
        <f t="shared" si="281"/>
        <v>0</v>
      </c>
      <c r="S484" s="95">
        <f t="shared" si="275"/>
        <v>0</v>
      </c>
      <c r="T484" s="95">
        <f t="shared" si="282"/>
        <v>0</v>
      </c>
      <c r="U484" s="95">
        <f t="shared" si="276"/>
        <v>0</v>
      </c>
      <c r="V484" s="95">
        <f t="shared" si="283"/>
        <v>0</v>
      </c>
      <c r="W484" s="108"/>
      <c r="X484" s="108">
        <f t="shared" si="284"/>
        <v>0</v>
      </c>
      <c r="Y484" s="108"/>
      <c r="Z484" s="108">
        <f t="shared" si="285"/>
        <v>0</v>
      </c>
      <c r="AA484" s="108"/>
      <c r="AB484" s="108"/>
      <c r="AC484" s="95">
        <f t="shared" si="286"/>
        <v>0</v>
      </c>
      <c r="AD484" s="95">
        <f t="shared" si="287"/>
        <v>140000</v>
      </c>
      <c r="AE484" s="95">
        <f t="shared" si="288"/>
        <v>5880000</v>
      </c>
      <c r="AF484" s="97" cm="1">
        <f t="array" ref="AF484">_xlfn.IFS(G484=1,AF$15,G484=2,AF$16,G484=3,AF$19)</f>
        <v>7000</v>
      </c>
      <c r="AG484" s="98">
        <f t="shared" si="289"/>
        <v>147000</v>
      </c>
      <c r="AH484" s="98">
        <f t="shared" si="290"/>
        <v>6174000</v>
      </c>
      <c r="AI484" s="137">
        <f t="shared" si="291"/>
        <v>147000</v>
      </c>
      <c r="AJ484" s="137">
        <f t="shared" si="292"/>
        <v>6174000</v>
      </c>
      <c r="AK484" s="137">
        <v>100000</v>
      </c>
      <c r="AL484" s="137">
        <f t="shared" si="293"/>
        <v>1543500</v>
      </c>
      <c r="AM484" s="137">
        <f t="shared" si="294"/>
        <v>1543500</v>
      </c>
      <c r="AN484" s="137">
        <f t="shared" si="295"/>
        <v>1543500</v>
      </c>
      <c r="AO484" s="137">
        <f t="shared" si="296"/>
        <v>1443500</v>
      </c>
      <c r="AP484" s="137"/>
      <c r="AQ484" s="138" cm="1">
        <f t="array" ref="AQ484">_xlfn.IFS(I484="One Bedroom",AQ$13,I484="One Bedroom Plus",AQ$14,I484="two bedroom",AQ$15,I484="three bedroom",AQ$16)</f>
        <v>300000</v>
      </c>
      <c r="AR484" s="139">
        <f t="shared" si="297"/>
        <v>5874000</v>
      </c>
      <c r="AS484" s="139">
        <f t="shared" si="298"/>
        <v>139857.14285714287</v>
      </c>
      <c r="AT484" s="139">
        <f t="shared" si="299"/>
        <v>293700</v>
      </c>
      <c r="AU484" s="139">
        <f t="shared" si="300"/>
        <v>5581000</v>
      </c>
      <c r="AV484" s="139">
        <f t="shared" si="301"/>
        <v>132880.95238095237</v>
      </c>
      <c r="AW484" s="151">
        <v>100000</v>
      </c>
      <c r="AX484" s="151">
        <f t="shared" si="302"/>
        <v>1395250</v>
      </c>
      <c r="AY484" s="151">
        <f t="shared" si="303"/>
        <v>1395250</v>
      </c>
      <c r="AZ484" s="151">
        <f t="shared" si="304"/>
        <v>1395250</v>
      </c>
      <c r="BA484" s="151">
        <f t="shared" si="305"/>
        <v>1295250</v>
      </c>
      <c r="BD484" s="99">
        <f t="shared" si="306"/>
        <v>5581000</v>
      </c>
    </row>
    <row r="485" spans="1:56" s="99" customFormat="1" ht="14.7" customHeight="1" x14ac:dyDescent="0.25">
      <c r="A485" s="120"/>
      <c r="B485" s="120"/>
      <c r="C485" s="101">
        <v>463</v>
      </c>
      <c r="D485" s="106" t="s">
        <v>20</v>
      </c>
      <c r="E485" s="106">
        <v>3</v>
      </c>
      <c r="F485" s="126" t="s">
        <v>623</v>
      </c>
      <c r="G485" s="92" cm="1">
        <f t="array" ref="G485">_xlfn.IFS(D485=F$4,G$4,D485=F$5,G$5,D485=F$6,G$6,D485=F$7,G$7,D485=F$8,G$8,D485=F$9,G$9,D485=F$10,G$10)</f>
        <v>3</v>
      </c>
      <c r="H485" s="121" t="s">
        <v>131</v>
      </c>
      <c r="I485" s="104" t="s">
        <v>72</v>
      </c>
      <c r="J485" s="105">
        <v>42</v>
      </c>
      <c r="K485" s="95">
        <f t="shared" si="277"/>
        <v>160000</v>
      </c>
      <c r="L485" s="95">
        <f t="shared" si="278"/>
        <v>6720000</v>
      </c>
      <c r="M485" s="95">
        <f t="shared" si="279"/>
        <v>140000</v>
      </c>
      <c r="N485" s="95" cm="1">
        <f t="array" ref="N485">_xlfn.IFS(E485=1,0,OR(E485=2,E485=3),N$10,OR(E485=4,E485=5),N$11,E485=6,N$12,E485=7,N$13)</f>
        <v>0</v>
      </c>
      <c r="O485" s="95">
        <f t="shared" si="273"/>
        <v>0</v>
      </c>
      <c r="P485" s="95">
        <f t="shared" si="280"/>
        <v>0</v>
      </c>
      <c r="Q485" s="95">
        <f t="shared" si="274"/>
        <v>0</v>
      </c>
      <c r="R485" s="95">
        <f t="shared" si="281"/>
        <v>0</v>
      </c>
      <c r="S485" s="95">
        <f t="shared" si="275"/>
        <v>0</v>
      </c>
      <c r="T485" s="95">
        <f t="shared" si="282"/>
        <v>0</v>
      </c>
      <c r="U485" s="95">
        <f t="shared" si="276"/>
        <v>0</v>
      </c>
      <c r="V485" s="95">
        <f t="shared" si="283"/>
        <v>0</v>
      </c>
      <c r="W485" s="108"/>
      <c r="X485" s="108">
        <f t="shared" si="284"/>
        <v>0</v>
      </c>
      <c r="Y485" s="108"/>
      <c r="Z485" s="108">
        <f t="shared" si="285"/>
        <v>0</v>
      </c>
      <c r="AA485" s="108"/>
      <c r="AB485" s="108"/>
      <c r="AC485" s="95">
        <f t="shared" si="286"/>
        <v>0</v>
      </c>
      <c r="AD485" s="95">
        <f t="shared" si="287"/>
        <v>140000</v>
      </c>
      <c r="AE485" s="95">
        <f t="shared" si="288"/>
        <v>5880000</v>
      </c>
      <c r="AF485" s="97" cm="1">
        <f t="array" ref="AF485">_xlfn.IFS(G485=1,AF$15,G485=2,AF$16,G485=3,AF$19)</f>
        <v>7000</v>
      </c>
      <c r="AG485" s="98">
        <f t="shared" si="289"/>
        <v>147000</v>
      </c>
      <c r="AH485" s="98">
        <f t="shared" si="290"/>
        <v>6174000</v>
      </c>
      <c r="AI485" s="137">
        <f t="shared" si="291"/>
        <v>147000</v>
      </c>
      <c r="AJ485" s="137">
        <f t="shared" si="292"/>
        <v>6174000</v>
      </c>
      <c r="AK485" s="137">
        <v>100000</v>
      </c>
      <c r="AL485" s="137">
        <f t="shared" si="293"/>
        <v>1543500</v>
      </c>
      <c r="AM485" s="137">
        <f t="shared" si="294"/>
        <v>1543500</v>
      </c>
      <c r="AN485" s="137">
        <f t="shared" si="295"/>
        <v>1543500</v>
      </c>
      <c r="AO485" s="137">
        <f t="shared" si="296"/>
        <v>1443500</v>
      </c>
      <c r="AP485" s="137"/>
      <c r="AQ485" s="138" cm="1">
        <f t="array" ref="AQ485">_xlfn.IFS(I485="One Bedroom",AQ$13,I485="One Bedroom Plus",AQ$14,I485="two bedroom",AQ$15,I485="three bedroom",AQ$16)</f>
        <v>300000</v>
      </c>
      <c r="AR485" s="139">
        <f t="shared" si="297"/>
        <v>5874000</v>
      </c>
      <c r="AS485" s="139">
        <f t="shared" si="298"/>
        <v>139857.14285714287</v>
      </c>
      <c r="AT485" s="139">
        <f t="shared" si="299"/>
        <v>293700</v>
      </c>
      <c r="AU485" s="139">
        <f t="shared" si="300"/>
        <v>5581000</v>
      </c>
      <c r="AV485" s="139">
        <f t="shared" si="301"/>
        <v>132880.95238095237</v>
      </c>
      <c r="AW485" s="151">
        <v>100000</v>
      </c>
      <c r="AX485" s="151">
        <f t="shared" si="302"/>
        <v>1395250</v>
      </c>
      <c r="AY485" s="151">
        <f t="shared" si="303"/>
        <v>1395250</v>
      </c>
      <c r="AZ485" s="151">
        <f t="shared" si="304"/>
        <v>1395250</v>
      </c>
      <c r="BA485" s="151">
        <f t="shared" si="305"/>
        <v>1295250</v>
      </c>
      <c r="BD485" s="99">
        <f t="shared" si="306"/>
        <v>5581000</v>
      </c>
    </row>
    <row r="486" spans="1:56" s="99" customFormat="1" ht="14.7" customHeight="1" x14ac:dyDescent="0.25">
      <c r="A486" s="120"/>
      <c r="B486" s="120"/>
      <c r="C486" s="101">
        <v>464</v>
      </c>
      <c r="D486" s="106" t="s">
        <v>20</v>
      </c>
      <c r="E486" s="106">
        <v>3</v>
      </c>
      <c r="F486" s="126" t="s">
        <v>624</v>
      </c>
      <c r="G486" s="92" cm="1">
        <f t="array" ref="G486">_xlfn.IFS(D486=F$4,G$4,D486=F$5,G$5,D486=F$6,G$6,D486=F$7,G$7,D486=F$8,G$8,D486=F$9,G$9,D486=F$10,G$10)</f>
        <v>3</v>
      </c>
      <c r="H486" s="121" t="s">
        <v>133</v>
      </c>
      <c r="I486" s="104" t="s">
        <v>72</v>
      </c>
      <c r="J486" s="105">
        <v>49</v>
      </c>
      <c r="K486" s="95">
        <f t="shared" si="277"/>
        <v>160000</v>
      </c>
      <c r="L486" s="95">
        <f t="shared" si="278"/>
        <v>7840000</v>
      </c>
      <c r="M486" s="95">
        <f t="shared" si="279"/>
        <v>140000</v>
      </c>
      <c r="N486" s="95" cm="1">
        <f t="array" ref="N486">_xlfn.IFS(E486=1,0,OR(E486=2,E486=3),N$10,OR(E486=4,E486=5),N$11,E486=6,N$12,E486=7,N$13)</f>
        <v>0</v>
      </c>
      <c r="O486" s="95">
        <f t="shared" si="273"/>
        <v>0</v>
      </c>
      <c r="P486" s="95">
        <f t="shared" si="280"/>
        <v>0</v>
      </c>
      <c r="Q486" s="95">
        <f t="shared" si="274"/>
        <v>0</v>
      </c>
      <c r="R486" s="95">
        <f t="shared" si="281"/>
        <v>0</v>
      </c>
      <c r="S486" s="95">
        <f t="shared" si="275"/>
        <v>0</v>
      </c>
      <c r="T486" s="95">
        <f t="shared" si="282"/>
        <v>0</v>
      </c>
      <c r="U486" s="95">
        <f t="shared" si="276"/>
        <v>0</v>
      </c>
      <c r="V486" s="95">
        <f t="shared" si="283"/>
        <v>0</v>
      </c>
      <c r="W486" s="108"/>
      <c r="X486" s="108">
        <f t="shared" si="284"/>
        <v>0</v>
      </c>
      <c r="Y486" s="108"/>
      <c r="Z486" s="108">
        <f t="shared" si="285"/>
        <v>0</v>
      </c>
      <c r="AA486" s="108"/>
      <c r="AB486" s="108"/>
      <c r="AC486" s="95">
        <f t="shared" si="286"/>
        <v>0</v>
      </c>
      <c r="AD486" s="95">
        <f t="shared" si="287"/>
        <v>140000</v>
      </c>
      <c r="AE486" s="95">
        <f t="shared" si="288"/>
        <v>6860000</v>
      </c>
      <c r="AF486" s="97" cm="1">
        <f t="array" ref="AF486">_xlfn.IFS(G486=1,AF$15,G486=2,AF$16,G486=3,AF$19)</f>
        <v>7000</v>
      </c>
      <c r="AG486" s="98">
        <f t="shared" si="289"/>
        <v>147000</v>
      </c>
      <c r="AH486" s="98">
        <f t="shared" si="290"/>
        <v>7203000</v>
      </c>
      <c r="AI486" s="137">
        <f t="shared" si="291"/>
        <v>147000</v>
      </c>
      <c r="AJ486" s="137">
        <f t="shared" si="292"/>
        <v>7203000</v>
      </c>
      <c r="AK486" s="137">
        <v>100000</v>
      </c>
      <c r="AL486" s="137">
        <f t="shared" si="293"/>
        <v>1800750</v>
      </c>
      <c r="AM486" s="137">
        <f t="shared" si="294"/>
        <v>1800750</v>
      </c>
      <c r="AN486" s="137">
        <f t="shared" si="295"/>
        <v>1800750</v>
      </c>
      <c r="AO486" s="137">
        <f t="shared" si="296"/>
        <v>1700750</v>
      </c>
      <c r="AP486" s="137"/>
      <c r="AQ486" s="138" cm="1">
        <f t="array" ref="AQ486">_xlfn.IFS(I486="One Bedroom",AQ$13,I486="One Bedroom Plus",AQ$14,I486="two bedroom",AQ$15,I486="three bedroom",AQ$16)</f>
        <v>300000</v>
      </c>
      <c r="AR486" s="139">
        <f t="shared" si="297"/>
        <v>6903000</v>
      </c>
      <c r="AS486" s="139">
        <f t="shared" si="298"/>
        <v>140877.55102040817</v>
      </c>
      <c r="AT486" s="139">
        <f t="shared" si="299"/>
        <v>345150</v>
      </c>
      <c r="AU486" s="139">
        <f t="shared" si="300"/>
        <v>6558000</v>
      </c>
      <c r="AV486" s="139">
        <f t="shared" si="301"/>
        <v>133836.73469387754</v>
      </c>
      <c r="AW486" s="151">
        <v>100000</v>
      </c>
      <c r="AX486" s="151">
        <f t="shared" si="302"/>
        <v>1639500</v>
      </c>
      <c r="AY486" s="151">
        <f t="shared" si="303"/>
        <v>1639500</v>
      </c>
      <c r="AZ486" s="151">
        <f t="shared" si="304"/>
        <v>1639500</v>
      </c>
      <c r="BA486" s="151">
        <f t="shared" si="305"/>
        <v>1539500</v>
      </c>
      <c r="BD486" s="99">
        <f t="shared" si="306"/>
        <v>6558000</v>
      </c>
    </row>
    <row r="487" spans="1:56" s="99" customFormat="1" ht="14.7" customHeight="1" x14ac:dyDescent="0.25">
      <c r="A487" s="120"/>
      <c r="B487" s="120"/>
      <c r="C487" s="101">
        <v>465</v>
      </c>
      <c r="D487" s="106" t="s">
        <v>20</v>
      </c>
      <c r="E487" s="106">
        <v>3</v>
      </c>
      <c r="F487" s="126" t="s">
        <v>625</v>
      </c>
      <c r="G487" s="92" cm="1">
        <f t="array" ref="G487">_xlfn.IFS(D487=F$4,G$4,D487=F$5,G$5,D487=F$6,G$6,D487=F$7,G$7,D487=F$8,G$8,D487=F$9,G$9,D487=F$10,G$10)</f>
        <v>3</v>
      </c>
      <c r="H487" s="121" t="s">
        <v>133</v>
      </c>
      <c r="I487" s="104" t="s">
        <v>72</v>
      </c>
      <c r="J487" s="105">
        <v>49</v>
      </c>
      <c r="K487" s="95">
        <f t="shared" si="277"/>
        <v>160000</v>
      </c>
      <c r="L487" s="95">
        <f t="shared" si="278"/>
        <v>7840000</v>
      </c>
      <c r="M487" s="95">
        <f t="shared" si="279"/>
        <v>140000</v>
      </c>
      <c r="N487" s="95" cm="1">
        <f t="array" ref="N487">_xlfn.IFS(E487=1,0,OR(E487=2,E487=3),N$10,OR(E487=4,E487=5),N$11,E487=6,N$12,E487=7,N$13)</f>
        <v>0</v>
      </c>
      <c r="O487" s="95">
        <f t="shared" si="273"/>
        <v>0</v>
      </c>
      <c r="P487" s="95">
        <f t="shared" si="280"/>
        <v>0</v>
      </c>
      <c r="Q487" s="95">
        <f t="shared" si="274"/>
        <v>0</v>
      </c>
      <c r="R487" s="95">
        <f t="shared" si="281"/>
        <v>0</v>
      </c>
      <c r="S487" s="95">
        <f t="shared" si="275"/>
        <v>0</v>
      </c>
      <c r="T487" s="95">
        <f t="shared" si="282"/>
        <v>0</v>
      </c>
      <c r="U487" s="95">
        <f t="shared" si="276"/>
        <v>0</v>
      </c>
      <c r="V487" s="95">
        <f t="shared" si="283"/>
        <v>0</v>
      </c>
      <c r="W487" s="108"/>
      <c r="X487" s="108">
        <f t="shared" si="284"/>
        <v>0</v>
      </c>
      <c r="Y487" s="108"/>
      <c r="Z487" s="108">
        <f t="shared" si="285"/>
        <v>0</v>
      </c>
      <c r="AA487" s="108"/>
      <c r="AB487" s="108"/>
      <c r="AC487" s="95">
        <f t="shared" si="286"/>
        <v>0</v>
      </c>
      <c r="AD487" s="95">
        <f t="shared" si="287"/>
        <v>140000</v>
      </c>
      <c r="AE487" s="95">
        <f t="shared" si="288"/>
        <v>6860000</v>
      </c>
      <c r="AF487" s="97" cm="1">
        <f t="array" ref="AF487">_xlfn.IFS(G487=1,AF$15,G487=2,AF$16,G487=3,AF$19)</f>
        <v>7000</v>
      </c>
      <c r="AG487" s="98">
        <f t="shared" si="289"/>
        <v>147000</v>
      </c>
      <c r="AH487" s="98">
        <f t="shared" si="290"/>
        <v>7203000</v>
      </c>
      <c r="AI487" s="137">
        <f t="shared" si="291"/>
        <v>147000</v>
      </c>
      <c r="AJ487" s="137">
        <f t="shared" si="292"/>
        <v>7203000</v>
      </c>
      <c r="AK487" s="137">
        <v>100000</v>
      </c>
      <c r="AL487" s="137">
        <f t="shared" si="293"/>
        <v>1800750</v>
      </c>
      <c r="AM487" s="137">
        <f t="shared" si="294"/>
        <v>1800750</v>
      </c>
      <c r="AN487" s="137">
        <f t="shared" si="295"/>
        <v>1800750</v>
      </c>
      <c r="AO487" s="137">
        <f t="shared" si="296"/>
        <v>1700750</v>
      </c>
      <c r="AP487" s="137"/>
      <c r="AQ487" s="138" cm="1">
        <f t="array" ref="AQ487">_xlfn.IFS(I487="One Bedroom",AQ$13,I487="One Bedroom Plus",AQ$14,I487="two bedroom",AQ$15,I487="three bedroom",AQ$16)</f>
        <v>300000</v>
      </c>
      <c r="AR487" s="139">
        <f t="shared" si="297"/>
        <v>6903000</v>
      </c>
      <c r="AS487" s="139">
        <f t="shared" si="298"/>
        <v>140877.55102040817</v>
      </c>
      <c r="AT487" s="139">
        <f t="shared" si="299"/>
        <v>345150</v>
      </c>
      <c r="AU487" s="139">
        <f t="shared" si="300"/>
        <v>6558000</v>
      </c>
      <c r="AV487" s="139">
        <f t="shared" si="301"/>
        <v>133836.73469387754</v>
      </c>
      <c r="AW487" s="151">
        <v>100000</v>
      </c>
      <c r="AX487" s="151">
        <f t="shared" si="302"/>
        <v>1639500</v>
      </c>
      <c r="AY487" s="151">
        <f t="shared" si="303"/>
        <v>1639500</v>
      </c>
      <c r="AZ487" s="151">
        <f t="shared" si="304"/>
        <v>1639500</v>
      </c>
      <c r="BA487" s="151">
        <f t="shared" si="305"/>
        <v>1539500</v>
      </c>
      <c r="BD487" s="99">
        <f t="shared" si="306"/>
        <v>6558000</v>
      </c>
    </row>
    <row r="488" spans="1:56" s="99" customFormat="1" ht="14.7" customHeight="1" x14ac:dyDescent="0.25">
      <c r="A488" s="120"/>
      <c r="B488" s="120"/>
      <c r="C488" s="101">
        <v>466</v>
      </c>
      <c r="D488" s="106" t="s">
        <v>20</v>
      </c>
      <c r="E488" s="106">
        <v>3</v>
      </c>
      <c r="F488" s="126" t="s">
        <v>626</v>
      </c>
      <c r="G488" s="92" cm="1">
        <f t="array" ref="G488">_xlfn.IFS(D488=F$4,G$4,D488=F$5,G$5,D488=F$6,G$6,D488=F$7,G$7,D488=F$8,G$8,D488=F$9,G$9,D488=F$10,G$10)</f>
        <v>3</v>
      </c>
      <c r="H488" s="121" t="s">
        <v>131</v>
      </c>
      <c r="I488" s="104" t="s">
        <v>72</v>
      </c>
      <c r="J488" s="105">
        <v>42</v>
      </c>
      <c r="K488" s="95">
        <f t="shared" si="277"/>
        <v>160000</v>
      </c>
      <c r="L488" s="95">
        <f t="shared" si="278"/>
        <v>6720000</v>
      </c>
      <c r="M488" s="95">
        <f t="shared" si="279"/>
        <v>140000</v>
      </c>
      <c r="N488" s="95" cm="1">
        <f t="array" ref="N488">_xlfn.IFS(E488=1,0,OR(E488=2,E488=3),N$10,OR(E488=4,E488=5),N$11,E488=6,N$12,E488=7,N$13)</f>
        <v>0</v>
      </c>
      <c r="O488" s="95">
        <f t="shared" si="273"/>
        <v>0</v>
      </c>
      <c r="P488" s="95">
        <f t="shared" si="280"/>
        <v>0</v>
      </c>
      <c r="Q488" s="95">
        <f t="shared" si="274"/>
        <v>0</v>
      </c>
      <c r="R488" s="95">
        <f t="shared" si="281"/>
        <v>0</v>
      </c>
      <c r="S488" s="95">
        <f t="shared" si="275"/>
        <v>0</v>
      </c>
      <c r="T488" s="95">
        <f t="shared" si="282"/>
        <v>0</v>
      </c>
      <c r="U488" s="95">
        <f t="shared" si="276"/>
        <v>0</v>
      </c>
      <c r="V488" s="95">
        <f t="shared" si="283"/>
        <v>0</v>
      </c>
      <c r="W488" s="108"/>
      <c r="X488" s="108">
        <f t="shared" si="284"/>
        <v>0</v>
      </c>
      <c r="Y488" s="108"/>
      <c r="Z488" s="108">
        <f t="shared" si="285"/>
        <v>0</v>
      </c>
      <c r="AA488" s="108"/>
      <c r="AB488" s="108"/>
      <c r="AC488" s="95">
        <f t="shared" si="286"/>
        <v>0</v>
      </c>
      <c r="AD488" s="95">
        <f t="shared" si="287"/>
        <v>140000</v>
      </c>
      <c r="AE488" s="95">
        <f t="shared" si="288"/>
        <v>5880000</v>
      </c>
      <c r="AF488" s="97" cm="1">
        <f t="array" ref="AF488">_xlfn.IFS(G488=1,AF$15,G488=2,AF$16,G488=3,AF$19)</f>
        <v>7000</v>
      </c>
      <c r="AG488" s="98">
        <f t="shared" si="289"/>
        <v>147000</v>
      </c>
      <c r="AH488" s="98">
        <f t="shared" si="290"/>
        <v>6174000</v>
      </c>
      <c r="AI488" s="137">
        <f t="shared" si="291"/>
        <v>147000</v>
      </c>
      <c r="AJ488" s="137">
        <f t="shared" si="292"/>
        <v>6174000</v>
      </c>
      <c r="AK488" s="137">
        <v>100000</v>
      </c>
      <c r="AL488" s="137">
        <f t="shared" si="293"/>
        <v>1543500</v>
      </c>
      <c r="AM488" s="137">
        <f t="shared" si="294"/>
        <v>1543500</v>
      </c>
      <c r="AN488" s="137">
        <f t="shared" si="295"/>
        <v>1543500</v>
      </c>
      <c r="AO488" s="137">
        <f t="shared" si="296"/>
        <v>1443500</v>
      </c>
      <c r="AP488" s="137"/>
      <c r="AQ488" s="138" cm="1">
        <f t="array" ref="AQ488">_xlfn.IFS(I488="One Bedroom",AQ$13,I488="One Bedroom Plus",AQ$14,I488="two bedroom",AQ$15,I488="three bedroom",AQ$16)</f>
        <v>300000</v>
      </c>
      <c r="AR488" s="139">
        <f t="shared" si="297"/>
        <v>5874000</v>
      </c>
      <c r="AS488" s="139">
        <f t="shared" si="298"/>
        <v>139857.14285714287</v>
      </c>
      <c r="AT488" s="139">
        <f t="shared" si="299"/>
        <v>293700</v>
      </c>
      <c r="AU488" s="139">
        <f t="shared" si="300"/>
        <v>5581000</v>
      </c>
      <c r="AV488" s="139">
        <f t="shared" si="301"/>
        <v>132880.95238095237</v>
      </c>
      <c r="AW488" s="151">
        <v>100000</v>
      </c>
      <c r="AX488" s="151">
        <f t="shared" si="302"/>
        <v>1395250</v>
      </c>
      <c r="AY488" s="151">
        <f t="shared" si="303"/>
        <v>1395250</v>
      </c>
      <c r="AZ488" s="151">
        <f t="shared" si="304"/>
        <v>1395250</v>
      </c>
      <c r="BA488" s="151">
        <f t="shared" si="305"/>
        <v>1295250</v>
      </c>
      <c r="BD488" s="99">
        <f t="shared" si="306"/>
        <v>5581000</v>
      </c>
    </row>
    <row r="489" spans="1:56" s="99" customFormat="1" ht="14.7" customHeight="1" x14ac:dyDescent="0.25">
      <c r="A489" s="120"/>
      <c r="B489" s="120"/>
      <c r="C489" s="101">
        <v>467</v>
      </c>
      <c r="D489" s="106" t="s">
        <v>20</v>
      </c>
      <c r="E489" s="106">
        <v>3</v>
      </c>
      <c r="F489" s="126" t="s">
        <v>627</v>
      </c>
      <c r="G489" s="92" cm="1">
        <f t="array" ref="G489">_xlfn.IFS(D489=F$4,G$4,D489=F$5,G$5,D489=F$6,G$6,D489=F$7,G$7,D489=F$8,G$8,D489=F$9,G$9,D489=F$10,G$10)</f>
        <v>3</v>
      </c>
      <c r="H489" s="121" t="s">
        <v>129</v>
      </c>
      <c r="I489" s="104" t="s">
        <v>72</v>
      </c>
      <c r="J489" s="105">
        <v>42</v>
      </c>
      <c r="K489" s="95">
        <f t="shared" si="277"/>
        <v>160000</v>
      </c>
      <c r="L489" s="95">
        <f t="shared" si="278"/>
        <v>6720000</v>
      </c>
      <c r="M489" s="95">
        <f t="shared" si="279"/>
        <v>140000</v>
      </c>
      <c r="N489" s="95" cm="1">
        <f t="array" ref="N489">_xlfn.IFS(E489=1,0,OR(E489=2,E489=3),N$10,OR(E489=4,E489=5),N$11,E489=6,N$12,E489=7,N$13)</f>
        <v>0</v>
      </c>
      <c r="O489" s="95">
        <f t="shared" si="273"/>
        <v>0</v>
      </c>
      <c r="P489" s="95">
        <f t="shared" si="280"/>
        <v>0</v>
      </c>
      <c r="Q489" s="95" t="str">
        <f t="shared" si="274"/>
        <v>y</v>
      </c>
      <c r="R489" s="95">
        <f t="shared" si="281"/>
        <v>3000</v>
      </c>
      <c r="S489" s="95">
        <f t="shared" si="275"/>
        <v>0</v>
      </c>
      <c r="T489" s="95">
        <f t="shared" si="282"/>
        <v>0</v>
      </c>
      <c r="U489" s="95">
        <f t="shared" si="276"/>
        <v>0</v>
      </c>
      <c r="V489" s="95">
        <f t="shared" si="283"/>
        <v>0</v>
      </c>
      <c r="W489" s="108"/>
      <c r="X489" s="108">
        <f t="shared" si="284"/>
        <v>0</v>
      </c>
      <c r="Y489" s="108"/>
      <c r="Z489" s="108">
        <f t="shared" si="285"/>
        <v>0</v>
      </c>
      <c r="AA489" s="108"/>
      <c r="AB489" s="108"/>
      <c r="AC489" s="95">
        <f t="shared" si="286"/>
        <v>3000</v>
      </c>
      <c r="AD489" s="95">
        <f t="shared" si="287"/>
        <v>143000</v>
      </c>
      <c r="AE489" s="95">
        <f t="shared" si="288"/>
        <v>6006000</v>
      </c>
      <c r="AF489" s="97" cm="1">
        <f t="array" ref="AF489">_xlfn.IFS(G489=1,AF$15,G489=2,AF$16,G489=3,AF$19)</f>
        <v>7000</v>
      </c>
      <c r="AG489" s="98">
        <f t="shared" si="289"/>
        <v>150000</v>
      </c>
      <c r="AH489" s="98">
        <f t="shared" si="290"/>
        <v>6300000</v>
      </c>
      <c r="AI489" s="137">
        <f t="shared" si="291"/>
        <v>150000</v>
      </c>
      <c r="AJ489" s="137">
        <f t="shared" si="292"/>
        <v>6300000</v>
      </c>
      <c r="AK489" s="137">
        <v>100000</v>
      </c>
      <c r="AL489" s="137">
        <f t="shared" si="293"/>
        <v>1575000</v>
      </c>
      <c r="AM489" s="137">
        <f t="shared" si="294"/>
        <v>1575000</v>
      </c>
      <c r="AN489" s="137">
        <f t="shared" si="295"/>
        <v>1575000</v>
      </c>
      <c r="AO489" s="137">
        <f t="shared" si="296"/>
        <v>1475000</v>
      </c>
      <c r="AP489" s="137"/>
      <c r="AQ489" s="138" cm="1">
        <f t="array" ref="AQ489">_xlfn.IFS(I489="One Bedroom",AQ$13,I489="One Bedroom Plus",AQ$14,I489="two bedroom",AQ$15,I489="three bedroom",AQ$16)</f>
        <v>300000</v>
      </c>
      <c r="AR489" s="139">
        <f t="shared" si="297"/>
        <v>6000000</v>
      </c>
      <c r="AS489" s="139">
        <f t="shared" si="298"/>
        <v>142857.14285714287</v>
      </c>
      <c r="AT489" s="139">
        <f t="shared" si="299"/>
        <v>300000</v>
      </c>
      <c r="AU489" s="139">
        <f t="shared" si="300"/>
        <v>5700000</v>
      </c>
      <c r="AV489" s="139">
        <f t="shared" si="301"/>
        <v>135714.28571428571</v>
      </c>
      <c r="AW489" s="151">
        <v>100000</v>
      </c>
      <c r="AX489" s="151">
        <f t="shared" si="302"/>
        <v>1425000</v>
      </c>
      <c r="AY489" s="151">
        <f t="shared" si="303"/>
        <v>1425000</v>
      </c>
      <c r="AZ489" s="151">
        <f t="shared" si="304"/>
        <v>1425000</v>
      </c>
      <c r="BA489" s="151">
        <f t="shared" si="305"/>
        <v>1325000</v>
      </c>
      <c r="BD489" s="99">
        <f t="shared" si="306"/>
        <v>5700000</v>
      </c>
    </row>
    <row r="490" spans="1:56" s="99" customFormat="1" ht="14.7" customHeight="1" x14ac:dyDescent="0.25">
      <c r="A490" s="120"/>
      <c r="B490" s="120"/>
      <c r="C490" s="101">
        <v>468</v>
      </c>
      <c r="D490" s="106" t="s">
        <v>20</v>
      </c>
      <c r="E490" s="106">
        <v>3</v>
      </c>
      <c r="F490" s="126" t="s">
        <v>628</v>
      </c>
      <c r="G490" s="92" cm="1">
        <f t="array" ref="G490">_xlfn.IFS(D490=F$4,G$4,D490=F$5,G$5,D490=F$6,G$6,D490=F$7,G$7,D490=F$8,G$8,D490=F$9,G$9,D490=F$10,G$10)</f>
        <v>3</v>
      </c>
      <c r="H490" s="121" t="s">
        <v>123</v>
      </c>
      <c r="I490" s="104" t="s">
        <v>72</v>
      </c>
      <c r="J490" s="105">
        <v>57</v>
      </c>
      <c r="K490" s="95">
        <f t="shared" si="277"/>
        <v>160000</v>
      </c>
      <c r="L490" s="95">
        <f t="shared" si="278"/>
        <v>9120000</v>
      </c>
      <c r="M490" s="95">
        <f t="shared" si="279"/>
        <v>140000</v>
      </c>
      <c r="N490" s="95" cm="1">
        <f t="array" ref="N490">_xlfn.IFS(E490=1,0,OR(E490=2,E490=3),N$10,OR(E490=4,E490=5),N$11,E490=6,N$12,E490=7,N$13)</f>
        <v>0</v>
      </c>
      <c r="O490" s="95" t="str">
        <f t="shared" si="273"/>
        <v>y</v>
      </c>
      <c r="P490" s="95">
        <f t="shared" si="280"/>
        <v>10000</v>
      </c>
      <c r="Q490" s="95" t="str">
        <f t="shared" si="274"/>
        <v>y</v>
      </c>
      <c r="R490" s="95">
        <f t="shared" si="281"/>
        <v>3000</v>
      </c>
      <c r="S490" s="95">
        <f t="shared" si="275"/>
        <v>0</v>
      </c>
      <c r="T490" s="95">
        <f t="shared" si="282"/>
        <v>0</v>
      </c>
      <c r="U490" s="95" t="str">
        <f t="shared" si="276"/>
        <v>y</v>
      </c>
      <c r="V490" s="95">
        <f t="shared" si="283"/>
        <v>-4000</v>
      </c>
      <c r="W490" s="108"/>
      <c r="X490" s="108">
        <f t="shared" si="284"/>
        <v>0</v>
      </c>
      <c r="Y490" s="108"/>
      <c r="Z490" s="108">
        <f t="shared" si="285"/>
        <v>0</v>
      </c>
      <c r="AA490" s="108"/>
      <c r="AB490" s="108"/>
      <c r="AC490" s="95">
        <f t="shared" si="286"/>
        <v>9000</v>
      </c>
      <c r="AD490" s="95">
        <f t="shared" si="287"/>
        <v>149000</v>
      </c>
      <c r="AE490" s="95">
        <f t="shared" si="288"/>
        <v>8493000</v>
      </c>
      <c r="AF490" s="97" cm="1">
        <f t="array" ref="AF490">_xlfn.IFS(G490=1,AF$15,G490=2,AF$16,G490=3,AF$19)</f>
        <v>7000</v>
      </c>
      <c r="AG490" s="98">
        <f t="shared" si="289"/>
        <v>156000</v>
      </c>
      <c r="AH490" s="98">
        <f t="shared" si="290"/>
        <v>8892000</v>
      </c>
      <c r="AI490" s="137">
        <f t="shared" si="291"/>
        <v>156000</v>
      </c>
      <c r="AJ490" s="137">
        <f t="shared" si="292"/>
        <v>8892000</v>
      </c>
      <c r="AK490" s="137">
        <v>100000</v>
      </c>
      <c r="AL490" s="137">
        <f t="shared" si="293"/>
        <v>2223000</v>
      </c>
      <c r="AM490" s="137">
        <f t="shared" si="294"/>
        <v>2223000</v>
      </c>
      <c r="AN490" s="137">
        <f t="shared" si="295"/>
        <v>2223000</v>
      </c>
      <c r="AO490" s="137">
        <f t="shared" si="296"/>
        <v>2123000</v>
      </c>
      <c r="AP490" s="137"/>
      <c r="AQ490" s="138" cm="1">
        <f t="array" ref="AQ490">_xlfn.IFS(I490="One Bedroom",AQ$13,I490="One Bedroom Plus",AQ$14,I490="two bedroom",AQ$15,I490="three bedroom",AQ$16)</f>
        <v>300000</v>
      </c>
      <c r="AR490" s="139">
        <f t="shared" si="297"/>
        <v>8592000</v>
      </c>
      <c r="AS490" s="139">
        <f t="shared" si="298"/>
        <v>150736.84210526315</v>
      </c>
      <c r="AT490" s="139">
        <f t="shared" si="299"/>
        <v>429600</v>
      </c>
      <c r="AU490" s="139">
        <f t="shared" si="300"/>
        <v>8163000</v>
      </c>
      <c r="AV490" s="139">
        <f t="shared" si="301"/>
        <v>143210.52631578947</v>
      </c>
      <c r="AW490" s="151">
        <v>100000</v>
      </c>
      <c r="AX490" s="151">
        <f t="shared" si="302"/>
        <v>2040750</v>
      </c>
      <c r="AY490" s="151">
        <f t="shared" si="303"/>
        <v>2040750</v>
      </c>
      <c r="AZ490" s="151">
        <f t="shared" si="304"/>
        <v>2040750</v>
      </c>
      <c r="BA490" s="151">
        <f t="shared" si="305"/>
        <v>1940750</v>
      </c>
      <c r="BD490" s="99">
        <f t="shared" si="306"/>
        <v>8163000</v>
      </c>
    </row>
    <row r="491" spans="1:56" s="99" customFormat="1" ht="14.7" customHeight="1" x14ac:dyDescent="0.25">
      <c r="A491" s="120"/>
      <c r="B491" s="120"/>
      <c r="C491" s="101">
        <v>469</v>
      </c>
      <c r="D491" s="106" t="s">
        <v>20</v>
      </c>
      <c r="E491" s="106">
        <v>3</v>
      </c>
      <c r="F491" s="126" t="s">
        <v>629</v>
      </c>
      <c r="G491" s="92" cm="1">
        <f t="array" ref="G491">_xlfn.IFS(D491=F$4,G$4,D491=F$5,G$5,D491=F$6,G$6,D491=F$7,G$7,D491=F$8,G$8,D491=F$9,G$9,D491=F$10,G$10)</f>
        <v>3</v>
      </c>
      <c r="H491" s="121" t="s">
        <v>289</v>
      </c>
      <c r="I491" s="104" t="s">
        <v>94</v>
      </c>
      <c r="J491" s="105">
        <v>64</v>
      </c>
      <c r="K491" s="95">
        <f t="shared" si="277"/>
        <v>160000</v>
      </c>
      <c r="L491" s="95">
        <f t="shared" si="278"/>
        <v>10240000</v>
      </c>
      <c r="M491" s="95">
        <f t="shared" si="279"/>
        <v>140000</v>
      </c>
      <c r="N491" s="95" cm="1">
        <f t="array" ref="N491">_xlfn.IFS(E491=1,0,OR(E491=2,E491=3),N$10,OR(E491=4,E491=5),N$11,E491=6,N$12,E491=7,N$13)</f>
        <v>0</v>
      </c>
      <c r="O491" s="95" t="str">
        <f t="shared" si="273"/>
        <v>y</v>
      </c>
      <c r="P491" s="95">
        <f t="shared" si="280"/>
        <v>10000</v>
      </c>
      <c r="Q491" s="95">
        <f t="shared" si="274"/>
        <v>0</v>
      </c>
      <c r="R491" s="95">
        <f t="shared" si="281"/>
        <v>0</v>
      </c>
      <c r="S491" s="95">
        <f t="shared" si="275"/>
        <v>0</v>
      </c>
      <c r="T491" s="95">
        <f t="shared" si="282"/>
        <v>0</v>
      </c>
      <c r="U491" s="95">
        <f t="shared" si="276"/>
        <v>0</v>
      </c>
      <c r="V491" s="95">
        <f t="shared" si="283"/>
        <v>0</v>
      </c>
      <c r="W491" s="108"/>
      <c r="X491" s="108">
        <f t="shared" si="284"/>
        <v>0</v>
      </c>
      <c r="Y491" s="108"/>
      <c r="Z491" s="108">
        <f t="shared" si="285"/>
        <v>0</v>
      </c>
      <c r="AA491" s="108"/>
      <c r="AB491" s="108"/>
      <c r="AC491" s="95">
        <f t="shared" si="286"/>
        <v>10000</v>
      </c>
      <c r="AD491" s="95">
        <f t="shared" si="287"/>
        <v>150000</v>
      </c>
      <c r="AE491" s="95">
        <f t="shared" si="288"/>
        <v>9600000</v>
      </c>
      <c r="AF491" s="97" cm="1">
        <f t="array" ref="AF491">_xlfn.IFS(G491=1,AF$15,G491=2,AF$16,G491=3,AF$19)</f>
        <v>7000</v>
      </c>
      <c r="AG491" s="98">
        <f t="shared" si="289"/>
        <v>157000</v>
      </c>
      <c r="AH491" s="98">
        <f t="shared" si="290"/>
        <v>10048000</v>
      </c>
      <c r="AI491" s="137">
        <f t="shared" si="291"/>
        <v>157000</v>
      </c>
      <c r="AJ491" s="137">
        <f t="shared" si="292"/>
        <v>10048000</v>
      </c>
      <c r="AK491" s="137">
        <v>100000</v>
      </c>
      <c r="AL491" s="137">
        <f t="shared" si="293"/>
        <v>2512000</v>
      </c>
      <c r="AM491" s="137">
        <f t="shared" si="294"/>
        <v>2512000</v>
      </c>
      <c r="AN491" s="137">
        <f t="shared" si="295"/>
        <v>2512000</v>
      </c>
      <c r="AO491" s="137">
        <f t="shared" si="296"/>
        <v>2412000</v>
      </c>
      <c r="AP491" s="137"/>
      <c r="AQ491" s="138" cm="1">
        <f t="array" ref="AQ491">_xlfn.IFS(I491="One Bedroom",AQ$13,I491="One Bedroom Plus",AQ$14,I491="two bedroom",AQ$15,I491="three bedroom",AQ$16)</f>
        <v>300000</v>
      </c>
      <c r="AR491" s="139">
        <f t="shared" si="297"/>
        <v>9748000</v>
      </c>
      <c r="AS491" s="139">
        <f t="shared" si="298"/>
        <v>152312.5</v>
      </c>
      <c r="AT491" s="139">
        <f t="shared" si="299"/>
        <v>487400</v>
      </c>
      <c r="AU491" s="139">
        <f t="shared" si="300"/>
        <v>9261000</v>
      </c>
      <c r="AV491" s="139">
        <f t="shared" si="301"/>
        <v>144703.125</v>
      </c>
      <c r="AW491" s="151">
        <v>100000</v>
      </c>
      <c r="AX491" s="151">
        <f t="shared" si="302"/>
        <v>2315250</v>
      </c>
      <c r="AY491" s="151">
        <f t="shared" si="303"/>
        <v>2315250</v>
      </c>
      <c r="AZ491" s="151">
        <f t="shared" si="304"/>
        <v>2315250</v>
      </c>
      <c r="BA491" s="151">
        <f t="shared" si="305"/>
        <v>2215250</v>
      </c>
      <c r="BD491" s="99">
        <f t="shared" si="306"/>
        <v>9261000</v>
      </c>
    </row>
    <row r="492" spans="1:56" s="99" customFormat="1" ht="14.7" customHeight="1" x14ac:dyDescent="0.25">
      <c r="A492" s="120"/>
      <c r="B492" s="120"/>
      <c r="C492" s="101">
        <v>470</v>
      </c>
      <c r="D492" s="106" t="s">
        <v>20</v>
      </c>
      <c r="E492" s="106">
        <v>3</v>
      </c>
      <c r="F492" s="126" t="s">
        <v>630</v>
      </c>
      <c r="G492" s="92" cm="1">
        <f t="array" ref="G492">_xlfn.IFS(D492=F$4,G$4,D492=F$5,G$5,D492=F$6,G$6,D492=F$7,G$7,D492=F$8,G$8,D492=F$9,G$9,D492=F$10,G$10)</f>
        <v>3</v>
      </c>
      <c r="H492" s="121" t="s">
        <v>631</v>
      </c>
      <c r="I492" s="104" t="s">
        <v>382</v>
      </c>
      <c r="J492" s="109">
        <v>132</v>
      </c>
      <c r="K492" s="95">
        <f t="shared" si="277"/>
        <v>160000</v>
      </c>
      <c r="L492" s="95">
        <f t="shared" si="278"/>
        <v>21120000</v>
      </c>
      <c r="M492" s="95">
        <f t="shared" si="279"/>
        <v>140000</v>
      </c>
      <c r="N492" s="95" cm="1">
        <f t="array" ref="N492">_xlfn.IFS(E492=1,0,OR(E492=2,E492=3),N$10,OR(E492=4,E492=5),N$11,E492=6,N$12,E492=7,N$13)</f>
        <v>0</v>
      </c>
      <c r="O492" s="95" t="str">
        <f t="shared" si="273"/>
        <v>y</v>
      </c>
      <c r="P492" s="95">
        <f t="shared" si="280"/>
        <v>10000</v>
      </c>
      <c r="Q492" s="95" t="str">
        <f t="shared" si="274"/>
        <v>y</v>
      </c>
      <c r="R492" s="95">
        <f t="shared" si="281"/>
        <v>3000</v>
      </c>
      <c r="S492" s="95" t="str">
        <f t="shared" si="275"/>
        <v>y</v>
      </c>
      <c r="T492" s="95">
        <f t="shared" si="282"/>
        <v>2000</v>
      </c>
      <c r="U492" s="95">
        <f t="shared" si="276"/>
        <v>0</v>
      </c>
      <c r="V492" s="95">
        <f t="shared" si="283"/>
        <v>0</v>
      </c>
      <c r="W492" s="108"/>
      <c r="X492" s="108">
        <f t="shared" si="284"/>
        <v>0</v>
      </c>
      <c r="Y492" s="108"/>
      <c r="Z492" s="108">
        <f t="shared" si="285"/>
        <v>0</v>
      </c>
      <c r="AA492" s="108"/>
      <c r="AB492" s="108"/>
      <c r="AC492" s="95">
        <f t="shared" si="286"/>
        <v>15000</v>
      </c>
      <c r="AD492" s="95">
        <f t="shared" si="287"/>
        <v>155000</v>
      </c>
      <c r="AE492" s="95">
        <f t="shared" si="288"/>
        <v>20460000</v>
      </c>
      <c r="AF492" s="97" cm="1">
        <f t="array" ref="AF492">_xlfn.IFS(G492=1,AF$15,G492=2,AF$16,G492=3,AF$19)</f>
        <v>7000</v>
      </c>
      <c r="AG492" s="98">
        <f t="shared" si="289"/>
        <v>162000</v>
      </c>
      <c r="AH492" s="98">
        <f t="shared" si="290"/>
        <v>21384000</v>
      </c>
      <c r="AI492" s="137">
        <f t="shared" si="291"/>
        <v>162000</v>
      </c>
      <c r="AJ492" s="137">
        <f t="shared" si="292"/>
        <v>21384000</v>
      </c>
      <c r="AK492" s="137">
        <v>100000</v>
      </c>
      <c r="AL492" s="137">
        <f t="shared" si="293"/>
        <v>5346000</v>
      </c>
      <c r="AM492" s="137">
        <f t="shared" si="294"/>
        <v>5346000</v>
      </c>
      <c r="AN492" s="137">
        <f t="shared" si="295"/>
        <v>5346000</v>
      </c>
      <c r="AO492" s="137">
        <f t="shared" si="296"/>
        <v>5246000</v>
      </c>
      <c r="AP492" s="137"/>
      <c r="AQ492" s="141">
        <v>1000000</v>
      </c>
      <c r="AR492" s="139">
        <f t="shared" si="297"/>
        <v>20384000</v>
      </c>
      <c r="AS492" s="139">
        <f t="shared" si="298"/>
        <v>154424.24242424243</v>
      </c>
      <c r="AT492" s="139">
        <f t="shared" si="299"/>
        <v>1019200</v>
      </c>
      <c r="AU492" s="139">
        <f t="shared" si="300"/>
        <v>19365000</v>
      </c>
      <c r="AV492" s="139">
        <f t="shared" si="301"/>
        <v>146704.54545454544</v>
      </c>
      <c r="AW492" s="151">
        <v>100000</v>
      </c>
      <c r="AX492" s="151">
        <f t="shared" si="302"/>
        <v>4841250</v>
      </c>
      <c r="AY492" s="151">
        <f t="shared" si="303"/>
        <v>4841250</v>
      </c>
      <c r="AZ492" s="151">
        <f t="shared" si="304"/>
        <v>4841250</v>
      </c>
      <c r="BA492" s="151">
        <f t="shared" si="305"/>
        <v>4741250</v>
      </c>
      <c r="BD492" s="99">
        <f t="shared" si="306"/>
        <v>19365000</v>
      </c>
    </row>
    <row r="493" spans="1:56" s="99" customFormat="1" ht="14.7" customHeight="1" x14ac:dyDescent="0.25">
      <c r="A493" s="120"/>
      <c r="B493" s="120"/>
      <c r="C493" s="101">
        <v>471</v>
      </c>
      <c r="D493" s="106" t="s">
        <v>20</v>
      </c>
      <c r="E493" s="106">
        <v>3</v>
      </c>
      <c r="F493" s="126" t="s">
        <v>632</v>
      </c>
      <c r="G493" s="92" cm="1">
        <f t="array" ref="G493">_xlfn.IFS(D493=F$4,G$4,D493=F$5,G$5,D493=F$6,G$6,D493=F$7,G$7,D493=F$8,G$8,D493=F$9,G$9,D493=F$10,G$10)</f>
        <v>3</v>
      </c>
      <c r="H493" s="121" t="s">
        <v>438</v>
      </c>
      <c r="I493" s="104" t="s">
        <v>234</v>
      </c>
      <c r="J493" s="109">
        <v>74</v>
      </c>
      <c r="K493" s="95">
        <f t="shared" si="277"/>
        <v>160000</v>
      </c>
      <c r="L493" s="95">
        <f t="shared" si="278"/>
        <v>11840000</v>
      </c>
      <c r="M493" s="95">
        <f t="shared" si="279"/>
        <v>140000</v>
      </c>
      <c r="N493" s="95" cm="1">
        <f t="array" ref="N493">_xlfn.IFS(E493=1,0,OR(E493=2,E493=3),N$10,OR(E493=4,E493=5),N$11,E493=6,N$12,E493=7,N$13)</f>
        <v>0</v>
      </c>
      <c r="O493" s="95" t="str">
        <f t="shared" si="273"/>
        <v>y</v>
      </c>
      <c r="P493" s="95">
        <f t="shared" si="280"/>
        <v>10000</v>
      </c>
      <c r="Q493" s="95" t="str">
        <f t="shared" si="274"/>
        <v>y</v>
      </c>
      <c r="R493" s="95">
        <f t="shared" si="281"/>
        <v>3000</v>
      </c>
      <c r="S493" s="95">
        <f t="shared" si="275"/>
        <v>0</v>
      </c>
      <c r="T493" s="95">
        <f t="shared" si="282"/>
        <v>0</v>
      </c>
      <c r="U493" s="95">
        <f t="shared" si="276"/>
        <v>0</v>
      </c>
      <c r="V493" s="95">
        <f t="shared" si="283"/>
        <v>0</v>
      </c>
      <c r="W493" s="108"/>
      <c r="X493" s="108">
        <f t="shared" si="284"/>
        <v>0</v>
      </c>
      <c r="Y493" s="108"/>
      <c r="Z493" s="108">
        <f t="shared" si="285"/>
        <v>0</v>
      </c>
      <c r="AA493" s="108"/>
      <c r="AB493" s="108"/>
      <c r="AC493" s="95">
        <f t="shared" si="286"/>
        <v>13000</v>
      </c>
      <c r="AD493" s="95">
        <f t="shared" si="287"/>
        <v>153000</v>
      </c>
      <c r="AE493" s="95">
        <f t="shared" si="288"/>
        <v>11322000</v>
      </c>
      <c r="AF493" s="97" cm="1">
        <f t="array" ref="AF493">_xlfn.IFS(G493=1,AF$15,G493=2,AF$16,G493=3,AF$19)</f>
        <v>7000</v>
      </c>
      <c r="AG493" s="98">
        <f t="shared" si="289"/>
        <v>160000</v>
      </c>
      <c r="AH493" s="98">
        <f t="shared" si="290"/>
        <v>11840000</v>
      </c>
      <c r="AI493" s="137">
        <f t="shared" si="291"/>
        <v>160000</v>
      </c>
      <c r="AJ493" s="137">
        <f t="shared" si="292"/>
        <v>11840000</v>
      </c>
      <c r="AK493" s="137">
        <v>100000</v>
      </c>
      <c r="AL493" s="137">
        <f t="shared" si="293"/>
        <v>2960000</v>
      </c>
      <c r="AM493" s="137">
        <f t="shared" si="294"/>
        <v>2960000</v>
      </c>
      <c r="AN493" s="137">
        <f t="shared" si="295"/>
        <v>2960000</v>
      </c>
      <c r="AO493" s="137">
        <f t="shared" si="296"/>
        <v>2860000</v>
      </c>
      <c r="AP493" s="137"/>
      <c r="AQ493" s="138" cm="1">
        <f t="array" ref="AQ493">_xlfn.IFS(I493="One Bedroom",AQ$13,I493="One Bedroom Plus",AQ$14,I493="two bedroom",AQ$15,I493="three bedroom",AQ$16)</f>
        <v>500000</v>
      </c>
      <c r="AR493" s="139">
        <f t="shared" si="297"/>
        <v>11340000</v>
      </c>
      <c r="AS493" s="139">
        <f t="shared" si="298"/>
        <v>153243.24324324325</v>
      </c>
      <c r="AT493" s="139">
        <f t="shared" si="299"/>
        <v>567000</v>
      </c>
      <c r="AU493" s="139">
        <f t="shared" si="300"/>
        <v>10773000</v>
      </c>
      <c r="AV493" s="139">
        <f t="shared" si="301"/>
        <v>145581.08108108109</v>
      </c>
      <c r="AW493" s="151">
        <v>100000</v>
      </c>
      <c r="AX493" s="151">
        <f t="shared" si="302"/>
        <v>2693250</v>
      </c>
      <c r="AY493" s="151">
        <f t="shared" si="303"/>
        <v>2693250</v>
      </c>
      <c r="AZ493" s="151">
        <f t="shared" si="304"/>
        <v>2693250</v>
      </c>
      <c r="BA493" s="151">
        <f t="shared" si="305"/>
        <v>2593250</v>
      </c>
      <c r="BD493" s="99">
        <f t="shared" si="306"/>
        <v>10773000</v>
      </c>
    </row>
    <row r="494" spans="1:56" s="99" customFormat="1" ht="14.7" customHeight="1" x14ac:dyDescent="0.25">
      <c r="A494" s="120"/>
      <c r="B494" s="120"/>
      <c r="C494" s="101">
        <v>472</v>
      </c>
      <c r="D494" s="106" t="s">
        <v>20</v>
      </c>
      <c r="E494" s="106">
        <v>3</v>
      </c>
      <c r="F494" s="126" t="s">
        <v>633</v>
      </c>
      <c r="G494" s="92" cm="1">
        <f t="array" ref="G494">_xlfn.IFS(D494=F$4,G$4,D494=F$5,G$5,D494=F$6,G$6,D494=F$7,G$7,D494=F$8,G$8,D494=F$9,G$9,D494=F$10,G$10)</f>
        <v>3</v>
      </c>
      <c r="H494" s="121" t="s">
        <v>438</v>
      </c>
      <c r="I494" s="104" t="s">
        <v>234</v>
      </c>
      <c r="J494" s="109">
        <v>74</v>
      </c>
      <c r="K494" s="95">
        <f t="shared" si="277"/>
        <v>160000</v>
      </c>
      <c r="L494" s="95">
        <f t="shared" si="278"/>
        <v>11840000</v>
      </c>
      <c r="M494" s="95">
        <f t="shared" si="279"/>
        <v>140000</v>
      </c>
      <c r="N494" s="95" cm="1">
        <f t="array" ref="N494">_xlfn.IFS(E494=1,0,OR(E494=2,E494=3),N$10,OR(E494=4,E494=5),N$11,E494=6,N$12,E494=7,N$13)</f>
        <v>0</v>
      </c>
      <c r="O494" s="95" t="str">
        <f t="shared" si="273"/>
        <v>y</v>
      </c>
      <c r="P494" s="95">
        <f t="shared" si="280"/>
        <v>10000</v>
      </c>
      <c r="Q494" s="95">
        <f t="shared" si="274"/>
        <v>0</v>
      </c>
      <c r="R494" s="95">
        <f t="shared" si="281"/>
        <v>0</v>
      </c>
      <c r="S494" s="95">
        <f t="shared" si="275"/>
        <v>0</v>
      </c>
      <c r="T494" s="95">
        <f t="shared" si="282"/>
        <v>0</v>
      </c>
      <c r="U494" s="95">
        <f t="shared" si="276"/>
        <v>0</v>
      </c>
      <c r="V494" s="95">
        <f t="shared" si="283"/>
        <v>0</v>
      </c>
      <c r="W494" s="108"/>
      <c r="X494" s="108">
        <f t="shared" si="284"/>
        <v>0</v>
      </c>
      <c r="Y494" s="108"/>
      <c r="Z494" s="108">
        <f t="shared" si="285"/>
        <v>0</v>
      </c>
      <c r="AA494" s="108"/>
      <c r="AB494" s="108"/>
      <c r="AC494" s="95">
        <f t="shared" si="286"/>
        <v>10000</v>
      </c>
      <c r="AD494" s="95">
        <f t="shared" si="287"/>
        <v>150000</v>
      </c>
      <c r="AE494" s="95">
        <f t="shared" si="288"/>
        <v>11100000</v>
      </c>
      <c r="AF494" s="97" cm="1">
        <f t="array" ref="AF494">_xlfn.IFS(G494=1,AF$15,G494=2,AF$16,G494=3,AF$19)</f>
        <v>7000</v>
      </c>
      <c r="AG494" s="98">
        <f t="shared" si="289"/>
        <v>157000</v>
      </c>
      <c r="AH494" s="98">
        <f t="shared" si="290"/>
        <v>11618000</v>
      </c>
      <c r="AI494" s="137">
        <f t="shared" si="291"/>
        <v>157000</v>
      </c>
      <c r="AJ494" s="137">
        <f t="shared" si="292"/>
        <v>11618000</v>
      </c>
      <c r="AK494" s="137">
        <v>100000</v>
      </c>
      <c r="AL494" s="137">
        <f t="shared" si="293"/>
        <v>2904500</v>
      </c>
      <c r="AM494" s="137">
        <f t="shared" si="294"/>
        <v>2904500</v>
      </c>
      <c r="AN494" s="137">
        <f t="shared" si="295"/>
        <v>2904500</v>
      </c>
      <c r="AO494" s="137">
        <f t="shared" si="296"/>
        <v>2804500</v>
      </c>
      <c r="AP494" s="137"/>
      <c r="AQ494" s="138" cm="1">
        <f t="array" ref="AQ494">_xlfn.IFS(I494="One Bedroom",AQ$13,I494="One Bedroom Plus",AQ$14,I494="two bedroom",AQ$15,I494="three bedroom",AQ$16)</f>
        <v>500000</v>
      </c>
      <c r="AR494" s="139">
        <f t="shared" si="297"/>
        <v>11118000</v>
      </c>
      <c r="AS494" s="139">
        <f t="shared" si="298"/>
        <v>150243.24324324325</v>
      </c>
      <c r="AT494" s="139">
        <f t="shared" si="299"/>
        <v>555900</v>
      </c>
      <c r="AU494" s="139">
        <f t="shared" si="300"/>
        <v>10563000</v>
      </c>
      <c r="AV494" s="139">
        <f t="shared" si="301"/>
        <v>142743.24324324325</v>
      </c>
      <c r="AW494" s="151">
        <v>100000</v>
      </c>
      <c r="AX494" s="151">
        <f t="shared" si="302"/>
        <v>2640750</v>
      </c>
      <c r="AY494" s="151">
        <f t="shared" si="303"/>
        <v>2640750</v>
      </c>
      <c r="AZ494" s="151">
        <f t="shared" si="304"/>
        <v>2640750</v>
      </c>
      <c r="BA494" s="151">
        <f t="shared" si="305"/>
        <v>2540750</v>
      </c>
      <c r="BD494" s="99">
        <f t="shared" si="306"/>
        <v>10563000</v>
      </c>
    </row>
    <row r="495" spans="1:56" s="99" customFormat="1" ht="14.7" customHeight="1" x14ac:dyDescent="0.25">
      <c r="A495" s="120"/>
      <c r="B495" s="120"/>
      <c r="C495" s="101">
        <v>473</v>
      </c>
      <c r="D495" s="106" t="s">
        <v>20</v>
      </c>
      <c r="E495" s="106">
        <v>3</v>
      </c>
      <c r="F495" s="126" t="s">
        <v>634</v>
      </c>
      <c r="G495" s="92" cm="1">
        <f t="array" ref="G495">_xlfn.IFS(D495=F$4,G$4,D495=F$5,G$5,D495=F$6,G$6,D495=F$7,G$7,D495=F$8,G$8,D495=F$9,G$9,D495=F$10,G$10)</f>
        <v>3</v>
      </c>
      <c r="H495" s="121" t="s">
        <v>129</v>
      </c>
      <c r="I495" s="104" t="s">
        <v>72</v>
      </c>
      <c r="J495" s="105">
        <v>42</v>
      </c>
      <c r="K495" s="95">
        <f t="shared" si="277"/>
        <v>160000</v>
      </c>
      <c r="L495" s="95">
        <f t="shared" si="278"/>
        <v>6720000</v>
      </c>
      <c r="M495" s="95">
        <f t="shared" si="279"/>
        <v>140000</v>
      </c>
      <c r="N495" s="95" cm="1">
        <f t="array" ref="N495">_xlfn.IFS(E495=1,0,OR(E495=2,E495=3),N$10,OR(E495=4,E495=5),N$11,E495=6,N$12,E495=7,N$13)</f>
        <v>0</v>
      </c>
      <c r="O495" s="95" t="str">
        <f t="shared" si="273"/>
        <v>y</v>
      </c>
      <c r="P495" s="95">
        <f t="shared" si="280"/>
        <v>10000</v>
      </c>
      <c r="Q495" s="95" t="str">
        <f t="shared" si="274"/>
        <v>y</v>
      </c>
      <c r="R495" s="95">
        <f t="shared" si="281"/>
        <v>3000</v>
      </c>
      <c r="S495" s="95">
        <f t="shared" si="275"/>
        <v>0</v>
      </c>
      <c r="T495" s="95">
        <f t="shared" si="282"/>
        <v>0</v>
      </c>
      <c r="U495" s="95">
        <f t="shared" si="276"/>
        <v>0</v>
      </c>
      <c r="V495" s="95">
        <f t="shared" si="283"/>
        <v>0</v>
      </c>
      <c r="W495" s="108"/>
      <c r="X495" s="108">
        <f t="shared" si="284"/>
        <v>0</v>
      </c>
      <c r="Y495" s="108"/>
      <c r="Z495" s="108">
        <f t="shared" si="285"/>
        <v>0</v>
      </c>
      <c r="AA495" s="108"/>
      <c r="AB495" s="108"/>
      <c r="AC495" s="95">
        <f t="shared" si="286"/>
        <v>13000</v>
      </c>
      <c r="AD495" s="95">
        <f t="shared" si="287"/>
        <v>153000</v>
      </c>
      <c r="AE495" s="95">
        <f t="shared" si="288"/>
        <v>6426000</v>
      </c>
      <c r="AF495" s="97" cm="1">
        <f t="array" ref="AF495">_xlfn.IFS(G495=1,AF$15,G495=2,AF$16,G495=3,AF$19)</f>
        <v>7000</v>
      </c>
      <c r="AG495" s="98">
        <f t="shared" si="289"/>
        <v>160000</v>
      </c>
      <c r="AH495" s="98">
        <f t="shared" si="290"/>
        <v>6720000</v>
      </c>
      <c r="AI495" s="137">
        <f t="shared" si="291"/>
        <v>160000</v>
      </c>
      <c r="AJ495" s="137">
        <f t="shared" si="292"/>
        <v>6720000</v>
      </c>
      <c r="AK495" s="137">
        <v>100000</v>
      </c>
      <c r="AL495" s="137">
        <f t="shared" si="293"/>
        <v>1680000</v>
      </c>
      <c r="AM495" s="137">
        <f t="shared" si="294"/>
        <v>1680000</v>
      </c>
      <c r="AN495" s="137">
        <f t="shared" si="295"/>
        <v>1680000</v>
      </c>
      <c r="AO495" s="137">
        <f t="shared" si="296"/>
        <v>1580000</v>
      </c>
      <c r="AP495" s="137"/>
      <c r="AQ495" s="138" cm="1">
        <f t="array" ref="AQ495">_xlfn.IFS(I495="One Bedroom",AQ$13,I495="One Bedroom Plus",AQ$14,I495="two bedroom",AQ$15,I495="three bedroom",AQ$16)</f>
        <v>300000</v>
      </c>
      <c r="AR495" s="139">
        <f t="shared" si="297"/>
        <v>6420000</v>
      </c>
      <c r="AS495" s="139">
        <f t="shared" si="298"/>
        <v>152857.14285714287</v>
      </c>
      <c r="AT495" s="139">
        <f t="shared" si="299"/>
        <v>321000</v>
      </c>
      <c r="AU495" s="139">
        <f t="shared" si="300"/>
        <v>6099000</v>
      </c>
      <c r="AV495" s="139">
        <f t="shared" si="301"/>
        <v>145214.28571428571</v>
      </c>
      <c r="AW495" s="151">
        <v>100000</v>
      </c>
      <c r="AX495" s="151">
        <f t="shared" si="302"/>
        <v>1524750</v>
      </c>
      <c r="AY495" s="151">
        <f t="shared" si="303"/>
        <v>1524750</v>
      </c>
      <c r="AZ495" s="151">
        <f t="shared" si="304"/>
        <v>1524750</v>
      </c>
      <c r="BA495" s="151">
        <f t="shared" si="305"/>
        <v>1424750</v>
      </c>
      <c r="BD495" s="99">
        <f t="shared" si="306"/>
        <v>6099000</v>
      </c>
    </row>
    <row r="496" spans="1:56" s="99" customFormat="1" ht="14.7" customHeight="1" x14ac:dyDescent="0.25">
      <c r="A496" s="120"/>
      <c r="B496" s="120"/>
      <c r="C496" s="101">
        <v>474</v>
      </c>
      <c r="D496" s="106" t="s">
        <v>20</v>
      </c>
      <c r="E496" s="106">
        <v>3</v>
      </c>
      <c r="F496" s="126" t="s">
        <v>635</v>
      </c>
      <c r="G496" s="92" cm="1">
        <f t="array" ref="G496">_xlfn.IFS(D496=F$4,G$4,D496=F$5,G$5,D496=F$6,G$6,D496=F$7,G$7,D496=F$8,G$8,D496=F$9,G$9,D496=F$10,G$10)</f>
        <v>3</v>
      </c>
      <c r="H496" s="121" t="s">
        <v>129</v>
      </c>
      <c r="I496" s="104" t="s">
        <v>72</v>
      </c>
      <c r="J496" s="105">
        <v>42</v>
      </c>
      <c r="K496" s="95">
        <f t="shared" si="277"/>
        <v>160000</v>
      </c>
      <c r="L496" s="95">
        <f t="shared" si="278"/>
        <v>6720000</v>
      </c>
      <c r="M496" s="95">
        <f t="shared" si="279"/>
        <v>140000</v>
      </c>
      <c r="N496" s="95" cm="1">
        <f t="array" ref="N496">_xlfn.IFS(E496=1,0,OR(E496=2,E496=3),N$10,OR(E496=4,E496=5),N$11,E496=6,N$12,E496=7,N$13)</f>
        <v>0</v>
      </c>
      <c r="O496" s="95">
        <f t="shared" si="273"/>
        <v>0</v>
      </c>
      <c r="P496" s="95">
        <f t="shared" si="280"/>
        <v>0</v>
      </c>
      <c r="Q496" s="95" t="str">
        <f t="shared" si="274"/>
        <v>y</v>
      </c>
      <c r="R496" s="95">
        <f t="shared" si="281"/>
        <v>3000</v>
      </c>
      <c r="S496" s="95">
        <f t="shared" si="275"/>
        <v>0</v>
      </c>
      <c r="T496" s="95">
        <f t="shared" si="282"/>
        <v>0</v>
      </c>
      <c r="U496" s="95">
        <f t="shared" si="276"/>
        <v>0</v>
      </c>
      <c r="V496" s="95">
        <f t="shared" si="283"/>
        <v>0</v>
      </c>
      <c r="W496" s="108"/>
      <c r="X496" s="108">
        <f t="shared" si="284"/>
        <v>0</v>
      </c>
      <c r="Y496" s="108"/>
      <c r="Z496" s="108">
        <f t="shared" si="285"/>
        <v>0</v>
      </c>
      <c r="AA496" s="108"/>
      <c r="AB496" s="108"/>
      <c r="AC496" s="95">
        <f t="shared" si="286"/>
        <v>3000</v>
      </c>
      <c r="AD496" s="95">
        <f t="shared" si="287"/>
        <v>143000</v>
      </c>
      <c r="AE496" s="95">
        <f t="shared" si="288"/>
        <v>6006000</v>
      </c>
      <c r="AF496" s="97" cm="1">
        <f t="array" ref="AF496">_xlfn.IFS(G496=1,AF$15,G496=2,AF$16,G496=3,AF$19)</f>
        <v>7000</v>
      </c>
      <c r="AG496" s="98">
        <f t="shared" si="289"/>
        <v>150000</v>
      </c>
      <c r="AH496" s="98">
        <f t="shared" si="290"/>
        <v>6300000</v>
      </c>
      <c r="AI496" s="137">
        <f t="shared" si="291"/>
        <v>150000</v>
      </c>
      <c r="AJ496" s="137">
        <f t="shared" si="292"/>
        <v>6300000</v>
      </c>
      <c r="AK496" s="137">
        <v>100000</v>
      </c>
      <c r="AL496" s="137">
        <f t="shared" si="293"/>
        <v>1575000</v>
      </c>
      <c r="AM496" s="137">
        <f t="shared" si="294"/>
        <v>1575000</v>
      </c>
      <c r="AN496" s="137">
        <f t="shared" si="295"/>
        <v>1575000</v>
      </c>
      <c r="AO496" s="137">
        <f t="shared" si="296"/>
        <v>1475000</v>
      </c>
      <c r="AP496" s="137"/>
      <c r="AQ496" s="138" cm="1">
        <f t="array" ref="AQ496">_xlfn.IFS(I496="One Bedroom",AQ$13,I496="One Bedroom Plus",AQ$14,I496="two bedroom",AQ$15,I496="three bedroom",AQ$16)</f>
        <v>300000</v>
      </c>
      <c r="AR496" s="139">
        <f t="shared" si="297"/>
        <v>6000000</v>
      </c>
      <c r="AS496" s="139">
        <f t="shared" si="298"/>
        <v>142857.14285714287</v>
      </c>
      <c r="AT496" s="139">
        <f t="shared" si="299"/>
        <v>300000</v>
      </c>
      <c r="AU496" s="139">
        <f t="shared" si="300"/>
        <v>5700000</v>
      </c>
      <c r="AV496" s="139">
        <f t="shared" si="301"/>
        <v>135714.28571428571</v>
      </c>
      <c r="AW496" s="151">
        <v>100000</v>
      </c>
      <c r="AX496" s="151">
        <f t="shared" si="302"/>
        <v>1425000</v>
      </c>
      <c r="AY496" s="151">
        <f t="shared" si="303"/>
        <v>1425000</v>
      </c>
      <c r="AZ496" s="151">
        <f t="shared" si="304"/>
        <v>1425000</v>
      </c>
      <c r="BA496" s="151">
        <f t="shared" si="305"/>
        <v>1325000</v>
      </c>
      <c r="BD496" s="99">
        <f t="shared" si="306"/>
        <v>5700000</v>
      </c>
    </row>
    <row r="497" spans="1:56" s="99" customFormat="1" ht="14.7" customHeight="1" x14ac:dyDescent="0.25">
      <c r="A497" s="120"/>
      <c r="B497" s="120"/>
      <c r="C497" s="101">
        <v>475</v>
      </c>
      <c r="D497" s="106" t="s">
        <v>20</v>
      </c>
      <c r="E497" s="106">
        <v>3</v>
      </c>
      <c r="F497" s="126" t="s">
        <v>636</v>
      </c>
      <c r="G497" s="92" cm="1">
        <f t="array" ref="G497">_xlfn.IFS(D497=F$4,G$4,D497=F$5,G$5,D497=F$6,G$6,D497=F$7,G$7,D497=F$8,G$8,D497=F$9,G$9,D497=F$10,G$10)</f>
        <v>3</v>
      </c>
      <c r="H497" s="121" t="s">
        <v>279</v>
      </c>
      <c r="I497" s="104" t="s">
        <v>72</v>
      </c>
      <c r="J497" s="109">
        <v>38</v>
      </c>
      <c r="K497" s="95">
        <f t="shared" si="277"/>
        <v>160000</v>
      </c>
      <c r="L497" s="95">
        <f t="shared" si="278"/>
        <v>6080000</v>
      </c>
      <c r="M497" s="95">
        <f t="shared" si="279"/>
        <v>140000</v>
      </c>
      <c r="N497" s="95" cm="1">
        <f t="array" ref="N497">_xlfn.IFS(E497=1,0,OR(E497=2,E497=3),N$10,OR(E497=4,E497=5),N$11,E497=6,N$12,E497=7,N$13)</f>
        <v>0</v>
      </c>
      <c r="O497" s="95">
        <f t="shared" si="273"/>
        <v>0</v>
      </c>
      <c r="P497" s="95">
        <f t="shared" si="280"/>
        <v>0</v>
      </c>
      <c r="Q497" s="95">
        <f t="shared" si="274"/>
        <v>0</v>
      </c>
      <c r="R497" s="95">
        <f t="shared" si="281"/>
        <v>0</v>
      </c>
      <c r="S497" s="95">
        <f t="shared" si="275"/>
        <v>0</v>
      </c>
      <c r="T497" s="95">
        <f t="shared" si="282"/>
        <v>0</v>
      </c>
      <c r="U497" s="95">
        <f t="shared" si="276"/>
        <v>0</v>
      </c>
      <c r="V497" s="95">
        <f t="shared" si="283"/>
        <v>0</v>
      </c>
      <c r="W497" s="108"/>
      <c r="X497" s="108">
        <f t="shared" si="284"/>
        <v>0</v>
      </c>
      <c r="Y497" s="108"/>
      <c r="Z497" s="108">
        <f t="shared" si="285"/>
        <v>0</v>
      </c>
      <c r="AA497" s="108"/>
      <c r="AB497" s="108"/>
      <c r="AC497" s="95">
        <f t="shared" si="286"/>
        <v>0</v>
      </c>
      <c r="AD497" s="95">
        <f t="shared" si="287"/>
        <v>140000</v>
      </c>
      <c r="AE497" s="95">
        <f t="shared" si="288"/>
        <v>5320000</v>
      </c>
      <c r="AF497" s="97" cm="1">
        <f t="array" ref="AF497">_xlfn.IFS(G497=1,AF$15,G497=2,AF$16,G497=3,AF$19)</f>
        <v>7000</v>
      </c>
      <c r="AG497" s="98">
        <f t="shared" si="289"/>
        <v>147000</v>
      </c>
      <c r="AH497" s="98">
        <f t="shared" si="290"/>
        <v>5586000</v>
      </c>
      <c r="AI497" s="137">
        <f t="shared" si="291"/>
        <v>147000</v>
      </c>
      <c r="AJ497" s="137">
        <f t="shared" si="292"/>
        <v>5586000</v>
      </c>
      <c r="AK497" s="137">
        <v>100000</v>
      </c>
      <c r="AL497" s="137">
        <f t="shared" si="293"/>
        <v>1396500</v>
      </c>
      <c r="AM497" s="137">
        <f t="shared" si="294"/>
        <v>1396500</v>
      </c>
      <c r="AN497" s="137">
        <f t="shared" si="295"/>
        <v>1396500</v>
      </c>
      <c r="AO497" s="137">
        <f t="shared" si="296"/>
        <v>1296500</v>
      </c>
      <c r="AP497" s="137"/>
      <c r="AQ497" s="138" cm="1">
        <f t="array" ref="AQ497">_xlfn.IFS(I497="One Bedroom",AQ$13,I497="One Bedroom Plus",AQ$14,I497="two bedroom",AQ$15,I497="three bedroom",AQ$16)</f>
        <v>300000</v>
      </c>
      <c r="AR497" s="139">
        <f t="shared" si="297"/>
        <v>5286000</v>
      </c>
      <c r="AS497" s="139">
        <f t="shared" si="298"/>
        <v>139105.26315789475</v>
      </c>
      <c r="AT497" s="139">
        <f t="shared" si="299"/>
        <v>264300</v>
      </c>
      <c r="AU497" s="139">
        <f t="shared" si="300"/>
        <v>5022000</v>
      </c>
      <c r="AV497" s="139">
        <f t="shared" si="301"/>
        <v>132157.89473684211</v>
      </c>
      <c r="AW497" s="151">
        <v>100000</v>
      </c>
      <c r="AX497" s="151">
        <f t="shared" si="302"/>
        <v>1255500</v>
      </c>
      <c r="AY497" s="151">
        <f t="shared" si="303"/>
        <v>1255500</v>
      </c>
      <c r="AZ497" s="151">
        <f t="shared" si="304"/>
        <v>1255500</v>
      </c>
      <c r="BA497" s="151">
        <f t="shared" si="305"/>
        <v>1155500</v>
      </c>
      <c r="BD497" s="99">
        <f t="shared" si="306"/>
        <v>5022000</v>
      </c>
    </row>
    <row r="498" spans="1:56" s="99" customFormat="1" ht="14.7" customHeight="1" x14ac:dyDescent="0.25">
      <c r="A498" s="120"/>
      <c r="B498" s="120"/>
      <c r="C498" s="101">
        <v>476</v>
      </c>
      <c r="D498" s="106" t="s">
        <v>20</v>
      </c>
      <c r="E498" s="106">
        <v>3</v>
      </c>
      <c r="F498" s="126" t="s">
        <v>637</v>
      </c>
      <c r="G498" s="92" cm="1">
        <f t="array" ref="G498">_xlfn.IFS(D498=F$4,G$4,D498=F$5,G$5,D498=F$6,G$6,D498=F$7,G$7,D498=F$8,G$8,D498=F$9,G$9,D498=F$10,G$10)</f>
        <v>3</v>
      </c>
      <c r="H498" s="121" t="s">
        <v>279</v>
      </c>
      <c r="I498" s="104" t="s">
        <v>72</v>
      </c>
      <c r="J498" s="109">
        <v>38</v>
      </c>
      <c r="K498" s="95">
        <f t="shared" si="277"/>
        <v>160000</v>
      </c>
      <c r="L498" s="95">
        <f t="shared" si="278"/>
        <v>6080000</v>
      </c>
      <c r="M498" s="95">
        <f t="shared" si="279"/>
        <v>140000</v>
      </c>
      <c r="N498" s="95" cm="1">
        <f t="array" ref="N498">_xlfn.IFS(E498=1,0,OR(E498=2,E498=3),N$10,OR(E498=4,E498=5),N$11,E498=6,N$12,E498=7,N$13)</f>
        <v>0</v>
      </c>
      <c r="O498" s="95">
        <f t="shared" si="273"/>
        <v>0</v>
      </c>
      <c r="P498" s="95">
        <f t="shared" si="280"/>
        <v>0</v>
      </c>
      <c r="Q498" s="95">
        <f t="shared" si="274"/>
        <v>0</v>
      </c>
      <c r="R498" s="95">
        <f t="shared" si="281"/>
        <v>0</v>
      </c>
      <c r="S498" s="95">
        <f t="shared" si="275"/>
        <v>0</v>
      </c>
      <c r="T498" s="95">
        <f t="shared" si="282"/>
        <v>0</v>
      </c>
      <c r="U498" s="95">
        <f t="shared" si="276"/>
        <v>0</v>
      </c>
      <c r="V498" s="95">
        <f t="shared" si="283"/>
        <v>0</v>
      </c>
      <c r="W498" s="108"/>
      <c r="X498" s="108">
        <f t="shared" si="284"/>
        <v>0</v>
      </c>
      <c r="Y498" s="108"/>
      <c r="Z498" s="108">
        <f t="shared" si="285"/>
        <v>0</v>
      </c>
      <c r="AA498" s="108"/>
      <c r="AB498" s="108"/>
      <c r="AC498" s="95">
        <f t="shared" si="286"/>
        <v>0</v>
      </c>
      <c r="AD498" s="95">
        <f t="shared" si="287"/>
        <v>140000</v>
      </c>
      <c r="AE498" s="95">
        <f t="shared" si="288"/>
        <v>5320000</v>
      </c>
      <c r="AF498" s="97" cm="1">
        <f t="array" ref="AF498">_xlfn.IFS(G498=1,AF$15,G498=2,AF$16,G498=3,AF$19)</f>
        <v>7000</v>
      </c>
      <c r="AG498" s="98">
        <f t="shared" si="289"/>
        <v>147000</v>
      </c>
      <c r="AH498" s="98">
        <f t="shared" si="290"/>
        <v>5586000</v>
      </c>
      <c r="AI498" s="137">
        <f t="shared" si="291"/>
        <v>147000</v>
      </c>
      <c r="AJ498" s="137">
        <f t="shared" si="292"/>
        <v>5586000</v>
      </c>
      <c r="AK498" s="137">
        <v>100000</v>
      </c>
      <c r="AL498" s="137">
        <f t="shared" si="293"/>
        <v>1396500</v>
      </c>
      <c r="AM498" s="137">
        <f t="shared" si="294"/>
        <v>1396500</v>
      </c>
      <c r="AN498" s="137">
        <f t="shared" si="295"/>
        <v>1396500</v>
      </c>
      <c r="AO498" s="137">
        <f t="shared" si="296"/>
        <v>1296500</v>
      </c>
      <c r="AP498" s="137"/>
      <c r="AQ498" s="138" cm="1">
        <f t="array" ref="AQ498">_xlfn.IFS(I498="One Bedroom",AQ$13,I498="One Bedroom Plus",AQ$14,I498="two bedroom",AQ$15,I498="three bedroom",AQ$16)</f>
        <v>300000</v>
      </c>
      <c r="AR498" s="139">
        <f t="shared" si="297"/>
        <v>5286000</v>
      </c>
      <c r="AS498" s="139">
        <f t="shared" si="298"/>
        <v>139105.26315789475</v>
      </c>
      <c r="AT498" s="139">
        <f t="shared" si="299"/>
        <v>264300</v>
      </c>
      <c r="AU498" s="139">
        <f t="shared" si="300"/>
        <v>5022000</v>
      </c>
      <c r="AV498" s="139">
        <f t="shared" si="301"/>
        <v>132157.89473684211</v>
      </c>
      <c r="AW498" s="151">
        <v>100000</v>
      </c>
      <c r="AX498" s="151">
        <f t="shared" si="302"/>
        <v>1255500</v>
      </c>
      <c r="AY498" s="151">
        <f t="shared" si="303"/>
        <v>1255500</v>
      </c>
      <c r="AZ498" s="151">
        <f t="shared" si="304"/>
        <v>1255500</v>
      </c>
      <c r="BA498" s="151">
        <f t="shared" si="305"/>
        <v>1155500</v>
      </c>
      <c r="BD498" s="99">
        <f t="shared" si="306"/>
        <v>5022000</v>
      </c>
    </row>
    <row r="499" spans="1:56" s="99" customFormat="1" ht="14.7" customHeight="1" x14ac:dyDescent="0.25">
      <c r="A499" s="123"/>
      <c r="B499" s="120"/>
      <c r="C499" s="101">
        <v>477</v>
      </c>
      <c r="D499" s="106" t="s">
        <v>20</v>
      </c>
      <c r="E499" s="102">
        <v>4</v>
      </c>
      <c r="F499" s="126" t="s">
        <v>638</v>
      </c>
      <c r="G499" s="92" cm="1">
        <f t="array" ref="G499">_xlfn.IFS(D499=F$4,G$4,D499=F$5,G$5,D499=F$6,G$6,D499=F$7,G$7,D499=F$8,G$8,D499=F$9,G$9,D499=F$10,G$10)</f>
        <v>3</v>
      </c>
      <c r="H499" s="121" t="s">
        <v>156</v>
      </c>
      <c r="I499" s="104" t="s">
        <v>72</v>
      </c>
      <c r="J499" s="105">
        <v>36</v>
      </c>
      <c r="K499" s="95">
        <f t="shared" si="277"/>
        <v>160000</v>
      </c>
      <c r="L499" s="95">
        <f t="shared" si="278"/>
        <v>5760000</v>
      </c>
      <c r="M499" s="95">
        <f t="shared" si="279"/>
        <v>140000</v>
      </c>
      <c r="N499" s="95" cm="1">
        <f t="array" ref="N499">_xlfn.IFS(E499=1,0,OR(E499=2,E499=3),N$10,OR(E499=4,E499=5),N$11,E499=6,N$12,E499=7,N$13)</f>
        <v>3000</v>
      </c>
      <c r="O499" s="95">
        <f t="shared" si="273"/>
        <v>0</v>
      </c>
      <c r="P499" s="95">
        <f t="shared" si="280"/>
        <v>0</v>
      </c>
      <c r="Q499" s="95">
        <f t="shared" si="274"/>
        <v>0</v>
      </c>
      <c r="R499" s="95">
        <f t="shared" si="281"/>
        <v>0</v>
      </c>
      <c r="S499" s="95">
        <f t="shared" si="275"/>
        <v>0</v>
      </c>
      <c r="T499" s="95">
        <f t="shared" si="282"/>
        <v>0</v>
      </c>
      <c r="U499" s="95">
        <f t="shared" si="276"/>
        <v>0</v>
      </c>
      <c r="V499" s="95">
        <f t="shared" si="283"/>
        <v>0</v>
      </c>
      <c r="W499" s="108"/>
      <c r="X499" s="108">
        <f t="shared" si="284"/>
        <v>0</v>
      </c>
      <c r="Y499" s="108"/>
      <c r="Z499" s="108">
        <f t="shared" si="285"/>
        <v>0</v>
      </c>
      <c r="AA499" s="96" t="s">
        <v>73</v>
      </c>
      <c r="AB499" s="95">
        <f t="shared" ref="AB499:AB504" si="307">IF(AA499="Y",AB$20,0)</f>
        <v>3000</v>
      </c>
      <c r="AC499" s="95">
        <f t="shared" si="286"/>
        <v>3000</v>
      </c>
      <c r="AD499" s="95">
        <f t="shared" si="287"/>
        <v>146000</v>
      </c>
      <c r="AE499" s="95">
        <f t="shared" si="288"/>
        <v>5256000</v>
      </c>
      <c r="AF499" s="97" cm="1">
        <f t="array" ref="AF499">_xlfn.IFS(G499=1,AF$15,G499=2,AF$16,G499=3,AF$19)</f>
        <v>7000</v>
      </c>
      <c r="AG499" s="98">
        <f t="shared" si="289"/>
        <v>153000</v>
      </c>
      <c r="AH499" s="98">
        <f t="shared" si="290"/>
        <v>5508000</v>
      </c>
      <c r="AI499" s="137">
        <f t="shared" si="291"/>
        <v>153000</v>
      </c>
      <c r="AJ499" s="137">
        <f t="shared" si="292"/>
        <v>5508000</v>
      </c>
      <c r="AK499" s="137">
        <v>100000</v>
      </c>
      <c r="AL499" s="137">
        <f t="shared" si="293"/>
        <v>1377000</v>
      </c>
      <c r="AM499" s="137">
        <f t="shared" si="294"/>
        <v>1377000</v>
      </c>
      <c r="AN499" s="137">
        <f t="shared" si="295"/>
        <v>1377000</v>
      </c>
      <c r="AO499" s="137">
        <f t="shared" si="296"/>
        <v>1277000</v>
      </c>
      <c r="AP499" s="137"/>
      <c r="AQ499" s="138" cm="1">
        <f t="array" ref="AQ499">_xlfn.IFS(I499="One Bedroom",AQ$13,I499="One Bedroom Plus",AQ$14,I499="two bedroom",AQ$15,I499="three bedroom",AQ$16)</f>
        <v>300000</v>
      </c>
      <c r="AR499" s="139">
        <f t="shared" si="297"/>
        <v>5208000</v>
      </c>
      <c r="AS499" s="139">
        <f t="shared" si="298"/>
        <v>144666.66666666666</v>
      </c>
      <c r="AT499" s="139">
        <f t="shared" si="299"/>
        <v>260400</v>
      </c>
      <c r="AU499" s="139">
        <f t="shared" si="300"/>
        <v>4948000</v>
      </c>
      <c r="AV499" s="139">
        <f t="shared" si="301"/>
        <v>137444.44444444444</v>
      </c>
      <c r="AW499" s="151">
        <v>100000</v>
      </c>
      <c r="AX499" s="151">
        <f t="shared" si="302"/>
        <v>1237000</v>
      </c>
      <c r="AY499" s="151">
        <f t="shared" si="303"/>
        <v>1237000</v>
      </c>
      <c r="AZ499" s="151">
        <f t="shared" si="304"/>
        <v>1237000</v>
      </c>
      <c r="BA499" s="151">
        <f t="shared" si="305"/>
        <v>1137000</v>
      </c>
      <c r="BD499" s="99">
        <f t="shared" si="306"/>
        <v>4948000</v>
      </c>
    </row>
    <row r="500" spans="1:56" s="99" customFormat="1" ht="14.7" customHeight="1" x14ac:dyDescent="0.25">
      <c r="A500" s="123"/>
      <c r="B500" s="120"/>
      <c r="C500" s="101">
        <v>478</v>
      </c>
      <c r="D500" s="106" t="s">
        <v>20</v>
      </c>
      <c r="E500" s="102">
        <v>4</v>
      </c>
      <c r="F500" s="126" t="s">
        <v>639</v>
      </c>
      <c r="G500" s="92" cm="1">
        <f t="array" ref="G500">_xlfn.IFS(D500=F$4,G$4,D500=F$5,G$5,D500=F$6,G$6,D500=F$7,G$7,D500=F$8,G$8,D500=F$9,G$9,D500=F$10,G$10)</f>
        <v>3</v>
      </c>
      <c r="H500" s="121" t="s">
        <v>156</v>
      </c>
      <c r="I500" s="104" t="s">
        <v>72</v>
      </c>
      <c r="J500" s="105">
        <v>36</v>
      </c>
      <c r="K500" s="95">
        <f t="shared" si="277"/>
        <v>160000</v>
      </c>
      <c r="L500" s="95">
        <f t="shared" si="278"/>
        <v>5760000</v>
      </c>
      <c r="M500" s="95">
        <f t="shared" si="279"/>
        <v>140000</v>
      </c>
      <c r="N500" s="95" cm="1">
        <f t="array" ref="N500">_xlfn.IFS(E500=1,0,OR(E500=2,E500=3),N$10,OR(E500=4,E500=5),N$11,E500=6,N$12,E500=7,N$13)</f>
        <v>3000</v>
      </c>
      <c r="O500" s="95">
        <f t="shared" si="273"/>
        <v>0</v>
      </c>
      <c r="P500" s="95">
        <f t="shared" si="280"/>
        <v>0</v>
      </c>
      <c r="Q500" s="95">
        <f t="shared" si="274"/>
        <v>0</v>
      </c>
      <c r="R500" s="95">
        <f t="shared" si="281"/>
        <v>0</v>
      </c>
      <c r="S500" s="95">
        <f t="shared" si="275"/>
        <v>0</v>
      </c>
      <c r="T500" s="95">
        <f t="shared" si="282"/>
        <v>0</v>
      </c>
      <c r="U500" s="95">
        <f t="shared" si="276"/>
        <v>0</v>
      </c>
      <c r="V500" s="95">
        <f t="shared" si="283"/>
        <v>0</v>
      </c>
      <c r="W500" s="108"/>
      <c r="X500" s="108">
        <f t="shared" si="284"/>
        <v>0</v>
      </c>
      <c r="Y500" s="108"/>
      <c r="Z500" s="108">
        <f t="shared" si="285"/>
        <v>0</v>
      </c>
      <c r="AA500" s="96" t="s">
        <v>73</v>
      </c>
      <c r="AB500" s="95">
        <f t="shared" si="307"/>
        <v>3000</v>
      </c>
      <c r="AC500" s="95">
        <f t="shared" si="286"/>
        <v>3000</v>
      </c>
      <c r="AD500" s="95">
        <f t="shared" si="287"/>
        <v>146000</v>
      </c>
      <c r="AE500" s="95">
        <f t="shared" si="288"/>
        <v>5256000</v>
      </c>
      <c r="AF500" s="97" cm="1">
        <f t="array" ref="AF500">_xlfn.IFS(G500=1,AF$15,G500=2,AF$16,G500=3,AF$19)</f>
        <v>7000</v>
      </c>
      <c r="AG500" s="98">
        <f t="shared" si="289"/>
        <v>153000</v>
      </c>
      <c r="AH500" s="98">
        <f t="shared" si="290"/>
        <v>5508000</v>
      </c>
      <c r="AI500" s="137">
        <f t="shared" si="291"/>
        <v>153000</v>
      </c>
      <c r="AJ500" s="137">
        <f t="shared" si="292"/>
        <v>5508000</v>
      </c>
      <c r="AK500" s="137">
        <v>100000</v>
      </c>
      <c r="AL500" s="137">
        <f t="shared" si="293"/>
        <v>1377000</v>
      </c>
      <c r="AM500" s="137">
        <f t="shared" si="294"/>
        <v>1377000</v>
      </c>
      <c r="AN500" s="137">
        <f t="shared" si="295"/>
        <v>1377000</v>
      </c>
      <c r="AO500" s="137">
        <f t="shared" si="296"/>
        <v>1277000</v>
      </c>
      <c r="AP500" s="137"/>
      <c r="AQ500" s="138" cm="1">
        <f t="array" ref="AQ500">_xlfn.IFS(I500="One Bedroom",AQ$13,I500="One Bedroom Plus",AQ$14,I500="two bedroom",AQ$15,I500="three bedroom",AQ$16)</f>
        <v>300000</v>
      </c>
      <c r="AR500" s="139">
        <f t="shared" si="297"/>
        <v>5208000</v>
      </c>
      <c r="AS500" s="139">
        <f t="shared" si="298"/>
        <v>144666.66666666666</v>
      </c>
      <c r="AT500" s="139">
        <f t="shared" si="299"/>
        <v>260400</v>
      </c>
      <c r="AU500" s="139">
        <f t="shared" si="300"/>
        <v>4948000</v>
      </c>
      <c r="AV500" s="139">
        <f t="shared" si="301"/>
        <v>137444.44444444444</v>
      </c>
      <c r="AW500" s="151">
        <v>100000</v>
      </c>
      <c r="AX500" s="151">
        <f t="shared" si="302"/>
        <v>1237000</v>
      </c>
      <c r="AY500" s="151">
        <f t="shared" si="303"/>
        <v>1237000</v>
      </c>
      <c r="AZ500" s="151">
        <f t="shared" si="304"/>
        <v>1237000</v>
      </c>
      <c r="BA500" s="151">
        <f t="shared" si="305"/>
        <v>1137000</v>
      </c>
      <c r="BD500" s="99">
        <f t="shared" si="306"/>
        <v>4948000</v>
      </c>
    </row>
    <row r="501" spans="1:56" s="99" customFormat="1" ht="14.7" customHeight="1" x14ac:dyDescent="0.25">
      <c r="A501" s="123"/>
      <c r="B501" s="120"/>
      <c r="C501" s="101">
        <v>479</v>
      </c>
      <c r="D501" s="106" t="s">
        <v>20</v>
      </c>
      <c r="E501" s="102">
        <v>4</v>
      </c>
      <c r="F501" s="126" t="s">
        <v>640</v>
      </c>
      <c r="G501" s="92" cm="1">
        <f t="array" ref="G501">_xlfn.IFS(D501=F$4,G$4,D501=F$5,G$5,D501=F$6,G$6,D501=F$7,G$7,D501=F$8,G$8,D501=F$9,G$9,D501=F$10,G$10)</f>
        <v>3</v>
      </c>
      <c r="H501" s="121" t="s">
        <v>158</v>
      </c>
      <c r="I501" s="104" t="s">
        <v>72</v>
      </c>
      <c r="J501" s="105">
        <v>42</v>
      </c>
      <c r="K501" s="95">
        <f t="shared" si="277"/>
        <v>160000</v>
      </c>
      <c r="L501" s="95">
        <f t="shared" si="278"/>
        <v>6720000</v>
      </c>
      <c r="M501" s="95">
        <f t="shared" si="279"/>
        <v>140000</v>
      </c>
      <c r="N501" s="95" cm="1">
        <f t="array" ref="N501">_xlfn.IFS(E501=1,0,OR(E501=2,E501=3),N$10,OR(E501=4,E501=5),N$11,E501=6,N$12,E501=7,N$13)</f>
        <v>3000</v>
      </c>
      <c r="O501" s="95">
        <f t="shared" ref="O501:O532" si="308">O486</f>
        <v>0</v>
      </c>
      <c r="P501" s="95">
        <f t="shared" si="280"/>
        <v>0</v>
      </c>
      <c r="Q501" s="95">
        <f t="shared" ref="Q501:Q532" si="309">Q486</f>
        <v>0</v>
      </c>
      <c r="R501" s="95">
        <f t="shared" si="281"/>
        <v>0</v>
      </c>
      <c r="S501" s="95">
        <f t="shared" ref="S501:S532" si="310">S486</f>
        <v>0</v>
      </c>
      <c r="T501" s="95">
        <f t="shared" si="282"/>
        <v>0</v>
      </c>
      <c r="U501" s="95">
        <f t="shared" ref="U501:U532" si="311">U486</f>
        <v>0</v>
      </c>
      <c r="V501" s="95">
        <f t="shared" si="283"/>
        <v>0</v>
      </c>
      <c r="W501" s="108"/>
      <c r="X501" s="108">
        <f t="shared" si="284"/>
        <v>0</v>
      </c>
      <c r="Y501" s="108"/>
      <c r="Z501" s="108">
        <f t="shared" si="285"/>
        <v>0</v>
      </c>
      <c r="AA501" s="96" t="s">
        <v>73</v>
      </c>
      <c r="AB501" s="95">
        <f t="shared" si="307"/>
        <v>3000</v>
      </c>
      <c r="AC501" s="95">
        <f t="shared" si="286"/>
        <v>3000</v>
      </c>
      <c r="AD501" s="95">
        <f t="shared" si="287"/>
        <v>146000</v>
      </c>
      <c r="AE501" s="95">
        <f t="shared" si="288"/>
        <v>6132000</v>
      </c>
      <c r="AF501" s="97" cm="1">
        <f t="array" ref="AF501">_xlfn.IFS(G501=1,AF$15,G501=2,AF$16,G501=3,AF$19)</f>
        <v>7000</v>
      </c>
      <c r="AG501" s="98">
        <f t="shared" si="289"/>
        <v>153000</v>
      </c>
      <c r="AH501" s="98">
        <f t="shared" si="290"/>
        <v>6426000</v>
      </c>
      <c r="AI501" s="137">
        <f t="shared" si="291"/>
        <v>153000</v>
      </c>
      <c r="AJ501" s="137">
        <f t="shared" si="292"/>
        <v>6426000</v>
      </c>
      <c r="AK501" s="137">
        <v>100000</v>
      </c>
      <c r="AL501" s="137">
        <f t="shared" si="293"/>
        <v>1606500</v>
      </c>
      <c r="AM501" s="137">
        <f t="shared" si="294"/>
        <v>1606500</v>
      </c>
      <c r="AN501" s="137">
        <f t="shared" si="295"/>
        <v>1606500</v>
      </c>
      <c r="AO501" s="137">
        <f t="shared" si="296"/>
        <v>1506500</v>
      </c>
      <c r="AP501" s="137"/>
      <c r="AQ501" s="138" cm="1">
        <f t="array" ref="AQ501">_xlfn.IFS(I501="One Bedroom",AQ$13,I501="One Bedroom Plus",AQ$14,I501="two bedroom",AQ$15,I501="three bedroom",AQ$16)</f>
        <v>300000</v>
      </c>
      <c r="AR501" s="139">
        <f t="shared" si="297"/>
        <v>6126000</v>
      </c>
      <c r="AS501" s="139">
        <f t="shared" si="298"/>
        <v>145857.14285714287</v>
      </c>
      <c r="AT501" s="139">
        <f t="shared" si="299"/>
        <v>306300</v>
      </c>
      <c r="AU501" s="139">
        <f t="shared" si="300"/>
        <v>5820000</v>
      </c>
      <c r="AV501" s="139">
        <f t="shared" si="301"/>
        <v>138571.42857142858</v>
      </c>
      <c r="AW501" s="151">
        <v>100000</v>
      </c>
      <c r="AX501" s="151">
        <f t="shared" si="302"/>
        <v>1455000</v>
      </c>
      <c r="AY501" s="151">
        <f t="shared" si="303"/>
        <v>1455000</v>
      </c>
      <c r="AZ501" s="151">
        <f t="shared" si="304"/>
        <v>1455000</v>
      </c>
      <c r="BA501" s="151">
        <f t="shared" si="305"/>
        <v>1355000</v>
      </c>
      <c r="BD501" s="99">
        <f t="shared" si="306"/>
        <v>5820000</v>
      </c>
    </row>
    <row r="502" spans="1:56" s="99" customFormat="1" ht="14.7" customHeight="1" x14ac:dyDescent="0.25">
      <c r="A502" s="123"/>
      <c r="B502" s="120"/>
      <c r="C502" s="101">
        <v>480</v>
      </c>
      <c r="D502" s="106" t="s">
        <v>20</v>
      </c>
      <c r="E502" s="102">
        <v>4</v>
      </c>
      <c r="F502" s="126" t="s">
        <v>641</v>
      </c>
      <c r="G502" s="92" cm="1">
        <f t="array" ref="G502">_xlfn.IFS(D502=F$4,G$4,D502=F$5,G$5,D502=F$6,G$6,D502=F$7,G$7,D502=F$8,G$8,D502=F$9,G$9,D502=F$10,G$10)</f>
        <v>3</v>
      </c>
      <c r="H502" s="121" t="s">
        <v>158</v>
      </c>
      <c r="I502" s="104" t="s">
        <v>72</v>
      </c>
      <c r="J502" s="105">
        <v>42</v>
      </c>
      <c r="K502" s="95">
        <f t="shared" si="277"/>
        <v>160000</v>
      </c>
      <c r="L502" s="95">
        <f t="shared" si="278"/>
        <v>6720000</v>
      </c>
      <c r="M502" s="95">
        <f t="shared" si="279"/>
        <v>140000</v>
      </c>
      <c r="N502" s="95" cm="1">
        <f t="array" ref="N502">_xlfn.IFS(E502=1,0,OR(E502=2,E502=3),N$10,OR(E502=4,E502=5),N$11,E502=6,N$12,E502=7,N$13)</f>
        <v>3000</v>
      </c>
      <c r="O502" s="95">
        <f t="shared" si="308"/>
        <v>0</v>
      </c>
      <c r="P502" s="95">
        <f t="shared" si="280"/>
        <v>0</v>
      </c>
      <c r="Q502" s="95">
        <f t="shared" si="309"/>
        <v>0</v>
      </c>
      <c r="R502" s="95">
        <f t="shared" si="281"/>
        <v>0</v>
      </c>
      <c r="S502" s="95">
        <f t="shared" si="310"/>
        <v>0</v>
      </c>
      <c r="T502" s="95">
        <f t="shared" si="282"/>
        <v>0</v>
      </c>
      <c r="U502" s="95">
        <f t="shared" si="311"/>
        <v>0</v>
      </c>
      <c r="V502" s="95">
        <f t="shared" si="283"/>
        <v>0</v>
      </c>
      <c r="W502" s="108"/>
      <c r="X502" s="108">
        <f t="shared" si="284"/>
        <v>0</v>
      </c>
      <c r="Y502" s="108"/>
      <c r="Z502" s="108">
        <f t="shared" si="285"/>
        <v>0</v>
      </c>
      <c r="AA502" s="96" t="s">
        <v>73</v>
      </c>
      <c r="AB502" s="95">
        <f t="shared" si="307"/>
        <v>3000</v>
      </c>
      <c r="AC502" s="95">
        <f t="shared" si="286"/>
        <v>3000</v>
      </c>
      <c r="AD502" s="95">
        <f t="shared" si="287"/>
        <v>146000</v>
      </c>
      <c r="AE502" s="95">
        <f t="shared" si="288"/>
        <v>6132000</v>
      </c>
      <c r="AF502" s="97" cm="1">
        <f t="array" ref="AF502">_xlfn.IFS(G502=1,AF$15,G502=2,AF$16,G502=3,AF$19)</f>
        <v>7000</v>
      </c>
      <c r="AG502" s="98">
        <f t="shared" si="289"/>
        <v>153000</v>
      </c>
      <c r="AH502" s="98">
        <f t="shared" si="290"/>
        <v>6426000</v>
      </c>
      <c r="AI502" s="137">
        <f t="shared" si="291"/>
        <v>153000</v>
      </c>
      <c r="AJ502" s="137">
        <f t="shared" si="292"/>
        <v>6426000</v>
      </c>
      <c r="AK502" s="137">
        <v>100000</v>
      </c>
      <c r="AL502" s="137">
        <f t="shared" si="293"/>
        <v>1606500</v>
      </c>
      <c r="AM502" s="137">
        <f t="shared" si="294"/>
        <v>1606500</v>
      </c>
      <c r="AN502" s="137">
        <f t="shared" si="295"/>
        <v>1606500</v>
      </c>
      <c r="AO502" s="137">
        <f t="shared" si="296"/>
        <v>1506500</v>
      </c>
      <c r="AP502" s="137"/>
      <c r="AQ502" s="138" cm="1">
        <f t="array" ref="AQ502">_xlfn.IFS(I502="One Bedroom",AQ$13,I502="One Bedroom Plus",AQ$14,I502="two bedroom",AQ$15,I502="three bedroom",AQ$16)</f>
        <v>300000</v>
      </c>
      <c r="AR502" s="139">
        <f t="shared" si="297"/>
        <v>6126000</v>
      </c>
      <c r="AS502" s="139">
        <f t="shared" si="298"/>
        <v>145857.14285714287</v>
      </c>
      <c r="AT502" s="139">
        <f t="shared" si="299"/>
        <v>306300</v>
      </c>
      <c r="AU502" s="139">
        <f t="shared" si="300"/>
        <v>5820000</v>
      </c>
      <c r="AV502" s="139">
        <f t="shared" si="301"/>
        <v>138571.42857142858</v>
      </c>
      <c r="AW502" s="151">
        <v>100000</v>
      </c>
      <c r="AX502" s="151">
        <f t="shared" si="302"/>
        <v>1455000</v>
      </c>
      <c r="AY502" s="151">
        <f t="shared" si="303"/>
        <v>1455000</v>
      </c>
      <c r="AZ502" s="151">
        <f t="shared" si="304"/>
        <v>1455000</v>
      </c>
      <c r="BA502" s="151">
        <f t="shared" si="305"/>
        <v>1355000</v>
      </c>
      <c r="BD502" s="99">
        <f t="shared" si="306"/>
        <v>5820000</v>
      </c>
    </row>
    <row r="503" spans="1:56" s="99" customFormat="1" ht="14.7" customHeight="1" x14ac:dyDescent="0.25">
      <c r="A503" s="123"/>
      <c r="B503" s="120"/>
      <c r="C503" s="101">
        <v>481</v>
      </c>
      <c r="D503" s="106" t="s">
        <v>20</v>
      </c>
      <c r="E503" s="102">
        <v>4</v>
      </c>
      <c r="F503" s="126" t="s">
        <v>642</v>
      </c>
      <c r="G503" s="92" cm="1">
        <f t="array" ref="G503">_xlfn.IFS(D503=F$4,G$4,D503=F$5,G$5,D503=F$6,G$6,D503=F$7,G$7,D503=F$8,G$8,D503=F$9,G$9,D503=F$10,G$10)</f>
        <v>3</v>
      </c>
      <c r="H503" s="121" t="s">
        <v>156</v>
      </c>
      <c r="I503" s="104" t="s">
        <v>72</v>
      </c>
      <c r="J503" s="105">
        <v>36</v>
      </c>
      <c r="K503" s="95">
        <f t="shared" si="277"/>
        <v>160000</v>
      </c>
      <c r="L503" s="95">
        <f t="shared" si="278"/>
        <v>5760000</v>
      </c>
      <c r="M503" s="95">
        <f t="shared" si="279"/>
        <v>140000</v>
      </c>
      <c r="N503" s="95" cm="1">
        <f t="array" ref="N503">_xlfn.IFS(E503=1,0,OR(E503=2,E503=3),N$10,OR(E503=4,E503=5),N$11,E503=6,N$12,E503=7,N$13)</f>
        <v>3000</v>
      </c>
      <c r="O503" s="95">
        <f t="shared" si="308"/>
        <v>0</v>
      </c>
      <c r="P503" s="95">
        <f t="shared" si="280"/>
        <v>0</v>
      </c>
      <c r="Q503" s="95">
        <f t="shared" si="309"/>
        <v>0</v>
      </c>
      <c r="R503" s="95">
        <f t="shared" si="281"/>
        <v>0</v>
      </c>
      <c r="S503" s="95">
        <f t="shared" si="310"/>
        <v>0</v>
      </c>
      <c r="T503" s="95">
        <f t="shared" si="282"/>
        <v>0</v>
      </c>
      <c r="U503" s="95">
        <f t="shared" si="311"/>
        <v>0</v>
      </c>
      <c r="V503" s="95">
        <f t="shared" si="283"/>
        <v>0</v>
      </c>
      <c r="W503" s="108"/>
      <c r="X503" s="108">
        <f t="shared" si="284"/>
        <v>0</v>
      </c>
      <c r="Y503" s="108"/>
      <c r="Z503" s="108">
        <f t="shared" si="285"/>
        <v>0</v>
      </c>
      <c r="AA503" s="96" t="s">
        <v>73</v>
      </c>
      <c r="AB503" s="95">
        <f t="shared" si="307"/>
        <v>3000</v>
      </c>
      <c r="AC503" s="95">
        <f t="shared" si="286"/>
        <v>3000</v>
      </c>
      <c r="AD503" s="95">
        <f t="shared" si="287"/>
        <v>146000</v>
      </c>
      <c r="AE503" s="95">
        <f t="shared" si="288"/>
        <v>5256000</v>
      </c>
      <c r="AF503" s="97" cm="1">
        <f t="array" ref="AF503">_xlfn.IFS(G503=1,AF$15,G503=2,AF$16,G503=3,AF$19)</f>
        <v>7000</v>
      </c>
      <c r="AG503" s="98">
        <f t="shared" si="289"/>
        <v>153000</v>
      </c>
      <c r="AH503" s="98">
        <f t="shared" si="290"/>
        <v>5508000</v>
      </c>
      <c r="AI503" s="137">
        <f t="shared" si="291"/>
        <v>153000</v>
      </c>
      <c r="AJ503" s="137">
        <f t="shared" si="292"/>
        <v>5508000</v>
      </c>
      <c r="AK503" s="137">
        <v>100000</v>
      </c>
      <c r="AL503" s="137">
        <f t="shared" si="293"/>
        <v>1377000</v>
      </c>
      <c r="AM503" s="137">
        <f t="shared" si="294"/>
        <v>1377000</v>
      </c>
      <c r="AN503" s="137">
        <f t="shared" si="295"/>
        <v>1377000</v>
      </c>
      <c r="AO503" s="137">
        <f t="shared" si="296"/>
        <v>1277000</v>
      </c>
      <c r="AP503" s="137"/>
      <c r="AQ503" s="138" cm="1">
        <f t="array" ref="AQ503">_xlfn.IFS(I503="One Bedroom",AQ$13,I503="One Bedroom Plus",AQ$14,I503="two bedroom",AQ$15,I503="three bedroom",AQ$16)</f>
        <v>300000</v>
      </c>
      <c r="AR503" s="139">
        <f t="shared" si="297"/>
        <v>5208000</v>
      </c>
      <c r="AS503" s="139">
        <f t="shared" si="298"/>
        <v>144666.66666666666</v>
      </c>
      <c r="AT503" s="139">
        <f t="shared" si="299"/>
        <v>260400</v>
      </c>
      <c r="AU503" s="139">
        <f t="shared" si="300"/>
        <v>4948000</v>
      </c>
      <c r="AV503" s="139">
        <f t="shared" si="301"/>
        <v>137444.44444444444</v>
      </c>
      <c r="AW503" s="151">
        <v>100000</v>
      </c>
      <c r="AX503" s="151">
        <f t="shared" si="302"/>
        <v>1237000</v>
      </c>
      <c r="AY503" s="151">
        <f t="shared" si="303"/>
        <v>1237000</v>
      </c>
      <c r="AZ503" s="151">
        <f t="shared" si="304"/>
        <v>1237000</v>
      </c>
      <c r="BA503" s="151">
        <f t="shared" si="305"/>
        <v>1137000</v>
      </c>
      <c r="BD503" s="99">
        <f t="shared" si="306"/>
        <v>4948000</v>
      </c>
    </row>
    <row r="504" spans="1:56" s="99" customFormat="1" ht="14.7" customHeight="1" x14ac:dyDescent="0.25">
      <c r="A504" s="123"/>
      <c r="B504" s="120"/>
      <c r="C504" s="101">
        <v>482</v>
      </c>
      <c r="D504" s="106" t="s">
        <v>20</v>
      </c>
      <c r="E504" s="102">
        <v>4</v>
      </c>
      <c r="F504" s="126" t="s">
        <v>643</v>
      </c>
      <c r="G504" s="92" cm="1">
        <f t="array" ref="G504">_xlfn.IFS(D504=F$4,G$4,D504=F$5,G$5,D504=F$6,G$6,D504=F$7,G$7,D504=F$8,G$8,D504=F$9,G$9,D504=F$10,G$10)</f>
        <v>3</v>
      </c>
      <c r="H504" s="121" t="s">
        <v>154</v>
      </c>
      <c r="I504" s="104" t="s">
        <v>72</v>
      </c>
      <c r="J504" s="105">
        <v>36</v>
      </c>
      <c r="K504" s="95">
        <f t="shared" si="277"/>
        <v>160000</v>
      </c>
      <c r="L504" s="95">
        <f t="shared" si="278"/>
        <v>5760000</v>
      </c>
      <c r="M504" s="95">
        <f t="shared" si="279"/>
        <v>140000</v>
      </c>
      <c r="N504" s="95" cm="1">
        <f t="array" ref="N504">_xlfn.IFS(E504=1,0,OR(E504=2,E504=3),N$10,OR(E504=4,E504=5),N$11,E504=6,N$12,E504=7,N$13)</f>
        <v>3000</v>
      </c>
      <c r="O504" s="95">
        <f t="shared" si="308"/>
        <v>0</v>
      </c>
      <c r="P504" s="95">
        <f t="shared" si="280"/>
        <v>0</v>
      </c>
      <c r="Q504" s="95" t="str">
        <f t="shared" si="309"/>
        <v>y</v>
      </c>
      <c r="R504" s="95">
        <f t="shared" si="281"/>
        <v>3000</v>
      </c>
      <c r="S504" s="95">
        <f t="shared" si="310"/>
        <v>0</v>
      </c>
      <c r="T504" s="95">
        <f t="shared" si="282"/>
        <v>0</v>
      </c>
      <c r="U504" s="95">
        <f t="shared" si="311"/>
        <v>0</v>
      </c>
      <c r="V504" s="95">
        <f t="shared" si="283"/>
        <v>0</v>
      </c>
      <c r="W504" s="108"/>
      <c r="X504" s="108">
        <f t="shared" si="284"/>
        <v>0</v>
      </c>
      <c r="Y504" s="108"/>
      <c r="Z504" s="108">
        <f t="shared" si="285"/>
        <v>0</v>
      </c>
      <c r="AA504" s="96" t="s">
        <v>73</v>
      </c>
      <c r="AB504" s="95">
        <f t="shared" si="307"/>
        <v>3000</v>
      </c>
      <c r="AC504" s="95">
        <f t="shared" si="286"/>
        <v>6000</v>
      </c>
      <c r="AD504" s="95">
        <f t="shared" si="287"/>
        <v>149000</v>
      </c>
      <c r="AE504" s="95">
        <f t="shared" si="288"/>
        <v>5364000</v>
      </c>
      <c r="AF504" s="97" cm="1">
        <f t="array" ref="AF504">_xlfn.IFS(G504=1,AF$15,G504=2,AF$16,G504=3,AF$19)</f>
        <v>7000</v>
      </c>
      <c r="AG504" s="98">
        <f t="shared" si="289"/>
        <v>156000</v>
      </c>
      <c r="AH504" s="98">
        <f t="shared" si="290"/>
        <v>5616000</v>
      </c>
      <c r="AI504" s="137">
        <f t="shared" si="291"/>
        <v>156000</v>
      </c>
      <c r="AJ504" s="137">
        <f t="shared" si="292"/>
        <v>5616000</v>
      </c>
      <c r="AK504" s="137">
        <v>100000</v>
      </c>
      <c r="AL504" s="137">
        <f t="shared" si="293"/>
        <v>1404000</v>
      </c>
      <c r="AM504" s="137">
        <f t="shared" si="294"/>
        <v>1404000</v>
      </c>
      <c r="AN504" s="137">
        <f t="shared" si="295"/>
        <v>1404000</v>
      </c>
      <c r="AO504" s="137">
        <f t="shared" si="296"/>
        <v>1304000</v>
      </c>
      <c r="AP504" s="137"/>
      <c r="AQ504" s="138" cm="1">
        <f t="array" ref="AQ504">_xlfn.IFS(I504="One Bedroom",AQ$13,I504="One Bedroom Plus",AQ$14,I504="two bedroom",AQ$15,I504="three bedroom",AQ$16)</f>
        <v>300000</v>
      </c>
      <c r="AR504" s="139">
        <f t="shared" si="297"/>
        <v>5316000</v>
      </c>
      <c r="AS504" s="139">
        <f t="shared" si="298"/>
        <v>147666.66666666666</v>
      </c>
      <c r="AT504" s="139">
        <f t="shared" si="299"/>
        <v>265800</v>
      </c>
      <c r="AU504" s="139">
        <f t="shared" si="300"/>
        <v>5051000</v>
      </c>
      <c r="AV504" s="139">
        <f t="shared" si="301"/>
        <v>140305.55555555556</v>
      </c>
      <c r="AW504" s="151">
        <v>100000</v>
      </c>
      <c r="AX504" s="151">
        <f t="shared" si="302"/>
        <v>1262750</v>
      </c>
      <c r="AY504" s="151">
        <f t="shared" si="303"/>
        <v>1262750</v>
      </c>
      <c r="AZ504" s="151">
        <f t="shared" si="304"/>
        <v>1262750</v>
      </c>
      <c r="BA504" s="151">
        <f t="shared" si="305"/>
        <v>1162750</v>
      </c>
      <c r="BD504" s="99">
        <f t="shared" si="306"/>
        <v>5051000</v>
      </c>
    </row>
    <row r="505" spans="1:56" s="99" customFormat="1" ht="14.7" customHeight="1" x14ac:dyDescent="0.25">
      <c r="A505" s="120"/>
      <c r="B505" s="120"/>
      <c r="C505" s="101">
        <v>483</v>
      </c>
      <c r="D505" s="106" t="s">
        <v>20</v>
      </c>
      <c r="E505" s="102">
        <v>4</v>
      </c>
      <c r="F505" s="126" t="s">
        <v>644</v>
      </c>
      <c r="G505" s="92" cm="1">
        <f t="array" ref="G505">_xlfn.IFS(D505=F$4,G$4,D505=F$5,G$5,D505=F$6,G$6,D505=F$7,G$7,D505=F$8,G$8,D505=F$9,G$9,D505=F$10,G$10)</f>
        <v>3</v>
      </c>
      <c r="H505" s="121" t="s">
        <v>148</v>
      </c>
      <c r="I505" s="104" t="s">
        <v>72</v>
      </c>
      <c r="J505" s="105">
        <v>49</v>
      </c>
      <c r="K505" s="95">
        <f t="shared" si="277"/>
        <v>160000</v>
      </c>
      <c r="L505" s="95">
        <f t="shared" si="278"/>
        <v>7840000</v>
      </c>
      <c r="M505" s="95">
        <f t="shared" si="279"/>
        <v>140000</v>
      </c>
      <c r="N505" s="95" cm="1">
        <f t="array" ref="N505">_xlfn.IFS(E505=1,0,OR(E505=2,E505=3),N$10,OR(E505=4,E505=5),N$11,E505=6,N$12,E505=7,N$13)</f>
        <v>3000</v>
      </c>
      <c r="O505" s="95" t="str">
        <f t="shared" si="308"/>
        <v>y</v>
      </c>
      <c r="P505" s="95">
        <f t="shared" si="280"/>
        <v>10000</v>
      </c>
      <c r="Q505" s="95" t="str">
        <f t="shared" si="309"/>
        <v>y</v>
      </c>
      <c r="R505" s="95">
        <f t="shared" si="281"/>
        <v>3000</v>
      </c>
      <c r="S505" s="95">
        <f t="shared" si="310"/>
        <v>0</v>
      </c>
      <c r="T505" s="95">
        <f t="shared" si="282"/>
        <v>0</v>
      </c>
      <c r="U505" s="95" t="str">
        <f t="shared" si="311"/>
        <v>y</v>
      </c>
      <c r="V505" s="95">
        <f t="shared" si="283"/>
        <v>-4000</v>
      </c>
      <c r="W505" s="108"/>
      <c r="X505" s="108">
        <f t="shared" si="284"/>
        <v>0</v>
      </c>
      <c r="Y505" s="108"/>
      <c r="Z505" s="108">
        <f t="shared" si="285"/>
        <v>0</v>
      </c>
      <c r="AA505" s="108"/>
      <c r="AB505" s="108"/>
      <c r="AC505" s="95">
        <f t="shared" si="286"/>
        <v>9000</v>
      </c>
      <c r="AD505" s="95">
        <f t="shared" si="287"/>
        <v>152000</v>
      </c>
      <c r="AE505" s="95">
        <f t="shared" si="288"/>
        <v>7448000</v>
      </c>
      <c r="AF505" s="97" cm="1">
        <f t="array" ref="AF505">_xlfn.IFS(G505=1,AF$15,G505=2,AF$16,G505=3,AF$19)</f>
        <v>7000</v>
      </c>
      <c r="AG505" s="98">
        <f t="shared" si="289"/>
        <v>159000</v>
      </c>
      <c r="AH505" s="98">
        <f t="shared" si="290"/>
        <v>7791000</v>
      </c>
      <c r="AI505" s="137">
        <f t="shared" si="291"/>
        <v>159000</v>
      </c>
      <c r="AJ505" s="137">
        <f t="shared" si="292"/>
        <v>7791000</v>
      </c>
      <c r="AK505" s="137">
        <v>100000</v>
      </c>
      <c r="AL505" s="137">
        <f t="shared" si="293"/>
        <v>1947750</v>
      </c>
      <c r="AM505" s="137">
        <f t="shared" si="294"/>
        <v>1947750</v>
      </c>
      <c r="AN505" s="137">
        <f t="shared" si="295"/>
        <v>1947750</v>
      </c>
      <c r="AO505" s="137">
        <f t="shared" si="296"/>
        <v>1847750</v>
      </c>
      <c r="AP505" s="137"/>
      <c r="AQ505" s="138" cm="1">
        <f t="array" ref="AQ505">_xlfn.IFS(I505="One Bedroom",AQ$13,I505="One Bedroom Plus",AQ$14,I505="two bedroom",AQ$15,I505="three bedroom",AQ$16)</f>
        <v>300000</v>
      </c>
      <c r="AR505" s="139">
        <f t="shared" si="297"/>
        <v>7491000</v>
      </c>
      <c r="AS505" s="139">
        <f t="shared" si="298"/>
        <v>152877.55102040817</v>
      </c>
      <c r="AT505" s="139">
        <f t="shared" si="299"/>
        <v>374550</v>
      </c>
      <c r="AU505" s="139">
        <f t="shared" si="300"/>
        <v>7117000</v>
      </c>
      <c r="AV505" s="139">
        <f t="shared" si="301"/>
        <v>145244.89795918367</v>
      </c>
      <c r="AW505" s="151">
        <v>100000</v>
      </c>
      <c r="AX505" s="151">
        <f t="shared" si="302"/>
        <v>1779250</v>
      </c>
      <c r="AY505" s="151">
        <f t="shared" si="303"/>
        <v>1779250</v>
      </c>
      <c r="AZ505" s="151">
        <f t="shared" si="304"/>
        <v>1779250</v>
      </c>
      <c r="BA505" s="151">
        <f t="shared" si="305"/>
        <v>1679250</v>
      </c>
      <c r="BD505" s="99">
        <f t="shared" si="306"/>
        <v>7117000</v>
      </c>
    </row>
    <row r="506" spans="1:56" s="99" customFormat="1" ht="14.7" customHeight="1" x14ac:dyDescent="0.25">
      <c r="A506" s="120"/>
      <c r="B506" s="120"/>
      <c r="C506" s="101">
        <v>484</v>
      </c>
      <c r="D506" s="106" t="s">
        <v>20</v>
      </c>
      <c r="E506" s="102">
        <v>4</v>
      </c>
      <c r="F506" s="126" t="s">
        <v>645</v>
      </c>
      <c r="G506" s="92" cm="1">
        <f t="array" ref="G506">_xlfn.IFS(D506=F$4,G$4,D506=F$5,G$5,D506=F$6,G$6,D506=F$7,G$7,D506=F$8,G$8,D506=F$9,G$9,D506=F$10,G$10)</f>
        <v>3</v>
      </c>
      <c r="H506" s="121" t="s">
        <v>315</v>
      </c>
      <c r="I506" s="104" t="s">
        <v>94</v>
      </c>
      <c r="J506" s="109">
        <v>56</v>
      </c>
      <c r="K506" s="95">
        <f t="shared" si="277"/>
        <v>160000</v>
      </c>
      <c r="L506" s="95">
        <f t="shared" si="278"/>
        <v>8960000</v>
      </c>
      <c r="M506" s="95">
        <f t="shared" si="279"/>
        <v>140000</v>
      </c>
      <c r="N506" s="95" cm="1">
        <f t="array" ref="N506">_xlfn.IFS(E506=1,0,OR(E506=2,E506=3),N$10,OR(E506=4,E506=5),N$11,E506=6,N$12,E506=7,N$13)</f>
        <v>3000</v>
      </c>
      <c r="O506" s="95" t="str">
        <f t="shared" si="308"/>
        <v>y</v>
      </c>
      <c r="P506" s="95">
        <f t="shared" si="280"/>
        <v>10000</v>
      </c>
      <c r="Q506" s="95">
        <f t="shared" si="309"/>
        <v>0</v>
      </c>
      <c r="R506" s="95">
        <f t="shared" si="281"/>
        <v>0</v>
      </c>
      <c r="S506" s="95">
        <f t="shared" si="310"/>
        <v>0</v>
      </c>
      <c r="T506" s="95">
        <f t="shared" si="282"/>
        <v>0</v>
      </c>
      <c r="U506" s="95">
        <f t="shared" si="311"/>
        <v>0</v>
      </c>
      <c r="V506" s="95">
        <f t="shared" si="283"/>
        <v>0</v>
      </c>
      <c r="W506" s="108"/>
      <c r="X506" s="108">
        <f t="shared" si="284"/>
        <v>0</v>
      </c>
      <c r="Y506" s="108"/>
      <c r="Z506" s="108">
        <f t="shared" si="285"/>
        <v>0</v>
      </c>
      <c r="AA506" s="108"/>
      <c r="AB506" s="108"/>
      <c r="AC506" s="95">
        <f t="shared" si="286"/>
        <v>10000</v>
      </c>
      <c r="AD506" s="95">
        <f t="shared" si="287"/>
        <v>153000</v>
      </c>
      <c r="AE506" s="95">
        <f t="shared" si="288"/>
        <v>8568000</v>
      </c>
      <c r="AF506" s="97" cm="1">
        <f t="array" ref="AF506">_xlfn.IFS(G506=1,AF$15,G506=2,AF$16,G506=3,AF$19)</f>
        <v>7000</v>
      </c>
      <c r="AG506" s="98">
        <f t="shared" si="289"/>
        <v>160000</v>
      </c>
      <c r="AH506" s="98">
        <f t="shared" si="290"/>
        <v>8960000</v>
      </c>
      <c r="AI506" s="137">
        <f t="shared" si="291"/>
        <v>160000</v>
      </c>
      <c r="AJ506" s="137">
        <f t="shared" si="292"/>
        <v>8960000</v>
      </c>
      <c r="AK506" s="137">
        <v>100000</v>
      </c>
      <c r="AL506" s="137">
        <f t="shared" si="293"/>
        <v>2240000</v>
      </c>
      <c r="AM506" s="137">
        <f t="shared" si="294"/>
        <v>2240000</v>
      </c>
      <c r="AN506" s="137">
        <f t="shared" si="295"/>
        <v>2240000</v>
      </c>
      <c r="AO506" s="137">
        <f t="shared" si="296"/>
        <v>2140000</v>
      </c>
      <c r="AP506" s="137"/>
      <c r="AQ506" s="138" cm="1">
        <f t="array" ref="AQ506">_xlfn.IFS(I506="One Bedroom",AQ$13,I506="One Bedroom Plus",AQ$14,I506="two bedroom",AQ$15,I506="three bedroom",AQ$16)</f>
        <v>300000</v>
      </c>
      <c r="AR506" s="139">
        <f t="shared" si="297"/>
        <v>8660000</v>
      </c>
      <c r="AS506" s="139">
        <f t="shared" si="298"/>
        <v>154642.85714285713</v>
      </c>
      <c r="AT506" s="139">
        <f t="shared" si="299"/>
        <v>433000</v>
      </c>
      <c r="AU506" s="139">
        <f t="shared" si="300"/>
        <v>8227000</v>
      </c>
      <c r="AV506" s="139">
        <f t="shared" si="301"/>
        <v>146910.71428571429</v>
      </c>
      <c r="AW506" s="151">
        <v>100000</v>
      </c>
      <c r="AX506" s="151">
        <f t="shared" si="302"/>
        <v>2056750</v>
      </c>
      <c r="AY506" s="151">
        <f t="shared" si="303"/>
        <v>2056750</v>
      </c>
      <c r="AZ506" s="151">
        <f t="shared" si="304"/>
        <v>2056750</v>
      </c>
      <c r="BA506" s="151">
        <f t="shared" si="305"/>
        <v>1956750</v>
      </c>
      <c r="BD506" s="99">
        <f t="shared" si="306"/>
        <v>8227000</v>
      </c>
    </row>
    <row r="507" spans="1:56" s="99" customFormat="1" ht="14.7" customHeight="1" x14ac:dyDescent="0.25">
      <c r="A507" s="120"/>
      <c r="B507" s="120"/>
      <c r="C507" s="101">
        <v>485</v>
      </c>
      <c r="D507" s="106" t="s">
        <v>20</v>
      </c>
      <c r="E507" s="102">
        <v>4</v>
      </c>
      <c r="F507" s="126" t="s">
        <v>646</v>
      </c>
      <c r="G507" s="92" cm="1">
        <f t="array" ref="G507">_xlfn.IFS(D507=F$4,G$4,D507=F$5,G$5,D507=F$6,G$6,D507=F$7,G$7,D507=F$8,G$8,D507=F$9,G$9,D507=F$10,G$10)</f>
        <v>3</v>
      </c>
      <c r="H507" s="121" t="s">
        <v>647</v>
      </c>
      <c r="I507" s="104" t="s">
        <v>382</v>
      </c>
      <c r="J507" s="109">
        <v>122</v>
      </c>
      <c r="K507" s="95">
        <f t="shared" si="277"/>
        <v>160000</v>
      </c>
      <c r="L507" s="95">
        <f t="shared" si="278"/>
        <v>19520000</v>
      </c>
      <c r="M507" s="95">
        <f t="shared" si="279"/>
        <v>140000</v>
      </c>
      <c r="N507" s="95" cm="1">
        <f t="array" ref="N507">_xlfn.IFS(E507=1,0,OR(E507=2,E507=3),N$10,OR(E507=4,E507=5),N$11,E507=6,N$12,E507=7,N$13)</f>
        <v>3000</v>
      </c>
      <c r="O507" s="95" t="str">
        <f t="shared" si="308"/>
        <v>y</v>
      </c>
      <c r="P507" s="95">
        <f t="shared" si="280"/>
        <v>10000</v>
      </c>
      <c r="Q507" s="95" t="str">
        <f t="shared" si="309"/>
        <v>y</v>
      </c>
      <c r="R507" s="95">
        <f t="shared" si="281"/>
        <v>3000</v>
      </c>
      <c r="S507" s="95" t="str">
        <f t="shared" si="310"/>
        <v>y</v>
      </c>
      <c r="T507" s="95">
        <f t="shared" si="282"/>
        <v>2000</v>
      </c>
      <c r="U507" s="95">
        <f t="shared" si="311"/>
        <v>0</v>
      </c>
      <c r="V507" s="95">
        <f t="shared" si="283"/>
        <v>0</v>
      </c>
      <c r="W507" s="108"/>
      <c r="X507" s="108">
        <f t="shared" si="284"/>
        <v>0</v>
      </c>
      <c r="Y507" s="108"/>
      <c r="Z507" s="108">
        <f t="shared" si="285"/>
        <v>0</v>
      </c>
      <c r="AA507" s="108"/>
      <c r="AB507" s="108"/>
      <c r="AC507" s="95">
        <f t="shared" si="286"/>
        <v>15000</v>
      </c>
      <c r="AD507" s="95">
        <f t="shared" si="287"/>
        <v>158000</v>
      </c>
      <c r="AE507" s="95">
        <f t="shared" si="288"/>
        <v>19276000</v>
      </c>
      <c r="AF507" s="97" cm="1">
        <f t="array" ref="AF507">_xlfn.IFS(G507=1,AF$15,G507=2,AF$16,G507=3,AF$19)</f>
        <v>7000</v>
      </c>
      <c r="AG507" s="98">
        <f t="shared" si="289"/>
        <v>165000</v>
      </c>
      <c r="AH507" s="98">
        <f t="shared" si="290"/>
        <v>20130000</v>
      </c>
      <c r="AI507" s="137">
        <f t="shared" si="291"/>
        <v>165000</v>
      </c>
      <c r="AJ507" s="137">
        <f t="shared" si="292"/>
        <v>20130000</v>
      </c>
      <c r="AK507" s="137">
        <v>100000</v>
      </c>
      <c r="AL507" s="137">
        <f t="shared" si="293"/>
        <v>5032500</v>
      </c>
      <c r="AM507" s="137">
        <f t="shared" si="294"/>
        <v>5032500</v>
      </c>
      <c r="AN507" s="137">
        <f t="shared" si="295"/>
        <v>5032500</v>
      </c>
      <c r="AO507" s="137">
        <f t="shared" si="296"/>
        <v>4932500</v>
      </c>
      <c r="AP507" s="137"/>
      <c r="AQ507" s="141">
        <v>1000000</v>
      </c>
      <c r="AR507" s="139">
        <f t="shared" si="297"/>
        <v>19130000</v>
      </c>
      <c r="AS507" s="139">
        <f t="shared" si="298"/>
        <v>156803.27868852459</v>
      </c>
      <c r="AT507" s="139">
        <f t="shared" si="299"/>
        <v>956500</v>
      </c>
      <c r="AU507" s="139">
        <f t="shared" si="300"/>
        <v>18174000</v>
      </c>
      <c r="AV507" s="139">
        <f t="shared" si="301"/>
        <v>148967.21311475409</v>
      </c>
      <c r="AW507" s="151">
        <v>100000</v>
      </c>
      <c r="AX507" s="151">
        <f t="shared" si="302"/>
        <v>4543500</v>
      </c>
      <c r="AY507" s="151">
        <f t="shared" si="303"/>
        <v>4543500</v>
      </c>
      <c r="AZ507" s="151">
        <f t="shared" si="304"/>
        <v>4543500</v>
      </c>
      <c r="BA507" s="151">
        <f t="shared" si="305"/>
        <v>4443500</v>
      </c>
      <c r="BD507" s="99">
        <f t="shared" si="306"/>
        <v>18174000</v>
      </c>
    </row>
    <row r="508" spans="1:56" s="99" customFormat="1" ht="14.7" customHeight="1" x14ac:dyDescent="0.25">
      <c r="A508" s="120"/>
      <c r="B508" s="120"/>
      <c r="C508" s="101">
        <v>486</v>
      </c>
      <c r="D508" s="106" t="s">
        <v>20</v>
      </c>
      <c r="E508" s="102">
        <v>4</v>
      </c>
      <c r="F508" s="126" t="s">
        <v>648</v>
      </c>
      <c r="G508" s="92" cm="1">
        <f t="array" ref="G508">_xlfn.IFS(D508=F$4,G$4,D508=F$5,G$5,D508=F$6,G$6,D508=F$7,G$7,D508=F$8,G$8,D508=F$9,G$9,D508=F$10,G$10)</f>
        <v>3</v>
      </c>
      <c r="H508" s="121" t="s">
        <v>455</v>
      </c>
      <c r="I508" s="104" t="s">
        <v>234</v>
      </c>
      <c r="J508" s="109">
        <v>66</v>
      </c>
      <c r="K508" s="95">
        <f t="shared" si="277"/>
        <v>160000</v>
      </c>
      <c r="L508" s="95">
        <f t="shared" si="278"/>
        <v>10560000</v>
      </c>
      <c r="M508" s="95">
        <f t="shared" si="279"/>
        <v>140000</v>
      </c>
      <c r="N508" s="95" cm="1">
        <f t="array" ref="N508">_xlfn.IFS(E508=1,0,OR(E508=2,E508=3),N$10,OR(E508=4,E508=5),N$11,E508=6,N$12,E508=7,N$13)</f>
        <v>3000</v>
      </c>
      <c r="O508" s="95" t="str">
        <f t="shared" si="308"/>
        <v>y</v>
      </c>
      <c r="P508" s="95">
        <f t="shared" si="280"/>
        <v>10000</v>
      </c>
      <c r="Q508" s="95" t="str">
        <f t="shared" si="309"/>
        <v>y</v>
      </c>
      <c r="R508" s="95">
        <f t="shared" si="281"/>
        <v>3000</v>
      </c>
      <c r="S508" s="95">
        <f t="shared" si="310"/>
        <v>0</v>
      </c>
      <c r="T508" s="95">
        <f t="shared" si="282"/>
        <v>0</v>
      </c>
      <c r="U508" s="95">
        <f t="shared" si="311"/>
        <v>0</v>
      </c>
      <c r="V508" s="95">
        <f t="shared" si="283"/>
        <v>0</v>
      </c>
      <c r="W508" s="108"/>
      <c r="X508" s="108">
        <f t="shared" si="284"/>
        <v>0</v>
      </c>
      <c r="Y508" s="108"/>
      <c r="Z508" s="108">
        <f t="shared" si="285"/>
        <v>0</v>
      </c>
      <c r="AA508" s="108"/>
      <c r="AB508" s="108"/>
      <c r="AC508" s="95">
        <f t="shared" si="286"/>
        <v>13000</v>
      </c>
      <c r="AD508" s="95">
        <f t="shared" si="287"/>
        <v>156000</v>
      </c>
      <c r="AE508" s="95">
        <f t="shared" si="288"/>
        <v>10296000</v>
      </c>
      <c r="AF508" s="97" cm="1">
        <f t="array" ref="AF508">_xlfn.IFS(G508=1,AF$15,G508=2,AF$16,G508=3,AF$19)</f>
        <v>7000</v>
      </c>
      <c r="AG508" s="98">
        <f t="shared" si="289"/>
        <v>163000</v>
      </c>
      <c r="AH508" s="98">
        <f t="shared" si="290"/>
        <v>10758000</v>
      </c>
      <c r="AI508" s="137">
        <f t="shared" si="291"/>
        <v>163000</v>
      </c>
      <c r="AJ508" s="137">
        <f t="shared" si="292"/>
        <v>10758000</v>
      </c>
      <c r="AK508" s="137">
        <v>100000</v>
      </c>
      <c r="AL508" s="137">
        <f t="shared" si="293"/>
        <v>2689500</v>
      </c>
      <c r="AM508" s="137">
        <f t="shared" si="294"/>
        <v>2689500</v>
      </c>
      <c r="AN508" s="137">
        <f t="shared" si="295"/>
        <v>2689500</v>
      </c>
      <c r="AO508" s="137">
        <f t="shared" si="296"/>
        <v>2589500</v>
      </c>
      <c r="AP508" s="137"/>
      <c r="AQ508" s="138" cm="1">
        <f t="array" ref="AQ508">_xlfn.IFS(I508="One Bedroom",AQ$13,I508="One Bedroom Plus",AQ$14,I508="two bedroom",AQ$15,I508="three bedroom",AQ$16)</f>
        <v>500000</v>
      </c>
      <c r="AR508" s="139">
        <f t="shared" si="297"/>
        <v>10258000</v>
      </c>
      <c r="AS508" s="139">
        <f t="shared" si="298"/>
        <v>155424.24242424243</v>
      </c>
      <c r="AT508" s="139">
        <f t="shared" si="299"/>
        <v>512900</v>
      </c>
      <c r="AU508" s="139">
        <f t="shared" si="300"/>
        <v>9746000</v>
      </c>
      <c r="AV508" s="139">
        <f t="shared" si="301"/>
        <v>147666.66666666666</v>
      </c>
      <c r="AW508" s="151">
        <v>100000</v>
      </c>
      <c r="AX508" s="151">
        <f t="shared" si="302"/>
        <v>2436500</v>
      </c>
      <c r="AY508" s="151">
        <f t="shared" si="303"/>
        <v>2436500</v>
      </c>
      <c r="AZ508" s="151">
        <f t="shared" si="304"/>
        <v>2436500</v>
      </c>
      <c r="BA508" s="151">
        <f t="shared" si="305"/>
        <v>2336500</v>
      </c>
      <c r="BD508" s="99">
        <f t="shared" si="306"/>
        <v>9746000</v>
      </c>
    </row>
    <row r="509" spans="1:56" s="99" customFormat="1" ht="14.7" customHeight="1" x14ac:dyDescent="0.25">
      <c r="A509" s="120"/>
      <c r="B509" s="120"/>
      <c r="C509" s="101">
        <v>487</v>
      </c>
      <c r="D509" s="106" t="s">
        <v>20</v>
      </c>
      <c r="E509" s="102">
        <v>4</v>
      </c>
      <c r="F509" s="126" t="s">
        <v>649</v>
      </c>
      <c r="G509" s="92" cm="1">
        <f t="array" ref="G509">_xlfn.IFS(D509=F$4,G$4,D509=F$5,G$5,D509=F$6,G$6,D509=F$7,G$7,D509=F$8,G$8,D509=F$9,G$9,D509=F$10,G$10)</f>
        <v>3</v>
      </c>
      <c r="H509" s="121" t="s">
        <v>455</v>
      </c>
      <c r="I509" s="104" t="s">
        <v>234</v>
      </c>
      <c r="J509" s="109">
        <v>66</v>
      </c>
      <c r="K509" s="95">
        <f t="shared" si="277"/>
        <v>160000</v>
      </c>
      <c r="L509" s="95">
        <f t="shared" si="278"/>
        <v>10560000</v>
      </c>
      <c r="M509" s="95">
        <f t="shared" si="279"/>
        <v>140000</v>
      </c>
      <c r="N509" s="95" cm="1">
        <f t="array" ref="N509">_xlfn.IFS(E509=1,0,OR(E509=2,E509=3),N$10,OR(E509=4,E509=5),N$11,E509=6,N$12,E509=7,N$13)</f>
        <v>3000</v>
      </c>
      <c r="O509" s="95" t="str">
        <f t="shared" si="308"/>
        <v>y</v>
      </c>
      <c r="P509" s="95">
        <f t="shared" si="280"/>
        <v>10000</v>
      </c>
      <c r="Q509" s="95">
        <f t="shared" si="309"/>
        <v>0</v>
      </c>
      <c r="R509" s="95">
        <f t="shared" si="281"/>
        <v>0</v>
      </c>
      <c r="S509" s="95">
        <f t="shared" si="310"/>
        <v>0</v>
      </c>
      <c r="T509" s="95">
        <f t="shared" si="282"/>
        <v>0</v>
      </c>
      <c r="U509" s="95">
        <f t="shared" si="311"/>
        <v>0</v>
      </c>
      <c r="V509" s="95">
        <f t="shared" si="283"/>
        <v>0</v>
      </c>
      <c r="W509" s="108"/>
      <c r="X509" s="108">
        <f t="shared" si="284"/>
        <v>0</v>
      </c>
      <c r="Y509" s="108"/>
      <c r="Z509" s="108">
        <f t="shared" si="285"/>
        <v>0</v>
      </c>
      <c r="AA509" s="108"/>
      <c r="AB509" s="108"/>
      <c r="AC509" s="95">
        <f t="shared" si="286"/>
        <v>10000</v>
      </c>
      <c r="AD509" s="95">
        <f t="shared" si="287"/>
        <v>153000</v>
      </c>
      <c r="AE509" s="95">
        <f t="shared" si="288"/>
        <v>10098000</v>
      </c>
      <c r="AF509" s="97" cm="1">
        <f t="array" ref="AF509">_xlfn.IFS(G509=1,AF$15,G509=2,AF$16,G509=3,AF$19)</f>
        <v>7000</v>
      </c>
      <c r="AG509" s="98">
        <f t="shared" si="289"/>
        <v>160000</v>
      </c>
      <c r="AH509" s="98">
        <f t="shared" si="290"/>
        <v>10560000</v>
      </c>
      <c r="AI509" s="137">
        <f t="shared" si="291"/>
        <v>160000</v>
      </c>
      <c r="AJ509" s="137">
        <f t="shared" si="292"/>
        <v>10560000</v>
      </c>
      <c r="AK509" s="137">
        <v>100000</v>
      </c>
      <c r="AL509" s="137">
        <f t="shared" si="293"/>
        <v>2640000</v>
      </c>
      <c r="AM509" s="137">
        <f t="shared" si="294"/>
        <v>2640000</v>
      </c>
      <c r="AN509" s="137">
        <f t="shared" si="295"/>
        <v>2640000</v>
      </c>
      <c r="AO509" s="137">
        <f t="shared" si="296"/>
        <v>2540000</v>
      </c>
      <c r="AP509" s="137"/>
      <c r="AQ509" s="138" cm="1">
        <f t="array" ref="AQ509">_xlfn.IFS(I509="One Bedroom",AQ$13,I509="One Bedroom Plus",AQ$14,I509="two bedroom",AQ$15,I509="three bedroom",AQ$16)</f>
        <v>500000</v>
      </c>
      <c r="AR509" s="139">
        <f t="shared" si="297"/>
        <v>10060000</v>
      </c>
      <c r="AS509" s="139">
        <f t="shared" si="298"/>
        <v>152424.24242424243</v>
      </c>
      <c r="AT509" s="139">
        <f t="shared" si="299"/>
        <v>503000</v>
      </c>
      <c r="AU509" s="139">
        <f t="shared" si="300"/>
        <v>9557000</v>
      </c>
      <c r="AV509" s="139">
        <f t="shared" si="301"/>
        <v>144803.0303030303</v>
      </c>
      <c r="AW509" s="151">
        <v>100000</v>
      </c>
      <c r="AX509" s="151">
        <f t="shared" si="302"/>
        <v>2389250</v>
      </c>
      <c r="AY509" s="151">
        <f t="shared" si="303"/>
        <v>2389250</v>
      </c>
      <c r="AZ509" s="151">
        <f t="shared" si="304"/>
        <v>2389250</v>
      </c>
      <c r="BA509" s="151">
        <f t="shared" si="305"/>
        <v>2289250</v>
      </c>
      <c r="BD509" s="99">
        <f t="shared" si="306"/>
        <v>9557000</v>
      </c>
    </row>
    <row r="510" spans="1:56" s="99" customFormat="1" ht="14.7" customHeight="1" x14ac:dyDescent="0.25">
      <c r="A510" s="120"/>
      <c r="B510" s="120"/>
      <c r="C510" s="101">
        <v>488</v>
      </c>
      <c r="D510" s="106" t="s">
        <v>20</v>
      </c>
      <c r="E510" s="102">
        <v>4</v>
      </c>
      <c r="F510" s="126" t="s">
        <v>650</v>
      </c>
      <c r="G510" s="92" cm="1">
        <f t="array" ref="G510">_xlfn.IFS(D510=F$4,G$4,D510=F$5,G$5,D510=F$6,G$6,D510=F$7,G$7,D510=F$8,G$8,D510=F$9,G$9,D510=F$10,G$10)</f>
        <v>3</v>
      </c>
      <c r="H510" s="121" t="s">
        <v>154</v>
      </c>
      <c r="I510" s="104" t="s">
        <v>72</v>
      </c>
      <c r="J510" s="105">
        <v>36</v>
      </c>
      <c r="K510" s="95">
        <f t="shared" si="277"/>
        <v>160000</v>
      </c>
      <c r="L510" s="95">
        <f t="shared" si="278"/>
        <v>5760000</v>
      </c>
      <c r="M510" s="95">
        <f t="shared" si="279"/>
        <v>140000</v>
      </c>
      <c r="N510" s="95" cm="1">
        <f t="array" ref="N510">_xlfn.IFS(E510=1,0,OR(E510=2,E510=3),N$10,OR(E510=4,E510=5),N$11,E510=6,N$12,E510=7,N$13)</f>
        <v>3000</v>
      </c>
      <c r="O510" s="95" t="str">
        <f t="shared" si="308"/>
        <v>y</v>
      </c>
      <c r="P510" s="95">
        <f t="shared" si="280"/>
        <v>10000</v>
      </c>
      <c r="Q510" s="95" t="str">
        <f t="shared" si="309"/>
        <v>y</v>
      </c>
      <c r="R510" s="95">
        <f t="shared" si="281"/>
        <v>3000</v>
      </c>
      <c r="S510" s="95">
        <f t="shared" si="310"/>
        <v>0</v>
      </c>
      <c r="T510" s="95">
        <f t="shared" si="282"/>
        <v>0</v>
      </c>
      <c r="U510" s="95">
        <f t="shared" si="311"/>
        <v>0</v>
      </c>
      <c r="V510" s="95">
        <f t="shared" si="283"/>
        <v>0</v>
      </c>
      <c r="W510" s="108"/>
      <c r="X510" s="108">
        <f t="shared" si="284"/>
        <v>0</v>
      </c>
      <c r="Y510" s="108"/>
      <c r="Z510" s="108">
        <f t="shared" si="285"/>
        <v>0</v>
      </c>
      <c r="AA510" s="108"/>
      <c r="AB510" s="108"/>
      <c r="AC510" s="95">
        <f t="shared" si="286"/>
        <v>13000</v>
      </c>
      <c r="AD510" s="95">
        <f t="shared" si="287"/>
        <v>156000</v>
      </c>
      <c r="AE510" s="95">
        <f t="shared" si="288"/>
        <v>5616000</v>
      </c>
      <c r="AF510" s="97" cm="1">
        <f t="array" ref="AF510">_xlfn.IFS(G510=1,AF$15,G510=2,AF$16,G510=3,AF$19)</f>
        <v>7000</v>
      </c>
      <c r="AG510" s="98">
        <f t="shared" si="289"/>
        <v>163000</v>
      </c>
      <c r="AH510" s="98">
        <f t="shared" si="290"/>
        <v>5868000</v>
      </c>
      <c r="AI510" s="137">
        <f t="shared" si="291"/>
        <v>163000</v>
      </c>
      <c r="AJ510" s="137">
        <f t="shared" si="292"/>
        <v>5868000</v>
      </c>
      <c r="AK510" s="137">
        <v>100000</v>
      </c>
      <c r="AL510" s="137">
        <f t="shared" si="293"/>
        <v>1467000</v>
      </c>
      <c r="AM510" s="137">
        <f t="shared" si="294"/>
        <v>1467000</v>
      </c>
      <c r="AN510" s="137">
        <f t="shared" si="295"/>
        <v>1467000</v>
      </c>
      <c r="AO510" s="137">
        <f t="shared" si="296"/>
        <v>1367000</v>
      </c>
      <c r="AP510" s="137"/>
      <c r="AQ510" s="138" cm="1">
        <f t="array" ref="AQ510">_xlfn.IFS(I510="One Bedroom",AQ$13,I510="One Bedroom Plus",AQ$14,I510="two bedroom",AQ$15,I510="three bedroom",AQ$16)</f>
        <v>300000</v>
      </c>
      <c r="AR510" s="139">
        <f t="shared" si="297"/>
        <v>5568000</v>
      </c>
      <c r="AS510" s="139">
        <f t="shared" si="298"/>
        <v>154666.66666666666</v>
      </c>
      <c r="AT510" s="139">
        <f t="shared" si="299"/>
        <v>278400</v>
      </c>
      <c r="AU510" s="139">
        <f t="shared" si="300"/>
        <v>5290000</v>
      </c>
      <c r="AV510" s="139">
        <f t="shared" si="301"/>
        <v>146944.44444444444</v>
      </c>
      <c r="AW510" s="151">
        <v>100000</v>
      </c>
      <c r="AX510" s="151">
        <f t="shared" si="302"/>
        <v>1322500</v>
      </c>
      <c r="AY510" s="151">
        <f t="shared" si="303"/>
        <v>1322500</v>
      </c>
      <c r="AZ510" s="151">
        <f t="shared" si="304"/>
        <v>1322500</v>
      </c>
      <c r="BA510" s="151">
        <f t="shared" si="305"/>
        <v>1222500</v>
      </c>
      <c r="BD510" s="99">
        <f t="shared" si="306"/>
        <v>5290000</v>
      </c>
    </row>
    <row r="511" spans="1:56" s="99" customFormat="1" ht="14.7" customHeight="1" x14ac:dyDescent="0.25">
      <c r="A511" s="123"/>
      <c r="B511" s="120"/>
      <c r="C511" s="101">
        <v>489</v>
      </c>
      <c r="D511" s="106" t="s">
        <v>20</v>
      </c>
      <c r="E511" s="102">
        <v>4</v>
      </c>
      <c r="F511" s="126" t="s">
        <v>651</v>
      </c>
      <c r="G511" s="92" cm="1">
        <f t="array" ref="G511">_xlfn.IFS(D511=F$4,G$4,D511=F$5,G$5,D511=F$6,G$6,D511=F$7,G$7,D511=F$8,G$8,D511=F$9,G$9,D511=F$10,G$10)</f>
        <v>3</v>
      </c>
      <c r="H511" s="121" t="s">
        <v>154</v>
      </c>
      <c r="I511" s="104" t="s">
        <v>72</v>
      </c>
      <c r="J511" s="105">
        <v>36</v>
      </c>
      <c r="K511" s="95">
        <f t="shared" si="277"/>
        <v>160000</v>
      </c>
      <c r="L511" s="95">
        <f t="shared" si="278"/>
        <v>5760000</v>
      </c>
      <c r="M511" s="95">
        <f t="shared" si="279"/>
        <v>140000</v>
      </c>
      <c r="N511" s="95" cm="1">
        <f t="array" ref="N511">_xlfn.IFS(E511=1,0,OR(E511=2,E511=3),N$10,OR(E511=4,E511=5),N$11,E511=6,N$12,E511=7,N$13)</f>
        <v>3000</v>
      </c>
      <c r="O511" s="95">
        <f t="shared" si="308"/>
        <v>0</v>
      </c>
      <c r="P511" s="95">
        <f t="shared" si="280"/>
        <v>0</v>
      </c>
      <c r="Q511" s="95" t="str">
        <f t="shared" si="309"/>
        <v>y</v>
      </c>
      <c r="R511" s="95">
        <f t="shared" si="281"/>
        <v>3000</v>
      </c>
      <c r="S511" s="95">
        <f t="shared" si="310"/>
        <v>0</v>
      </c>
      <c r="T511" s="95">
        <f t="shared" si="282"/>
        <v>0</v>
      </c>
      <c r="U511" s="95">
        <f t="shared" si="311"/>
        <v>0</v>
      </c>
      <c r="V511" s="95">
        <f t="shared" si="283"/>
        <v>0</v>
      </c>
      <c r="W511" s="108"/>
      <c r="X511" s="108">
        <f t="shared" si="284"/>
        <v>0</v>
      </c>
      <c r="Y511" s="108"/>
      <c r="Z511" s="108">
        <f t="shared" si="285"/>
        <v>0</v>
      </c>
      <c r="AA511" s="96" t="s">
        <v>73</v>
      </c>
      <c r="AB511" s="95">
        <f t="shared" ref="AB511:AB519" si="312">IF(AA511="Y",AB$20,0)</f>
        <v>3000</v>
      </c>
      <c r="AC511" s="95">
        <f t="shared" si="286"/>
        <v>6000</v>
      </c>
      <c r="AD511" s="95">
        <f t="shared" si="287"/>
        <v>149000</v>
      </c>
      <c r="AE511" s="95">
        <f t="shared" si="288"/>
        <v>5364000</v>
      </c>
      <c r="AF511" s="97" cm="1">
        <f t="array" ref="AF511">_xlfn.IFS(G511=1,AF$15,G511=2,AF$16,G511=3,AF$19)</f>
        <v>7000</v>
      </c>
      <c r="AG511" s="98">
        <f t="shared" si="289"/>
        <v>156000</v>
      </c>
      <c r="AH511" s="98">
        <f t="shared" si="290"/>
        <v>5616000</v>
      </c>
      <c r="AI511" s="137">
        <f t="shared" si="291"/>
        <v>156000</v>
      </c>
      <c r="AJ511" s="137">
        <f t="shared" si="292"/>
        <v>5616000</v>
      </c>
      <c r="AK511" s="137">
        <v>100000</v>
      </c>
      <c r="AL511" s="137">
        <f t="shared" si="293"/>
        <v>1404000</v>
      </c>
      <c r="AM511" s="137">
        <f t="shared" si="294"/>
        <v>1404000</v>
      </c>
      <c r="AN511" s="137">
        <f t="shared" si="295"/>
        <v>1404000</v>
      </c>
      <c r="AO511" s="137">
        <f t="shared" si="296"/>
        <v>1304000</v>
      </c>
      <c r="AP511" s="137"/>
      <c r="AQ511" s="138" cm="1">
        <f t="array" ref="AQ511">_xlfn.IFS(I511="One Bedroom",AQ$13,I511="One Bedroom Plus",AQ$14,I511="two bedroom",AQ$15,I511="three bedroom",AQ$16)</f>
        <v>300000</v>
      </c>
      <c r="AR511" s="139">
        <f t="shared" si="297"/>
        <v>5316000</v>
      </c>
      <c r="AS511" s="139">
        <f t="shared" si="298"/>
        <v>147666.66666666666</v>
      </c>
      <c r="AT511" s="139">
        <f t="shared" si="299"/>
        <v>265800</v>
      </c>
      <c r="AU511" s="139">
        <f t="shared" si="300"/>
        <v>5051000</v>
      </c>
      <c r="AV511" s="139">
        <f t="shared" si="301"/>
        <v>140305.55555555556</v>
      </c>
      <c r="AW511" s="151">
        <v>100000</v>
      </c>
      <c r="AX511" s="151">
        <f t="shared" si="302"/>
        <v>1262750</v>
      </c>
      <c r="AY511" s="151">
        <f t="shared" si="303"/>
        <v>1262750</v>
      </c>
      <c r="AZ511" s="151">
        <f t="shared" si="304"/>
        <v>1262750</v>
      </c>
      <c r="BA511" s="151">
        <f t="shared" si="305"/>
        <v>1162750</v>
      </c>
      <c r="BD511" s="99">
        <f t="shared" si="306"/>
        <v>5051000</v>
      </c>
    </row>
    <row r="512" spans="1:56" s="99" customFormat="1" ht="14.7" customHeight="1" x14ac:dyDescent="0.25">
      <c r="A512" s="123"/>
      <c r="B512" s="120"/>
      <c r="C512" s="101">
        <v>490</v>
      </c>
      <c r="D512" s="106" t="s">
        <v>20</v>
      </c>
      <c r="E512" s="102">
        <v>4</v>
      </c>
      <c r="F512" s="126" t="s">
        <v>652</v>
      </c>
      <c r="G512" s="92" cm="1">
        <f t="array" ref="G512">_xlfn.IFS(D512=F$4,G$4,D512=F$5,G$5,D512=F$6,G$6,D512=F$7,G$7,D512=F$8,G$8,D512=F$9,G$9,D512=F$10,G$10)</f>
        <v>3</v>
      </c>
      <c r="H512" s="121" t="s">
        <v>305</v>
      </c>
      <c r="I512" s="104" t="s">
        <v>72</v>
      </c>
      <c r="J512" s="109">
        <v>32</v>
      </c>
      <c r="K512" s="95">
        <f t="shared" si="277"/>
        <v>160000</v>
      </c>
      <c r="L512" s="95">
        <f t="shared" si="278"/>
        <v>5120000</v>
      </c>
      <c r="M512" s="95">
        <f t="shared" si="279"/>
        <v>140000</v>
      </c>
      <c r="N512" s="95" cm="1">
        <f t="array" ref="N512">_xlfn.IFS(E512=1,0,OR(E512=2,E512=3),N$10,OR(E512=4,E512=5),N$11,E512=6,N$12,E512=7,N$13)</f>
        <v>3000</v>
      </c>
      <c r="O512" s="95">
        <f t="shared" si="308"/>
        <v>0</v>
      </c>
      <c r="P512" s="95">
        <f t="shared" si="280"/>
        <v>0</v>
      </c>
      <c r="Q512" s="95">
        <f t="shared" si="309"/>
        <v>0</v>
      </c>
      <c r="R512" s="95">
        <f t="shared" si="281"/>
        <v>0</v>
      </c>
      <c r="S512" s="95">
        <f t="shared" si="310"/>
        <v>0</v>
      </c>
      <c r="T512" s="95">
        <f t="shared" si="282"/>
        <v>0</v>
      </c>
      <c r="U512" s="95">
        <f t="shared" si="311"/>
        <v>0</v>
      </c>
      <c r="V512" s="95">
        <f t="shared" si="283"/>
        <v>0</v>
      </c>
      <c r="W512" s="108"/>
      <c r="X512" s="108">
        <f t="shared" si="284"/>
        <v>0</v>
      </c>
      <c r="Y512" s="108"/>
      <c r="Z512" s="108">
        <f t="shared" si="285"/>
        <v>0</v>
      </c>
      <c r="AA512" s="96" t="s">
        <v>73</v>
      </c>
      <c r="AB512" s="95">
        <f t="shared" si="312"/>
        <v>3000</v>
      </c>
      <c r="AC512" s="95">
        <f t="shared" si="286"/>
        <v>3000</v>
      </c>
      <c r="AD512" s="95">
        <f t="shared" si="287"/>
        <v>146000</v>
      </c>
      <c r="AE512" s="95">
        <f t="shared" si="288"/>
        <v>4672000</v>
      </c>
      <c r="AF512" s="97" cm="1">
        <f t="array" ref="AF512">_xlfn.IFS(G512=1,AF$15,G512=2,AF$16,G512=3,AF$19)</f>
        <v>7000</v>
      </c>
      <c r="AG512" s="98">
        <f t="shared" si="289"/>
        <v>153000</v>
      </c>
      <c r="AH512" s="98">
        <f t="shared" si="290"/>
        <v>4896000</v>
      </c>
      <c r="AI512" s="137">
        <f t="shared" si="291"/>
        <v>153000</v>
      </c>
      <c r="AJ512" s="137">
        <f t="shared" si="292"/>
        <v>4896000</v>
      </c>
      <c r="AK512" s="137">
        <v>100000</v>
      </c>
      <c r="AL512" s="137">
        <f t="shared" si="293"/>
        <v>1224000</v>
      </c>
      <c r="AM512" s="137">
        <f t="shared" si="294"/>
        <v>1224000</v>
      </c>
      <c r="AN512" s="137">
        <f t="shared" si="295"/>
        <v>1224000</v>
      </c>
      <c r="AO512" s="137">
        <f t="shared" si="296"/>
        <v>1124000</v>
      </c>
      <c r="AP512" s="137"/>
      <c r="AQ512" s="138" cm="1">
        <f t="array" ref="AQ512">_xlfn.IFS(I512="One Bedroom",AQ$13,I512="One Bedroom Plus",AQ$14,I512="two bedroom",AQ$15,I512="three bedroom",AQ$16)</f>
        <v>300000</v>
      </c>
      <c r="AR512" s="139">
        <f t="shared" si="297"/>
        <v>4596000</v>
      </c>
      <c r="AS512" s="139">
        <f t="shared" si="298"/>
        <v>143625</v>
      </c>
      <c r="AT512" s="139">
        <f t="shared" si="299"/>
        <v>229800</v>
      </c>
      <c r="AU512" s="139">
        <f t="shared" si="300"/>
        <v>4367000</v>
      </c>
      <c r="AV512" s="139">
        <f t="shared" si="301"/>
        <v>136468.75</v>
      </c>
      <c r="AW512" s="151">
        <v>100000</v>
      </c>
      <c r="AX512" s="151">
        <f t="shared" si="302"/>
        <v>1091750</v>
      </c>
      <c r="AY512" s="151">
        <f t="shared" si="303"/>
        <v>1091750</v>
      </c>
      <c r="AZ512" s="151">
        <f t="shared" si="304"/>
        <v>1091750</v>
      </c>
      <c r="BA512" s="151">
        <f t="shared" si="305"/>
        <v>991750</v>
      </c>
      <c r="BD512" s="99">
        <f t="shared" si="306"/>
        <v>4367000</v>
      </c>
    </row>
    <row r="513" spans="1:56" s="99" customFormat="1" ht="14.7" customHeight="1" x14ac:dyDescent="0.25">
      <c r="A513" s="123"/>
      <c r="B513" s="120"/>
      <c r="C513" s="101">
        <v>491</v>
      </c>
      <c r="D513" s="106" t="s">
        <v>20</v>
      </c>
      <c r="E513" s="102">
        <v>4</v>
      </c>
      <c r="F513" s="126" t="s">
        <v>653</v>
      </c>
      <c r="G513" s="92" cm="1">
        <f t="array" ref="G513">_xlfn.IFS(D513=F$4,G$4,D513=F$5,G$5,D513=F$6,G$6,D513=F$7,G$7,D513=F$8,G$8,D513=F$9,G$9,D513=F$10,G$10)</f>
        <v>3</v>
      </c>
      <c r="H513" s="121" t="s">
        <v>305</v>
      </c>
      <c r="I513" s="104" t="s">
        <v>72</v>
      </c>
      <c r="J513" s="109">
        <v>32</v>
      </c>
      <c r="K513" s="95">
        <f t="shared" si="277"/>
        <v>160000</v>
      </c>
      <c r="L513" s="95">
        <f t="shared" si="278"/>
        <v>5120000</v>
      </c>
      <c r="M513" s="95">
        <f t="shared" si="279"/>
        <v>140000</v>
      </c>
      <c r="N513" s="95" cm="1">
        <f t="array" ref="N513">_xlfn.IFS(E513=1,0,OR(E513=2,E513=3),N$10,OR(E513=4,E513=5),N$11,E513=6,N$12,E513=7,N$13)</f>
        <v>3000</v>
      </c>
      <c r="O513" s="95">
        <f t="shared" si="308"/>
        <v>0</v>
      </c>
      <c r="P513" s="95">
        <f t="shared" si="280"/>
        <v>0</v>
      </c>
      <c r="Q513" s="95">
        <f t="shared" si="309"/>
        <v>0</v>
      </c>
      <c r="R513" s="95">
        <f t="shared" si="281"/>
        <v>0</v>
      </c>
      <c r="S513" s="95">
        <f t="shared" si="310"/>
        <v>0</v>
      </c>
      <c r="T513" s="95">
        <f t="shared" si="282"/>
        <v>0</v>
      </c>
      <c r="U513" s="95">
        <f t="shared" si="311"/>
        <v>0</v>
      </c>
      <c r="V513" s="95">
        <f t="shared" si="283"/>
        <v>0</v>
      </c>
      <c r="W513" s="108"/>
      <c r="X513" s="108">
        <f t="shared" si="284"/>
        <v>0</v>
      </c>
      <c r="Y513" s="108"/>
      <c r="Z513" s="108">
        <f t="shared" si="285"/>
        <v>0</v>
      </c>
      <c r="AA513" s="96" t="s">
        <v>73</v>
      </c>
      <c r="AB513" s="95">
        <f t="shared" si="312"/>
        <v>3000</v>
      </c>
      <c r="AC513" s="95">
        <f t="shared" si="286"/>
        <v>3000</v>
      </c>
      <c r="AD513" s="95">
        <f t="shared" si="287"/>
        <v>146000</v>
      </c>
      <c r="AE513" s="95">
        <f t="shared" si="288"/>
        <v>4672000</v>
      </c>
      <c r="AF513" s="97" cm="1">
        <f t="array" ref="AF513">_xlfn.IFS(G513=1,AF$15,G513=2,AF$16,G513=3,AF$19)</f>
        <v>7000</v>
      </c>
      <c r="AG513" s="98">
        <f t="shared" si="289"/>
        <v>153000</v>
      </c>
      <c r="AH513" s="98">
        <f t="shared" si="290"/>
        <v>4896000</v>
      </c>
      <c r="AI513" s="137">
        <f t="shared" si="291"/>
        <v>153000</v>
      </c>
      <c r="AJ513" s="137">
        <f t="shared" si="292"/>
        <v>4896000</v>
      </c>
      <c r="AK513" s="137">
        <v>100000</v>
      </c>
      <c r="AL513" s="137">
        <f t="shared" si="293"/>
        <v>1224000</v>
      </c>
      <c r="AM513" s="137">
        <f t="shared" si="294"/>
        <v>1224000</v>
      </c>
      <c r="AN513" s="137">
        <f t="shared" si="295"/>
        <v>1224000</v>
      </c>
      <c r="AO513" s="137">
        <f t="shared" si="296"/>
        <v>1124000</v>
      </c>
      <c r="AP513" s="137"/>
      <c r="AQ513" s="138" cm="1">
        <f t="array" ref="AQ513">_xlfn.IFS(I513="One Bedroom",AQ$13,I513="One Bedroom Plus",AQ$14,I513="two bedroom",AQ$15,I513="three bedroom",AQ$16)</f>
        <v>300000</v>
      </c>
      <c r="AR513" s="139">
        <f t="shared" si="297"/>
        <v>4596000</v>
      </c>
      <c r="AS513" s="139">
        <f t="shared" si="298"/>
        <v>143625</v>
      </c>
      <c r="AT513" s="139">
        <f t="shared" si="299"/>
        <v>229800</v>
      </c>
      <c r="AU513" s="139">
        <f t="shared" si="300"/>
        <v>4367000</v>
      </c>
      <c r="AV513" s="139">
        <f t="shared" si="301"/>
        <v>136468.75</v>
      </c>
      <c r="AW513" s="151">
        <v>100000</v>
      </c>
      <c r="AX513" s="151">
        <f t="shared" si="302"/>
        <v>1091750</v>
      </c>
      <c r="AY513" s="151">
        <f t="shared" si="303"/>
        <v>1091750</v>
      </c>
      <c r="AZ513" s="151">
        <f t="shared" si="304"/>
        <v>1091750</v>
      </c>
      <c r="BA513" s="151">
        <f t="shared" si="305"/>
        <v>991750</v>
      </c>
      <c r="BD513" s="99">
        <f t="shared" si="306"/>
        <v>4367000</v>
      </c>
    </row>
    <row r="514" spans="1:56" s="99" customFormat="1" ht="14.7" customHeight="1" x14ac:dyDescent="0.25">
      <c r="A514" s="123"/>
      <c r="B514" s="120"/>
      <c r="C514" s="101">
        <v>492</v>
      </c>
      <c r="D514" s="106" t="s">
        <v>20</v>
      </c>
      <c r="E514" s="106">
        <v>5</v>
      </c>
      <c r="F514" s="126" t="s">
        <v>654</v>
      </c>
      <c r="G514" s="92" cm="1">
        <f t="array" ref="G514">_xlfn.IFS(D514=F$4,G$4,D514=F$5,G$5,D514=F$6,G$6,D514=F$7,G$7,D514=F$8,G$8,D514=F$9,G$9,D514=F$10,G$10)</f>
        <v>3</v>
      </c>
      <c r="H514" s="121" t="s">
        <v>156</v>
      </c>
      <c r="I514" s="104" t="s">
        <v>72</v>
      </c>
      <c r="J514" s="105">
        <v>36</v>
      </c>
      <c r="K514" s="95">
        <f t="shared" si="277"/>
        <v>160000</v>
      </c>
      <c r="L514" s="95">
        <f t="shared" si="278"/>
        <v>5760000</v>
      </c>
      <c r="M514" s="95">
        <f t="shared" si="279"/>
        <v>140000</v>
      </c>
      <c r="N514" s="95" cm="1">
        <f t="array" ref="N514">_xlfn.IFS(E514=1,0,OR(E514=2,E514=3),N$10,OR(E514=4,E514=5),N$11,E514=6,N$12,E514=7,N$13)</f>
        <v>3000</v>
      </c>
      <c r="O514" s="95">
        <f t="shared" si="308"/>
        <v>0</v>
      </c>
      <c r="P514" s="95">
        <f t="shared" si="280"/>
        <v>0</v>
      </c>
      <c r="Q514" s="95">
        <f t="shared" si="309"/>
        <v>0</v>
      </c>
      <c r="R514" s="95">
        <f t="shared" si="281"/>
        <v>0</v>
      </c>
      <c r="S514" s="95">
        <f t="shared" si="310"/>
        <v>0</v>
      </c>
      <c r="T514" s="95">
        <f t="shared" si="282"/>
        <v>0</v>
      </c>
      <c r="U514" s="95">
        <f t="shared" si="311"/>
        <v>0</v>
      </c>
      <c r="V514" s="95">
        <f t="shared" si="283"/>
        <v>0</v>
      </c>
      <c r="W514" s="108"/>
      <c r="X514" s="108">
        <f t="shared" si="284"/>
        <v>0</v>
      </c>
      <c r="Y514" s="108"/>
      <c r="Z514" s="108">
        <f t="shared" si="285"/>
        <v>0</v>
      </c>
      <c r="AA514" s="96" t="s">
        <v>73</v>
      </c>
      <c r="AB514" s="95">
        <f t="shared" si="312"/>
        <v>3000</v>
      </c>
      <c r="AC514" s="95">
        <f t="shared" si="286"/>
        <v>3000</v>
      </c>
      <c r="AD514" s="95">
        <f t="shared" si="287"/>
        <v>146000</v>
      </c>
      <c r="AE514" s="95">
        <f t="shared" si="288"/>
        <v>5256000</v>
      </c>
      <c r="AF514" s="97" cm="1">
        <f t="array" ref="AF514">_xlfn.IFS(G514=1,AF$15,G514=2,AF$16,G514=3,AF$19)</f>
        <v>7000</v>
      </c>
      <c r="AG514" s="98">
        <f t="shared" si="289"/>
        <v>153000</v>
      </c>
      <c r="AH514" s="98">
        <f t="shared" si="290"/>
        <v>5508000</v>
      </c>
      <c r="AI514" s="137">
        <f t="shared" si="291"/>
        <v>153000</v>
      </c>
      <c r="AJ514" s="137">
        <f t="shared" si="292"/>
        <v>5508000</v>
      </c>
      <c r="AK514" s="137">
        <v>100000</v>
      </c>
      <c r="AL514" s="137">
        <f t="shared" si="293"/>
        <v>1377000</v>
      </c>
      <c r="AM514" s="137">
        <f t="shared" si="294"/>
        <v>1377000</v>
      </c>
      <c r="AN514" s="137">
        <f t="shared" si="295"/>
        <v>1377000</v>
      </c>
      <c r="AO514" s="137">
        <f t="shared" si="296"/>
        <v>1277000</v>
      </c>
      <c r="AP514" s="137"/>
      <c r="AQ514" s="138" cm="1">
        <f t="array" ref="AQ514">_xlfn.IFS(I514="One Bedroom",AQ$13,I514="One Bedroom Plus",AQ$14,I514="two bedroom",AQ$15,I514="three bedroom",AQ$16)</f>
        <v>300000</v>
      </c>
      <c r="AR514" s="139">
        <f t="shared" si="297"/>
        <v>5208000</v>
      </c>
      <c r="AS514" s="139">
        <f t="shared" si="298"/>
        <v>144666.66666666666</v>
      </c>
      <c r="AT514" s="139">
        <f t="shared" si="299"/>
        <v>260400</v>
      </c>
      <c r="AU514" s="139">
        <f t="shared" si="300"/>
        <v>4948000</v>
      </c>
      <c r="AV514" s="139">
        <f t="shared" si="301"/>
        <v>137444.44444444444</v>
      </c>
      <c r="AW514" s="151">
        <v>100000</v>
      </c>
      <c r="AX514" s="151">
        <f t="shared" si="302"/>
        <v>1237000</v>
      </c>
      <c r="AY514" s="151">
        <f t="shared" si="303"/>
        <v>1237000</v>
      </c>
      <c r="AZ514" s="151">
        <f t="shared" si="304"/>
        <v>1237000</v>
      </c>
      <c r="BA514" s="151">
        <f t="shared" si="305"/>
        <v>1137000</v>
      </c>
      <c r="BD514" s="99">
        <f t="shared" si="306"/>
        <v>4948000</v>
      </c>
    </row>
    <row r="515" spans="1:56" s="99" customFormat="1" ht="14.7" customHeight="1" x14ac:dyDescent="0.25">
      <c r="A515" s="123"/>
      <c r="B515" s="120"/>
      <c r="C515" s="101">
        <v>493</v>
      </c>
      <c r="D515" s="106" t="s">
        <v>20</v>
      </c>
      <c r="E515" s="106">
        <v>5</v>
      </c>
      <c r="F515" s="126" t="s">
        <v>655</v>
      </c>
      <c r="G515" s="92" cm="1">
        <f t="array" ref="G515">_xlfn.IFS(D515=F$4,G$4,D515=F$5,G$5,D515=F$6,G$6,D515=F$7,G$7,D515=F$8,G$8,D515=F$9,G$9,D515=F$10,G$10)</f>
        <v>3</v>
      </c>
      <c r="H515" s="121" t="s">
        <v>156</v>
      </c>
      <c r="I515" s="104" t="s">
        <v>72</v>
      </c>
      <c r="J515" s="105">
        <v>36</v>
      </c>
      <c r="K515" s="95">
        <f t="shared" si="277"/>
        <v>160000</v>
      </c>
      <c r="L515" s="95">
        <f t="shared" si="278"/>
        <v>5760000</v>
      </c>
      <c r="M515" s="95">
        <f t="shared" si="279"/>
        <v>140000</v>
      </c>
      <c r="N515" s="95" cm="1">
        <f t="array" ref="N515">_xlfn.IFS(E515=1,0,OR(E515=2,E515=3),N$10,OR(E515=4,E515=5),N$11,E515=6,N$12,E515=7,N$13)</f>
        <v>3000</v>
      </c>
      <c r="O515" s="95">
        <f t="shared" si="308"/>
        <v>0</v>
      </c>
      <c r="P515" s="95">
        <f t="shared" si="280"/>
        <v>0</v>
      </c>
      <c r="Q515" s="95">
        <f t="shared" si="309"/>
        <v>0</v>
      </c>
      <c r="R515" s="95">
        <f t="shared" si="281"/>
        <v>0</v>
      </c>
      <c r="S515" s="95">
        <f t="shared" si="310"/>
        <v>0</v>
      </c>
      <c r="T515" s="95">
        <f t="shared" si="282"/>
        <v>0</v>
      </c>
      <c r="U515" s="95">
        <f t="shared" si="311"/>
        <v>0</v>
      </c>
      <c r="V515" s="95">
        <f t="shared" si="283"/>
        <v>0</v>
      </c>
      <c r="W515" s="108"/>
      <c r="X515" s="108">
        <f t="shared" si="284"/>
        <v>0</v>
      </c>
      <c r="Y515" s="108"/>
      <c r="Z515" s="108">
        <f t="shared" si="285"/>
        <v>0</v>
      </c>
      <c r="AA515" s="96" t="s">
        <v>73</v>
      </c>
      <c r="AB515" s="95">
        <f t="shared" si="312"/>
        <v>3000</v>
      </c>
      <c r="AC515" s="95">
        <f t="shared" si="286"/>
        <v>3000</v>
      </c>
      <c r="AD515" s="95">
        <f t="shared" si="287"/>
        <v>146000</v>
      </c>
      <c r="AE515" s="95">
        <f t="shared" si="288"/>
        <v>5256000</v>
      </c>
      <c r="AF515" s="97" cm="1">
        <f t="array" ref="AF515">_xlfn.IFS(G515=1,AF$15,G515=2,AF$16,G515=3,AF$19)</f>
        <v>7000</v>
      </c>
      <c r="AG515" s="98">
        <f t="shared" si="289"/>
        <v>153000</v>
      </c>
      <c r="AH515" s="98">
        <f t="shared" si="290"/>
        <v>5508000</v>
      </c>
      <c r="AI515" s="137">
        <f t="shared" si="291"/>
        <v>153000</v>
      </c>
      <c r="AJ515" s="137">
        <f t="shared" si="292"/>
        <v>5508000</v>
      </c>
      <c r="AK515" s="137">
        <v>100000</v>
      </c>
      <c r="AL515" s="137">
        <f t="shared" si="293"/>
        <v>1377000</v>
      </c>
      <c r="AM515" s="137">
        <f t="shared" si="294"/>
        <v>1377000</v>
      </c>
      <c r="AN515" s="137">
        <f t="shared" si="295"/>
        <v>1377000</v>
      </c>
      <c r="AO515" s="137">
        <f t="shared" si="296"/>
        <v>1277000</v>
      </c>
      <c r="AP515" s="137"/>
      <c r="AQ515" s="138" cm="1">
        <f t="array" ref="AQ515">_xlfn.IFS(I515="One Bedroom",AQ$13,I515="One Bedroom Plus",AQ$14,I515="two bedroom",AQ$15,I515="three bedroom",AQ$16)</f>
        <v>300000</v>
      </c>
      <c r="AR515" s="139">
        <f t="shared" si="297"/>
        <v>5208000</v>
      </c>
      <c r="AS515" s="139">
        <f t="shared" si="298"/>
        <v>144666.66666666666</v>
      </c>
      <c r="AT515" s="139">
        <f t="shared" si="299"/>
        <v>260400</v>
      </c>
      <c r="AU515" s="139">
        <f t="shared" si="300"/>
        <v>4948000</v>
      </c>
      <c r="AV515" s="139">
        <f t="shared" si="301"/>
        <v>137444.44444444444</v>
      </c>
      <c r="AW515" s="151">
        <v>100000</v>
      </c>
      <c r="AX515" s="151">
        <f t="shared" si="302"/>
        <v>1237000</v>
      </c>
      <c r="AY515" s="151">
        <f t="shared" si="303"/>
        <v>1237000</v>
      </c>
      <c r="AZ515" s="151">
        <f t="shared" si="304"/>
        <v>1237000</v>
      </c>
      <c r="BA515" s="151">
        <f t="shared" si="305"/>
        <v>1137000</v>
      </c>
      <c r="BD515" s="99">
        <f t="shared" si="306"/>
        <v>4948000</v>
      </c>
    </row>
    <row r="516" spans="1:56" s="99" customFormat="1" ht="14.7" customHeight="1" x14ac:dyDescent="0.25">
      <c r="A516" s="123"/>
      <c r="B516" s="120"/>
      <c r="C516" s="101">
        <v>494</v>
      </c>
      <c r="D516" s="106" t="s">
        <v>20</v>
      </c>
      <c r="E516" s="106">
        <v>5</v>
      </c>
      <c r="F516" s="126" t="s">
        <v>656</v>
      </c>
      <c r="G516" s="92" cm="1">
        <f t="array" ref="G516">_xlfn.IFS(D516=F$4,G$4,D516=F$5,G$5,D516=F$6,G$6,D516=F$7,G$7,D516=F$8,G$8,D516=F$9,G$9,D516=F$10,G$10)</f>
        <v>3</v>
      </c>
      <c r="H516" s="121" t="s">
        <v>158</v>
      </c>
      <c r="I516" s="104" t="s">
        <v>72</v>
      </c>
      <c r="J516" s="105">
        <v>42</v>
      </c>
      <c r="K516" s="95">
        <f t="shared" si="277"/>
        <v>160000</v>
      </c>
      <c r="L516" s="95">
        <f t="shared" si="278"/>
        <v>6720000</v>
      </c>
      <c r="M516" s="95">
        <f t="shared" si="279"/>
        <v>140000</v>
      </c>
      <c r="N516" s="95" cm="1">
        <f t="array" ref="N516">_xlfn.IFS(E516=1,0,OR(E516=2,E516=3),N$10,OR(E516=4,E516=5),N$11,E516=6,N$12,E516=7,N$13)</f>
        <v>3000</v>
      </c>
      <c r="O516" s="95">
        <f t="shared" si="308"/>
        <v>0</v>
      </c>
      <c r="P516" s="95">
        <f t="shared" si="280"/>
        <v>0</v>
      </c>
      <c r="Q516" s="95">
        <f t="shared" si="309"/>
        <v>0</v>
      </c>
      <c r="R516" s="95">
        <f t="shared" si="281"/>
        <v>0</v>
      </c>
      <c r="S516" s="95">
        <f t="shared" si="310"/>
        <v>0</v>
      </c>
      <c r="T516" s="95">
        <f t="shared" si="282"/>
        <v>0</v>
      </c>
      <c r="U516" s="95">
        <f t="shared" si="311"/>
        <v>0</v>
      </c>
      <c r="V516" s="95">
        <f t="shared" si="283"/>
        <v>0</v>
      </c>
      <c r="W516" s="108"/>
      <c r="X516" s="108">
        <f t="shared" si="284"/>
        <v>0</v>
      </c>
      <c r="Y516" s="108"/>
      <c r="Z516" s="108">
        <f t="shared" si="285"/>
        <v>0</v>
      </c>
      <c r="AA516" s="96" t="s">
        <v>73</v>
      </c>
      <c r="AB516" s="95">
        <f t="shared" si="312"/>
        <v>3000</v>
      </c>
      <c r="AC516" s="95">
        <f t="shared" si="286"/>
        <v>3000</v>
      </c>
      <c r="AD516" s="95">
        <f t="shared" si="287"/>
        <v>146000</v>
      </c>
      <c r="AE516" s="95">
        <f t="shared" si="288"/>
        <v>6132000</v>
      </c>
      <c r="AF516" s="97" cm="1">
        <f t="array" ref="AF516">_xlfn.IFS(G516=1,AF$15,G516=2,AF$16,G516=3,AF$19)</f>
        <v>7000</v>
      </c>
      <c r="AG516" s="98">
        <f t="shared" si="289"/>
        <v>153000</v>
      </c>
      <c r="AH516" s="98">
        <f t="shared" si="290"/>
        <v>6426000</v>
      </c>
      <c r="AI516" s="137">
        <f t="shared" si="291"/>
        <v>153000</v>
      </c>
      <c r="AJ516" s="137">
        <f t="shared" si="292"/>
        <v>6426000</v>
      </c>
      <c r="AK516" s="137">
        <v>100000</v>
      </c>
      <c r="AL516" s="137">
        <f t="shared" si="293"/>
        <v>1606500</v>
      </c>
      <c r="AM516" s="137">
        <f t="shared" si="294"/>
        <v>1606500</v>
      </c>
      <c r="AN516" s="137">
        <f t="shared" si="295"/>
        <v>1606500</v>
      </c>
      <c r="AO516" s="137">
        <f t="shared" si="296"/>
        <v>1506500</v>
      </c>
      <c r="AP516" s="137"/>
      <c r="AQ516" s="138" cm="1">
        <f t="array" ref="AQ516">_xlfn.IFS(I516="One Bedroom",AQ$13,I516="One Bedroom Plus",AQ$14,I516="two bedroom",AQ$15,I516="three bedroom",AQ$16)</f>
        <v>300000</v>
      </c>
      <c r="AR516" s="139">
        <f t="shared" si="297"/>
        <v>6126000</v>
      </c>
      <c r="AS516" s="139">
        <f t="shared" si="298"/>
        <v>145857.14285714287</v>
      </c>
      <c r="AT516" s="139">
        <f t="shared" si="299"/>
        <v>306300</v>
      </c>
      <c r="AU516" s="139">
        <f t="shared" si="300"/>
        <v>5820000</v>
      </c>
      <c r="AV516" s="139">
        <f t="shared" si="301"/>
        <v>138571.42857142858</v>
      </c>
      <c r="AW516" s="151">
        <v>100000</v>
      </c>
      <c r="AX516" s="151">
        <f t="shared" si="302"/>
        <v>1455000</v>
      </c>
      <c r="AY516" s="151">
        <f t="shared" si="303"/>
        <v>1455000</v>
      </c>
      <c r="AZ516" s="151">
        <f t="shared" si="304"/>
        <v>1455000</v>
      </c>
      <c r="BA516" s="151">
        <f t="shared" si="305"/>
        <v>1355000</v>
      </c>
      <c r="BD516" s="99">
        <f t="shared" si="306"/>
        <v>5820000</v>
      </c>
    </row>
    <row r="517" spans="1:56" s="99" customFormat="1" ht="14.7" customHeight="1" x14ac:dyDescent="0.25">
      <c r="A517" s="123"/>
      <c r="B517" s="120"/>
      <c r="C517" s="101">
        <v>495</v>
      </c>
      <c r="D517" s="106" t="s">
        <v>20</v>
      </c>
      <c r="E517" s="106">
        <v>5</v>
      </c>
      <c r="F517" s="126" t="s">
        <v>657</v>
      </c>
      <c r="G517" s="92" cm="1">
        <f t="array" ref="G517">_xlfn.IFS(D517=F$4,G$4,D517=F$5,G$5,D517=F$6,G$6,D517=F$7,G$7,D517=F$8,G$8,D517=F$9,G$9,D517=F$10,G$10)</f>
        <v>3</v>
      </c>
      <c r="H517" s="121" t="s">
        <v>158</v>
      </c>
      <c r="I517" s="104" t="s">
        <v>72</v>
      </c>
      <c r="J517" s="105">
        <v>42</v>
      </c>
      <c r="K517" s="95">
        <f t="shared" si="277"/>
        <v>160000</v>
      </c>
      <c r="L517" s="95">
        <f t="shared" si="278"/>
        <v>6720000</v>
      </c>
      <c r="M517" s="95">
        <f t="shared" si="279"/>
        <v>140000</v>
      </c>
      <c r="N517" s="95" cm="1">
        <f t="array" ref="N517">_xlfn.IFS(E517=1,0,OR(E517=2,E517=3),N$10,OR(E517=4,E517=5),N$11,E517=6,N$12,E517=7,N$13)</f>
        <v>3000</v>
      </c>
      <c r="O517" s="95">
        <f t="shared" si="308"/>
        <v>0</v>
      </c>
      <c r="P517" s="95">
        <f t="shared" si="280"/>
        <v>0</v>
      </c>
      <c r="Q517" s="95">
        <f t="shared" si="309"/>
        <v>0</v>
      </c>
      <c r="R517" s="95">
        <f t="shared" si="281"/>
        <v>0</v>
      </c>
      <c r="S517" s="95">
        <f t="shared" si="310"/>
        <v>0</v>
      </c>
      <c r="T517" s="95">
        <f t="shared" si="282"/>
        <v>0</v>
      </c>
      <c r="U517" s="95">
        <f t="shared" si="311"/>
        <v>0</v>
      </c>
      <c r="V517" s="95">
        <f t="shared" si="283"/>
        <v>0</v>
      </c>
      <c r="W517" s="108"/>
      <c r="X517" s="108">
        <f t="shared" si="284"/>
        <v>0</v>
      </c>
      <c r="Y517" s="108"/>
      <c r="Z517" s="108">
        <f t="shared" si="285"/>
        <v>0</v>
      </c>
      <c r="AA517" s="96" t="s">
        <v>73</v>
      </c>
      <c r="AB517" s="95">
        <f t="shared" si="312"/>
        <v>3000</v>
      </c>
      <c r="AC517" s="95">
        <f t="shared" si="286"/>
        <v>3000</v>
      </c>
      <c r="AD517" s="95">
        <f t="shared" si="287"/>
        <v>146000</v>
      </c>
      <c r="AE517" s="95">
        <f t="shared" si="288"/>
        <v>6132000</v>
      </c>
      <c r="AF517" s="97" cm="1">
        <f t="array" ref="AF517">_xlfn.IFS(G517=1,AF$15,G517=2,AF$16,G517=3,AF$19)</f>
        <v>7000</v>
      </c>
      <c r="AG517" s="98">
        <f t="shared" si="289"/>
        <v>153000</v>
      </c>
      <c r="AH517" s="98">
        <f t="shared" si="290"/>
        <v>6426000</v>
      </c>
      <c r="AI517" s="137">
        <f t="shared" si="291"/>
        <v>153000</v>
      </c>
      <c r="AJ517" s="137">
        <f t="shared" si="292"/>
        <v>6426000</v>
      </c>
      <c r="AK517" s="137">
        <v>100000</v>
      </c>
      <c r="AL517" s="137">
        <f t="shared" si="293"/>
        <v>1606500</v>
      </c>
      <c r="AM517" s="137">
        <f t="shared" si="294"/>
        <v>1606500</v>
      </c>
      <c r="AN517" s="137">
        <f t="shared" si="295"/>
        <v>1606500</v>
      </c>
      <c r="AO517" s="137">
        <f t="shared" si="296"/>
        <v>1506500</v>
      </c>
      <c r="AP517" s="137"/>
      <c r="AQ517" s="138" cm="1">
        <f t="array" ref="AQ517">_xlfn.IFS(I517="One Bedroom",AQ$13,I517="One Bedroom Plus",AQ$14,I517="two bedroom",AQ$15,I517="three bedroom",AQ$16)</f>
        <v>300000</v>
      </c>
      <c r="AR517" s="139">
        <f t="shared" si="297"/>
        <v>6126000</v>
      </c>
      <c r="AS517" s="139">
        <f t="shared" si="298"/>
        <v>145857.14285714287</v>
      </c>
      <c r="AT517" s="139">
        <f t="shared" si="299"/>
        <v>306300</v>
      </c>
      <c r="AU517" s="139">
        <f t="shared" si="300"/>
        <v>5820000</v>
      </c>
      <c r="AV517" s="139">
        <f t="shared" si="301"/>
        <v>138571.42857142858</v>
      </c>
      <c r="AW517" s="151">
        <v>100000</v>
      </c>
      <c r="AX517" s="151">
        <f t="shared" si="302"/>
        <v>1455000</v>
      </c>
      <c r="AY517" s="151">
        <f t="shared" si="303"/>
        <v>1455000</v>
      </c>
      <c r="AZ517" s="151">
        <f t="shared" si="304"/>
        <v>1455000</v>
      </c>
      <c r="BA517" s="151">
        <f t="shared" si="305"/>
        <v>1355000</v>
      </c>
      <c r="BD517" s="99">
        <f t="shared" si="306"/>
        <v>5820000</v>
      </c>
    </row>
    <row r="518" spans="1:56" s="99" customFormat="1" ht="14.7" customHeight="1" x14ac:dyDescent="0.25">
      <c r="A518" s="123"/>
      <c r="B518" s="120"/>
      <c r="C518" s="101">
        <v>496</v>
      </c>
      <c r="D518" s="106" t="s">
        <v>20</v>
      </c>
      <c r="E518" s="106">
        <v>5</v>
      </c>
      <c r="F518" s="126" t="s">
        <v>658</v>
      </c>
      <c r="G518" s="92" cm="1">
        <f t="array" ref="G518">_xlfn.IFS(D518=F$4,G$4,D518=F$5,G$5,D518=F$6,G$6,D518=F$7,G$7,D518=F$8,G$8,D518=F$9,G$9,D518=F$10,G$10)</f>
        <v>3</v>
      </c>
      <c r="H518" s="121" t="s">
        <v>156</v>
      </c>
      <c r="I518" s="104" t="s">
        <v>72</v>
      </c>
      <c r="J518" s="105">
        <v>36</v>
      </c>
      <c r="K518" s="95">
        <f t="shared" si="277"/>
        <v>160000</v>
      </c>
      <c r="L518" s="95">
        <f t="shared" si="278"/>
        <v>5760000</v>
      </c>
      <c r="M518" s="95">
        <f t="shared" si="279"/>
        <v>140000</v>
      </c>
      <c r="N518" s="95" cm="1">
        <f t="array" ref="N518">_xlfn.IFS(E518=1,0,OR(E518=2,E518=3),N$10,OR(E518=4,E518=5),N$11,E518=6,N$12,E518=7,N$13)</f>
        <v>3000</v>
      </c>
      <c r="O518" s="95">
        <f t="shared" si="308"/>
        <v>0</v>
      </c>
      <c r="P518" s="95">
        <f t="shared" si="280"/>
        <v>0</v>
      </c>
      <c r="Q518" s="95">
        <f t="shared" si="309"/>
        <v>0</v>
      </c>
      <c r="R518" s="95">
        <f t="shared" si="281"/>
        <v>0</v>
      </c>
      <c r="S518" s="95">
        <f t="shared" si="310"/>
        <v>0</v>
      </c>
      <c r="T518" s="95">
        <f t="shared" si="282"/>
        <v>0</v>
      </c>
      <c r="U518" s="95">
        <f t="shared" si="311"/>
        <v>0</v>
      </c>
      <c r="V518" s="95">
        <f t="shared" si="283"/>
        <v>0</v>
      </c>
      <c r="W518" s="108"/>
      <c r="X518" s="108">
        <f t="shared" si="284"/>
        <v>0</v>
      </c>
      <c r="Y518" s="108"/>
      <c r="Z518" s="108">
        <f t="shared" si="285"/>
        <v>0</v>
      </c>
      <c r="AA518" s="96" t="s">
        <v>73</v>
      </c>
      <c r="AB518" s="95">
        <f t="shared" si="312"/>
        <v>3000</v>
      </c>
      <c r="AC518" s="95">
        <f t="shared" si="286"/>
        <v>3000</v>
      </c>
      <c r="AD518" s="95">
        <f t="shared" si="287"/>
        <v>146000</v>
      </c>
      <c r="AE518" s="95">
        <f t="shared" si="288"/>
        <v>5256000</v>
      </c>
      <c r="AF518" s="97" cm="1">
        <f t="array" ref="AF518">_xlfn.IFS(G518=1,AF$15,G518=2,AF$16,G518=3,AF$19)</f>
        <v>7000</v>
      </c>
      <c r="AG518" s="98">
        <f t="shared" si="289"/>
        <v>153000</v>
      </c>
      <c r="AH518" s="98">
        <f t="shared" si="290"/>
        <v>5508000</v>
      </c>
      <c r="AI518" s="137">
        <f t="shared" si="291"/>
        <v>153000</v>
      </c>
      <c r="AJ518" s="137">
        <f t="shared" si="292"/>
        <v>5508000</v>
      </c>
      <c r="AK518" s="137">
        <v>100000</v>
      </c>
      <c r="AL518" s="137">
        <f t="shared" si="293"/>
        <v>1377000</v>
      </c>
      <c r="AM518" s="137">
        <f t="shared" si="294"/>
        <v>1377000</v>
      </c>
      <c r="AN518" s="137">
        <f t="shared" si="295"/>
        <v>1377000</v>
      </c>
      <c r="AO518" s="137">
        <f t="shared" si="296"/>
        <v>1277000</v>
      </c>
      <c r="AP518" s="137"/>
      <c r="AQ518" s="138" cm="1">
        <f t="array" ref="AQ518">_xlfn.IFS(I518="One Bedroom",AQ$13,I518="One Bedroom Plus",AQ$14,I518="two bedroom",AQ$15,I518="three bedroom",AQ$16)</f>
        <v>300000</v>
      </c>
      <c r="AR518" s="139">
        <f t="shared" si="297"/>
        <v>5208000</v>
      </c>
      <c r="AS518" s="139">
        <f t="shared" si="298"/>
        <v>144666.66666666666</v>
      </c>
      <c r="AT518" s="139">
        <f t="shared" si="299"/>
        <v>260400</v>
      </c>
      <c r="AU518" s="139">
        <f t="shared" si="300"/>
        <v>4948000</v>
      </c>
      <c r="AV518" s="139">
        <f t="shared" si="301"/>
        <v>137444.44444444444</v>
      </c>
      <c r="AW518" s="151">
        <v>100000</v>
      </c>
      <c r="AX518" s="151">
        <f t="shared" si="302"/>
        <v>1237000</v>
      </c>
      <c r="AY518" s="151">
        <f t="shared" si="303"/>
        <v>1237000</v>
      </c>
      <c r="AZ518" s="151">
        <f t="shared" si="304"/>
        <v>1237000</v>
      </c>
      <c r="BA518" s="151">
        <f t="shared" si="305"/>
        <v>1137000</v>
      </c>
      <c r="BD518" s="99">
        <f t="shared" si="306"/>
        <v>4948000</v>
      </c>
    </row>
    <row r="519" spans="1:56" s="99" customFormat="1" ht="14.7" customHeight="1" x14ac:dyDescent="0.25">
      <c r="A519" s="123"/>
      <c r="B519" s="120"/>
      <c r="C519" s="101">
        <v>497</v>
      </c>
      <c r="D519" s="106" t="s">
        <v>20</v>
      </c>
      <c r="E519" s="106">
        <v>5</v>
      </c>
      <c r="F519" s="126" t="s">
        <v>659</v>
      </c>
      <c r="G519" s="92" cm="1">
        <f t="array" ref="G519">_xlfn.IFS(D519=F$4,G$4,D519=F$5,G$5,D519=F$6,G$6,D519=F$7,G$7,D519=F$8,G$8,D519=F$9,G$9,D519=F$10,G$10)</f>
        <v>3</v>
      </c>
      <c r="H519" s="121" t="s">
        <v>154</v>
      </c>
      <c r="I519" s="104" t="s">
        <v>72</v>
      </c>
      <c r="J519" s="105">
        <v>36</v>
      </c>
      <c r="K519" s="95">
        <f t="shared" si="277"/>
        <v>160000</v>
      </c>
      <c r="L519" s="95">
        <f t="shared" si="278"/>
        <v>5760000</v>
      </c>
      <c r="M519" s="95">
        <f t="shared" si="279"/>
        <v>140000</v>
      </c>
      <c r="N519" s="95" cm="1">
        <f t="array" ref="N519">_xlfn.IFS(E519=1,0,OR(E519=2,E519=3),N$10,OR(E519=4,E519=5),N$11,E519=6,N$12,E519=7,N$13)</f>
        <v>3000</v>
      </c>
      <c r="O519" s="95">
        <f t="shared" si="308"/>
        <v>0</v>
      </c>
      <c r="P519" s="95">
        <f t="shared" si="280"/>
        <v>0</v>
      </c>
      <c r="Q519" s="95" t="str">
        <f t="shared" si="309"/>
        <v>y</v>
      </c>
      <c r="R519" s="95">
        <f t="shared" si="281"/>
        <v>3000</v>
      </c>
      <c r="S519" s="95">
        <f t="shared" si="310"/>
        <v>0</v>
      </c>
      <c r="T519" s="95">
        <f t="shared" si="282"/>
        <v>0</v>
      </c>
      <c r="U519" s="95">
        <f t="shared" si="311"/>
        <v>0</v>
      </c>
      <c r="V519" s="95">
        <f t="shared" si="283"/>
        <v>0</v>
      </c>
      <c r="W519" s="108"/>
      <c r="X519" s="108">
        <f t="shared" si="284"/>
        <v>0</v>
      </c>
      <c r="Y519" s="108"/>
      <c r="Z519" s="108">
        <f t="shared" si="285"/>
        <v>0</v>
      </c>
      <c r="AA519" s="96" t="s">
        <v>73</v>
      </c>
      <c r="AB519" s="95">
        <f t="shared" si="312"/>
        <v>3000</v>
      </c>
      <c r="AC519" s="95">
        <f t="shared" si="286"/>
        <v>6000</v>
      </c>
      <c r="AD519" s="95">
        <f t="shared" si="287"/>
        <v>149000</v>
      </c>
      <c r="AE519" s="95">
        <f t="shared" si="288"/>
        <v>5364000</v>
      </c>
      <c r="AF519" s="97" cm="1">
        <f t="array" ref="AF519">_xlfn.IFS(G519=1,AF$15,G519=2,AF$16,G519=3,AF$19)</f>
        <v>7000</v>
      </c>
      <c r="AG519" s="98">
        <f t="shared" si="289"/>
        <v>156000</v>
      </c>
      <c r="AH519" s="98">
        <f t="shared" si="290"/>
        <v>5616000</v>
      </c>
      <c r="AI519" s="137">
        <f t="shared" si="291"/>
        <v>156000</v>
      </c>
      <c r="AJ519" s="137">
        <f t="shared" si="292"/>
        <v>5616000</v>
      </c>
      <c r="AK519" s="137">
        <v>100000</v>
      </c>
      <c r="AL519" s="137">
        <f t="shared" si="293"/>
        <v>1404000</v>
      </c>
      <c r="AM519" s="137">
        <f t="shared" si="294"/>
        <v>1404000</v>
      </c>
      <c r="AN519" s="137">
        <f t="shared" si="295"/>
        <v>1404000</v>
      </c>
      <c r="AO519" s="137">
        <f t="shared" si="296"/>
        <v>1304000</v>
      </c>
      <c r="AP519" s="137"/>
      <c r="AQ519" s="138" cm="1">
        <f t="array" ref="AQ519">_xlfn.IFS(I519="One Bedroom",AQ$13,I519="One Bedroom Plus",AQ$14,I519="two bedroom",AQ$15,I519="three bedroom",AQ$16)</f>
        <v>300000</v>
      </c>
      <c r="AR519" s="139">
        <f t="shared" si="297"/>
        <v>5316000</v>
      </c>
      <c r="AS519" s="139">
        <f t="shared" si="298"/>
        <v>147666.66666666666</v>
      </c>
      <c r="AT519" s="139">
        <f t="shared" si="299"/>
        <v>265800</v>
      </c>
      <c r="AU519" s="139">
        <f t="shared" si="300"/>
        <v>5051000</v>
      </c>
      <c r="AV519" s="139">
        <f t="shared" si="301"/>
        <v>140305.55555555556</v>
      </c>
      <c r="AW519" s="151">
        <v>100000</v>
      </c>
      <c r="AX519" s="151">
        <f t="shared" si="302"/>
        <v>1262750</v>
      </c>
      <c r="AY519" s="151">
        <f t="shared" si="303"/>
        <v>1262750</v>
      </c>
      <c r="AZ519" s="151">
        <f t="shared" si="304"/>
        <v>1262750</v>
      </c>
      <c r="BA519" s="151">
        <f t="shared" si="305"/>
        <v>1162750</v>
      </c>
      <c r="BD519" s="99">
        <f t="shared" si="306"/>
        <v>5051000</v>
      </c>
    </row>
    <row r="520" spans="1:56" s="99" customFormat="1" ht="14.7" customHeight="1" x14ac:dyDescent="0.25">
      <c r="A520" s="120"/>
      <c r="B520" s="120"/>
      <c r="C520" s="101">
        <v>498</v>
      </c>
      <c r="D520" s="106" t="s">
        <v>20</v>
      </c>
      <c r="E520" s="106">
        <v>5</v>
      </c>
      <c r="F520" s="126" t="s">
        <v>660</v>
      </c>
      <c r="G520" s="92" cm="1">
        <f t="array" ref="G520">_xlfn.IFS(D520=F$4,G$4,D520=F$5,G$5,D520=F$6,G$6,D520=F$7,G$7,D520=F$8,G$8,D520=F$9,G$9,D520=F$10,G$10)</f>
        <v>3</v>
      </c>
      <c r="H520" s="121" t="s">
        <v>148</v>
      </c>
      <c r="I520" s="104" t="s">
        <v>72</v>
      </c>
      <c r="J520" s="105">
        <v>49</v>
      </c>
      <c r="K520" s="95">
        <f t="shared" si="277"/>
        <v>160000</v>
      </c>
      <c r="L520" s="95">
        <f t="shared" si="278"/>
        <v>7840000</v>
      </c>
      <c r="M520" s="95">
        <f t="shared" si="279"/>
        <v>140000</v>
      </c>
      <c r="N520" s="95" cm="1">
        <f t="array" ref="N520">_xlfn.IFS(E520=1,0,OR(E520=2,E520=3),N$10,OR(E520=4,E520=5),N$11,E520=6,N$12,E520=7,N$13)</f>
        <v>3000</v>
      </c>
      <c r="O520" s="95" t="str">
        <f t="shared" si="308"/>
        <v>y</v>
      </c>
      <c r="P520" s="95">
        <f t="shared" si="280"/>
        <v>10000</v>
      </c>
      <c r="Q520" s="95" t="str">
        <f t="shared" si="309"/>
        <v>y</v>
      </c>
      <c r="R520" s="95">
        <f t="shared" si="281"/>
        <v>3000</v>
      </c>
      <c r="S520" s="95">
        <f t="shared" si="310"/>
        <v>0</v>
      </c>
      <c r="T520" s="95">
        <f t="shared" si="282"/>
        <v>0</v>
      </c>
      <c r="U520" s="95" t="str">
        <f t="shared" si="311"/>
        <v>y</v>
      </c>
      <c r="V520" s="95">
        <f t="shared" si="283"/>
        <v>-4000</v>
      </c>
      <c r="W520" s="108"/>
      <c r="X520" s="108">
        <f t="shared" si="284"/>
        <v>0</v>
      </c>
      <c r="Y520" s="108"/>
      <c r="Z520" s="108">
        <f t="shared" si="285"/>
        <v>0</v>
      </c>
      <c r="AA520" s="108"/>
      <c r="AB520" s="108"/>
      <c r="AC520" s="95">
        <f t="shared" si="286"/>
        <v>9000</v>
      </c>
      <c r="AD520" s="95">
        <f t="shared" si="287"/>
        <v>152000</v>
      </c>
      <c r="AE520" s="95">
        <f t="shared" si="288"/>
        <v>7448000</v>
      </c>
      <c r="AF520" s="97" cm="1">
        <f t="array" ref="AF520">_xlfn.IFS(G520=1,AF$15,G520=2,AF$16,G520=3,AF$19)</f>
        <v>7000</v>
      </c>
      <c r="AG520" s="98">
        <f t="shared" si="289"/>
        <v>159000</v>
      </c>
      <c r="AH520" s="98">
        <f t="shared" si="290"/>
        <v>7791000</v>
      </c>
      <c r="AI520" s="137">
        <f t="shared" si="291"/>
        <v>159000</v>
      </c>
      <c r="AJ520" s="137">
        <f t="shared" si="292"/>
        <v>7791000</v>
      </c>
      <c r="AK520" s="137">
        <v>100000</v>
      </c>
      <c r="AL520" s="137">
        <f t="shared" si="293"/>
        <v>1947750</v>
      </c>
      <c r="AM520" s="137">
        <f t="shared" si="294"/>
        <v>1947750</v>
      </c>
      <c r="AN520" s="137">
        <f t="shared" si="295"/>
        <v>1947750</v>
      </c>
      <c r="AO520" s="137">
        <f t="shared" si="296"/>
        <v>1847750</v>
      </c>
      <c r="AP520" s="137"/>
      <c r="AQ520" s="138" cm="1">
        <f t="array" ref="AQ520">_xlfn.IFS(I520="One Bedroom",AQ$13,I520="One Bedroom Plus",AQ$14,I520="two bedroom",AQ$15,I520="three bedroom",AQ$16)</f>
        <v>300000</v>
      </c>
      <c r="AR520" s="139">
        <f t="shared" si="297"/>
        <v>7491000</v>
      </c>
      <c r="AS520" s="139">
        <f t="shared" si="298"/>
        <v>152877.55102040817</v>
      </c>
      <c r="AT520" s="139">
        <f t="shared" si="299"/>
        <v>374550</v>
      </c>
      <c r="AU520" s="139">
        <f t="shared" si="300"/>
        <v>7117000</v>
      </c>
      <c r="AV520" s="139">
        <f t="shared" si="301"/>
        <v>145244.89795918367</v>
      </c>
      <c r="AW520" s="151">
        <v>100000</v>
      </c>
      <c r="AX520" s="151">
        <f t="shared" si="302"/>
        <v>1779250</v>
      </c>
      <c r="AY520" s="151">
        <f t="shared" si="303"/>
        <v>1779250</v>
      </c>
      <c r="AZ520" s="151">
        <f t="shared" si="304"/>
        <v>1779250</v>
      </c>
      <c r="BA520" s="151">
        <f t="shared" si="305"/>
        <v>1679250</v>
      </c>
      <c r="BD520" s="99">
        <f t="shared" si="306"/>
        <v>7117000</v>
      </c>
    </row>
    <row r="521" spans="1:56" s="99" customFormat="1" ht="14.7" customHeight="1" x14ac:dyDescent="0.25">
      <c r="A521" s="120"/>
      <c r="B521" s="120"/>
      <c r="C521" s="101">
        <v>499</v>
      </c>
      <c r="D521" s="106" t="s">
        <v>20</v>
      </c>
      <c r="E521" s="106">
        <v>5</v>
      </c>
      <c r="F521" s="126" t="s">
        <v>661</v>
      </c>
      <c r="G521" s="92" cm="1">
        <f t="array" ref="G521">_xlfn.IFS(D521=F$4,G$4,D521=F$5,G$5,D521=F$6,G$6,D521=F$7,G$7,D521=F$8,G$8,D521=F$9,G$9,D521=F$10,G$10)</f>
        <v>3</v>
      </c>
      <c r="H521" s="121" t="s">
        <v>315</v>
      </c>
      <c r="I521" s="104" t="s">
        <v>94</v>
      </c>
      <c r="J521" s="109">
        <v>56</v>
      </c>
      <c r="K521" s="95">
        <f t="shared" si="277"/>
        <v>160000</v>
      </c>
      <c r="L521" s="95">
        <f t="shared" si="278"/>
        <v>8960000</v>
      </c>
      <c r="M521" s="95">
        <f t="shared" si="279"/>
        <v>140000</v>
      </c>
      <c r="N521" s="95" cm="1">
        <f t="array" ref="N521">_xlfn.IFS(E521=1,0,OR(E521=2,E521=3),N$10,OR(E521=4,E521=5),N$11,E521=6,N$12,E521=7,N$13)</f>
        <v>3000</v>
      </c>
      <c r="O521" s="95" t="str">
        <f t="shared" si="308"/>
        <v>y</v>
      </c>
      <c r="P521" s="95">
        <f t="shared" si="280"/>
        <v>10000</v>
      </c>
      <c r="Q521" s="95">
        <f t="shared" si="309"/>
        <v>0</v>
      </c>
      <c r="R521" s="95">
        <f t="shared" si="281"/>
        <v>0</v>
      </c>
      <c r="S521" s="95">
        <f t="shared" si="310"/>
        <v>0</v>
      </c>
      <c r="T521" s="95">
        <f t="shared" si="282"/>
        <v>0</v>
      </c>
      <c r="U521" s="95">
        <f t="shared" si="311"/>
        <v>0</v>
      </c>
      <c r="V521" s="95">
        <f t="shared" si="283"/>
        <v>0</v>
      </c>
      <c r="W521" s="108"/>
      <c r="X521" s="108">
        <f t="shared" si="284"/>
        <v>0</v>
      </c>
      <c r="Y521" s="108"/>
      <c r="Z521" s="108">
        <f t="shared" si="285"/>
        <v>0</v>
      </c>
      <c r="AA521" s="108"/>
      <c r="AB521" s="108"/>
      <c r="AC521" s="95">
        <f t="shared" si="286"/>
        <v>10000</v>
      </c>
      <c r="AD521" s="95">
        <f t="shared" si="287"/>
        <v>153000</v>
      </c>
      <c r="AE521" s="95">
        <f t="shared" si="288"/>
        <v>8568000</v>
      </c>
      <c r="AF521" s="97" cm="1">
        <f t="array" ref="AF521">_xlfn.IFS(G521=1,AF$15,G521=2,AF$16,G521=3,AF$19)</f>
        <v>7000</v>
      </c>
      <c r="AG521" s="98">
        <f t="shared" si="289"/>
        <v>160000</v>
      </c>
      <c r="AH521" s="98">
        <f t="shared" si="290"/>
        <v>8960000</v>
      </c>
      <c r="AI521" s="137">
        <f t="shared" si="291"/>
        <v>160000</v>
      </c>
      <c r="AJ521" s="137">
        <f t="shared" si="292"/>
        <v>8960000</v>
      </c>
      <c r="AK521" s="137">
        <v>100000</v>
      </c>
      <c r="AL521" s="137">
        <f t="shared" si="293"/>
        <v>2240000</v>
      </c>
      <c r="AM521" s="137">
        <f t="shared" si="294"/>
        <v>2240000</v>
      </c>
      <c r="AN521" s="137">
        <f t="shared" si="295"/>
        <v>2240000</v>
      </c>
      <c r="AO521" s="137">
        <f t="shared" si="296"/>
        <v>2140000</v>
      </c>
      <c r="AP521" s="137"/>
      <c r="AQ521" s="138" cm="1">
        <f t="array" ref="AQ521">_xlfn.IFS(I521="One Bedroom",AQ$13,I521="One Bedroom Plus",AQ$14,I521="two bedroom",AQ$15,I521="three bedroom",AQ$16)</f>
        <v>300000</v>
      </c>
      <c r="AR521" s="139">
        <f t="shared" si="297"/>
        <v>8660000</v>
      </c>
      <c r="AS521" s="139">
        <f t="shared" si="298"/>
        <v>154642.85714285713</v>
      </c>
      <c r="AT521" s="139">
        <f t="shared" si="299"/>
        <v>433000</v>
      </c>
      <c r="AU521" s="139">
        <f t="shared" si="300"/>
        <v>8227000</v>
      </c>
      <c r="AV521" s="139">
        <f t="shared" si="301"/>
        <v>146910.71428571429</v>
      </c>
      <c r="AW521" s="151">
        <v>100000</v>
      </c>
      <c r="AX521" s="151">
        <f t="shared" si="302"/>
        <v>2056750</v>
      </c>
      <c r="AY521" s="151">
        <f t="shared" si="303"/>
        <v>2056750</v>
      </c>
      <c r="AZ521" s="151">
        <f t="shared" si="304"/>
        <v>2056750</v>
      </c>
      <c r="BA521" s="151">
        <f t="shared" si="305"/>
        <v>1956750</v>
      </c>
      <c r="BD521" s="99">
        <f t="shared" si="306"/>
        <v>8227000</v>
      </c>
    </row>
    <row r="522" spans="1:56" s="99" customFormat="1" ht="14.7" customHeight="1" x14ac:dyDescent="0.25">
      <c r="A522" s="120"/>
      <c r="B522" s="120"/>
      <c r="C522" s="101">
        <v>500</v>
      </c>
      <c r="D522" s="106" t="s">
        <v>20</v>
      </c>
      <c r="E522" s="106">
        <v>5</v>
      </c>
      <c r="F522" s="126" t="s">
        <v>662</v>
      </c>
      <c r="G522" s="92" cm="1">
        <f t="array" ref="G522">_xlfn.IFS(D522=F$4,G$4,D522=F$5,G$5,D522=F$6,G$6,D522=F$7,G$7,D522=F$8,G$8,D522=F$9,G$9,D522=F$10,G$10)</f>
        <v>3</v>
      </c>
      <c r="H522" s="121" t="s">
        <v>647</v>
      </c>
      <c r="I522" s="104" t="s">
        <v>382</v>
      </c>
      <c r="J522" s="109">
        <v>122</v>
      </c>
      <c r="K522" s="95">
        <f t="shared" si="277"/>
        <v>160000</v>
      </c>
      <c r="L522" s="95">
        <f t="shared" si="278"/>
        <v>19520000</v>
      </c>
      <c r="M522" s="95">
        <f t="shared" si="279"/>
        <v>140000</v>
      </c>
      <c r="N522" s="95" cm="1">
        <f t="array" ref="N522">_xlfn.IFS(E522=1,0,OR(E522=2,E522=3),N$10,OR(E522=4,E522=5),N$11,E522=6,N$12,E522=7,N$13)</f>
        <v>3000</v>
      </c>
      <c r="O522" s="95" t="str">
        <f t="shared" si="308"/>
        <v>y</v>
      </c>
      <c r="P522" s="95">
        <f t="shared" si="280"/>
        <v>10000</v>
      </c>
      <c r="Q522" s="95" t="str">
        <f t="shared" si="309"/>
        <v>y</v>
      </c>
      <c r="R522" s="95">
        <f t="shared" si="281"/>
        <v>3000</v>
      </c>
      <c r="S522" s="95" t="str">
        <f t="shared" si="310"/>
        <v>y</v>
      </c>
      <c r="T522" s="95">
        <f t="shared" si="282"/>
        <v>2000</v>
      </c>
      <c r="U522" s="95">
        <f t="shared" si="311"/>
        <v>0</v>
      </c>
      <c r="V522" s="95">
        <f t="shared" si="283"/>
        <v>0</v>
      </c>
      <c r="W522" s="108"/>
      <c r="X522" s="108">
        <f t="shared" si="284"/>
        <v>0</v>
      </c>
      <c r="Y522" s="108"/>
      <c r="Z522" s="108">
        <f t="shared" si="285"/>
        <v>0</v>
      </c>
      <c r="AA522" s="108"/>
      <c r="AB522" s="108"/>
      <c r="AC522" s="95">
        <f t="shared" si="286"/>
        <v>15000</v>
      </c>
      <c r="AD522" s="95">
        <f t="shared" si="287"/>
        <v>158000</v>
      </c>
      <c r="AE522" s="95">
        <f t="shared" si="288"/>
        <v>19276000</v>
      </c>
      <c r="AF522" s="97" cm="1">
        <f t="array" ref="AF522">_xlfn.IFS(G522=1,AF$15,G522=2,AF$16,G522=3,AF$19)</f>
        <v>7000</v>
      </c>
      <c r="AG522" s="98">
        <f t="shared" si="289"/>
        <v>165000</v>
      </c>
      <c r="AH522" s="98">
        <f t="shared" si="290"/>
        <v>20130000</v>
      </c>
      <c r="AI522" s="137">
        <f t="shared" si="291"/>
        <v>165000</v>
      </c>
      <c r="AJ522" s="137">
        <f t="shared" si="292"/>
        <v>20130000</v>
      </c>
      <c r="AK522" s="137">
        <v>100000</v>
      </c>
      <c r="AL522" s="137">
        <f t="shared" si="293"/>
        <v>5032500</v>
      </c>
      <c r="AM522" s="137">
        <f t="shared" si="294"/>
        <v>5032500</v>
      </c>
      <c r="AN522" s="137">
        <f t="shared" si="295"/>
        <v>5032500</v>
      </c>
      <c r="AO522" s="137">
        <f t="shared" si="296"/>
        <v>4932500</v>
      </c>
      <c r="AP522" s="137"/>
      <c r="AQ522" s="141">
        <v>1000000</v>
      </c>
      <c r="AR522" s="139">
        <f t="shared" si="297"/>
        <v>19130000</v>
      </c>
      <c r="AS522" s="139">
        <f t="shared" si="298"/>
        <v>156803.27868852459</v>
      </c>
      <c r="AT522" s="139">
        <f t="shared" si="299"/>
        <v>956500</v>
      </c>
      <c r="AU522" s="139">
        <f t="shared" si="300"/>
        <v>18174000</v>
      </c>
      <c r="AV522" s="139">
        <f t="shared" si="301"/>
        <v>148967.21311475409</v>
      </c>
      <c r="AW522" s="151">
        <v>100000</v>
      </c>
      <c r="AX522" s="151">
        <f t="shared" si="302"/>
        <v>4543500</v>
      </c>
      <c r="AY522" s="151">
        <f t="shared" si="303"/>
        <v>4543500</v>
      </c>
      <c r="AZ522" s="151">
        <f t="shared" si="304"/>
        <v>4543500</v>
      </c>
      <c r="BA522" s="151">
        <f t="shared" si="305"/>
        <v>4443500</v>
      </c>
      <c r="BD522" s="99">
        <f t="shared" si="306"/>
        <v>18174000</v>
      </c>
    </row>
    <row r="523" spans="1:56" s="99" customFormat="1" ht="14.7" customHeight="1" x14ac:dyDescent="0.25">
      <c r="A523" s="120"/>
      <c r="B523" s="120"/>
      <c r="C523" s="101">
        <v>501</v>
      </c>
      <c r="D523" s="106" t="s">
        <v>20</v>
      </c>
      <c r="E523" s="106">
        <v>5</v>
      </c>
      <c r="F523" s="126" t="s">
        <v>663</v>
      </c>
      <c r="G523" s="92" cm="1">
        <f t="array" ref="G523">_xlfn.IFS(D523=F$4,G$4,D523=F$5,G$5,D523=F$6,G$6,D523=F$7,G$7,D523=F$8,G$8,D523=F$9,G$9,D523=F$10,G$10)</f>
        <v>3</v>
      </c>
      <c r="H523" s="121" t="s">
        <v>455</v>
      </c>
      <c r="I523" s="104" t="s">
        <v>234</v>
      </c>
      <c r="J523" s="109">
        <v>66</v>
      </c>
      <c r="K523" s="95">
        <f t="shared" si="277"/>
        <v>160000</v>
      </c>
      <c r="L523" s="95">
        <f t="shared" si="278"/>
        <v>10560000</v>
      </c>
      <c r="M523" s="95">
        <f t="shared" si="279"/>
        <v>140000</v>
      </c>
      <c r="N523" s="95" cm="1">
        <f t="array" ref="N523">_xlfn.IFS(E523=1,0,OR(E523=2,E523=3),N$10,OR(E523=4,E523=5),N$11,E523=6,N$12,E523=7,N$13)</f>
        <v>3000</v>
      </c>
      <c r="O523" s="95" t="str">
        <f t="shared" si="308"/>
        <v>y</v>
      </c>
      <c r="P523" s="95">
        <f t="shared" si="280"/>
        <v>10000</v>
      </c>
      <c r="Q523" s="95" t="str">
        <f t="shared" si="309"/>
        <v>y</v>
      </c>
      <c r="R523" s="95">
        <f t="shared" si="281"/>
        <v>3000</v>
      </c>
      <c r="S523" s="95">
        <f t="shared" si="310"/>
        <v>0</v>
      </c>
      <c r="T523" s="95">
        <f t="shared" si="282"/>
        <v>0</v>
      </c>
      <c r="U523" s="95">
        <f t="shared" si="311"/>
        <v>0</v>
      </c>
      <c r="V523" s="95">
        <f t="shared" si="283"/>
        <v>0</v>
      </c>
      <c r="W523" s="108"/>
      <c r="X523" s="108">
        <f t="shared" si="284"/>
        <v>0</v>
      </c>
      <c r="Y523" s="108"/>
      <c r="Z523" s="108">
        <f t="shared" si="285"/>
        <v>0</v>
      </c>
      <c r="AA523" s="108"/>
      <c r="AB523" s="108"/>
      <c r="AC523" s="95">
        <f t="shared" si="286"/>
        <v>13000</v>
      </c>
      <c r="AD523" s="95">
        <f t="shared" si="287"/>
        <v>156000</v>
      </c>
      <c r="AE523" s="95">
        <f t="shared" si="288"/>
        <v>10296000</v>
      </c>
      <c r="AF523" s="97" cm="1">
        <f t="array" ref="AF523">_xlfn.IFS(G523=1,AF$15,G523=2,AF$16,G523=3,AF$19)</f>
        <v>7000</v>
      </c>
      <c r="AG523" s="98">
        <f t="shared" si="289"/>
        <v>163000</v>
      </c>
      <c r="AH523" s="98">
        <f t="shared" si="290"/>
        <v>10758000</v>
      </c>
      <c r="AI523" s="137">
        <f t="shared" si="291"/>
        <v>163000</v>
      </c>
      <c r="AJ523" s="137">
        <f t="shared" si="292"/>
        <v>10758000</v>
      </c>
      <c r="AK523" s="137">
        <v>100000</v>
      </c>
      <c r="AL523" s="137">
        <f t="shared" si="293"/>
        <v>2689500</v>
      </c>
      <c r="AM523" s="137">
        <f t="shared" si="294"/>
        <v>2689500</v>
      </c>
      <c r="AN523" s="137">
        <f t="shared" si="295"/>
        <v>2689500</v>
      </c>
      <c r="AO523" s="137">
        <f t="shared" si="296"/>
        <v>2589500</v>
      </c>
      <c r="AP523" s="137"/>
      <c r="AQ523" s="138" cm="1">
        <f t="array" ref="AQ523">_xlfn.IFS(I523="One Bedroom",AQ$13,I523="One Bedroom Plus",AQ$14,I523="two bedroom",AQ$15,I523="three bedroom",AQ$16)</f>
        <v>500000</v>
      </c>
      <c r="AR523" s="139">
        <f t="shared" si="297"/>
        <v>10258000</v>
      </c>
      <c r="AS523" s="139">
        <f t="shared" si="298"/>
        <v>155424.24242424243</v>
      </c>
      <c r="AT523" s="139">
        <f t="shared" si="299"/>
        <v>512900</v>
      </c>
      <c r="AU523" s="139">
        <f t="shared" si="300"/>
        <v>9746000</v>
      </c>
      <c r="AV523" s="139">
        <f t="shared" si="301"/>
        <v>147666.66666666666</v>
      </c>
      <c r="AW523" s="151">
        <v>100000</v>
      </c>
      <c r="AX523" s="151">
        <f t="shared" si="302"/>
        <v>2436500</v>
      </c>
      <c r="AY523" s="151">
        <f t="shared" si="303"/>
        <v>2436500</v>
      </c>
      <c r="AZ523" s="151">
        <f t="shared" si="304"/>
        <v>2436500</v>
      </c>
      <c r="BA523" s="151">
        <f t="shared" si="305"/>
        <v>2336500</v>
      </c>
      <c r="BD523" s="99">
        <f t="shared" si="306"/>
        <v>9746000</v>
      </c>
    </row>
    <row r="524" spans="1:56" s="99" customFormat="1" ht="14.7" customHeight="1" x14ac:dyDescent="0.25">
      <c r="A524" s="120"/>
      <c r="B524" s="120"/>
      <c r="C524" s="101">
        <v>502</v>
      </c>
      <c r="D524" s="106" t="s">
        <v>20</v>
      </c>
      <c r="E524" s="106">
        <v>5</v>
      </c>
      <c r="F524" s="126" t="s">
        <v>664</v>
      </c>
      <c r="G524" s="92" cm="1">
        <f t="array" ref="G524">_xlfn.IFS(D524=F$4,G$4,D524=F$5,G$5,D524=F$6,G$6,D524=F$7,G$7,D524=F$8,G$8,D524=F$9,G$9,D524=F$10,G$10)</f>
        <v>3</v>
      </c>
      <c r="H524" s="121" t="s">
        <v>455</v>
      </c>
      <c r="I524" s="104" t="s">
        <v>234</v>
      </c>
      <c r="J524" s="109">
        <v>66</v>
      </c>
      <c r="K524" s="95">
        <f t="shared" si="277"/>
        <v>160000</v>
      </c>
      <c r="L524" s="95">
        <f t="shared" si="278"/>
        <v>10560000</v>
      </c>
      <c r="M524" s="95">
        <f t="shared" si="279"/>
        <v>140000</v>
      </c>
      <c r="N524" s="95" cm="1">
        <f t="array" ref="N524">_xlfn.IFS(E524=1,0,OR(E524=2,E524=3),N$10,OR(E524=4,E524=5),N$11,E524=6,N$12,E524=7,N$13)</f>
        <v>3000</v>
      </c>
      <c r="O524" s="95" t="str">
        <f t="shared" si="308"/>
        <v>y</v>
      </c>
      <c r="P524" s="95">
        <f t="shared" si="280"/>
        <v>10000</v>
      </c>
      <c r="Q524" s="95">
        <f t="shared" si="309"/>
        <v>0</v>
      </c>
      <c r="R524" s="95">
        <f t="shared" si="281"/>
        <v>0</v>
      </c>
      <c r="S524" s="95">
        <f t="shared" si="310"/>
        <v>0</v>
      </c>
      <c r="T524" s="95">
        <f t="shared" si="282"/>
        <v>0</v>
      </c>
      <c r="U524" s="95">
        <f t="shared" si="311"/>
        <v>0</v>
      </c>
      <c r="V524" s="95">
        <f t="shared" si="283"/>
        <v>0</v>
      </c>
      <c r="W524" s="108"/>
      <c r="X524" s="108">
        <f t="shared" si="284"/>
        <v>0</v>
      </c>
      <c r="Y524" s="108"/>
      <c r="Z524" s="108">
        <f t="shared" si="285"/>
        <v>0</v>
      </c>
      <c r="AA524" s="108"/>
      <c r="AB524" s="108"/>
      <c r="AC524" s="95">
        <f t="shared" si="286"/>
        <v>10000</v>
      </c>
      <c r="AD524" s="95">
        <f t="shared" si="287"/>
        <v>153000</v>
      </c>
      <c r="AE524" s="95">
        <f t="shared" si="288"/>
        <v>10098000</v>
      </c>
      <c r="AF524" s="97" cm="1">
        <f t="array" ref="AF524">_xlfn.IFS(G524=1,AF$15,G524=2,AF$16,G524=3,AF$19)</f>
        <v>7000</v>
      </c>
      <c r="AG524" s="98">
        <f t="shared" si="289"/>
        <v>160000</v>
      </c>
      <c r="AH524" s="98">
        <f t="shared" si="290"/>
        <v>10560000</v>
      </c>
      <c r="AI524" s="137">
        <f t="shared" si="291"/>
        <v>160000</v>
      </c>
      <c r="AJ524" s="137">
        <f t="shared" si="292"/>
        <v>10560000</v>
      </c>
      <c r="AK524" s="137">
        <v>100000</v>
      </c>
      <c r="AL524" s="137">
        <f t="shared" si="293"/>
        <v>2640000</v>
      </c>
      <c r="AM524" s="137">
        <f t="shared" si="294"/>
        <v>2640000</v>
      </c>
      <c r="AN524" s="137">
        <f t="shared" si="295"/>
        <v>2640000</v>
      </c>
      <c r="AO524" s="137">
        <f t="shared" si="296"/>
        <v>2540000</v>
      </c>
      <c r="AP524" s="137"/>
      <c r="AQ524" s="138" cm="1">
        <f t="array" ref="AQ524">_xlfn.IFS(I524="One Bedroom",AQ$13,I524="One Bedroom Plus",AQ$14,I524="two bedroom",AQ$15,I524="three bedroom",AQ$16)</f>
        <v>500000</v>
      </c>
      <c r="AR524" s="139">
        <f t="shared" si="297"/>
        <v>10060000</v>
      </c>
      <c r="AS524" s="139">
        <f t="shared" si="298"/>
        <v>152424.24242424243</v>
      </c>
      <c r="AT524" s="139">
        <f t="shared" si="299"/>
        <v>503000</v>
      </c>
      <c r="AU524" s="139">
        <f t="shared" si="300"/>
        <v>9557000</v>
      </c>
      <c r="AV524" s="139">
        <f t="shared" si="301"/>
        <v>144803.0303030303</v>
      </c>
      <c r="AW524" s="151">
        <v>100000</v>
      </c>
      <c r="AX524" s="151">
        <f t="shared" si="302"/>
        <v>2389250</v>
      </c>
      <c r="AY524" s="151">
        <f t="shared" si="303"/>
        <v>2389250</v>
      </c>
      <c r="AZ524" s="151">
        <f t="shared" si="304"/>
        <v>2389250</v>
      </c>
      <c r="BA524" s="151">
        <f t="shared" si="305"/>
        <v>2289250</v>
      </c>
      <c r="BD524" s="99">
        <f t="shared" si="306"/>
        <v>9557000</v>
      </c>
    </row>
    <row r="525" spans="1:56" s="99" customFormat="1" ht="14.7" customHeight="1" x14ac:dyDescent="0.25">
      <c r="A525" s="120"/>
      <c r="B525" s="120"/>
      <c r="C525" s="101">
        <v>503</v>
      </c>
      <c r="D525" s="106" t="s">
        <v>20</v>
      </c>
      <c r="E525" s="106">
        <v>5</v>
      </c>
      <c r="F525" s="126" t="s">
        <v>665</v>
      </c>
      <c r="G525" s="92" cm="1">
        <f t="array" ref="G525">_xlfn.IFS(D525=F$4,G$4,D525=F$5,G$5,D525=F$6,G$6,D525=F$7,G$7,D525=F$8,G$8,D525=F$9,G$9,D525=F$10,G$10)</f>
        <v>3</v>
      </c>
      <c r="H525" s="121" t="s">
        <v>154</v>
      </c>
      <c r="I525" s="104" t="s">
        <v>72</v>
      </c>
      <c r="J525" s="105">
        <v>36</v>
      </c>
      <c r="K525" s="95">
        <f t="shared" si="277"/>
        <v>160000</v>
      </c>
      <c r="L525" s="95">
        <f t="shared" si="278"/>
        <v>5760000</v>
      </c>
      <c r="M525" s="95">
        <f t="shared" si="279"/>
        <v>140000</v>
      </c>
      <c r="N525" s="95" cm="1">
        <f t="array" ref="N525">_xlfn.IFS(E525=1,0,OR(E525=2,E525=3),N$10,OR(E525=4,E525=5),N$11,E525=6,N$12,E525=7,N$13)</f>
        <v>3000</v>
      </c>
      <c r="O525" s="95" t="str">
        <f t="shared" si="308"/>
        <v>y</v>
      </c>
      <c r="P525" s="95">
        <f t="shared" si="280"/>
        <v>10000</v>
      </c>
      <c r="Q525" s="95" t="str">
        <f t="shared" si="309"/>
        <v>y</v>
      </c>
      <c r="R525" s="95">
        <f t="shared" si="281"/>
        <v>3000</v>
      </c>
      <c r="S525" s="95">
        <f t="shared" si="310"/>
        <v>0</v>
      </c>
      <c r="T525" s="95">
        <f t="shared" si="282"/>
        <v>0</v>
      </c>
      <c r="U525" s="95">
        <f t="shared" si="311"/>
        <v>0</v>
      </c>
      <c r="V525" s="95">
        <f t="shared" si="283"/>
        <v>0</v>
      </c>
      <c r="W525" s="108"/>
      <c r="X525" s="108">
        <f t="shared" si="284"/>
        <v>0</v>
      </c>
      <c r="Y525" s="108"/>
      <c r="Z525" s="108">
        <f t="shared" si="285"/>
        <v>0</v>
      </c>
      <c r="AA525" s="108"/>
      <c r="AB525" s="108"/>
      <c r="AC525" s="95">
        <f t="shared" si="286"/>
        <v>13000</v>
      </c>
      <c r="AD525" s="95">
        <f t="shared" si="287"/>
        <v>156000</v>
      </c>
      <c r="AE525" s="95">
        <f t="shared" si="288"/>
        <v>5616000</v>
      </c>
      <c r="AF525" s="97" cm="1">
        <f t="array" ref="AF525">_xlfn.IFS(G525=1,AF$15,G525=2,AF$16,G525=3,AF$19)</f>
        <v>7000</v>
      </c>
      <c r="AG525" s="98">
        <f t="shared" si="289"/>
        <v>163000</v>
      </c>
      <c r="AH525" s="98">
        <f t="shared" si="290"/>
        <v>5868000</v>
      </c>
      <c r="AI525" s="137">
        <f t="shared" si="291"/>
        <v>163000</v>
      </c>
      <c r="AJ525" s="137">
        <f t="shared" si="292"/>
        <v>5868000</v>
      </c>
      <c r="AK525" s="137">
        <v>100000</v>
      </c>
      <c r="AL525" s="137">
        <f t="shared" si="293"/>
        <v>1467000</v>
      </c>
      <c r="AM525" s="137">
        <f t="shared" si="294"/>
        <v>1467000</v>
      </c>
      <c r="AN525" s="137">
        <f t="shared" si="295"/>
        <v>1467000</v>
      </c>
      <c r="AO525" s="137">
        <f t="shared" si="296"/>
        <v>1367000</v>
      </c>
      <c r="AP525" s="137"/>
      <c r="AQ525" s="138" cm="1">
        <f t="array" ref="AQ525">_xlfn.IFS(I525="One Bedroom",AQ$13,I525="One Bedroom Plus",AQ$14,I525="two bedroom",AQ$15,I525="three bedroom",AQ$16)</f>
        <v>300000</v>
      </c>
      <c r="AR525" s="139">
        <f t="shared" si="297"/>
        <v>5568000</v>
      </c>
      <c r="AS525" s="139">
        <f t="shared" si="298"/>
        <v>154666.66666666666</v>
      </c>
      <c r="AT525" s="139">
        <f t="shared" si="299"/>
        <v>278400</v>
      </c>
      <c r="AU525" s="139">
        <f t="shared" si="300"/>
        <v>5290000</v>
      </c>
      <c r="AV525" s="139">
        <f t="shared" si="301"/>
        <v>146944.44444444444</v>
      </c>
      <c r="AW525" s="151">
        <v>100000</v>
      </c>
      <c r="AX525" s="151">
        <f t="shared" si="302"/>
        <v>1322500</v>
      </c>
      <c r="AY525" s="151">
        <f t="shared" si="303"/>
        <v>1322500</v>
      </c>
      <c r="AZ525" s="151">
        <f t="shared" si="304"/>
        <v>1322500</v>
      </c>
      <c r="BA525" s="151">
        <f t="shared" si="305"/>
        <v>1222500</v>
      </c>
      <c r="BD525" s="99">
        <f t="shared" si="306"/>
        <v>5290000</v>
      </c>
    </row>
    <row r="526" spans="1:56" s="99" customFormat="1" ht="14.7" customHeight="1" x14ac:dyDescent="0.25">
      <c r="A526" s="123"/>
      <c r="B526" s="120"/>
      <c r="C526" s="101">
        <v>504</v>
      </c>
      <c r="D526" s="106" t="s">
        <v>20</v>
      </c>
      <c r="E526" s="106">
        <v>5</v>
      </c>
      <c r="F526" s="126" t="s">
        <v>666</v>
      </c>
      <c r="G526" s="92" cm="1">
        <f t="array" ref="G526">_xlfn.IFS(D526=F$4,G$4,D526=F$5,G$5,D526=F$6,G$6,D526=F$7,G$7,D526=F$8,G$8,D526=F$9,G$9,D526=F$10,G$10)</f>
        <v>3</v>
      </c>
      <c r="H526" s="121" t="s">
        <v>154</v>
      </c>
      <c r="I526" s="104" t="s">
        <v>72</v>
      </c>
      <c r="J526" s="105">
        <v>36</v>
      </c>
      <c r="K526" s="95">
        <f t="shared" si="277"/>
        <v>160000</v>
      </c>
      <c r="L526" s="95">
        <f t="shared" si="278"/>
        <v>5760000</v>
      </c>
      <c r="M526" s="95">
        <f t="shared" si="279"/>
        <v>140000</v>
      </c>
      <c r="N526" s="95" cm="1">
        <f t="array" ref="N526">_xlfn.IFS(E526=1,0,OR(E526=2,E526=3),N$10,OR(E526=4,E526=5),N$11,E526=6,N$12,E526=7,N$13)</f>
        <v>3000</v>
      </c>
      <c r="O526" s="95">
        <f t="shared" si="308"/>
        <v>0</v>
      </c>
      <c r="P526" s="95">
        <f t="shared" si="280"/>
        <v>0</v>
      </c>
      <c r="Q526" s="95" t="str">
        <f t="shared" si="309"/>
        <v>y</v>
      </c>
      <c r="R526" s="95">
        <f t="shared" si="281"/>
        <v>3000</v>
      </c>
      <c r="S526" s="95">
        <f t="shared" si="310"/>
        <v>0</v>
      </c>
      <c r="T526" s="95">
        <f t="shared" si="282"/>
        <v>0</v>
      </c>
      <c r="U526" s="95">
        <f t="shared" si="311"/>
        <v>0</v>
      </c>
      <c r="V526" s="95">
        <f t="shared" si="283"/>
        <v>0</v>
      </c>
      <c r="W526" s="108"/>
      <c r="X526" s="108">
        <f t="shared" si="284"/>
        <v>0</v>
      </c>
      <c r="Y526" s="108"/>
      <c r="Z526" s="108">
        <f t="shared" si="285"/>
        <v>0</v>
      </c>
      <c r="AA526" s="96" t="s">
        <v>73</v>
      </c>
      <c r="AB526" s="95">
        <f t="shared" ref="AB526:AB534" si="313">IF(AA526="Y",AB$20,0)</f>
        <v>3000</v>
      </c>
      <c r="AC526" s="95">
        <f t="shared" si="286"/>
        <v>6000</v>
      </c>
      <c r="AD526" s="95">
        <f t="shared" si="287"/>
        <v>149000</v>
      </c>
      <c r="AE526" s="95">
        <f t="shared" si="288"/>
        <v>5364000</v>
      </c>
      <c r="AF526" s="97" cm="1">
        <f t="array" ref="AF526">_xlfn.IFS(G526=1,AF$15,G526=2,AF$16,G526=3,AF$19)</f>
        <v>7000</v>
      </c>
      <c r="AG526" s="98">
        <f t="shared" si="289"/>
        <v>156000</v>
      </c>
      <c r="AH526" s="98">
        <f t="shared" si="290"/>
        <v>5616000</v>
      </c>
      <c r="AI526" s="137">
        <f t="shared" si="291"/>
        <v>156000</v>
      </c>
      <c r="AJ526" s="137">
        <f t="shared" si="292"/>
        <v>5616000</v>
      </c>
      <c r="AK526" s="137">
        <v>100000</v>
      </c>
      <c r="AL526" s="137">
        <f t="shared" si="293"/>
        <v>1404000</v>
      </c>
      <c r="AM526" s="137">
        <f t="shared" si="294"/>
        <v>1404000</v>
      </c>
      <c r="AN526" s="137">
        <f t="shared" si="295"/>
        <v>1404000</v>
      </c>
      <c r="AO526" s="137">
        <f t="shared" si="296"/>
        <v>1304000</v>
      </c>
      <c r="AP526" s="137"/>
      <c r="AQ526" s="138" cm="1">
        <f t="array" ref="AQ526">_xlfn.IFS(I526="One Bedroom",AQ$13,I526="One Bedroom Plus",AQ$14,I526="two bedroom",AQ$15,I526="three bedroom",AQ$16)</f>
        <v>300000</v>
      </c>
      <c r="AR526" s="139">
        <f t="shared" si="297"/>
        <v>5316000</v>
      </c>
      <c r="AS526" s="139">
        <f t="shared" si="298"/>
        <v>147666.66666666666</v>
      </c>
      <c r="AT526" s="139">
        <f t="shared" si="299"/>
        <v>265800</v>
      </c>
      <c r="AU526" s="139">
        <f t="shared" si="300"/>
        <v>5051000</v>
      </c>
      <c r="AV526" s="139">
        <f t="shared" si="301"/>
        <v>140305.55555555556</v>
      </c>
      <c r="AW526" s="151">
        <v>100000</v>
      </c>
      <c r="AX526" s="151">
        <f t="shared" si="302"/>
        <v>1262750</v>
      </c>
      <c r="AY526" s="151">
        <f t="shared" si="303"/>
        <v>1262750</v>
      </c>
      <c r="AZ526" s="151">
        <f t="shared" si="304"/>
        <v>1262750</v>
      </c>
      <c r="BA526" s="151">
        <f t="shared" si="305"/>
        <v>1162750</v>
      </c>
      <c r="BD526" s="99">
        <f t="shared" si="306"/>
        <v>5051000</v>
      </c>
    </row>
    <row r="527" spans="1:56" s="99" customFormat="1" ht="14.7" customHeight="1" x14ac:dyDescent="0.25">
      <c r="A527" s="123"/>
      <c r="B527" s="120"/>
      <c r="C527" s="101">
        <v>505</v>
      </c>
      <c r="D527" s="106" t="s">
        <v>20</v>
      </c>
      <c r="E527" s="106">
        <v>5</v>
      </c>
      <c r="F527" s="126" t="s">
        <v>667</v>
      </c>
      <c r="G527" s="92" cm="1">
        <f t="array" ref="G527">_xlfn.IFS(D527=F$4,G$4,D527=F$5,G$5,D527=F$6,G$6,D527=F$7,G$7,D527=F$8,G$8,D527=F$9,G$9,D527=F$10,G$10)</f>
        <v>3</v>
      </c>
      <c r="H527" s="121" t="s">
        <v>305</v>
      </c>
      <c r="I527" s="104" t="s">
        <v>72</v>
      </c>
      <c r="J527" s="109">
        <v>32</v>
      </c>
      <c r="K527" s="95">
        <f t="shared" si="277"/>
        <v>160000</v>
      </c>
      <c r="L527" s="95">
        <f t="shared" si="278"/>
        <v>5120000</v>
      </c>
      <c r="M527" s="95">
        <f t="shared" si="279"/>
        <v>140000</v>
      </c>
      <c r="N527" s="95" cm="1">
        <f t="array" ref="N527">_xlfn.IFS(E527=1,0,OR(E527=2,E527=3),N$10,OR(E527=4,E527=5),N$11,E527=6,N$12,E527=7,N$13)</f>
        <v>3000</v>
      </c>
      <c r="O527" s="95">
        <f t="shared" si="308"/>
        <v>0</v>
      </c>
      <c r="P527" s="95">
        <f t="shared" si="280"/>
        <v>0</v>
      </c>
      <c r="Q527" s="95">
        <f t="shared" si="309"/>
        <v>0</v>
      </c>
      <c r="R527" s="95">
        <f t="shared" si="281"/>
        <v>0</v>
      </c>
      <c r="S527" s="95">
        <f t="shared" si="310"/>
        <v>0</v>
      </c>
      <c r="T527" s="95">
        <f t="shared" si="282"/>
        <v>0</v>
      </c>
      <c r="U527" s="95">
        <f t="shared" si="311"/>
        <v>0</v>
      </c>
      <c r="V527" s="95">
        <f t="shared" si="283"/>
        <v>0</v>
      </c>
      <c r="W527" s="108"/>
      <c r="X527" s="108">
        <f t="shared" si="284"/>
        <v>0</v>
      </c>
      <c r="Y527" s="108"/>
      <c r="Z527" s="108">
        <f t="shared" si="285"/>
        <v>0</v>
      </c>
      <c r="AA527" s="96" t="s">
        <v>73</v>
      </c>
      <c r="AB527" s="95">
        <f t="shared" si="313"/>
        <v>3000</v>
      </c>
      <c r="AC527" s="95">
        <f t="shared" si="286"/>
        <v>3000</v>
      </c>
      <c r="AD527" s="95">
        <f t="shared" si="287"/>
        <v>146000</v>
      </c>
      <c r="AE527" s="95">
        <f t="shared" si="288"/>
        <v>4672000</v>
      </c>
      <c r="AF527" s="97" cm="1">
        <f t="array" ref="AF527">_xlfn.IFS(G527=1,AF$15,G527=2,AF$16,G527=3,AF$19)</f>
        <v>7000</v>
      </c>
      <c r="AG527" s="98">
        <f t="shared" si="289"/>
        <v>153000</v>
      </c>
      <c r="AH527" s="98">
        <f t="shared" si="290"/>
        <v>4896000</v>
      </c>
      <c r="AI527" s="137">
        <f t="shared" si="291"/>
        <v>153000</v>
      </c>
      <c r="AJ527" s="137">
        <f t="shared" si="292"/>
        <v>4896000</v>
      </c>
      <c r="AK527" s="137">
        <v>100000</v>
      </c>
      <c r="AL527" s="137">
        <f t="shared" si="293"/>
        <v>1224000</v>
      </c>
      <c r="AM527" s="137">
        <f t="shared" si="294"/>
        <v>1224000</v>
      </c>
      <c r="AN527" s="137">
        <f t="shared" si="295"/>
        <v>1224000</v>
      </c>
      <c r="AO527" s="137">
        <f t="shared" si="296"/>
        <v>1124000</v>
      </c>
      <c r="AP527" s="137"/>
      <c r="AQ527" s="138" cm="1">
        <f t="array" ref="AQ527">_xlfn.IFS(I527="One Bedroom",AQ$13,I527="One Bedroom Plus",AQ$14,I527="two bedroom",AQ$15,I527="three bedroom",AQ$16)</f>
        <v>300000</v>
      </c>
      <c r="AR527" s="139">
        <f t="shared" si="297"/>
        <v>4596000</v>
      </c>
      <c r="AS527" s="139">
        <f t="shared" si="298"/>
        <v>143625</v>
      </c>
      <c r="AT527" s="139">
        <f t="shared" si="299"/>
        <v>229800</v>
      </c>
      <c r="AU527" s="139">
        <f t="shared" si="300"/>
        <v>4367000</v>
      </c>
      <c r="AV527" s="139">
        <f t="shared" si="301"/>
        <v>136468.75</v>
      </c>
      <c r="AW527" s="151">
        <v>100000</v>
      </c>
      <c r="AX527" s="151">
        <f t="shared" si="302"/>
        <v>1091750</v>
      </c>
      <c r="AY527" s="151">
        <f t="shared" si="303"/>
        <v>1091750</v>
      </c>
      <c r="AZ527" s="151">
        <f t="shared" si="304"/>
        <v>1091750</v>
      </c>
      <c r="BA527" s="151">
        <f t="shared" si="305"/>
        <v>991750</v>
      </c>
      <c r="BD527" s="99">
        <f t="shared" si="306"/>
        <v>4367000</v>
      </c>
    </row>
    <row r="528" spans="1:56" s="99" customFormat="1" ht="14.7" customHeight="1" x14ac:dyDescent="0.25">
      <c r="A528" s="123"/>
      <c r="B528" s="120"/>
      <c r="C528" s="101">
        <v>506</v>
      </c>
      <c r="D528" s="106" t="s">
        <v>20</v>
      </c>
      <c r="E528" s="106">
        <v>5</v>
      </c>
      <c r="F528" s="126" t="s">
        <v>668</v>
      </c>
      <c r="G528" s="92" cm="1">
        <f t="array" ref="G528">_xlfn.IFS(D528=F$4,G$4,D528=F$5,G$5,D528=F$6,G$6,D528=F$7,G$7,D528=F$8,G$8,D528=F$9,G$9,D528=F$10,G$10)</f>
        <v>3</v>
      </c>
      <c r="H528" s="121" t="s">
        <v>305</v>
      </c>
      <c r="I528" s="104" t="s">
        <v>72</v>
      </c>
      <c r="J528" s="109">
        <v>32</v>
      </c>
      <c r="K528" s="95">
        <f t="shared" si="277"/>
        <v>160000</v>
      </c>
      <c r="L528" s="95">
        <f t="shared" si="278"/>
        <v>5120000</v>
      </c>
      <c r="M528" s="95">
        <f t="shared" si="279"/>
        <v>140000</v>
      </c>
      <c r="N528" s="95" cm="1">
        <f t="array" ref="N528">_xlfn.IFS(E528=1,0,OR(E528=2,E528=3),N$10,OR(E528=4,E528=5),N$11,E528=6,N$12,E528=7,N$13)</f>
        <v>3000</v>
      </c>
      <c r="O528" s="95">
        <f t="shared" si="308"/>
        <v>0</v>
      </c>
      <c r="P528" s="95">
        <f t="shared" si="280"/>
        <v>0</v>
      </c>
      <c r="Q528" s="95">
        <f t="shared" si="309"/>
        <v>0</v>
      </c>
      <c r="R528" s="95">
        <f t="shared" si="281"/>
        <v>0</v>
      </c>
      <c r="S528" s="95">
        <f t="shared" si="310"/>
        <v>0</v>
      </c>
      <c r="T528" s="95">
        <f t="shared" si="282"/>
        <v>0</v>
      </c>
      <c r="U528" s="95">
        <f t="shared" si="311"/>
        <v>0</v>
      </c>
      <c r="V528" s="95">
        <f t="shared" si="283"/>
        <v>0</v>
      </c>
      <c r="W528" s="108"/>
      <c r="X528" s="108">
        <f t="shared" si="284"/>
        <v>0</v>
      </c>
      <c r="Y528" s="108"/>
      <c r="Z528" s="108">
        <f t="shared" si="285"/>
        <v>0</v>
      </c>
      <c r="AA528" s="96" t="s">
        <v>73</v>
      </c>
      <c r="AB528" s="95">
        <f t="shared" si="313"/>
        <v>3000</v>
      </c>
      <c r="AC528" s="95">
        <f t="shared" si="286"/>
        <v>3000</v>
      </c>
      <c r="AD528" s="95">
        <f t="shared" si="287"/>
        <v>146000</v>
      </c>
      <c r="AE528" s="95">
        <f t="shared" si="288"/>
        <v>4672000</v>
      </c>
      <c r="AF528" s="97" cm="1">
        <f t="array" ref="AF528">_xlfn.IFS(G528=1,AF$15,G528=2,AF$16,G528=3,AF$19)</f>
        <v>7000</v>
      </c>
      <c r="AG528" s="98">
        <f t="shared" si="289"/>
        <v>153000</v>
      </c>
      <c r="AH528" s="98">
        <f t="shared" si="290"/>
        <v>4896000</v>
      </c>
      <c r="AI528" s="137">
        <f t="shared" si="291"/>
        <v>153000</v>
      </c>
      <c r="AJ528" s="137">
        <f t="shared" si="292"/>
        <v>4896000</v>
      </c>
      <c r="AK528" s="137">
        <v>100000</v>
      </c>
      <c r="AL528" s="137">
        <f t="shared" si="293"/>
        <v>1224000</v>
      </c>
      <c r="AM528" s="137">
        <f t="shared" si="294"/>
        <v>1224000</v>
      </c>
      <c r="AN528" s="137">
        <f t="shared" si="295"/>
        <v>1224000</v>
      </c>
      <c r="AO528" s="137">
        <f t="shared" si="296"/>
        <v>1124000</v>
      </c>
      <c r="AP528" s="137"/>
      <c r="AQ528" s="138" cm="1">
        <f t="array" ref="AQ528">_xlfn.IFS(I528="One Bedroom",AQ$13,I528="One Bedroom Plus",AQ$14,I528="two bedroom",AQ$15,I528="three bedroom",AQ$16)</f>
        <v>300000</v>
      </c>
      <c r="AR528" s="139">
        <f t="shared" si="297"/>
        <v>4596000</v>
      </c>
      <c r="AS528" s="139">
        <f t="shared" si="298"/>
        <v>143625</v>
      </c>
      <c r="AT528" s="139">
        <f t="shared" si="299"/>
        <v>229800</v>
      </c>
      <c r="AU528" s="139">
        <f t="shared" si="300"/>
        <v>4367000</v>
      </c>
      <c r="AV528" s="139">
        <f t="shared" si="301"/>
        <v>136468.75</v>
      </c>
      <c r="AW528" s="151">
        <v>100000</v>
      </c>
      <c r="AX528" s="151">
        <f t="shared" si="302"/>
        <v>1091750</v>
      </c>
      <c r="AY528" s="151">
        <f t="shared" si="303"/>
        <v>1091750</v>
      </c>
      <c r="AZ528" s="151">
        <f t="shared" si="304"/>
        <v>1091750</v>
      </c>
      <c r="BA528" s="151">
        <f t="shared" si="305"/>
        <v>991750</v>
      </c>
      <c r="BD528" s="99">
        <f t="shared" si="306"/>
        <v>4367000</v>
      </c>
    </row>
    <row r="529" spans="1:56" s="99" customFormat="1" ht="14.7" customHeight="1" x14ac:dyDescent="0.25">
      <c r="A529" s="123"/>
      <c r="B529" s="120"/>
      <c r="C529" s="101">
        <v>507</v>
      </c>
      <c r="D529" s="106" t="s">
        <v>20</v>
      </c>
      <c r="E529" s="106">
        <v>6</v>
      </c>
      <c r="F529" s="126" t="s">
        <v>669</v>
      </c>
      <c r="G529" s="92" cm="1">
        <f t="array" ref="G529">_xlfn.IFS(D529=F$4,G$4,D529=F$5,G$5,D529=F$6,G$6,D529=F$7,G$7,D529=F$8,G$8,D529=F$9,G$9,D529=F$10,G$10)</f>
        <v>3</v>
      </c>
      <c r="H529" s="121" t="s">
        <v>156</v>
      </c>
      <c r="I529" s="104" t="s">
        <v>72</v>
      </c>
      <c r="J529" s="105">
        <v>36</v>
      </c>
      <c r="K529" s="95">
        <f t="shared" si="277"/>
        <v>160000</v>
      </c>
      <c r="L529" s="95">
        <f t="shared" si="278"/>
        <v>5760000</v>
      </c>
      <c r="M529" s="95">
        <f t="shared" si="279"/>
        <v>140000</v>
      </c>
      <c r="N529" s="95" cm="1">
        <f t="array" ref="N529">_xlfn.IFS(E529=1,0,OR(E529=2,E529=3),N$10,OR(E529=4,E529=5),N$11,E529=6,N$12,E529=7,N$13)</f>
        <v>6000</v>
      </c>
      <c r="O529" s="95">
        <f t="shared" si="308"/>
        <v>0</v>
      </c>
      <c r="P529" s="95">
        <f t="shared" si="280"/>
        <v>0</v>
      </c>
      <c r="Q529" s="95">
        <f t="shared" si="309"/>
        <v>0</v>
      </c>
      <c r="R529" s="95">
        <f t="shared" si="281"/>
        <v>0</v>
      </c>
      <c r="S529" s="95">
        <f t="shared" si="310"/>
        <v>0</v>
      </c>
      <c r="T529" s="95">
        <f t="shared" si="282"/>
        <v>0</v>
      </c>
      <c r="U529" s="95">
        <f t="shared" si="311"/>
        <v>0</v>
      </c>
      <c r="V529" s="95">
        <f t="shared" si="283"/>
        <v>0</v>
      </c>
      <c r="W529" s="108"/>
      <c r="X529" s="108">
        <f t="shared" si="284"/>
        <v>0</v>
      </c>
      <c r="Y529" s="108"/>
      <c r="Z529" s="108">
        <f t="shared" si="285"/>
        <v>0</v>
      </c>
      <c r="AA529" s="96" t="s">
        <v>73</v>
      </c>
      <c r="AB529" s="95">
        <f t="shared" si="313"/>
        <v>3000</v>
      </c>
      <c r="AC529" s="95">
        <f t="shared" si="286"/>
        <v>3000</v>
      </c>
      <c r="AD529" s="95">
        <f t="shared" si="287"/>
        <v>149000</v>
      </c>
      <c r="AE529" s="95">
        <f t="shared" si="288"/>
        <v>5364000</v>
      </c>
      <c r="AF529" s="97" cm="1">
        <f t="array" ref="AF529">_xlfn.IFS(G529=1,AF$15,G529=2,AF$16,G529=3,AF$19)</f>
        <v>7000</v>
      </c>
      <c r="AG529" s="98">
        <f t="shared" si="289"/>
        <v>156000</v>
      </c>
      <c r="AH529" s="98">
        <f t="shared" si="290"/>
        <v>5616000</v>
      </c>
      <c r="AI529" s="137">
        <f t="shared" si="291"/>
        <v>156000</v>
      </c>
      <c r="AJ529" s="137">
        <f t="shared" si="292"/>
        <v>5616000</v>
      </c>
      <c r="AK529" s="137">
        <v>100000</v>
      </c>
      <c r="AL529" s="137">
        <f t="shared" si="293"/>
        <v>1404000</v>
      </c>
      <c r="AM529" s="137">
        <f t="shared" si="294"/>
        <v>1404000</v>
      </c>
      <c r="AN529" s="137">
        <f t="shared" si="295"/>
        <v>1404000</v>
      </c>
      <c r="AO529" s="137">
        <f t="shared" si="296"/>
        <v>1304000</v>
      </c>
      <c r="AP529" s="137"/>
      <c r="AQ529" s="138" cm="1">
        <f t="array" ref="AQ529">_xlfn.IFS(I529="One Bedroom",AQ$13,I529="One Bedroom Plus",AQ$14,I529="two bedroom",AQ$15,I529="three bedroom",AQ$16)</f>
        <v>300000</v>
      </c>
      <c r="AR529" s="139">
        <f t="shared" si="297"/>
        <v>5316000</v>
      </c>
      <c r="AS529" s="139">
        <f t="shared" si="298"/>
        <v>147666.66666666666</v>
      </c>
      <c r="AT529" s="139">
        <f t="shared" si="299"/>
        <v>265800</v>
      </c>
      <c r="AU529" s="139">
        <f t="shared" si="300"/>
        <v>5051000</v>
      </c>
      <c r="AV529" s="139">
        <f t="shared" si="301"/>
        <v>140305.55555555556</v>
      </c>
      <c r="AW529" s="151">
        <v>100000</v>
      </c>
      <c r="AX529" s="151">
        <f t="shared" si="302"/>
        <v>1262750</v>
      </c>
      <c r="AY529" s="151">
        <f t="shared" si="303"/>
        <v>1262750</v>
      </c>
      <c r="AZ529" s="151">
        <f t="shared" si="304"/>
        <v>1262750</v>
      </c>
      <c r="BA529" s="151">
        <f t="shared" si="305"/>
        <v>1162750</v>
      </c>
      <c r="BD529" s="99">
        <f t="shared" si="306"/>
        <v>5051000</v>
      </c>
    </row>
    <row r="530" spans="1:56" s="99" customFormat="1" ht="14.7" customHeight="1" x14ac:dyDescent="0.25">
      <c r="A530" s="123"/>
      <c r="B530" s="120"/>
      <c r="C530" s="101">
        <v>508</v>
      </c>
      <c r="D530" s="106" t="s">
        <v>20</v>
      </c>
      <c r="E530" s="106">
        <v>6</v>
      </c>
      <c r="F530" s="126" t="s">
        <v>670</v>
      </c>
      <c r="G530" s="92" cm="1">
        <f t="array" ref="G530">_xlfn.IFS(D530=F$4,G$4,D530=F$5,G$5,D530=F$6,G$6,D530=F$7,G$7,D530=F$8,G$8,D530=F$9,G$9,D530=F$10,G$10)</f>
        <v>3</v>
      </c>
      <c r="H530" s="121" t="s">
        <v>156</v>
      </c>
      <c r="I530" s="104" t="s">
        <v>72</v>
      </c>
      <c r="J530" s="105">
        <v>36</v>
      </c>
      <c r="K530" s="95">
        <f t="shared" si="277"/>
        <v>160000</v>
      </c>
      <c r="L530" s="95">
        <f t="shared" si="278"/>
        <v>5760000</v>
      </c>
      <c r="M530" s="95">
        <f t="shared" si="279"/>
        <v>140000</v>
      </c>
      <c r="N530" s="95" cm="1">
        <f t="array" ref="N530">_xlfn.IFS(E530=1,0,OR(E530=2,E530=3),N$10,OR(E530=4,E530=5),N$11,E530=6,N$12,E530=7,N$13)</f>
        <v>6000</v>
      </c>
      <c r="O530" s="95">
        <f t="shared" si="308"/>
        <v>0</v>
      </c>
      <c r="P530" s="95">
        <f t="shared" si="280"/>
        <v>0</v>
      </c>
      <c r="Q530" s="95">
        <f t="shared" si="309"/>
        <v>0</v>
      </c>
      <c r="R530" s="95">
        <f t="shared" si="281"/>
        <v>0</v>
      </c>
      <c r="S530" s="95">
        <f t="shared" si="310"/>
        <v>0</v>
      </c>
      <c r="T530" s="95">
        <f t="shared" si="282"/>
        <v>0</v>
      </c>
      <c r="U530" s="95">
        <f t="shared" si="311"/>
        <v>0</v>
      </c>
      <c r="V530" s="95">
        <f t="shared" si="283"/>
        <v>0</v>
      </c>
      <c r="W530" s="108"/>
      <c r="X530" s="108">
        <f t="shared" si="284"/>
        <v>0</v>
      </c>
      <c r="Y530" s="108"/>
      <c r="Z530" s="108">
        <f t="shared" si="285"/>
        <v>0</v>
      </c>
      <c r="AA530" s="96" t="s">
        <v>73</v>
      </c>
      <c r="AB530" s="95">
        <f t="shared" si="313"/>
        <v>3000</v>
      </c>
      <c r="AC530" s="95">
        <f t="shared" si="286"/>
        <v>3000</v>
      </c>
      <c r="AD530" s="95">
        <f t="shared" si="287"/>
        <v>149000</v>
      </c>
      <c r="AE530" s="95">
        <f t="shared" si="288"/>
        <v>5364000</v>
      </c>
      <c r="AF530" s="97" cm="1">
        <f t="array" ref="AF530">_xlfn.IFS(G530=1,AF$15,G530=2,AF$16,G530=3,AF$19)</f>
        <v>7000</v>
      </c>
      <c r="AG530" s="98">
        <f t="shared" si="289"/>
        <v>156000</v>
      </c>
      <c r="AH530" s="98">
        <f t="shared" si="290"/>
        <v>5616000</v>
      </c>
      <c r="AI530" s="137">
        <f t="shared" si="291"/>
        <v>156000</v>
      </c>
      <c r="AJ530" s="137">
        <f t="shared" si="292"/>
        <v>5616000</v>
      </c>
      <c r="AK530" s="137">
        <v>100000</v>
      </c>
      <c r="AL530" s="137">
        <f t="shared" si="293"/>
        <v>1404000</v>
      </c>
      <c r="AM530" s="137">
        <f t="shared" si="294"/>
        <v>1404000</v>
      </c>
      <c r="AN530" s="137">
        <f t="shared" si="295"/>
        <v>1404000</v>
      </c>
      <c r="AO530" s="137">
        <f t="shared" si="296"/>
        <v>1304000</v>
      </c>
      <c r="AP530" s="137"/>
      <c r="AQ530" s="138" cm="1">
        <f t="array" ref="AQ530">_xlfn.IFS(I530="One Bedroom",AQ$13,I530="One Bedroom Plus",AQ$14,I530="two bedroom",AQ$15,I530="three bedroom",AQ$16)</f>
        <v>300000</v>
      </c>
      <c r="AR530" s="139">
        <f t="shared" si="297"/>
        <v>5316000</v>
      </c>
      <c r="AS530" s="139">
        <f t="shared" si="298"/>
        <v>147666.66666666666</v>
      </c>
      <c r="AT530" s="139">
        <f t="shared" si="299"/>
        <v>265800</v>
      </c>
      <c r="AU530" s="139">
        <f t="shared" si="300"/>
        <v>5051000</v>
      </c>
      <c r="AV530" s="139">
        <f t="shared" si="301"/>
        <v>140305.55555555556</v>
      </c>
      <c r="AW530" s="151">
        <v>100000</v>
      </c>
      <c r="AX530" s="151">
        <f t="shared" si="302"/>
        <v>1262750</v>
      </c>
      <c r="AY530" s="151">
        <f t="shared" si="303"/>
        <v>1262750</v>
      </c>
      <c r="AZ530" s="151">
        <f t="shared" si="304"/>
        <v>1262750</v>
      </c>
      <c r="BA530" s="151">
        <f t="shared" si="305"/>
        <v>1162750</v>
      </c>
      <c r="BD530" s="99">
        <f t="shared" si="306"/>
        <v>5051000</v>
      </c>
    </row>
    <row r="531" spans="1:56" s="99" customFormat="1" ht="14.7" customHeight="1" x14ac:dyDescent="0.25">
      <c r="A531" s="123"/>
      <c r="B531" s="120"/>
      <c r="C531" s="101">
        <v>509</v>
      </c>
      <c r="D531" s="106" t="s">
        <v>20</v>
      </c>
      <c r="E531" s="106">
        <v>6</v>
      </c>
      <c r="F531" s="126" t="s">
        <v>671</v>
      </c>
      <c r="G531" s="92" cm="1">
        <f t="array" ref="G531">_xlfn.IFS(D531=F$4,G$4,D531=F$5,G$5,D531=F$6,G$6,D531=F$7,G$7,D531=F$8,G$8,D531=F$9,G$9,D531=F$10,G$10)</f>
        <v>3</v>
      </c>
      <c r="H531" s="121" t="s">
        <v>158</v>
      </c>
      <c r="I531" s="104" t="s">
        <v>72</v>
      </c>
      <c r="J531" s="105">
        <v>42</v>
      </c>
      <c r="K531" s="95">
        <f t="shared" si="277"/>
        <v>160000</v>
      </c>
      <c r="L531" s="95">
        <f t="shared" si="278"/>
        <v>6720000</v>
      </c>
      <c r="M531" s="95">
        <f t="shared" si="279"/>
        <v>140000</v>
      </c>
      <c r="N531" s="95" cm="1">
        <f t="array" ref="N531">_xlfn.IFS(E531=1,0,OR(E531=2,E531=3),N$10,OR(E531=4,E531=5),N$11,E531=6,N$12,E531=7,N$13)</f>
        <v>6000</v>
      </c>
      <c r="O531" s="95">
        <f t="shared" si="308"/>
        <v>0</v>
      </c>
      <c r="P531" s="95">
        <f t="shared" si="280"/>
        <v>0</v>
      </c>
      <c r="Q531" s="95">
        <f t="shared" si="309"/>
        <v>0</v>
      </c>
      <c r="R531" s="95">
        <f t="shared" si="281"/>
        <v>0</v>
      </c>
      <c r="S531" s="95">
        <f t="shared" si="310"/>
        <v>0</v>
      </c>
      <c r="T531" s="95">
        <f t="shared" si="282"/>
        <v>0</v>
      </c>
      <c r="U531" s="95">
        <f t="shared" si="311"/>
        <v>0</v>
      </c>
      <c r="V531" s="95">
        <f t="shared" si="283"/>
        <v>0</v>
      </c>
      <c r="W531" s="108"/>
      <c r="X531" s="108">
        <f t="shared" si="284"/>
        <v>0</v>
      </c>
      <c r="Y531" s="108"/>
      <c r="Z531" s="108">
        <f t="shared" si="285"/>
        <v>0</v>
      </c>
      <c r="AA531" s="96" t="s">
        <v>73</v>
      </c>
      <c r="AB531" s="95">
        <f t="shared" si="313"/>
        <v>3000</v>
      </c>
      <c r="AC531" s="95">
        <f t="shared" si="286"/>
        <v>3000</v>
      </c>
      <c r="AD531" s="95">
        <f t="shared" si="287"/>
        <v>149000</v>
      </c>
      <c r="AE531" s="95">
        <f t="shared" si="288"/>
        <v>6258000</v>
      </c>
      <c r="AF531" s="97" cm="1">
        <f t="array" ref="AF531">_xlfn.IFS(G531=1,AF$15,G531=2,AF$16,G531=3,AF$19)</f>
        <v>7000</v>
      </c>
      <c r="AG531" s="98">
        <f t="shared" si="289"/>
        <v>156000</v>
      </c>
      <c r="AH531" s="98">
        <f t="shared" si="290"/>
        <v>6552000</v>
      </c>
      <c r="AI531" s="137">
        <f t="shared" si="291"/>
        <v>156000</v>
      </c>
      <c r="AJ531" s="137">
        <f t="shared" si="292"/>
        <v>6552000</v>
      </c>
      <c r="AK531" s="137">
        <v>100000</v>
      </c>
      <c r="AL531" s="137">
        <f t="shared" si="293"/>
        <v>1638000</v>
      </c>
      <c r="AM531" s="137">
        <f t="shared" si="294"/>
        <v>1638000</v>
      </c>
      <c r="AN531" s="137">
        <f t="shared" si="295"/>
        <v>1638000</v>
      </c>
      <c r="AO531" s="137">
        <f t="shared" si="296"/>
        <v>1538000</v>
      </c>
      <c r="AP531" s="137"/>
      <c r="AQ531" s="138" cm="1">
        <f t="array" ref="AQ531">_xlfn.IFS(I531="One Bedroom",AQ$13,I531="One Bedroom Plus",AQ$14,I531="two bedroom",AQ$15,I531="three bedroom",AQ$16)</f>
        <v>300000</v>
      </c>
      <c r="AR531" s="139">
        <f t="shared" si="297"/>
        <v>6252000</v>
      </c>
      <c r="AS531" s="139">
        <f t="shared" si="298"/>
        <v>148857.14285714287</v>
      </c>
      <c r="AT531" s="139">
        <f t="shared" si="299"/>
        <v>312600</v>
      </c>
      <c r="AU531" s="139">
        <f t="shared" si="300"/>
        <v>5940000</v>
      </c>
      <c r="AV531" s="139">
        <f t="shared" si="301"/>
        <v>141428.57142857142</v>
      </c>
      <c r="AW531" s="151">
        <v>100000</v>
      </c>
      <c r="AX531" s="151">
        <f t="shared" si="302"/>
        <v>1485000</v>
      </c>
      <c r="AY531" s="151">
        <f t="shared" si="303"/>
        <v>1485000</v>
      </c>
      <c r="AZ531" s="151">
        <f t="shared" si="304"/>
        <v>1485000</v>
      </c>
      <c r="BA531" s="151">
        <f t="shared" si="305"/>
        <v>1385000</v>
      </c>
      <c r="BD531" s="99">
        <f t="shared" si="306"/>
        <v>5940000</v>
      </c>
    </row>
    <row r="532" spans="1:56" s="99" customFormat="1" ht="14.7" customHeight="1" x14ac:dyDescent="0.25">
      <c r="A532" s="123"/>
      <c r="B532" s="120"/>
      <c r="C532" s="101">
        <v>510</v>
      </c>
      <c r="D532" s="106" t="s">
        <v>20</v>
      </c>
      <c r="E532" s="106">
        <v>6</v>
      </c>
      <c r="F532" s="126" t="s">
        <v>672</v>
      </c>
      <c r="G532" s="92" cm="1">
        <f t="array" ref="G532">_xlfn.IFS(D532=F$4,G$4,D532=F$5,G$5,D532=F$6,G$6,D532=F$7,G$7,D532=F$8,G$8,D532=F$9,G$9,D532=F$10,G$10)</f>
        <v>3</v>
      </c>
      <c r="H532" s="121" t="s">
        <v>158</v>
      </c>
      <c r="I532" s="104" t="s">
        <v>72</v>
      </c>
      <c r="J532" s="105">
        <v>42</v>
      </c>
      <c r="K532" s="95">
        <f t="shared" si="277"/>
        <v>160000</v>
      </c>
      <c r="L532" s="95">
        <f t="shared" si="278"/>
        <v>6720000</v>
      </c>
      <c r="M532" s="95">
        <f t="shared" si="279"/>
        <v>140000</v>
      </c>
      <c r="N532" s="95" cm="1">
        <f t="array" ref="N532">_xlfn.IFS(E532=1,0,OR(E532=2,E532=3),N$10,OR(E532=4,E532=5),N$11,E532=6,N$12,E532=7,N$13)</f>
        <v>6000</v>
      </c>
      <c r="O532" s="95">
        <f t="shared" si="308"/>
        <v>0</v>
      </c>
      <c r="P532" s="95">
        <f t="shared" si="280"/>
        <v>0</v>
      </c>
      <c r="Q532" s="95">
        <f t="shared" si="309"/>
        <v>0</v>
      </c>
      <c r="R532" s="95">
        <f t="shared" si="281"/>
        <v>0</v>
      </c>
      <c r="S532" s="95">
        <f t="shared" si="310"/>
        <v>0</v>
      </c>
      <c r="T532" s="95">
        <f t="shared" si="282"/>
        <v>0</v>
      </c>
      <c r="U532" s="95">
        <f t="shared" si="311"/>
        <v>0</v>
      </c>
      <c r="V532" s="95">
        <f t="shared" si="283"/>
        <v>0</v>
      </c>
      <c r="W532" s="108"/>
      <c r="X532" s="108">
        <f t="shared" si="284"/>
        <v>0</v>
      </c>
      <c r="Y532" s="108"/>
      <c r="Z532" s="108">
        <f t="shared" si="285"/>
        <v>0</v>
      </c>
      <c r="AA532" s="96" t="s">
        <v>73</v>
      </c>
      <c r="AB532" s="95">
        <f t="shared" si="313"/>
        <v>3000</v>
      </c>
      <c r="AC532" s="95">
        <f t="shared" si="286"/>
        <v>3000</v>
      </c>
      <c r="AD532" s="95">
        <f t="shared" si="287"/>
        <v>149000</v>
      </c>
      <c r="AE532" s="95">
        <f t="shared" si="288"/>
        <v>6258000</v>
      </c>
      <c r="AF532" s="97" cm="1">
        <f t="array" ref="AF532">_xlfn.IFS(G532=1,AF$15,G532=2,AF$16,G532=3,AF$19)</f>
        <v>7000</v>
      </c>
      <c r="AG532" s="98">
        <f t="shared" si="289"/>
        <v>156000</v>
      </c>
      <c r="AH532" s="98">
        <f t="shared" si="290"/>
        <v>6552000</v>
      </c>
      <c r="AI532" s="137">
        <f t="shared" si="291"/>
        <v>156000</v>
      </c>
      <c r="AJ532" s="137">
        <f t="shared" si="292"/>
        <v>6552000</v>
      </c>
      <c r="AK532" s="137">
        <v>100000</v>
      </c>
      <c r="AL532" s="137">
        <f t="shared" si="293"/>
        <v>1638000</v>
      </c>
      <c r="AM532" s="137">
        <f t="shared" si="294"/>
        <v>1638000</v>
      </c>
      <c r="AN532" s="137">
        <f t="shared" si="295"/>
        <v>1638000</v>
      </c>
      <c r="AO532" s="137">
        <f t="shared" si="296"/>
        <v>1538000</v>
      </c>
      <c r="AP532" s="137"/>
      <c r="AQ532" s="138" cm="1">
        <f t="array" ref="AQ532">_xlfn.IFS(I532="One Bedroom",AQ$13,I532="One Bedroom Plus",AQ$14,I532="two bedroom",AQ$15,I532="three bedroom",AQ$16)</f>
        <v>300000</v>
      </c>
      <c r="AR532" s="139">
        <f t="shared" si="297"/>
        <v>6252000</v>
      </c>
      <c r="AS532" s="139">
        <f t="shared" si="298"/>
        <v>148857.14285714287</v>
      </c>
      <c r="AT532" s="139">
        <f t="shared" si="299"/>
        <v>312600</v>
      </c>
      <c r="AU532" s="139">
        <f t="shared" si="300"/>
        <v>5940000</v>
      </c>
      <c r="AV532" s="139">
        <f t="shared" si="301"/>
        <v>141428.57142857142</v>
      </c>
      <c r="AW532" s="151">
        <v>100000</v>
      </c>
      <c r="AX532" s="151">
        <f t="shared" si="302"/>
        <v>1485000</v>
      </c>
      <c r="AY532" s="151">
        <f t="shared" si="303"/>
        <v>1485000</v>
      </c>
      <c r="AZ532" s="151">
        <f t="shared" si="304"/>
        <v>1485000</v>
      </c>
      <c r="BA532" s="151">
        <f t="shared" si="305"/>
        <v>1385000</v>
      </c>
      <c r="BD532" s="99">
        <f t="shared" si="306"/>
        <v>5940000</v>
      </c>
    </row>
    <row r="533" spans="1:56" s="99" customFormat="1" ht="14.7" customHeight="1" x14ac:dyDescent="0.25">
      <c r="A533" s="123"/>
      <c r="B533" s="120"/>
      <c r="C533" s="101">
        <v>511</v>
      </c>
      <c r="D533" s="106" t="s">
        <v>20</v>
      </c>
      <c r="E533" s="106">
        <v>6</v>
      </c>
      <c r="F533" s="126" t="s">
        <v>673</v>
      </c>
      <c r="G533" s="92" cm="1">
        <f t="array" ref="G533">_xlfn.IFS(D533=F$4,G$4,D533=F$5,G$5,D533=F$6,G$6,D533=F$7,G$7,D533=F$8,G$8,D533=F$9,G$9,D533=F$10,G$10)</f>
        <v>3</v>
      </c>
      <c r="H533" s="121" t="s">
        <v>156</v>
      </c>
      <c r="I533" s="104" t="s">
        <v>72</v>
      </c>
      <c r="J533" s="105">
        <v>36</v>
      </c>
      <c r="K533" s="95">
        <f t="shared" si="277"/>
        <v>160000</v>
      </c>
      <c r="L533" s="95">
        <f t="shared" si="278"/>
        <v>5760000</v>
      </c>
      <c r="M533" s="95">
        <f t="shared" si="279"/>
        <v>140000</v>
      </c>
      <c r="N533" s="95" cm="1">
        <f t="array" ref="N533">_xlfn.IFS(E533=1,0,OR(E533=2,E533=3),N$10,OR(E533=4,E533=5),N$11,E533=6,N$12,E533=7,N$13)</f>
        <v>6000</v>
      </c>
      <c r="O533" s="95">
        <f t="shared" ref="O533:O564" si="314">O518</f>
        <v>0</v>
      </c>
      <c r="P533" s="95">
        <f t="shared" si="280"/>
        <v>0</v>
      </c>
      <c r="Q533" s="95">
        <f t="shared" ref="Q533:Q564" si="315">Q518</f>
        <v>0</v>
      </c>
      <c r="R533" s="95">
        <f t="shared" si="281"/>
        <v>0</v>
      </c>
      <c r="S533" s="95">
        <f t="shared" ref="S533:S564" si="316">S518</f>
        <v>0</v>
      </c>
      <c r="T533" s="95">
        <f t="shared" si="282"/>
        <v>0</v>
      </c>
      <c r="U533" s="95">
        <f t="shared" ref="U533:U564" si="317">U518</f>
        <v>0</v>
      </c>
      <c r="V533" s="95">
        <f t="shared" si="283"/>
        <v>0</v>
      </c>
      <c r="W533" s="108"/>
      <c r="X533" s="108">
        <f t="shared" si="284"/>
        <v>0</v>
      </c>
      <c r="Y533" s="108"/>
      <c r="Z533" s="108">
        <f t="shared" si="285"/>
        <v>0</v>
      </c>
      <c r="AA533" s="96" t="s">
        <v>73</v>
      </c>
      <c r="AB533" s="95">
        <f t="shared" si="313"/>
        <v>3000</v>
      </c>
      <c r="AC533" s="95">
        <f t="shared" si="286"/>
        <v>3000</v>
      </c>
      <c r="AD533" s="95">
        <f t="shared" si="287"/>
        <v>149000</v>
      </c>
      <c r="AE533" s="95">
        <f t="shared" si="288"/>
        <v>5364000</v>
      </c>
      <c r="AF533" s="97" cm="1">
        <f t="array" ref="AF533">_xlfn.IFS(G533=1,AF$15,G533=2,AF$16,G533=3,AF$19)</f>
        <v>7000</v>
      </c>
      <c r="AG533" s="98">
        <f t="shared" si="289"/>
        <v>156000</v>
      </c>
      <c r="AH533" s="98">
        <f t="shared" si="290"/>
        <v>5616000</v>
      </c>
      <c r="AI533" s="137">
        <f t="shared" si="291"/>
        <v>156000</v>
      </c>
      <c r="AJ533" s="137">
        <f t="shared" si="292"/>
        <v>5616000</v>
      </c>
      <c r="AK533" s="137">
        <v>100000</v>
      </c>
      <c r="AL533" s="137">
        <f t="shared" si="293"/>
        <v>1404000</v>
      </c>
      <c r="AM533" s="137">
        <f t="shared" si="294"/>
        <v>1404000</v>
      </c>
      <c r="AN533" s="137">
        <f t="shared" si="295"/>
        <v>1404000</v>
      </c>
      <c r="AO533" s="137">
        <f t="shared" si="296"/>
        <v>1304000</v>
      </c>
      <c r="AP533" s="137"/>
      <c r="AQ533" s="138" cm="1">
        <f t="array" ref="AQ533">_xlfn.IFS(I533="One Bedroom",AQ$13,I533="One Bedroom Plus",AQ$14,I533="two bedroom",AQ$15,I533="three bedroom",AQ$16)</f>
        <v>300000</v>
      </c>
      <c r="AR533" s="139">
        <f t="shared" si="297"/>
        <v>5316000</v>
      </c>
      <c r="AS533" s="139">
        <f t="shared" si="298"/>
        <v>147666.66666666666</v>
      </c>
      <c r="AT533" s="139">
        <f t="shared" si="299"/>
        <v>265800</v>
      </c>
      <c r="AU533" s="139">
        <f t="shared" si="300"/>
        <v>5051000</v>
      </c>
      <c r="AV533" s="139">
        <f t="shared" si="301"/>
        <v>140305.55555555556</v>
      </c>
      <c r="AW533" s="151">
        <v>100000</v>
      </c>
      <c r="AX533" s="151">
        <f t="shared" si="302"/>
        <v>1262750</v>
      </c>
      <c r="AY533" s="151">
        <f t="shared" si="303"/>
        <v>1262750</v>
      </c>
      <c r="AZ533" s="151">
        <f t="shared" si="304"/>
        <v>1262750</v>
      </c>
      <c r="BA533" s="151">
        <f t="shared" si="305"/>
        <v>1162750</v>
      </c>
      <c r="BD533" s="99">
        <f t="shared" si="306"/>
        <v>5051000</v>
      </c>
    </row>
    <row r="534" spans="1:56" s="99" customFormat="1" ht="14.7" customHeight="1" x14ac:dyDescent="0.25">
      <c r="A534" s="123"/>
      <c r="B534" s="120"/>
      <c r="C534" s="101">
        <v>512</v>
      </c>
      <c r="D534" s="106" t="s">
        <v>20</v>
      </c>
      <c r="E534" s="106">
        <v>6</v>
      </c>
      <c r="F534" s="126" t="s">
        <v>674</v>
      </c>
      <c r="G534" s="92" cm="1">
        <f t="array" ref="G534">_xlfn.IFS(D534=F$4,G$4,D534=F$5,G$5,D534=F$6,G$6,D534=F$7,G$7,D534=F$8,G$8,D534=F$9,G$9,D534=F$10,G$10)</f>
        <v>3</v>
      </c>
      <c r="H534" s="121" t="s">
        <v>154</v>
      </c>
      <c r="I534" s="104" t="s">
        <v>72</v>
      </c>
      <c r="J534" s="105">
        <v>36</v>
      </c>
      <c r="K534" s="95">
        <f t="shared" si="277"/>
        <v>160000</v>
      </c>
      <c r="L534" s="95">
        <f t="shared" si="278"/>
        <v>5760000</v>
      </c>
      <c r="M534" s="95">
        <f t="shared" si="279"/>
        <v>140000</v>
      </c>
      <c r="N534" s="95" cm="1">
        <f t="array" ref="N534">_xlfn.IFS(E534=1,0,OR(E534=2,E534=3),N$10,OR(E534=4,E534=5),N$11,E534=6,N$12,E534=7,N$13)</f>
        <v>6000</v>
      </c>
      <c r="O534" s="95">
        <f t="shared" si="314"/>
        <v>0</v>
      </c>
      <c r="P534" s="95">
        <f t="shared" si="280"/>
        <v>0</v>
      </c>
      <c r="Q534" s="95" t="str">
        <f t="shared" si="315"/>
        <v>y</v>
      </c>
      <c r="R534" s="95">
        <f t="shared" si="281"/>
        <v>3000</v>
      </c>
      <c r="S534" s="95">
        <f t="shared" si="316"/>
        <v>0</v>
      </c>
      <c r="T534" s="95">
        <f t="shared" si="282"/>
        <v>0</v>
      </c>
      <c r="U534" s="95">
        <f t="shared" si="317"/>
        <v>0</v>
      </c>
      <c r="V534" s="95">
        <f t="shared" si="283"/>
        <v>0</v>
      </c>
      <c r="W534" s="108"/>
      <c r="X534" s="108">
        <f t="shared" si="284"/>
        <v>0</v>
      </c>
      <c r="Y534" s="108"/>
      <c r="Z534" s="108">
        <f t="shared" si="285"/>
        <v>0</v>
      </c>
      <c r="AA534" s="96" t="s">
        <v>73</v>
      </c>
      <c r="AB534" s="95">
        <f t="shared" si="313"/>
        <v>3000</v>
      </c>
      <c r="AC534" s="95">
        <f t="shared" si="286"/>
        <v>6000</v>
      </c>
      <c r="AD534" s="95">
        <f t="shared" si="287"/>
        <v>152000</v>
      </c>
      <c r="AE534" s="95">
        <f t="shared" si="288"/>
        <v>5472000</v>
      </c>
      <c r="AF534" s="97" cm="1">
        <f t="array" ref="AF534">_xlfn.IFS(G534=1,AF$15,G534=2,AF$16,G534=3,AF$19)</f>
        <v>7000</v>
      </c>
      <c r="AG534" s="98">
        <f t="shared" si="289"/>
        <v>159000</v>
      </c>
      <c r="AH534" s="98">
        <f t="shared" si="290"/>
        <v>5724000</v>
      </c>
      <c r="AI534" s="137">
        <f t="shared" si="291"/>
        <v>159000</v>
      </c>
      <c r="AJ534" s="137">
        <f t="shared" si="292"/>
        <v>5724000</v>
      </c>
      <c r="AK534" s="137">
        <v>100000</v>
      </c>
      <c r="AL534" s="137">
        <f t="shared" si="293"/>
        <v>1431000</v>
      </c>
      <c r="AM534" s="137">
        <f t="shared" si="294"/>
        <v>1431000</v>
      </c>
      <c r="AN534" s="137">
        <f t="shared" si="295"/>
        <v>1431000</v>
      </c>
      <c r="AO534" s="137">
        <f t="shared" si="296"/>
        <v>1331000</v>
      </c>
      <c r="AP534" s="137"/>
      <c r="AQ534" s="138" cm="1">
        <f t="array" ref="AQ534">_xlfn.IFS(I534="One Bedroom",AQ$13,I534="One Bedroom Plus",AQ$14,I534="two bedroom",AQ$15,I534="three bedroom",AQ$16)</f>
        <v>300000</v>
      </c>
      <c r="AR534" s="139">
        <f t="shared" si="297"/>
        <v>5424000</v>
      </c>
      <c r="AS534" s="139">
        <f t="shared" si="298"/>
        <v>150666.66666666666</v>
      </c>
      <c r="AT534" s="139">
        <f t="shared" si="299"/>
        <v>271200</v>
      </c>
      <c r="AU534" s="139">
        <f t="shared" si="300"/>
        <v>5153000</v>
      </c>
      <c r="AV534" s="139">
        <f t="shared" si="301"/>
        <v>143138.88888888888</v>
      </c>
      <c r="AW534" s="151">
        <v>100000</v>
      </c>
      <c r="AX534" s="151">
        <f t="shared" si="302"/>
        <v>1288250</v>
      </c>
      <c r="AY534" s="151">
        <f t="shared" si="303"/>
        <v>1288250</v>
      </c>
      <c r="AZ534" s="151">
        <f t="shared" si="304"/>
        <v>1288250</v>
      </c>
      <c r="BA534" s="151">
        <f t="shared" si="305"/>
        <v>1188250</v>
      </c>
      <c r="BD534" s="99">
        <f t="shared" si="306"/>
        <v>5153000</v>
      </c>
    </row>
    <row r="535" spans="1:56" s="99" customFormat="1" ht="14.7" customHeight="1" x14ac:dyDescent="0.25">
      <c r="A535" s="120"/>
      <c r="B535" s="120"/>
      <c r="C535" s="101">
        <v>513</v>
      </c>
      <c r="D535" s="106" t="s">
        <v>20</v>
      </c>
      <c r="E535" s="106">
        <v>6</v>
      </c>
      <c r="F535" s="126" t="s">
        <v>675</v>
      </c>
      <c r="G535" s="92" cm="1">
        <f t="array" ref="G535">_xlfn.IFS(D535=F$4,G$4,D535=F$5,G$5,D535=F$6,G$6,D535=F$7,G$7,D535=F$8,G$8,D535=F$9,G$9,D535=F$10,G$10)</f>
        <v>3</v>
      </c>
      <c r="H535" s="121" t="s">
        <v>148</v>
      </c>
      <c r="I535" s="104" t="s">
        <v>72</v>
      </c>
      <c r="J535" s="105">
        <v>49</v>
      </c>
      <c r="K535" s="95">
        <f t="shared" ref="K535:K598" si="318">$K$4</f>
        <v>160000</v>
      </c>
      <c r="L535" s="95">
        <f t="shared" ref="L535:L598" si="319">K535*J535</f>
        <v>7840000</v>
      </c>
      <c r="M535" s="95">
        <f t="shared" ref="M535:M598" si="320">J$13</f>
        <v>140000</v>
      </c>
      <c r="N535" s="95" cm="1">
        <f t="array" ref="N535">_xlfn.IFS(E535=1,0,OR(E535=2,E535=3),N$10,OR(E535=4,E535=5),N$11,E535=6,N$12,E535=7,N$13)</f>
        <v>6000</v>
      </c>
      <c r="O535" s="95" t="str">
        <f t="shared" si="314"/>
        <v>y</v>
      </c>
      <c r="P535" s="95">
        <f t="shared" ref="P535:P598" si="321">IF(O535="Y",P$20,0)</f>
        <v>10000</v>
      </c>
      <c r="Q535" s="95" t="str">
        <f t="shared" si="315"/>
        <v>y</v>
      </c>
      <c r="R535" s="95">
        <f t="shared" ref="R535:R598" si="322">IF(Q535="Y",R$20,0)</f>
        <v>3000</v>
      </c>
      <c r="S535" s="95">
        <f t="shared" si="316"/>
        <v>0</v>
      </c>
      <c r="T535" s="95">
        <f t="shared" ref="T535:T598" si="323">IF(S535="Y",T$20,0)</f>
        <v>0</v>
      </c>
      <c r="U535" s="95" t="str">
        <f t="shared" si="317"/>
        <v>y</v>
      </c>
      <c r="V535" s="95">
        <f t="shared" ref="V535:V598" si="324">IF(U535="Y",V$20,0)</f>
        <v>-4000</v>
      </c>
      <c r="W535" s="108"/>
      <c r="X535" s="108">
        <f t="shared" ref="X535:X598" si="325">IF(W535="Y",X$20,0)</f>
        <v>0</v>
      </c>
      <c r="Y535" s="108"/>
      <c r="Z535" s="108">
        <f t="shared" ref="Z535:Z598" si="326">IF(Y535="Y",Z$20,0)</f>
        <v>0</v>
      </c>
      <c r="AA535" s="108"/>
      <c r="AB535" s="108"/>
      <c r="AC535" s="95">
        <f t="shared" ref="AC535:AC598" si="327">P535+R535+X535+Z535+T535+V535+AB535</f>
        <v>9000</v>
      </c>
      <c r="AD535" s="95">
        <f t="shared" ref="AD535:AD598" si="328">M535+N535+AC535</f>
        <v>155000</v>
      </c>
      <c r="AE535" s="95">
        <f t="shared" ref="AE535:AE598" si="329">AD535*J535</f>
        <v>7595000</v>
      </c>
      <c r="AF535" s="97" cm="1">
        <f t="array" ref="AF535">_xlfn.IFS(G535=1,AF$15,G535=2,AF$16,G535=3,AF$19)</f>
        <v>7000</v>
      </c>
      <c r="AG535" s="98">
        <f t="shared" ref="AG535:AG598" si="330">AD535+AF535</f>
        <v>162000</v>
      </c>
      <c r="AH535" s="98">
        <f t="shared" ref="AH535:AH598" si="331">AG535*J535</f>
        <v>7938000</v>
      </c>
      <c r="AI535" s="137">
        <f t="shared" ref="AI535:AI598" si="332">ROUNDUP(AG535*$AI$19,-3)</f>
        <v>162000</v>
      </c>
      <c r="AJ535" s="137">
        <f t="shared" ref="AJ535:AJ598" si="333">AI535*J535</f>
        <v>7938000</v>
      </c>
      <c r="AK535" s="137">
        <v>100000</v>
      </c>
      <c r="AL535" s="137">
        <f t="shared" ref="AL535:AL598" si="334">AJ535*25%</f>
        <v>1984500</v>
      </c>
      <c r="AM535" s="137">
        <f t="shared" ref="AM535:AM598" si="335">AJ535*25%</f>
        <v>1984500</v>
      </c>
      <c r="AN535" s="137">
        <f t="shared" ref="AN535:AN598" si="336">AJ535*25%</f>
        <v>1984500</v>
      </c>
      <c r="AO535" s="137">
        <f t="shared" ref="AO535:AO598" si="337">AJ535*25%-AK535</f>
        <v>1884500</v>
      </c>
      <c r="AP535" s="137"/>
      <c r="AQ535" s="138" cm="1">
        <f t="array" ref="AQ535">_xlfn.IFS(I535="One Bedroom",AQ$13,I535="One Bedroom Plus",AQ$14,I535="two bedroom",AQ$15,I535="three bedroom",AQ$16)</f>
        <v>300000</v>
      </c>
      <c r="AR535" s="139">
        <f t="shared" ref="AR535:AR598" si="338">AJ535-AQ535</f>
        <v>7638000</v>
      </c>
      <c r="AS535" s="139">
        <f t="shared" ref="AS535:AS598" si="339">AR535/J535</f>
        <v>155877.55102040817</v>
      </c>
      <c r="AT535" s="139">
        <f t="shared" ref="AT535:AT598" si="340">AR535*5%</f>
        <v>381900</v>
      </c>
      <c r="AU535" s="139">
        <f t="shared" ref="AU535:AU598" si="341">ROUNDUP(AR535-AT535,-3)</f>
        <v>7257000</v>
      </c>
      <c r="AV535" s="139">
        <f t="shared" ref="AV535:AV598" si="342">AU535/J535</f>
        <v>148102.04081632654</v>
      </c>
      <c r="AW535" s="151">
        <v>100000</v>
      </c>
      <c r="AX535" s="151">
        <f t="shared" si="302"/>
        <v>1814250</v>
      </c>
      <c r="AY535" s="151">
        <f t="shared" si="303"/>
        <v>1814250</v>
      </c>
      <c r="AZ535" s="151">
        <f t="shared" si="304"/>
        <v>1814250</v>
      </c>
      <c r="BA535" s="151">
        <f t="shared" si="305"/>
        <v>1714250</v>
      </c>
      <c r="BD535" s="99">
        <f t="shared" si="306"/>
        <v>7257000</v>
      </c>
    </row>
    <row r="536" spans="1:56" s="107" customFormat="1" ht="14.7" customHeight="1" x14ac:dyDescent="0.25">
      <c r="A536" s="120"/>
      <c r="B536" s="120"/>
      <c r="C536" s="101">
        <v>514</v>
      </c>
      <c r="D536" s="106" t="s">
        <v>20</v>
      </c>
      <c r="E536" s="106">
        <v>6</v>
      </c>
      <c r="F536" s="126" t="s">
        <v>676</v>
      </c>
      <c r="G536" s="92" cm="1">
        <f t="array" ref="G536">_xlfn.IFS(D536=F$4,G$4,D536=F$5,G$5,D536=F$6,G$6,D536=F$7,G$7,D536=F$8,G$8,D536=F$9,G$9,D536=F$10,G$10)</f>
        <v>3</v>
      </c>
      <c r="H536" s="121" t="s">
        <v>315</v>
      </c>
      <c r="I536" s="104" t="s">
        <v>94</v>
      </c>
      <c r="J536" s="109">
        <v>56</v>
      </c>
      <c r="K536" s="95">
        <f t="shared" si="318"/>
        <v>160000</v>
      </c>
      <c r="L536" s="95">
        <f t="shared" si="319"/>
        <v>8960000</v>
      </c>
      <c r="M536" s="95">
        <f t="shared" si="320"/>
        <v>140000</v>
      </c>
      <c r="N536" s="95" cm="1">
        <f t="array" ref="N536">_xlfn.IFS(E536=1,0,OR(E536=2,E536=3),N$10,OR(E536=4,E536=5),N$11,E536=6,N$12,E536=7,N$13)</f>
        <v>6000</v>
      </c>
      <c r="O536" s="95" t="str">
        <f t="shared" si="314"/>
        <v>y</v>
      </c>
      <c r="P536" s="95">
        <f t="shared" si="321"/>
        <v>10000</v>
      </c>
      <c r="Q536" s="95">
        <f t="shared" si="315"/>
        <v>0</v>
      </c>
      <c r="R536" s="95">
        <f t="shared" si="322"/>
        <v>0</v>
      </c>
      <c r="S536" s="95">
        <f t="shared" si="316"/>
        <v>0</v>
      </c>
      <c r="T536" s="95">
        <f t="shared" si="323"/>
        <v>0</v>
      </c>
      <c r="U536" s="95">
        <f t="shared" si="317"/>
        <v>0</v>
      </c>
      <c r="V536" s="95">
        <f t="shared" si="324"/>
        <v>0</v>
      </c>
      <c r="W536" s="108"/>
      <c r="X536" s="108">
        <f t="shared" si="325"/>
        <v>0</v>
      </c>
      <c r="Y536" s="108"/>
      <c r="Z536" s="108">
        <f t="shared" si="326"/>
        <v>0</v>
      </c>
      <c r="AA536" s="108"/>
      <c r="AB536" s="108"/>
      <c r="AC536" s="95">
        <f t="shared" si="327"/>
        <v>10000</v>
      </c>
      <c r="AD536" s="95">
        <f t="shared" si="328"/>
        <v>156000</v>
      </c>
      <c r="AE536" s="95">
        <f t="shared" si="329"/>
        <v>8736000</v>
      </c>
      <c r="AF536" s="97" cm="1">
        <f t="array" ref="AF536">_xlfn.IFS(G536=1,AF$15,G536=2,AF$16,G536=3,AF$19)</f>
        <v>7000</v>
      </c>
      <c r="AG536" s="98">
        <f t="shared" si="330"/>
        <v>163000</v>
      </c>
      <c r="AH536" s="98">
        <f t="shared" si="331"/>
        <v>9128000</v>
      </c>
      <c r="AI536" s="137">
        <f t="shared" si="332"/>
        <v>163000</v>
      </c>
      <c r="AJ536" s="137">
        <f t="shared" si="333"/>
        <v>9128000</v>
      </c>
      <c r="AK536" s="137">
        <v>100000</v>
      </c>
      <c r="AL536" s="137">
        <f t="shared" si="334"/>
        <v>2282000</v>
      </c>
      <c r="AM536" s="137">
        <f t="shared" si="335"/>
        <v>2282000</v>
      </c>
      <c r="AN536" s="137">
        <f t="shared" si="336"/>
        <v>2282000</v>
      </c>
      <c r="AO536" s="137">
        <f t="shared" si="337"/>
        <v>2182000</v>
      </c>
      <c r="AP536" s="137"/>
      <c r="AQ536" s="138" cm="1">
        <f t="array" ref="AQ536">_xlfn.IFS(I536="One Bedroom",AQ$13,I536="One Bedroom Plus",AQ$14,I536="two bedroom",AQ$15,I536="three bedroom",AQ$16)</f>
        <v>300000</v>
      </c>
      <c r="AR536" s="139">
        <f t="shared" si="338"/>
        <v>8828000</v>
      </c>
      <c r="AS536" s="139">
        <f t="shared" si="339"/>
        <v>157642.85714285713</v>
      </c>
      <c r="AT536" s="139">
        <f t="shared" si="340"/>
        <v>441400</v>
      </c>
      <c r="AU536" s="139">
        <f t="shared" si="341"/>
        <v>8387000</v>
      </c>
      <c r="AV536" s="139">
        <f t="shared" si="342"/>
        <v>149767.85714285713</v>
      </c>
      <c r="AW536" s="151">
        <v>100000</v>
      </c>
      <c r="AX536" s="151">
        <f t="shared" ref="AX536:AX599" si="343">AU536*25%</f>
        <v>2096750</v>
      </c>
      <c r="AY536" s="151">
        <f t="shared" ref="AY536:AY599" si="344">AU536*25%</f>
        <v>2096750</v>
      </c>
      <c r="AZ536" s="151">
        <f t="shared" ref="AZ536:AZ599" si="345">AU536*25%</f>
        <v>2096750</v>
      </c>
      <c r="BA536" s="151">
        <f t="shared" ref="BA536:BA599" si="346">AU536*25%-AW536</f>
        <v>1996750</v>
      </c>
      <c r="BD536" s="99">
        <f t="shared" ref="BD536:BD599" si="347">SUM(AW536:BA536)</f>
        <v>8387000</v>
      </c>
    </row>
    <row r="537" spans="1:56" s="107" customFormat="1" ht="14.7" customHeight="1" x14ac:dyDescent="0.25">
      <c r="A537" s="120"/>
      <c r="B537" s="120"/>
      <c r="C537" s="101">
        <v>515</v>
      </c>
      <c r="D537" s="106" t="s">
        <v>20</v>
      </c>
      <c r="E537" s="106">
        <v>6</v>
      </c>
      <c r="F537" s="126" t="s">
        <v>677</v>
      </c>
      <c r="G537" s="92" cm="1">
        <f t="array" ref="G537">_xlfn.IFS(D537=F$4,G$4,D537=F$5,G$5,D537=F$6,G$6,D537=F$7,G$7,D537=F$8,G$8,D537=F$9,G$9,D537=F$10,G$10)</f>
        <v>3</v>
      </c>
      <c r="H537" s="121" t="s">
        <v>647</v>
      </c>
      <c r="I537" s="104" t="s">
        <v>382</v>
      </c>
      <c r="J537" s="109">
        <v>122</v>
      </c>
      <c r="K537" s="95">
        <f t="shared" si="318"/>
        <v>160000</v>
      </c>
      <c r="L537" s="95">
        <f t="shared" si="319"/>
        <v>19520000</v>
      </c>
      <c r="M537" s="95">
        <f t="shared" si="320"/>
        <v>140000</v>
      </c>
      <c r="N537" s="95" cm="1">
        <f t="array" ref="N537">_xlfn.IFS(E537=1,0,OR(E537=2,E537=3),N$10,OR(E537=4,E537=5),N$11,E537=6,N$12,E537=7,N$13)</f>
        <v>6000</v>
      </c>
      <c r="O537" s="95" t="str">
        <f t="shared" si="314"/>
        <v>y</v>
      </c>
      <c r="P537" s="95">
        <f t="shared" si="321"/>
        <v>10000</v>
      </c>
      <c r="Q537" s="95" t="str">
        <f t="shared" si="315"/>
        <v>y</v>
      </c>
      <c r="R537" s="95">
        <f t="shared" si="322"/>
        <v>3000</v>
      </c>
      <c r="S537" s="95" t="str">
        <f t="shared" si="316"/>
        <v>y</v>
      </c>
      <c r="T537" s="95">
        <f t="shared" si="323"/>
        <v>2000</v>
      </c>
      <c r="U537" s="95">
        <f t="shared" si="317"/>
        <v>0</v>
      </c>
      <c r="V537" s="95">
        <f t="shared" si="324"/>
        <v>0</v>
      </c>
      <c r="W537" s="108"/>
      <c r="X537" s="108">
        <f t="shared" si="325"/>
        <v>0</v>
      </c>
      <c r="Y537" s="108"/>
      <c r="Z537" s="108">
        <f t="shared" si="326"/>
        <v>0</v>
      </c>
      <c r="AA537" s="108"/>
      <c r="AB537" s="108"/>
      <c r="AC537" s="95">
        <f t="shared" si="327"/>
        <v>15000</v>
      </c>
      <c r="AD537" s="95">
        <f t="shared" si="328"/>
        <v>161000</v>
      </c>
      <c r="AE537" s="95">
        <f t="shared" si="329"/>
        <v>19642000</v>
      </c>
      <c r="AF537" s="97" cm="1">
        <f t="array" ref="AF537">_xlfn.IFS(G537=1,AF$15,G537=2,AF$16,G537=3,AF$19)</f>
        <v>7000</v>
      </c>
      <c r="AG537" s="98">
        <f t="shared" si="330"/>
        <v>168000</v>
      </c>
      <c r="AH537" s="98">
        <f t="shared" si="331"/>
        <v>20496000</v>
      </c>
      <c r="AI537" s="137">
        <f t="shared" si="332"/>
        <v>168000</v>
      </c>
      <c r="AJ537" s="137">
        <f t="shared" si="333"/>
        <v>20496000</v>
      </c>
      <c r="AK537" s="137">
        <v>100000</v>
      </c>
      <c r="AL537" s="137">
        <f t="shared" si="334"/>
        <v>5124000</v>
      </c>
      <c r="AM537" s="137">
        <f t="shared" si="335"/>
        <v>5124000</v>
      </c>
      <c r="AN537" s="137">
        <f t="shared" si="336"/>
        <v>5124000</v>
      </c>
      <c r="AO537" s="137">
        <f t="shared" si="337"/>
        <v>5024000</v>
      </c>
      <c r="AP537" s="137"/>
      <c r="AQ537" s="141">
        <v>1000000</v>
      </c>
      <c r="AR537" s="139">
        <f t="shared" si="338"/>
        <v>19496000</v>
      </c>
      <c r="AS537" s="139">
        <f t="shared" si="339"/>
        <v>159803.27868852459</v>
      </c>
      <c r="AT537" s="139">
        <f t="shared" si="340"/>
        <v>974800</v>
      </c>
      <c r="AU537" s="139">
        <f t="shared" si="341"/>
        <v>18522000</v>
      </c>
      <c r="AV537" s="139">
        <f t="shared" si="342"/>
        <v>151819.67213114753</v>
      </c>
      <c r="AW537" s="151">
        <v>100000</v>
      </c>
      <c r="AX537" s="151">
        <f t="shared" si="343"/>
        <v>4630500</v>
      </c>
      <c r="AY537" s="151">
        <f t="shared" si="344"/>
        <v>4630500</v>
      </c>
      <c r="AZ537" s="151">
        <f t="shared" si="345"/>
        <v>4630500</v>
      </c>
      <c r="BA537" s="151">
        <f t="shared" si="346"/>
        <v>4530500</v>
      </c>
      <c r="BD537" s="99">
        <f t="shared" si="347"/>
        <v>18522000</v>
      </c>
    </row>
    <row r="538" spans="1:56" s="107" customFormat="1" ht="14.7" customHeight="1" x14ac:dyDescent="0.25">
      <c r="A538" s="120"/>
      <c r="B538" s="120"/>
      <c r="C538" s="101">
        <v>516</v>
      </c>
      <c r="D538" s="106" t="s">
        <v>20</v>
      </c>
      <c r="E538" s="106">
        <v>6</v>
      </c>
      <c r="F538" s="126" t="s">
        <v>678</v>
      </c>
      <c r="G538" s="92" cm="1">
        <f t="array" ref="G538">_xlfn.IFS(D538=F$4,G$4,D538=F$5,G$5,D538=F$6,G$6,D538=F$7,G$7,D538=F$8,G$8,D538=F$9,G$9,D538=F$10,G$10)</f>
        <v>3</v>
      </c>
      <c r="H538" s="121" t="s">
        <v>455</v>
      </c>
      <c r="I538" s="104" t="s">
        <v>234</v>
      </c>
      <c r="J538" s="109">
        <v>66</v>
      </c>
      <c r="K538" s="95">
        <f t="shared" si="318"/>
        <v>160000</v>
      </c>
      <c r="L538" s="95">
        <f t="shared" si="319"/>
        <v>10560000</v>
      </c>
      <c r="M538" s="95">
        <f t="shared" si="320"/>
        <v>140000</v>
      </c>
      <c r="N538" s="95" cm="1">
        <f t="array" ref="N538">_xlfn.IFS(E538=1,0,OR(E538=2,E538=3),N$10,OR(E538=4,E538=5),N$11,E538=6,N$12,E538=7,N$13)</f>
        <v>6000</v>
      </c>
      <c r="O538" s="95" t="str">
        <f t="shared" si="314"/>
        <v>y</v>
      </c>
      <c r="P538" s="95">
        <f t="shared" si="321"/>
        <v>10000</v>
      </c>
      <c r="Q538" s="95" t="str">
        <f t="shared" si="315"/>
        <v>y</v>
      </c>
      <c r="R538" s="95">
        <f t="shared" si="322"/>
        <v>3000</v>
      </c>
      <c r="S538" s="95">
        <f t="shared" si="316"/>
        <v>0</v>
      </c>
      <c r="T538" s="95">
        <f t="shared" si="323"/>
        <v>0</v>
      </c>
      <c r="U538" s="95">
        <f t="shared" si="317"/>
        <v>0</v>
      </c>
      <c r="V538" s="95">
        <f t="shared" si="324"/>
        <v>0</v>
      </c>
      <c r="W538" s="108"/>
      <c r="X538" s="108">
        <f t="shared" si="325"/>
        <v>0</v>
      </c>
      <c r="Y538" s="108"/>
      <c r="Z538" s="108">
        <f t="shared" si="326"/>
        <v>0</v>
      </c>
      <c r="AA538" s="108"/>
      <c r="AB538" s="108"/>
      <c r="AC538" s="95">
        <f t="shared" si="327"/>
        <v>13000</v>
      </c>
      <c r="AD538" s="95">
        <f t="shared" si="328"/>
        <v>159000</v>
      </c>
      <c r="AE538" s="95">
        <f t="shared" si="329"/>
        <v>10494000</v>
      </c>
      <c r="AF538" s="97" cm="1">
        <f t="array" ref="AF538">_xlfn.IFS(G538=1,AF$15,G538=2,AF$16,G538=3,AF$19)</f>
        <v>7000</v>
      </c>
      <c r="AG538" s="98">
        <f t="shared" si="330"/>
        <v>166000</v>
      </c>
      <c r="AH538" s="98">
        <f t="shared" si="331"/>
        <v>10956000</v>
      </c>
      <c r="AI538" s="137">
        <f t="shared" si="332"/>
        <v>166000</v>
      </c>
      <c r="AJ538" s="137">
        <f t="shared" si="333"/>
        <v>10956000</v>
      </c>
      <c r="AK538" s="137">
        <v>100000</v>
      </c>
      <c r="AL538" s="137">
        <f t="shared" si="334"/>
        <v>2739000</v>
      </c>
      <c r="AM538" s="137">
        <f t="shared" si="335"/>
        <v>2739000</v>
      </c>
      <c r="AN538" s="137">
        <f t="shared" si="336"/>
        <v>2739000</v>
      </c>
      <c r="AO538" s="137">
        <f t="shared" si="337"/>
        <v>2639000</v>
      </c>
      <c r="AP538" s="137"/>
      <c r="AQ538" s="138" cm="1">
        <f t="array" ref="AQ538">_xlfn.IFS(I538="One Bedroom",AQ$13,I538="One Bedroom Plus",AQ$14,I538="two bedroom",AQ$15,I538="three bedroom",AQ$16)</f>
        <v>500000</v>
      </c>
      <c r="AR538" s="139">
        <f t="shared" si="338"/>
        <v>10456000</v>
      </c>
      <c r="AS538" s="139">
        <f t="shared" si="339"/>
        <v>158424.24242424243</v>
      </c>
      <c r="AT538" s="139">
        <f t="shared" si="340"/>
        <v>522800</v>
      </c>
      <c r="AU538" s="139">
        <f t="shared" si="341"/>
        <v>9934000</v>
      </c>
      <c r="AV538" s="139">
        <f t="shared" si="342"/>
        <v>150515.15151515152</v>
      </c>
      <c r="AW538" s="151">
        <v>100000</v>
      </c>
      <c r="AX538" s="151">
        <f t="shared" si="343"/>
        <v>2483500</v>
      </c>
      <c r="AY538" s="151">
        <f t="shared" si="344"/>
        <v>2483500</v>
      </c>
      <c r="AZ538" s="151">
        <f t="shared" si="345"/>
        <v>2483500</v>
      </c>
      <c r="BA538" s="151">
        <f t="shared" si="346"/>
        <v>2383500</v>
      </c>
      <c r="BD538" s="99">
        <f t="shared" si="347"/>
        <v>9934000</v>
      </c>
    </row>
    <row r="539" spans="1:56" s="107" customFormat="1" ht="14.7" customHeight="1" x14ac:dyDescent="0.25">
      <c r="A539" s="120"/>
      <c r="B539" s="120"/>
      <c r="C539" s="101">
        <v>517</v>
      </c>
      <c r="D539" s="106" t="s">
        <v>20</v>
      </c>
      <c r="E539" s="106">
        <v>6</v>
      </c>
      <c r="F539" s="126" t="s">
        <v>679</v>
      </c>
      <c r="G539" s="92" cm="1">
        <f t="array" ref="G539">_xlfn.IFS(D539=F$4,G$4,D539=F$5,G$5,D539=F$6,G$6,D539=F$7,G$7,D539=F$8,G$8,D539=F$9,G$9,D539=F$10,G$10)</f>
        <v>3</v>
      </c>
      <c r="H539" s="121" t="s">
        <v>455</v>
      </c>
      <c r="I539" s="104" t="s">
        <v>234</v>
      </c>
      <c r="J539" s="109">
        <v>66</v>
      </c>
      <c r="K539" s="95">
        <f t="shared" si="318"/>
        <v>160000</v>
      </c>
      <c r="L539" s="95">
        <f t="shared" si="319"/>
        <v>10560000</v>
      </c>
      <c r="M539" s="95">
        <f t="shared" si="320"/>
        <v>140000</v>
      </c>
      <c r="N539" s="95" cm="1">
        <f t="array" ref="N539">_xlfn.IFS(E539=1,0,OR(E539=2,E539=3),N$10,OR(E539=4,E539=5),N$11,E539=6,N$12,E539=7,N$13)</f>
        <v>6000</v>
      </c>
      <c r="O539" s="95" t="str">
        <f t="shared" si="314"/>
        <v>y</v>
      </c>
      <c r="P539" s="95">
        <f t="shared" si="321"/>
        <v>10000</v>
      </c>
      <c r="Q539" s="95">
        <f t="shared" si="315"/>
        <v>0</v>
      </c>
      <c r="R539" s="95">
        <f t="shared" si="322"/>
        <v>0</v>
      </c>
      <c r="S539" s="95">
        <f t="shared" si="316"/>
        <v>0</v>
      </c>
      <c r="T539" s="95">
        <f t="shared" si="323"/>
        <v>0</v>
      </c>
      <c r="U539" s="95">
        <f t="shared" si="317"/>
        <v>0</v>
      </c>
      <c r="V539" s="95">
        <f t="shared" si="324"/>
        <v>0</v>
      </c>
      <c r="W539" s="108"/>
      <c r="X539" s="108">
        <f t="shared" si="325"/>
        <v>0</v>
      </c>
      <c r="Y539" s="108"/>
      <c r="Z539" s="108">
        <f t="shared" si="326"/>
        <v>0</v>
      </c>
      <c r="AA539" s="108"/>
      <c r="AB539" s="108"/>
      <c r="AC539" s="95">
        <f t="shared" si="327"/>
        <v>10000</v>
      </c>
      <c r="AD539" s="95">
        <f t="shared" si="328"/>
        <v>156000</v>
      </c>
      <c r="AE539" s="95">
        <f t="shared" si="329"/>
        <v>10296000</v>
      </c>
      <c r="AF539" s="97" cm="1">
        <f t="array" ref="AF539">_xlfn.IFS(G539=1,AF$15,G539=2,AF$16,G539=3,AF$19)</f>
        <v>7000</v>
      </c>
      <c r="AG539" s="98">
        <f t="shared" si="330"/>
        <v>163000</v>
      </c>
      <c r="AH539" s="98">
        <f t="shared" si="331"/>
        <v>10758000</v>
      </c>
      <c r="AI539" s="137">
        <f t="shared" si="332"/>
        <v>163000</v>
      </c>
      <c r="AJ539" s="137">
        <f t="shared" si="333"/>
        <v>10758000</v>
      </c>
      <c r="AK539" s="137">
        <v>100000</v>
      </c>
      <c r="AL539" s="137">
        <f t="shared" si="334"/>
        <v>2689500</v>
      </c>
      <c r="AM539" s="137">
        <f t="shared" si="335"/>
        <v>2689500</v>
      </c>
      <c r="AN539" s="137">
        <f t="shared" si="336"/>
        <v>2689500</v>
      </c>
      <c r="AO539" s="137">
        <f t="shared" si="337"/>
        <v>2589500</v>
      </c>
      <c r="AP539" s="137"/>
      <c r="AQ539" s="138" cm="1">
        <f t="array" ref="AQ539">_xlfn.IFS(I539="One Bedroom",AQ$13,I539="One Bedroom Plus",AQ$14,I539="two bedroom",AQ$15,I539="three bedroom",AQ$16)</f>
        <v>500000</v>
      </c>
      <c r="AR539" s="139">
        <f t="shared" si="338"/>
        <v>10258000</v>
      </c>
      <c r="AS539" s="139">
        <f t="shared" si="339"/>
        <v>155424.24242424243</v>
      </c>
      <c r="AT539" s="139">
        <f t="shared" si="340"/>
        <v>512900</v>
      </c>
      <c r="AU539" s="139">
        <f t="shared" si="341"/>
        <v>9746000</v>
      </c>
      <c r="AV539" s="139">
        <f t="shared" si="342"/>
        <v>147666.66666666666</v>
      </c>
      <c r="AW539" s="151">
        <v>100000</v>
      </c>
      <c r="AX539" s="151">
        <f t="shared" si="343"/>
        <v>2436500</v>
      </c>
      <c r="AY539" s="151">
        <f t="shared" si="344"/>
        <v>2436500</v>
      </c>
      <c r="AZ539" s="151">
        <f t="shared" si="345"/>
        <v>2436500</v>
      </c>
      <c r="BA539" s="151">
        <f t="shared" si="346"/>
        <v>2336500</v>
      </c>
      <c r="BD539" s="99">
        <f t="shared" si="347"/>
        <v>9746000</v>
      </c>
    </row>
    <row r="540" spans="1:56" s="107" customFormat="1" ht="14.7" customHeight="1" x14ac:dyDescent="0.25">
      <c r="A540" s="120"/>
      <c r="B540" s="120"/>
      <c r="C540" s="101">
        <v>518</v>
      </c>
      <c r="D540" s="106" t="s">
        <v>20</v>
      </c>
      <c r="E540" s="106">
        <v>6</v>
      </c>
      <c r="F540" s="126" t="s">
        <v>680</v>
      </c>
      <c r="G540" s="92" cm="1">
        <f t="array" ref="G540">_xlfn.IFS(D540=F$4,G$4,D540=F$5,G$5,D540=F$6,G$6,D540=F$7,G$7,D540=F$8,G$8,D540=F$9,G$9,D540=F$10,G$10)</f>
        <v>3</v>
      </c>
      <c r="H540" s="121" t="s">
        <v>154</v>
      </c>
      <c r="I540" s="104" t="s">
        <v>72</v>
      </c>
      <c r="J540" s="105">
        <v>36</v>
      </c>
      <c r="K540" s="95">
        <f t="shared" si="318"/>
        <v>160000</v>
      </c>
      <c r="L540" s="95">
        <f t="shared" si="319"/>
        <v>5760000</v>
      </c>
      <c r="M540" s="95">
        <f t="shared" si="320"/>
        <v>140000</v>
      </c>
      <c r="N540" s="95" cm="1">
        <f t="array" ref="N540">_xlfn.IFS(E540=1,0,OR(E540=2,E540=3),N$10,OR(E540=4,E540=5),N$11,E540=6,N$12,E540=7,N$13)</f>
        <v>6000</v>
      </c>
      <c r="O540" s="95" t="str">
        <f t="shared" si="314"/>
        <v>y</v>
      </c>
      <c r="P540" s="95">
        <f t="shared" si="321"/>
        <v>10000</v>
      </c>
      <c r="Q540" s="95" t="str">
        <f t="shared" si="315"/>
        <v>y</v>
      </c>
      <c r="R540" s="95">
        <f t="shared" si="322"/>
        <v>3000</v>
      </c>
      <c r="S540" s="95">
        <f t="shared" si="316"/>
        <v>0</v>
      </c>
      <c r="T540" s="95">
        <f t="shared" si="323"/>
        <v>0</v>
      </c>
      <c r="U540" s="95">
        <f t="shared" si="317"/>
        <v>0</v>
      </c>
      <c r="V540" s="95">
        <f t="shared" si="324"/>
        <v>0</v>
      </c>
      <c r="W540" s="108"/>
      <c r="X540" s="108">
        <f t="shared" si="325"/>
        <v>0</v>
      </c>
      <c r="Y540" s="108"/>
      <c r="Z540" s="108">
        <f t="shared" si="326"/>
        <v>0</v>
      </c>
      <c r="AA540" s="108"/>
      <c r="AB540" s="108"/>
      <c r="AC540" s="95">
        <f t="shared" si="327"/>
        <v>13000</v>
      </c>
      <c r="AD540" s="95">
        <f t="shared" si="328"/>
        <v>159000</v>
      </c>
      <c r="AE540" s="95">
        <f t="shared" si="329"/>
        <v>5724000</v>
      </c>
      <c r="AF540" s="97" cm="1">
        <f t="array" ref="AF540">_xlfn.IFS(G540=1,AF$15,G540=2,AF$16,G540=3,AF$19)</f>
        <v>7000</v>
      </c>
      <c r="AG540" s="98">
        <f t="shared" si="330"/>
        <v>166000</v>
      </c>
      <c r="AH540" s="98">
        <f t="shared" si="331"/>
        <v>5976000</v>
      </c>
      <c r="AI540" s="137">
        <f t="shared" si="332"/>
        <v>166000</v>
      </c>
      <c r="AJ540" s="137">
        <f t="shared" si="333"/>
        <v>5976000</v>
      </c>
      <c r="AK540" s="137">
        <v>100000</v>
      </c>
      <c r="AL540" s="137">
        <f t="shared" si="334"/>
        <v>1494000</v>
      </c>
      <c r="AM540" s="137">
        <f t="shared" si="335"/>
        <v>1494000</v>
      </c>
      <c r="AN540" s="137">
        <f t="shared" si="336"/>
        <v>1494000</v>
      </c>
      <c r="AO540" s="137">
        <f t="shared" si="337"/>
        <v>1394000</v>
      </c>
      <c r="AP540" s="137"/>
      <c r="AQ540" s="138" cm="1">
        <f t="array" ref="AQ540">_xlfn.IFS(I540="One Bedroom",AQ$13,I540="One Bedroom Plus",AQ$14,I540="two bedroom",AQ$15,I540="three bedroom",AQ$16)</f>
        <v>300000</v>
      </c>
      <c r="AR540" s="139">
        <f t="shared" si="338"/>
        <v>5676000</v>
      </c>
      <c r="AS540" s="139">
        <f t="shared" si="339"/>
        <v>157666.66666666666</v>
      </c>
      <c r="AT540" s="139">
        <f t="shared" si="340"/>
        <v>283800</v>
      </c>
      <c r="AU540" s="139">
        <f t="shared" si="341"/>
        <v>5393000</v>
      </c>
      <c r="AV540" s="139">
        <f t="shared" si="342"/>
        <v>149805.55555555556</v>
      </c>
      <c r="AW540" s="151">
        <v>100000</v>
      </c>
      <c r="AX540" s="151">
        <f t="shared" si="343"/>
        <v>1348250</v>
      </c>
      <c r="AY540" s="151">
        <f t="shared" si="344"/>
        <v>1348250</v>
      </c>
      <c r="AZ540" s="151">
        <f t="shared" si="345"/>
        <v>1348250</v>
      </c>
      <c r="BA540" s="151">
        <f t="shared" si="346"/>
        <v>1248250</v>
      </c>
      <c r="BD540" s="99">
        <f t="shared" si="347"/>
        <v>5393000</v>
      </c>
    </row>
    <row r="541" spans="1:56" s="107" customFormat="1" ht="14.7" customHeight="1" x14ac:dyDescent="0.25">
      <c r="A541" s="123"/>
      <c r="B541" s="120"/>
      <c r="C541" s="101">
        <v>519</v>
      </c>
      <c r="D541" s="106" t="s">
        <v>20</v>
      </c>
      <c r="E541" s="106">
        <v>6</v>
      </c>
      <c r="F541" s="126" t="s">
        <v>681</v>
      </c>
      <c r="G541" s="92" cm="1">
        <f t="array" ref="G541">_xlfn.IFS(D541=F$4,G$4,D541=F$5,G$5,D541=F$6,G$6,D541=F$7,G$7,D541=F$8,G$8,D541=F$9,G$9,D541=F$10,G$10)</f>
        <v>3</v>
      </c>
      <c r="H541" s="121" t="s">
        <v>154</v>
      </c>
      <c r="I541" s="104" t="s">
        <v>72</v>
      </c>
      <c r="J541" s="105">
        <v>36</v>
      </c>
      <c r="K541" s="95">
        <f t="shared" si="318"/>
        <v>160000</v>
      </c>
      <c r="L541" s="95">
        <f t="shared" si="319"/>
        <v>5760000</v>
      </c>
      <c r="M541" s="95">
        <f t="shared" si="320"/>
        <v>140000</v>
      </c>
      <c r="N541" s="95" cm="1">
        <f t="array" ref="N541">_xlfn.IFS(E541=1,0,OR(E541=2,E541=3),N$10,OR(E541=4,E541=5),N$11,E541=6,N$12,E541=7,N$13)</f>
        <v>6000</v>
      </c>
      <c r="O541" s="95">
        <f t="shared" si="314"/>
        <v>0</v>
      </c>
      <c r="P541" s="95">
        <f t="shared" si="321"/>
        <v>0</v>
      </c>
      <c r="Q541" s="95" t="str">
        <f t="shared" si="315"/>
        <v>y</v>
      </c>
      <c r="R541" s="95">
        <f t="shared" si="322"/>
        <v>3000</v>
      </c>
      <c r="S541" s="95">
        <f t="shared" si="316"/>
        <v>0</v>
      </c>
      <c r="T541" s="95">
        <f t="shared" si="323"/>
        <v>0</v>
      </c>
      <c r="U541" s="95">
        <f t="shared" si="317"/>
        <v>0</v>
      </c>
      <c r="V541" s="95">
        <f t="shared" si="324"/>
        <v>0</v>
      </c>
      <c r="W541" s="108"/>
      <c r="X541" s="108">
        <f t="shared" si="325"/>
        <v>0</v>
      </c>
      <c r="Y541" s="108"/>
      <c r="Z541" s="108">
        <f t="shared" si="326"/>
        <v>0</v>
      </c>
      <c r="AA541" s="96" t="s">
        <v>73</v>
      </c>
      <c r="AB541" s="95">
        <f>IF(AA541="Y",AB$20,0)</f>
        <v>3000</v>
      </c>
      <c r="AC541" s="95">
        <f t="shared" si="327"/>
        <v>6000</v>
      </c>
      <c r="AD541" s="95">
        <f t="shared" si="328"/>
        <v>152000</v>
      </c>
      <c r="AE541" s="95">
        <f t="shared" si="329"/>
        <v>5472000</v>
      </c>
      <c r="AF541" s="97" cm="1">
        <f t="array" ref="AF541">_xlfn.IFS(G541=1,AF$15,G541=2,AF$16,G541=3,AF$19)</f>
        <v>7000</v>
      </c>
      <c r="AG541" s="98">
        <f t="shared" si="330"/>
        <v>159000</v>
      </c>
      <c r="AH541" s="98">
        <f t="shared" si="331"/>
        <v>5724000</v>
      </c>
      <c r="AI541" s="137">
        <f t="shared" si="332"/>
        <v>159000</v>
      </c>
      <c r="AJ541" s="137">
        <f t="shared" si="333"/>
        <v>5724000</v>
      </c>
      <c r="AK541" s="137">
        <v>100000</v>
      </c>
      <c r="AL541" s="137">
        <f t="shared" si="334"/>
        <v>1431000</v>
      </c>
      <c r="AM541" s="137">
        <f t="shared" si="335"/>
        <v>1431000</v>
      </c>
      <c r="AN541" s="137">
        <f t="shared" si="336"/>
        <v>1431000</v>
      </c>
      <c r="AO541" s="137">
        <f t="shared" si="337"/>
        <v>1331000</v>
      </c>
      <c r="AP541" s="137"/>
      <c r="AQ541" s="138" cm="1">
        <f t="array" ref="AQ541">_xlfn.IFS(I541="One Bedroom",AQ$13,I541="One Bedroom Plus",AQ$14,I541="two bedroom",AQ$15,I541="three bedroom",AQ$16)</f>
        <v>300000</v>
      </c>
      <c r="AR541" s="139">
        <f t="shared" si="338"/>
        <v>5424000</v>
      </c>
      <c r="AS541" s="139">
        <f t="shared" si="339"/>
        <v>150666.66666666666</v>
      </c>
      <c r="AT541" s="139">
        <f t="shared" si="340"/>
        <v>271200</v>
      </c>
      <c r="AU541" s="139">
        <f t="shared" si="341"/>
        <v>5153000</v>
      </c>
      <c r="AV541" s="139">
        <f t="shared" si="342"/>
        <v>143138.88888888888</v>
      </c>
      <c r="AW541" s="151">
        <v>100000</v>
      </c>
      <c r="AX541" s="151">
        <f t="shared" si="343"/>
        <v>1288250</v>
      </c>
      <c r="AY541" s="151">
        <f t="shared" si="344"/>
        <v>1288250</v>
      </c>
      <c r="AZ541" s="151">
        <f t="shared" si="345"/>
        <v>1288250</v>
      </c>
      <c r="BA541" s="151">
        <f t="shared" si="346"/>
        <v>1188250</v>
      </c>
      <c r="BD541" s="99">
        <f t="shared" si="347"/>
        <v>5153000</v>
      </c>
    </row>
    <row r="542" spans="1:56" s="107" customFormat="1" ht="14.7" customHeight="1" x14ac:dyDescent="0.25">
      <c r="A542" s="123"/>
      <c r="B542" s="120"/>
      <c r="C542" s="101">
        <v>520</v>
      </c>
      <c r="D542" s="106" t="s">
        <v>20</v>
      </c>
      <c r="E542" s="106">
        <v>6</v>
      </c>
      <c r="F542" s="126" t="s">
        <v>682</v>
      </c>
      <c r="G542" s="92" cm="1">
        <f t="array" ref="G542">_xlfn.IFS(D542=F$4,G$4,D542=F$5,G$5,D542=F$6,G$6,D542=F$7,G$7,D542=F$8,G$8,D542=F$9,G$9,D542=F$10,G$10)</f>
        <v>3</v>
      </c>
      <c r="H542" s="121" t="s">
        <v>305</v>
      </c>
      <c r="I542" s="104" t="s">
        <v>72</v>
      </c>
      <c r="J542" s="109">
        <v>32</v>
      </c>
      <c r="K542" s="95">
        <f t="shared" si="318"/>
        <v>160000</v>
      </c>
      <c r="L542" s="95">
        <f t="shared" si="319"/>
        <v>5120000</v>
      </c>
      <c r="M542" s="95">
        <f t="shared" si="320"/>
        <v>140000</v>
      </c>
      <c r="N542" s="95" cm="1">
        <f t="array" ref="N542">_xlfn.IFS(E542=1,0,OR(E542=2,E542=3),N$10,OR(E542=4,E542=5),N$11,E542=6,N$12,E542=7,N$13)</f>
        <v>6000</v>
      </c>
      <c r="O542" s="95">
        <f t="shared" si="314"/>
        <v>0</v>
      </c>
      <c r="P542" s="95">
        <f t="shared" si="321"/>
        <v>0</v>
      </c>
      <c r="Q542" s="95">
        <f t="shared" si="315"/>
        <v>0</v>
      </c>
      <c r="R542" s="95">
        <f t="shared" si="322"/>
        <v>0</v>
      </c>
      <c r="S542" s="95">
        <f t="shared" si="316"/>
        <v>0</v>
      </c>
      <c r="T542" s="95">
        <f t="shared" si="323"/>
        <v>0</v>
      </c>
      <c r="U542" s="95">
        <f t="shared" si="317"/>
        <v>0</v>
      </c>
      <c r="V542" s="95">
        <f t="shared" si="324"/>
        <v>0</v>
      </c>
      <c r="W542" s="108"/>
      <c r="X542" s="108">
        <f t="shared" si="325"/>
        <v>0</v>
      </c>
      <c r="Y542" s="108"/>
      <c r="Z542" s="108">
        <f t="shared" si="326"/>
        <v>0</v>
      </c>
      <c r="AA542" s="96" t="s">
        <v>73</v>
      </c>
      <c r="AB542" s="95">
        <f>IF(AA542="Y",AB$20,0)</f>
        <v>3000</v>
      </c>
      <c r="AC542" s="95">
        <f t="shared" si="327"/>
        <v>3000</v>
      </c>
      <c r="AD542" s="95">
        <f t="shared" si="328"/>
        <v>149000</v>
      </c>
      <c r="AE542" s="95">
        <f t="shared" si="329"/>
        <v>4768000</v>
      </c>
      <c r="AF542" s="97" cm="1">
        <f t="array" ref="AF542">_xlfn.IFS(G542=1,AF$15,G542=2,AF$16,G542=3,AF$19)</f>
        <v>7000</v>
      </c>
      <c r="AG542" s="98">
        <f t="shared" si="330"/>
        <v>156000</v>
      </c>
      <c r="AH542" s="98">
        <f t="shared" si="331"/>
        <v>4992000</v>
      </c>
      <c r="AI542" s="137">
        <f t="shared" si="332"/>
        <v>156000</v>
      </c>
      <c r="AJ542" s="137">
        <f t="shared" si="333"/>
        <v>4992000</v>
      </c>
      <c r="AK542" s="137">
        <v>100000</v>
      </c>
      <c r="AL542" s="137">
        <f t="shared" si="334"/>
        <v>1248000</v>
      </c>
      <c r="AM542" s="137">
        <f t="shared" si="335"/>
        <v>1248000</v>
      </c>
      <c r="AN542" s="137">
        <f t="shared" si="336"/>
        <v>1248000</v>
      </c>
      <c r="AO542" s="137">
        <f t="shared" si="337"/>
        <v>1148000</v>
      </c>
      <c r="AP542" s="137"/>
      <c r="AQ542" s="138" cm="1">
        <f t="array" ref="AQ542">_xlfn.IFS(I542="One Bedroom",AQ$13,I542="One Bedroom Plus",AQ$14,I542="two bedroom",AQ$15,I542="three bedroom",AQ$16)</f>
        <v>300000</v>
      </c>
      <c r="AR542" s="139">
        <f t="shared" si="338"/>
        <v>4692000</v>
      </c>
      <c r="AS542" s="139">
        <f t="shared" si="339"/>
        <v>146625</v>
      </c>
      <c r="AT542" s="139">
        <f t="shared" si="340"/>
        <v>234600</v>
      </c>
      <c r="AU542" s="139">
        <f t="shared" si="341"/>
        <v>4458000</v>
      </c>
      <c r="AV542" s="139">
        <f t="shared" si="342"/>
        <v>139312.5</v>
      </c>
      <c r="AW542" s="151">
        <v>100000</v>
      </c>
      <c r="AX542" s="151">
        <f t="shared" si="343"/>
        <v>1114500</v>
      </c>
      <c r="AY542" s="151">
        <f t="shared" si="344"/>
        <v>1114500</v>
      </c>
      <c r="AZ542" s="151">
        <f t="shared" si="345"/>
        <v>1114500</v>
      </c>
      <c r="BA542" s="151">
        <f t="shared" si="346"/>
        <v>1014500</v>
      </c>
      <c r="BD542" s="99">
        <f t="shared" si="347"/>
        <v>4458000</v>
      </c>
    </row>
    <row r="543" spans="1:56" s="107" customFormat="1" ht="14.7" customHeight="1" x14ac:dyDescent="0.25">
      <c r="A543" s="123"/>
      <c r="B543" s="120"/>
      <c r="C543" s="101">
        <v>521</v>
      </c>
      <c r="D543" s="106" t="s">
        <v>20</v>
      </c>
      <c r="E543" s="106">
        <v>6</v>
      </c>
      <c r="F543" s="126" t="s">
        <v>683</v>
      </c>
      <c r="G543" s="92" cm="1">
        <f t="array" ref="G543">_xlfn.IFS(D543=F$4,G$4,D543=F$5,G$5,D543=F$6,G$6,D543=F$7,G$7,D543=F$8,G$8,D543=F$9,G$9,D543=F$10,G$10)</f>
        <v>3</v>
      </c>
      <c r="H543" s="121" t="s">
        <v>305</v>
      </c>
      <c r="I543" s="104" t="s">
        <v>72</v>
      </c>
      <c r="J543" s="109">
        <v>32</v>
      </c>
      <c r="K543" s="95">
        <f t="shared" si="318"/>
        <v>160000</v>
      </c>
      <c r="L543" s="95">
        <f t="shared" si="319"/>
        <v>5120000</v>
      </c>
      <c r="M543" s="95">
        <f t="shared" si="320"/>
        <v>140000</v>
      </c>
      <c r="N543" s="95" cm="1">
        <f t="array" ref="N543">_xlfn.IFS(E543=1,0,OR(E543=2,E543=3),N$10,OR(E543=4,E543=5),N$11,E543=6,N$12,E543=7,N$13)</f>
        <v>6000</v>
      </c>
      <c r="O543" s="95">
        <f t="shared" si="314"/>
        <v>0</v>
      </c>
      <c r="P543" s="95">
        <f t="shared" si="321"/>
        <v>0</v>
      </c>
      <c r="Q543" s="95">
        <f t="shared" si="315"/>
        <v>0</v>
      </c>
      <c r="R543" s="95">
        <f t="shared" si="322"/>
        <v>0</v>
      </c>
      <c r="S543" s="95">
        <f t="shared" si="316"/>
        <v>0</v>
      </c>
      <c r="T543" s="95">
        <f t="shared" si="323"/>
        <v>0</v>
      </c>
      <c r="U543" s="95">
        <f t="shared" si="317"/>
        <v>0</v>
      </c>
      <c r="V543" s="95">
        <f t="shared" si="324"/>
        <v>0</v>
      </c>
      <c r="W543" s="108"/>
      <c r="X543" s="108">
        <f t="shared" si="325"/>
        <v>0</v>
      </c>
      <c r="Y543" s="108"/>
      <c r="Z543" s="108">
        <f t="shared" si="326"/>
        <v>0</v>
      </c>
      <c r="AA543" s="96" t="s">
        <v>73</v>
      </c>
      <c r="AB543" s="95">
        <f>IF(AA543="Y",AB$20,0)</f>
        <v>3000</v>
      </c>
      <c r="AC543" s="95">
        <f t="shared" si="327"/>
        <v>3000</v>
      </c>
      <c r="AD543" s="95">
        <f t="shared" si="328"/>
        <v>149000</v>
      </c>
      <c r="AE543" s="95">
        <f t="shared" si="329"/>
        <v>4768000</v>
      </c>
      <c r="AF543" s="97" cm="1">
        <f t="array" ref="AF543">_xlfn.IFS(G543=1,AF$15,G543=2,AF$16,G543=3,AF$19)</f>
        <v>7000</v>
      </c>
      <c r="AG543" s="98">
        <f t="shared" si="330"/>
        <v>156000</v>
      </c>
      <c r="AH543" s="98">
        <f t="shared" si="331"/>
        <v>4992000</v>
      </c>
      <c r="AI543" s="137">
        <f t="shared" si="332"/>
        <v>156000</v>
      </c>
      <c r="AJ543" s="137">
        <f t="shared" si="333"/>
        <v>4992000</v>
      </c>
      <c r="AK543" s="137">
        <v>100000</v>
      </c>
      <c r="AL543" s="137">
        <f t="shared" si="334"/>
        <v>1248000</v>
      </c>
      <c r="AM543" s="137">
        <f t="shared" si="335"/>
        <v>1248000</v>
      </c>
      <c r="AN543" s="137">
        <f t="shared" si="336"/>
        <v>1248000</v>
      </c>
      <c r="AO543" s="137">
        <f t="shared" si="337"/>
        <v>1148000</v>
      </c>
      <c r="AP543" s="137"/>
      <c r="AQ543" s="138" cm="1">
        <f t="array" ref="AQ543">_xlfn.IFS(I543="One Bedroom",AQ$13,I543="One Bedroom Plus",AQ$14,I543="two bedroom",AQ$15,I543="three bedroom",AQ$16)</f>
        <v>300000</v>
      </c>
      <c r="AR543" s="139">
        <f t="shared" si="338"/>
        <v>4692000</v>
      </c>
      <c r="AS543" s="139">
        <f t="shared" si="339"/>
        <v>146625</v>
      </c>
      <c r="AT543" s="139">
        <f t="shared" si="340"/>
        <v>234600</v>
      </c>
      <c r="AU543" s="139">
        <f t="shared" si="341"/>
        <v>4458000</v>
      </c>
      <c r="AV543" s="139">
        <f t="shared" si="342"/>
        <v>139312.5</v>
      </c>
      <c r="AW543" s="151">
        <v>100000</v>
      </c>
      <c r="AX543" s="151">
        <f t="shared" si="343"/>
        <v>1114500</v>
      </c>
      <c r="AY543" s="151">
        <f t="shared" si="344"/>
        <v>1114500</v>
      </c>
      <c r="AZ543" s="151">
        <f t="shared" si="345"/>
        <v>1114500</v>
      </c>
      <c r="BA543" s="151">
        <f t="shared" si="346"/>
        <v>1014500</v>
      </c>
      <c r="BD543" s="99">
        <f t="shared" si="347"/>
        <v>4458000</v>
      </c>
    </row>
    <row r="544" spans="1:56" s="107" customFormat="1" ht="14.7" customHeight="1" x14ac:dyDescent="0.25">
      <c r="A544" s="120"/>
      <c r="B544" s="120"/>
      <c r="C544" s="101">
        <v>522</v>
      </c>
      <c r="D544" s="106" t="s">
        <v>20</v>
      </c>
      <c r="E544" s="106">
        <v>7</v>
      </c>
      <c r="F544" s="126" t="s">
        <v>684</v>
      </c>
      <c r="G544" s="92" cm="1">
        <f t="array" ref="G544">_xlfn.IFS(D544=F$4,G$4,D544=F$5,G$5,D544=F$6,G$6,D544=F$7,G$7,D544=F$8,G$8,D544=F$9,G$9,D544=F$10,G$10)</f>
        <v>3</v>
      </c>
      <c r="H544" s="121" t="s">
        <v>158</v>
      </c>
      <c r="I544" s="104" t="s">
        <v>72</v>
      </c>
      <c r="J544" s="105">
        <v>42</v>
      </c>
      <c r="K544" s="95">
        <f t="shared" si="318"/>
        <v>160000</v>
      </c>
      <c r="L544" s="95">
        <f t="shared" si="319"/>
        <v>6720000</v>
      </c>
      <c r="M544" s="95">
        <f t="shared" si="320"/>
        <v>140000</v>
      </c>
      <c r="N544" s="95" cm="1">
        <f t="array" ref="N544">_xlfn.IFS(E544=1,0,OR(E544=2,E544=3),N$10,OR(E544=4,E544=5),N$11,E544=6,N$12,E544=7,N$13)</f>
        <v>10000</v>
      </c>
      <c r="O544" s="96"/>
      <c r="P544" s="95">
        <f t="shared" si="321"/>
        <v>0</v>
      </c>
      <c r="Q544" s="96"/>
      <c r="R544" s="95">
        <f t="shared" si="322"/>
        <v>0</v>
      </c>
      <c r="S544" s="96"/>
      <c r="T544" s="95">
        <f t="shared" si="323"/>
        <v>0</v>
      </c>
      <c r="U544" s="96"/>
      <c r="V544" s="95">
        <f t="shared" si="324"/>
        <v>0</v>
      </c>
      <c r="W544" s="96"/>
      <c r="X544" s="95">
        <f t="shared" si="325"/>
        <v>0</v>
      </c>
      <c r="Y544" s="96"/>
      <c r="Z544" s="95">
        <f t="shared" si="326"/>
        <v>0</v>
      </c>
      <c r="AA544" s="95"/>
      <c r="AB544" s="95"/>
      <c r="AC544" s="95">
        <f t="shared" si="327"/>
        <v>0</v>
      </c>
      <c r="AD544" s="95">
        <f t="shared" si="328"/>
        <v>150000</v>
      </c>
      <c r="AE544" s="95">
        <f t="shared" si="329"/>
        <v>6300000</v>
      </c>
      <c r="AF544" s="97" cm="1">
        <f t="array" ref="AF544">_xlfn.IFS(G544=1,AF$15,G544=2,AF$16,G544=3,AF$19)</f>
        <v>7000</v>
      </c>
      <c r="AG544" s="98">
        <f t="shared" si="330"/>
        <v>157000</v>
      </c>
      <c r="AH544" s="98">
        <f t="shared" si="331"/>
        <v>6594000</v>
      </c>
      <c r="AI544" s="137">
        <f t="shared" si="332"/>
        <v>157000</v>
      </c>
      <c r="AJ544" s="137">
        <f t="shared" si="333"/>
        <v>6594000</v>
      </c>
      <c r="AK544" s="137">
        <v>100000</v>
      </c>
      <c r="AL544" s="137">
        <f t="shared" si="334"/>
        <v>1648500</v>
      </c>
      <c r="AM544" s="137">
        <f t="shared" si="335"/>
        <v>1648500</v>
      </c>
      <c r="AN544" s="137">
        <f t="shared" si="336"/>
        <v>1648500</v>
      </c>
      <c r="AO544" s="137">
        <f t="shared" si="337"/>
        <v>1548500</v>
      </c>
      <c r="AP544" s="137"/>
      <c r="AQ544" s="138" cm="1">
        <f t="array" ref="AQ544">_xlfn.IFS(I544="One Bedroom",AQ$13,I544="One Bedroom Plus",AQ$14,I544="two bedroom",AQ$15,I544="three bedroom",AQ$16)</f>
        <v>300000</v>
      </c>
      <c r="AR544" s="139">
        <f t="shared" si="338"/>
        <v>6294000</v>
      </c>
      <c r="AS544" s="139">
        <f t="shared" si="339"/>
        <v>149857.14285714287</v>
      </c>
      <c r="AT544" s="139">
        <f t="shared" si="340"/>
        <v>314700</v>
      </c>
      <c r="AU544" s="139">
        <f t="shared" si="341"/>
        <v>5980000</v>
      </c>
      <c r="AV544" s="139">
        <f t="shared" si="342"/>
        <v>142380.95238095237</v>
      </c>
      <c r="AW544" s="151">
        <v>100000</v>
      </c>
      <c r="AX544" s="151">
        <f t="shared" si="343"/>
        <v>1495000</v>
      </c>
      <c r="AY544" s="151">
        <f t="shared" si="344"/>
        <v>1495000</v>
      </c>
      <c r="AZ544" s="151">
        <f t="shared" si="345"/>
        <v>1495000</v>
      </c>
      <c r="BA544" s="151">
        <f t="shared" si="346"/>
        <v>1395000</v>
      </c>
      <c r="BD544" s="99">
        <f t="shared" si="347"/>
        <v>5980000</v>
      </c>
    </row>
    <row r="545" spans="1:56" s="107" customFormat="1" ht="14.7" customHeight="1" x14ac:dyDescent="0.25">
      <c r="A545" s="120"/>
      <c r="B545" s="120"/>
      <c r="C545" s="101">
        <v>523</v>
      </c>
      <c r="D545" s="106" t="s">
        <v>20</v>
      </c>
      <c r="E545" s="106">
        <v>7</v>
      </c>
      <c r="F545" s="126" t="s">
        <v>685</v>
      </c>
      <c r="G545" s="92" cm="1">
        <f t="array" ref="G545">_xlfn.IFS(D545=F$4,G$4,D545=F$5,G$5,D545=F$6,G$6,D545=F$7,G$7,D545=F$8,G$8,D545=F$9,G$9,D545=F$10,G$10)</f>
        <v>3</v>
      </c>
      <c r="H545" s="121" t="s">
        <v>158</v>
      </c>
      <c r="I545" s="104" t="s">
        <v>72</v>
      </c>
      <c r="J545" s="105">
        <v>42</v>
      </c>
      <c r="K545" s="95">
        <f t="shared" si="318"/>
        <v>160000</v>
      </c>
      <c r="L545" s="95">
        <f t="shared" si="319"/>
        <v>6720000</v>
      </c>
      <c r="M545" s="95">
        <f t="shared" si="320"/>
        <v>140000</v>
      </c>
      <c r="N545" s="95" cm="1">
        <f t="array" ref="N545">_xlfn.IFS(E545=1,0,OR(E545=2,E545=3),N$10,OR(E545=4,E545=5),N$11,E545=6,N$12,E545=7,N$13)</f>
        <v>10000</v>
      </c>
      <c r="O545" s="96"/>
      <c r="P545" s="95">
        <f t="shared" si="321"/>
        <v>0</v>
      </c>
      <c r="Q545" s="96"/>
      <c r="R545" s="95">
        <f t="shared" si="322"/>
        <v>0</v>
      </c>
      <c r="S545" s="96"/>
      <c r="T545" s="95">
        <f t="shared" si="323"/>
        <v>0</v>
      </c>
      <c r="U545" s="96"/>
      <c r="V545" s="95">
        <f t="shared" si="324"/>
        <v>0</v>
      </c>
      <c r="W545" s="96"/>
      <c r="X545" s="95">
        <f t="shared" si="325"/>
        <v>0</v>
      </c>
      <c r="Y545" s="96"/>
      <c r="Z545" s="95">
        <f t="shared" si="326"/>
        <v>0</v>
      </c>
      <c r="AA545" s="95"/>
      <c r="AB545" s="95"/>
      <c r="AC545" s="95">
        <f t="shared" si="327"/>
        <v>0</v>
      </c>
      <c r="AD545" s="95">
        <f t="shared" si="328"/>
        <v>150000</v>
      </c>
      <c r="AE545" s="95">
        <f t="shared" si="329"/>
        <v>6300000</v>
      </c>
      <c r="AF545" s="97" cm="1">
        <f t="array" ref="AF545">_xlfn.IFS(G545=1,AF$15,G545=2,AF$16,G545=3,AF$19)</f>
        <v>7000</v>
      </c>
      <c r="AG545" s="98">
        <f t="shared" si="330"/>
        <v>157000</v>
      </c>
      <c r="AH545" s="98">
        <f t="shared" si="331"/>
        <v>6594000</v>
      </c>
      <c r="AI545" s="137">
        <f t="shared" si="332"/>
        <v>157000</v>
      </c>
      <c r="AJ545" s="137">
        <f t="shared" si="333"/>
        <v>6594000</v>
      </c>
      <c r="AK545" s="137">
        <v>100000</v>
      </c>
      <c r="AL545" s="137">
        <f t="shared" si="334"/>
        <v>1648500</v>
      </c>
      <c r="AM545" s="137">
        <f t="shared" si="335"/>
        <v>1648500</v>
      </c>
      <c r="AN545" s="137">
        <f t="shared" si="336"/>
        <v>1648500</v>
      </c>
      <c r="AO545" s="137">
        <f t="shared" si="337"/>
        <v>1548500</v>
      </c>
      <c r="AP545" s="137"/>
      <c r="AQ545" s="138" cm="1">
        <f t="array" ref="AQ545">_xlfn.IFS(I545="One Bedroom",AQ$13,I545="One Bedroom Plus",AQ$14,I545="two bedroom",AQ$15,I545="three bedroom",AQ$16)</f>
        <v>300000</v>
      </c>
      <c r="AR545" s="139">
        <f t="shared" si="338"/>
        <v>6294000</v>
      </c>
      <c r="AS545" s="139">
        <f t="shared" si="339"/>
        <v>149857.14285714287</v>
      </c>
      <c r="AT545" s="139">
        <f t="shared" si="340"/>
        <v>314700</v>
      </c>
      <c r="AU545" s="139">
        <f t="shared" si="341"/>
        <v>5980000</v>
      </c>
      <c r="AV545" s="139">
        <f t="shared" si="342"/>
        <v>142380.95238095237</v>
      </c>
      <c r="AW545" s="151">
        <v>100000</v>
      </c>
      <c r="AX545" s="151">
        <f t="shared" si="343"/>
        <v>1495000</v>
      </c>
      <c r="AY545" s="151">
        <f t="shared" si="344"/>
        <v>1495000</v>
      </c>
      <c r="AZ545" s="151">
        <f t="shared" si="345"/>
        <v>1495000</v>
      </c>
      <c r="BA545" s="151">
        <f t="shared" si="346"/>
        <v>1395000</v>
      </c>
      <c r="BD545" s="99">
        <f t="shared" si="347"/>
        <v>5980000</v>
      </c>
    </row>
    <row r="546" spans="1:56" s="107" customFormat="1" ht="14.7" customHeight="1" x14ac:dyDescent="0.25">
      <c r="A546" s="120"/>
      <c r="B546" s="120"/>
      <c r="C546" s="101">
        <v>524</v>
      </c>
      <c r="D546" s="106" t="s">
        <v>20</v>
      </c>
      <c r="E546" s="106">
        <v>7</v>
      </c>
      <c r="F546" s="126" t="s">
        <v>686</v>
      </c>
      <c r="G546" s="92" cm="1">
        <f t="array" ref="G546">_xlfn.IFS(D546=F$4,G$4,D546=F$5,G$5,D546=F$6,G$6,D546=F$7,G$7,D546=F$8,G$8,D546=F$9,G$9,D546=F$10,G$10)</f>
        <v>3</v>
      </c>
      <c r="H546" s="121" t="s">
        <v>156</v>
      </c>
      <c r="I546" s="104" t="s">
        <v>72</v>
      </c>
      <c r="J546" s="105">
        <v>36</v>
      </c>
      <c r="K546" s="95">
        <f t="shared" si="318"/>
        <v>160000</v>
      </c>
      <c r="L546" s="95">
        <f t="shared" si="319"/>
        <v>5760000</v>
      </c>
      <c r="M546" s="95">
        <f t="shared" si="320"/>
        <v>140000</v>
      </c>
      <c r="N546" s="95" cm="1">
        <f t="array" ref="N546">_xlfn.IFS(E546=1,0,OR(E546=2,E546=3),N$10,OR(E546=4,E546=5),N$11,E546=6,N$12,E546=7,N$13)</f>
        <v>10000</v>
      </c>
      <c r="O546" s="96"/>
      <c r="P546" s="95">
        <f t="shared" si="321"/>
        <v>0</v>
      </c>
      <c r="Q546" s="96"/>
      <c r="R546" s="95">
        <f t="shared" si="322"/>
        <v>0</v>
      </c>
      <c r="S546" s="96"/>
      <c r="T546" s="95">
        <f t="shared" si="323"/>
        <v>0</v>
      </c>
      <c r="U546" s="96"/>
      <c r="V546" s="95">
        <f t="shared" si="324"/>
        <v>0</v>
      </c>
      <c r="W546" s="96"/>
      <c r="X546" s="95">
        <f t="shared" si="325"/>
        <v>0</v>
      </c>
      <c r="Y546" s="96"/>
      <c r="Z546" s="95">
        <f t="shared" si="326"/>
        <v>0</v>
      </c>
      <c r="AA546" s="95"/>
      <c r="AB546" s="95"/>
      <c r="AC546" s="95">
        <f t="shared" si="327"/>
        <v>0</v>
      </c>
      <c r="AD546" s="95">
        <f t="shared" si="328"/>
        <v>150000</v>
      </c>
      <c r="AE546" s="95">
        <f t="shared" si="329"/>
        <v>5400000</v>
      </c>
      <c r="AF546" s="97" cm="1">
        <f t="array" ref="AF546">_xlfn.IFS(G546=1,AF$15,G546=2,AF$16,G546=3,AF$19)</f>
        <v>7000</v>
      </c>
      <c r="AG546" s="98">
        <f t="shared" si="330"/>
        <v>157000</v>
      </c>
      <c r="AH546" s="98">
        <f t="shared" si="331"/>
        <v>5652000</v>
      </c>
      <c r="AI546" s="137">
        <f t="shared" si="332"/>
        <v>157000</v>
      </c>
      <c r="AJ546" s="137">
        <f t="shared" si="333"/>
        <v>5652000</v>
      </c>
      <c r="AK546" s="137">
        <v>100000</v>
      </c>
      <c r="AL546" s="137">
        <f t="shared" si="334"/>
        <v>1413000</v>
      </c>
      <c r="AM546" s="137">
        <f t="shared" si="335"/>
        <v>1413000</v>
      </c>
      <c r="AN546" s="137">
        <f t="shared" si="336"/>
        <v>1413000</v>
      </c>
      <c r="AO546" s="137">
        <f t="shared" si="337"/>
        <v>1313000</v>
      </c>
      <c r="AP546" s="137"/>
      <c r="AQ546" s="138" cm="1">
        <f t="array" ref="AQ546">_xlfn.IFS(I546="One Bedroom",AQ$13,I546="One Bedroom Plus",AQ$14,I546="two bedroom",AQ$15,I546="three bedroom",AQ$16)</f>
        <v>300000</v>
      </c>
      <c r="AR546" s="139">
        <f t="shared" si="338"/>
        <v>5352000</v>
      </c>
      <c r="AS546" s="139">
        <f t="shared" si="339"/>
        <v>148666.66666666666</v>
      </c>
      <c r="AT546" s="139">
        <f t="shared" si="340"/>
        <v>267600</v>
      </c>
      <c r="AU546" s="139">
        <f t="shared" si="341"/>
        <v>5085000</v>
      </c>
      <c r="AV546" s="139">
        <f t="shared" si="342"/>
        <v>141250</v>
      </c>
      <c r="AW546" s="151">
        <v>100000</v>
      </c>
      <c r="AX546" s="151">
        <f t="shared" si="343"/>
        <v>1271250</v>
      </c>
      <c r="AY546" s="151">
        <f t="shared" si="344"/>
        <v>1271250</v>
      </c>
      <c r="AZ546" s="151">
        <f t="shared" si="345"/>
        <v>1271250</v>
      </c>
      <c r="BA546" s="151">
        <f t="shared" si="346"/>
        <v>1171250</v>
      </c>
      <c r="BD546" s="99">
        <f t="shared" si="347"/>
        <v>5085000</v>
      </c>
    </row>
    <row r="547" spans="1:56" s="107" customFormat="1" ht="14.7" customHeight="1" x14ac:dyDescent="0.25">
      <c r="A547" s="120"/>
      <c r="B547" s="120"/>
      <c r="C547" s="101">
        <v>525</v>
      </c>
      <c r="D547" s="106" t="s">
        <v>20</v>
      </c>
      <c r="E547" s="106">
        <v>7</v>
      </c>
      <c r="F547" s="126" t="s">
        <v>687</v>
      </c>
      <c r="G547" s="92" cm="1">
        <f t="array" ref="G547">_xlfn.IFS(D547=F$4,G$4,D547=F$5,G$5,D547=F$6,G$6,D547=F$7,G$7,D547=F$8,G$8,D547=F$9,G$9,D547=F$10,G$10)</f>
        <v>3</v>
      </c>
      <c r="H547" s="121" t="s">
        <v>154</v>
      </c>
      <c r="I547" s="104" t="s">
        <v>72</v>
      </c>
      <c r="J547" s="105">
        <v>36</v>
      </c>
      <c r="K547" s="95">
        <f t="shared" si="318"/>
        <v>160000</v>
      </c>
      <c r="L547" s="95">
        <f t="shared" si="319"/>
        <v>5760000</v>
      </c>
      <c r="M547" s="95">
        <f t="shared" si="320"/>
        <v>140000</v>
      </c>
      <c r="N547" s="95" cm="1">
        <f t="array" ref="N547">_xlfn.IFS(E547=1,0,OR(E547=2,E547=3),N$10,OR(E547=4,E547=5),N$11,E547=6,N$12,E547=7,N$13)</f>
        <v>10000</v>
      </c>
      <c r="O547" s="96"/>
      <c r="P547" s="95">
        <f t="shared" si="321"/>
        <v>0</v>
      </c>
      <c r="Q547" s="96" t="s">
        <v>73</v>
      </c>
      <c r="R547" s="95">
        <f t="shared" si="322"/>
        <v>3000</v>
      </c>
      <c r="S547" s="96"/>
      <c r="T547" s="95">
        <f t="shared" si="323"/>
        <v>0</v>
      </c>
      <c r="U547" s="96"/>
      <c r="V547" s="95">
        <f t="shared" si="324"/>
        <v>0</v>
      </c>
      <c r="W547" s="96"/>
      <c r="X547" s="95">
        <f t="shared" si="325"/>
        <v>0</v>
      </c>
      <c r="Y547" s="96"/>
      <c r="Z547" s="95">
        <f t="shared" si="326"/>
        <v>0</v>
      </c>
      <c r="AA547" s="95"/>
      <c r="AB547" s="95"/>
      <c r="AC547" s="95">
        <f t="shared" si="327"/>
        <v>3000</v>
      </c>
      <c r="AD547" s="95">
        <f t="shared" si="328"/>
        <v>153000</v>
      </c>
      <c r="AE547" s="95">
        <f t="shared" si="329"/>
        <v>5508000</v>
      </c>
      <c r="AF547" s="97" cm="1">
        <f t="array" ref="AF547">_xlfn.IFS(G547=1,AF$15,G547=2,AF$16,G547=3,AF$19)</f>
        <v>7000</v>
      </c>
      <c r="AG547" s="98">
        <f t="shared" si="330"/>
        <v>160000</v>
      </c>
      <c r="AH547" s="98">
        <f t="shared" si="331"/>
        <v>5760000</v>
      </c>
      <c r="AI547" s="137">
        <f t="shared" si="332"/>
        <v>160000</v>
      </c>
      <c r="AJ547" s="137">
        <f t="shared" si="333"/>
        <v>5760000</v>
      </c>
      <c r="AK547" s="137">
        <v>100000</v>
      </c>
      <c r="AL547" s="137">
        <f t="shared" si="334"/>
        <v>1440000</v>
      </c>
      <c r="AM547" s="137">
        <f t="shared" si="335"/>
        <v>1440000</v>
      </c>
      <c r="AN547" s="137">
        <f t="shared" si="336"/>
        <v>1440000</v>
      </c>
      <c r="AO547" s="137">
        <f t="shared" si="337"/>
        <v>1340000</v>
      </c>
      <c r="AP547" s="137"/>
      <c r="AQ547" s="138" cm="1">
        <f t="array" ref="AQ547">_xlfn.IFS(I547="One Bedroom",AQ$13,I547="One Bedroom Plus",AQ$14,I547="two bedroom",AQ$15,I547="three bedroom",AQ$16)</f>
        <v>300000</v>
      </c>
      <c r="AR547" s="139">
        <f t="shared" si="338"/>
        <v>5460000</v>
      </c>
      <c r="AS547" s="139">
        <f t="shared" si="339"/>
        <v>151666.66666666666</v>
      </c>
      <c r="AT547" s="139">
        <f t="shared" si="340"/>
        <v>273000</v>
      </c>
      <c r="AU547" s="139">
        <f t="shared" si="341"/>
        <v>5187000</v>
      </c>
      <c r="AV547" s="139">
        <f t="shared" si="342"/>
        <v>144083.33333333334</v>
      </c>
      <c r="AW547" s="151">
        <v>100000</v>
      </c>
      <c r="AX547" s="151">
        <f t="shared" si="343"/>
        <v>1296750</v>
      </c>
      <c r="AY547" s="151">
        <f t="shared" si="344"/>
        <v>1296750</v>
      </c>
      <c r="AZ547" s="151">
        <f t="shared" si="345"/>
        <v>1296750</v>
      </c>
      <c r="BA547" s="151">
        <f t="shared" si="346"/>
        <v>1196750</v>
      </c>
      <c r="BD547" s="99">
        <f t="shared" si="347"/>
        <v>5187000</v>
      </c>
    </row>
    <row r="548" spans="1:56" s="107" customFormat="1" ht="14.7" customHeight="1" x14ac:dyDescent="0.25">
      <c r="A548" s="120"/>
      <c r="B548" s="120"/>
      <c r="C548" s="101">
        <v>526</v>
      </c>
      <c r="D548" s="106" t="s">
        <v>20</v>
      </c>
      <c r="E548" s="106">
        <v>7</v>
      </c>
      <c r="F548" s="126" t="s">
        <v>688</v>
      </c>
      <c r="G548" s="92" cm="1">
        <f t="array" ref="G548">_xlfn.IFS(D548=F$4,G$4,D548=F$5,G$5,D548=F$6,G$6,D548=F$7,G$7,D548=F$8,G$8,D548=F$9,G$9,D548=F$10,G$10)</f>
        <v>3</v>
      </c>
      <c r="H548" s="121" t="s">
        <v>148</v>
      </c>
      <c r="I548" s="104" t="s">
        <v>72</v>
      </c>
      <c r="J548" s="105">
        <v>49</v>
      </c>
      <c r="K548" s="95">
        <f t="shared" si="318"/>
        <v>160000</v>
      </c>
      <c r="L548" s="95">
        <f t="shared" si="319"/>
        <v>7840000</v>
      </c>
      <c r="M548" s="95">
        <f t="shared" si="320"/>
        <v>140000</v>
      </c>
      <c r="N548" s="95" cm="1">
        <f t="array" ref="N548">_xlfn.IFS(E548=1,0,OR(E548=2,E548=3),N$10,OR(E548=4,E548=5),N$11,E548=6,N$12,E548=7,N$13)</f>
        <v>10000</v>
      </c>
      <c r="O548" s="96"/>
      <c r="P548" s="95">
        <f t="shared" si="321"/>
        <v>0</v>
      </c>
      <c r="Q548" s="96" t="s">
        <v>73</v>
      </c>
      <c r="R548" s="95">
        <f t="shared" si="322"/>
        <v>3000</v>
      </c>
      <c r="S548" s="96"/>
      <c r="T548" s="95">
        <f t="shared" si="323"/>
        <v>0</v>
      </c>
      <c r="U548" s="96" t="s">
        <v>73</v>
      </c>
      <c r="V548" s="95">
        <f t="shared" si="324"/>
        <v>-4000</v>
      </c>
      <c r="W548" s="96"/>
      <c r="X548" s="95">
        <f t="shared" si="325"/>
        <v>0</v>
      </c>
      <c r="Y548" s="96"/>
      <c r="Z548" s="95">
        <f t="shared" si="326"/>
        <v>0</v>
      </c>
      <c r="AA548" s="95"/>
      <c r="AB548" s="95"/>
      <c r="AC548" s="95">
        <f t="shared" si="327"/>
        <v>-1000</v>
      </c>
      <c r="AD548" s="95">
        <f t="shared" si="328"/>
        <v>149000</v>
      </c>
      <c r="AE548" s="95">
        <f t="shared" si="329"/>
        <v>7301000</v>
      </c>
      <c r="AF548" s="97" cm="1">
        <f t="array" ref="AF548">_xlfn.IFS(G548=1,AF$15,G548=2,AF$16,G548=3,AF$19)</f>
        <v>7000</v>
      </c>
      <c r="AG548" s="98">
        <f t="shared" si="330"/>
        <v>156000</v>
      </c>
      <c r="AH548" s="98">
        <f t="shared" si="331"/>
        <v>7644000</v>
      </c>
      <c r="AI548" s="137">
        <f t="shared" si="332"/>
        <v>156000</v>
      </c>
      <c r="AJ548" s="137">
        <f t="shared" si="333"/>
        <v>7644000</v>
      </c>
      <c r="AK548" s="137">
        <v>100000</v>
      </c>
      <c r="AL548" s="137">
        <f t="shared" si="334"/>
        <v>1911000</v>
      </c>
      <c r="AM548" s="137">
        <f t="shared" si="335"/>
        <v>1911000</v>
      </c>
      <c r="AN548" s="137">
        <f t="shared" si="336"/>
        <v>1911000</v>
      </c>
      <c r="AO548" s="137">
        <f t="shared" si="337"/>
        <v>1811000</v>
      </c>
      <c r="AP548" s="137"/>
      <c r="AQ548" s="138" cm="1">
        <f t="array" ref="AQ548">_xlfn.IFS(I548="One Bedroom",AQ$13,I548="One Bedroom Plus",AQ$14,I548="two bedroom",AQ$15,I548="three bedroom",AQ$16)</f>
        <v>300000</v>
      </c>
      <c r="AR548" s="139">
        <f t="shared" si="338"/>
        <v>7344000</v>
      </c>
      <c r="AS548" s="139">
        <f t="shared" si="339"/>
        <v>149877.55102040817</v>
      </c>
      <c r="AT548" s="139">
        <f t="shared" si="340"/>
        <v>367200</v>
      </c>
      <c r="AU548" s="139">
        <f t="shared" si="341"/>
        <v>6977000</v>
      </c>
      <c r="AV548" s="139">
        <f t="shared" si="342"/>
        <v>142387.75510204083</v>
      </c>
      <c r="AW548" s="151">
        <v>100000</v>
      </c>
      <c r="AX548" s="151">
        <f t="shared" si="343"/>
        <v>1744250</v>
      </c>
      <c r="AY548" s="151">
        <f t="shared" si="344"/>
        <v>1744250</v>
      </c>
      <c r="AZ548" s="151">
        <f t="shared" si="345"/>
        <v>1744250</v>
      </c>
      <c r="BA548" s="151">
        <f t="shared" si="346"/>
        <v>1644250</v>
      </c>
      <c r="BD548" s="99">
        <f t="shared" si="347"/>
        <v>6977000</v>
      </c>
    </row>
    <row r="549" spans="1:56" s="107" customFormat="1" ht="14.7" customHeight="1" x14ac:dyDescent="0.25">
      <c r="A549" s="120"/>
      <c r="B549" s="120"/>
      <c r="C549" s="101">
        <v>527</v>
      </c>
      <c r="D549" s="106" t="s">
        <v>20</v>
      </c>
      <c r="E549" s="106">
        <v>7</v>
      </c>
      <c r="F549" s="126" t="s">
        <v>689</v>
      </c>
      <c r="G549" s="92" cm="1">
        <f t="array" ref="G549">_xlfn.IFS(D549=F$4,G$4,D549=F$5,G$5,D549=F$6,G$6,D549=F$7,G$7,D549=F$8,G$8,D549=F$9,G$9,D549=F$10,G$10)</f>
        <v>3</v>
      </c>
      <c r="H549" s="121" t="s">
        <v>315</v>
      </c>
      <c r="I549" s="104" t="s">
        <v>94</v>
      </c>
      <c r="J549" s="109">
        <v>56</v>
      </c>
      <c r="K549" s="95">
        <f t="shared" si="318"/>
        <v>160000</v>
      </c>
      <c r="L549" s="95">
        <f t="shared" si="319"/>
        <v>8960000</v>
      </c>
      <c r="M549" s="95">
        <f t="shared" si="320"/>
        <v>140000</v>
      </c>
      <c r="N549" s="95" cm="1">
        <f t="array" ref="N549">_xlfn.IFS(E549=1,0,OR(E549=2,E549=3),N$10,OR(E549=4,E549=5),N$11,E549=6,N$12,E549=7,N$13)</f>
        <v>10000</v>
      </c>
      <c r="O549" s="96"/>
      <c r="P549" s="95">
        <f t="shared" si="321"/>
        <v>0</v>
      </c>
      <c r="Q549" s="96"/>
      <c r="R549" s="95">
        <f t="shared" si="322"/>
        <v>0</v>
      </c>
      <c r="S549" s="96"/>
      <c r="T549" s="95">
        <f t="shared" si="323"/>
        <v>0</v>
      </c>
      <c r="U549" s="96"/>
      <c r="V549" s="95">
        <f t="shared" si="324"/>
        <v>0</v>
      </c>
      <c r="W549" s="96"/>
      <c r="X549" s="95">
        <f t="shared" si="325"/>
        <v>0</v>
      </c>
      <c r="Y549" s="96"/>
      <c r="Z549" s="95">
        <f t="shared" si="326"/>
        <v>0</v>
      </c>
      <c r="AA549" s="95"/>
      <c r="AB549" s="95"/>
      <c r="AC549" s="95">
        <f t="shared" si="327"/>
        <v>0</v>
      </c>
      <c r="AD549" s="95">
        <f t="shared" si="328"/>
        <v>150000</v>
      </c>
      <c r="AE549" s="95">
        <f t="shared" si="329"/>
        <v>8400000</v>
      </c>
      <c r="AF549" s="97" cm="1">
        <f t="array" ref="AF549">_xlfn.IFS(G549=1,AF$15,G549=2,AF$16,G549=3,AF$19)</f>
        <v>7000</v>
      </c>
      <c r="AG549" s="98">
        <f t="shared" si="330"/>
        <v>157000</v>
      </c>
      <c r="AH549" s="98">
        <f t="shared" si="331"/>
        <v>8792000</v>
      </c>
      <c r="AI549" s="137">
        <f t="shared" si="332"/>
        <v>157000</v>
      </c>
      <c r="AJ549" s="137">
        <f t="shared" si="333"/>
        <v>8792000</v>
      </c>
      <c r="AK549" s="137">
        <v>100000</v>
      </c>
      <c r="AL549" s="137">
        <f t="shared" si="334"/>
        <v>2198000</v>
      </c>
      <c r="AM549" s="137">
        <f t="shared" si="335"/>
        <v>2198000</v>
      </c>
      <c r="AN549" s="137">
        <f t="shared" si="336"/>
        <v>2198000</v>
      </c>
      <c r="AO549" s="137">
        <f t="shared" si="337"/>
        <v>2098000</v>
      </c>
      <c r="AP549" s="137"/>
      <c r="AQ549" s="138" cm="1">
        <f t="array" ref="AQ549">_xlfn.IFS(I549="One Bedroom",AQ$13,I549="One Bedroom Plus",AQ$14,I549="two bedroom",AQ$15,I549="three bedroom",AQ$16)</f>
        <v>300000</v>
      </c>
      <c r="AR549" s="139">
        <f t="shared" si="338"/>
        <v>8492000</v>
      </c>
      <c r="AS549" s="139">
        <f t="shared" si="339"/>
        <v>151642.85714285713</v>
      </c>
      <c r="AT549" s="139">
        <f t="shared" si="340"/>
        <v>424600</v>
      </c>
      <c r="AU549" s="139">
        <f t="shared" si="341"/>
        <v>8068000</v>
      </c>
      <c r="AV549" s="139">
        <f t="shared" si="342"/>
        <v>144071.42857142858</v>
      </c>
      <c r="AW549" s="151">
        <v>100000</v>
      </c>
      <c r="AX549" s="151">
        <f t="shared" si="343"/>
        <v>2017000</v>
      </c>
      <c r="AY549" s="151">
        <f t="shared" si="344"/>
        <v>2017000</v>
      </c>
      <c r="AZ549" s="151">
        <f t="shared" si="345"/>
        <v>2017000</v>
      </c>
      <c r="BA549" s="151">
        <f t="shared" si="346"/>
        <v>1917000</v>
      </c>
      <c r="BD549" s="99">
        <f t="shared" si="347"/>
        <v>8068000</v>
      </c>
    </row>
    <row r="550" spans="1:56" s="107" customFormat="1" ht="14.7" customHeight="1" x14ac:dyDescent="0.25">
      <c r="A550" s="120"/>
      <c r="B550" s="120"/>
      <c r="C550" s="101">
        <v>528</v>
      </c>
      <c r="D550" s="106" t="s">
        <v>20</v>
      </c>
      <c r="E550" s="106">
        <v>7</v>
      </c>
      <c r="F550" s="126" t="s">
        <v>690</v>
      </c>
      <c r="G550" s="92" cm="1">
        <f t="array" ref="G550">_xlfn.IFS(D550=F$4,G$4,D550=F$5,G$5,D550=F$6,G$6,D550=F$7,G$7,D550=F$8,G$8,D550=F$9,G$9,D550=F$10,G$10)</f>
        <v>3</v>
      </c>
      <c r="H550" s="121" t="s">
        <v>647</v>
      </c>
      <c r="I550" s="104" t="s">
        <v>382</v>
      </c>
      <c r="J550" s="109">
        <v>122</v>
      </c>
      <c r="K550" s="95">
        <f t="shared" si="318"/>
        <v>160000</v>
      </c>
      <c r="L550" s="95">
        <f t="shared" si="319"/>
        <v>19520000</v>
      </c>
      <c r="M550" s="95">
        <f t="shared" si="320"/>
        <v>140000</v>
      </c>
      <c r="N550" s="95" cm="1">
        <f t="array" ref="N550">_xlfn.IFS(E550=1,0,OR(E550=2,E550=3),N$10,OR(E550=4,E550=5),N$11,E550=6,N$12,E550=7,N$13)</f>
        <v>10000</v>
      </c>
      <c r="O550" s="96"/>
      <c r="P550" s="95">
        <f t="shared" si="321"/>
        <v>0</v>
      </c>
      <c r="Q550" s="96" t="s">
        <v>73</v>
      </c>
      <c r="R550" s="95">
        <f t="shared" si="322"/>
        <v>3000</v>
      </c>
      <c r="S550" s="96" t="s">
        <v>73</v>
      </c>
      <c r="T550" s="95">
        <f t="shared" si="323"/>
        <v>2000</v>
      </c>
      <c r="U550" s="96"/>
      <c r="V550" s="95">
        <f t="shared" si="324"/>
        <v>0</v>
      </c>
      <c r="W550" s="96"/>
      <c r="X550" s="95">
        <f t="shared" si="325"/>
        <v>0</v>
      </c>
      <c r="Y550" s="96"/>
      <c r="Z550" s="95">
        <f t="shared" si="326"/>
        <v>0</v>
      </c>
      <c r="AA550" s="95"/>
      <c r="AB550" s="95"/>
      <c r="AC550" s="95">
        <f t="shared" si="327"/>
        <v>5000</v>
      </c>
      <c r="AD550" s="95">
        <f t="shared" si="328"/>
        <v>155000</v>
      </c>
      <c r="AE550" s="95">
        <f t="shared" si="329"/>
        <v>18910000</v>
      </c>
      <c r="AF550" s="97" cm="1">
        <f t="array" ref="AF550">_xlfn.IFS(G550=1,AF$15,G550=2,AF$16,G550=3,AF$19)</f>
        <v>7000</v>
      </c>
      <c r="AG550" s="98">
        <f t="shared" si="330"/>
        <v>162000</v>
      </c>
      <c r="AH550" s="98">
        <f t="shared" si="331"/>
        <v>19764000</v>
      </c>
      <c r="AI550" s="137">
        <f t="shared" si="332"/>
        <v>162000</v>
      </c>
      <c r="AJ550" s="137">
        <f t="shared" si="333"/>
        <v>19764000</v>
      </c>
      <c r="AK550" s="137">
        <v>100000</v>
      </c>
      <c r="AL550" s="137">
        <f t="shared" si="334"/>
        <v>4941000</v>
      </c>
      <c r="AM550" s="137">
        <f t="shared" si="335"/>
        <v>4941000</v>
      </c>
      <c r="AN550" s="137">
        <f t="shared" si="336"/>
        <v>4941000</v>
      </c>
      <c r="AO550" s="137">
        <f t="shared" si="337"/>
        <v>4841000</v>
      </c>
      <c r="AP550" s="137"/>
      <c r="AQ550" s="141">
        <v>1000000</v>
      </c>
      <c r="AR550" s="139">
        <f t="shared" si="338"/>
        <v>18764000</v>
      </c>
      <c r="AS550" s="139">
        <f t="shared" si="339"/>
        <v>153803.27868852459</v>
      </c>
      <c r="AT550" s="139">
        <f t="shared" si="340"/>
        <v>938200</v>
      </c>
      <c r="AU550" s="139">
        <f t="shared" si="341"/>
        <v>17826000</v>
      </c>
      <c r="AV550" s="139">
        <f t="shared" si="342"/>
        <v>146114.75409836066</v>
      </c>
      <c r="AW550" s="151">
        <v>100000</v>
      </c>
      <c r="AX550" s="151">
        <f t="shared" si="343"/>
        <v>4456500</v>
      </c>
      <c r="AY550" s="151">
        <f t="shared" si="344"/>
        <v>4456500</v>
      </c>
      <c r="AZ550" s="151">
        <f t="shared" si="345"/>
        <v>4456500</v>
      </c>
      <c r="BA550" s="151">
        <f t="shared" si="346"/>
        <v>4356500</v>
      </c>
      <c r="BD550" s="99">
        <f t="shared" si="347"/>
        <v>17826000</v>
      </c>
    </row>
    <row r="551" spans="1:56" s="107" customFormat="1" ht="14.7" customHeight="1" x14ac:dyDescent="0.25">
      <c r="A551" s="120"/>
      <c r="B551" s="120"/>
      <c r="C551" s="101">
        <v>529</v>
      </c>
      <c r="D551" s="106" t="s">
        <v>20</v>
      </c>
      <c r="E551" s="106">
        <v>7</v>
      </c>
      <c r="F551" s="126" t="s">
        <v>691</v>
      </c>
      <c r="G551" s="92" cm="1">
        <f t="array" ref="G551">_xlfn.IFS(D551=F$4,G$4,D551=F$5,G$5,D551=F$6,G$6,D551=F$7,G$7,D551=F$8,G$8,D551=F$9,G$9,D551=F$10,G$10)</f>
        <v>3</v>
      </c>
      <c r="H551" s="121" t="s">
        <v>455</v>
      </c>
      <c r="I551" s="104" t="s">
        <v>234</v>
      </c>
      <c r="J551" s="109">
        <v>66</v>
      </c>
      <c r="K551" s="95">
        <f t="shared" si="318"/>
        <v>160000</v>
      </c>
      <c r="L551" s="95">
        <f t="shared" si="319"/>
        <v>10560000</v>
      </c>
      <c r="M551" s="95">
        <f t="shared" si="320"/>
        <v>140000</v>
      </c>
      <c r="N551" s="95" cm="1">
        <f t="array" ref="N551">_xlfn.IFS(E551=1,0,OR(E551=2,E551=3),N$10,OR(E551=4,E551=5),N$11,E551=6,N$12,E551=7,N$13)</f>
        <v>10000</v>
      </c>
      <c r="O551" s="96"/>
      <c r="P551" s="95">
        <f t="shared" si="321"/>
        <v>0</v>
      </c>
      <c r="Q551" s="96" t="s">
        <v>73</v>
      </c>
      <c r="R551" s="95">
        <f t="shared" si="322"/>
        <v>3000</v>
      </c>
      <c r="S551" s="96"/>
      <c r="T551" s="95">
        <f t="shared" si="323"/>
        <v>0</v>
      </c>
      <c r="U551" s="96"/>
      <c r="V551" s="95">
        <f t="shared" si="324"/>
        <v>0</v>
      </c>
      <c r="W551" s="96"/>
      <c r="X551" s="95">
        <f t="shared" si="325"/>
        <v>0</v>
      </c>
      <c r="Y551" s="96"/>
      <c r="Z551" s="95">
        <f t="shared" si="326"/>
        <v>0</v>
      </c>
      <c r="AA551" s="95"/>
      <c r="AB551" s="95"/>
      <c r="AC551" s="95">
        <f t="shared" si="327"/>
        <v>3000</v>
      </c>
      <c r="AD551" s="95">
        <f t="shared" si="328"/>
        <v>153000</v>
      </c>
      <c r="AE551" s="95">
        <f t="shared" si="329"/>
        <v>10098000</v>
      </c>
      <c r="AF551" s="97" cm="1">
        <f t="array" ref="AF551">_xlfn.IFS(G551=1,AF$15,G551=2,AF$16,G551=3,AF$19)</f>
        <v>7000</v>
      </c>
      <c r="AG551" s="98">
        <f t="shared" si="330"/>
        <v>160000</v>
      </c>
      <c r="AH551" s="98">
        <f t="shared" si="331"/>
        <v>10560000</v>
      </c>
      <c r="AI551" s="137">
        <f t="shared" si="332"/>
        <v>160000</v>
      </c>
      <c r="AJ551" s="137">
        <f t="shared" si="333"/>
        <v>10560000</v>
      </c>
      <c r="AK551" s="137">
        <v>100000</v>
      </c>
      <c r="AL551" s="137">
        <f t="shared" si="334"/>
        <v>2640000</v>
      </c>
      <c r="AM551" s="137">
        <f t="shared" si="335"/>
        <v>2640000</v>
      </c>
      <c r="AN551" s="137">
        <f t="shared" si="336"/>
        <v>2640000</v>
      </c>
      <c r="AO551" s="137">
        <f t="shared" si="337"/>
        <v>2540000</v>
      </c>
      <c r="AP551" s="137"/>
      <c r="AQ551" s="138" cm="1">
        <f t="array" ref="AQ551">_xlfn.IFS(I551="One Bedroom",AQ$13,I551="One Bedroom Plus",AQ$14,I551="two bedroom",AQ$15,I551="three bedroom",AQ$16)</f>
        <v>500000</v>
      </c>
      <c r="AR551" s="139">
        <f t="shared" si="338"/>
        <v>10060000</v>
      </c>
      <c r="AS551" s="139">
        <f t="shared" si="339"/>
        <v>152424.24242424243</v>
      </c>
      <c r="AT551" s="139">
        <f t="shared" si="340"/>
        <v>503000</v>
      </c>
      <c r="AU551" s="139">
        <f t="shared" si="341"/>
        <v>9557000</v>
      </c>
      <c r="AV551" s="139">
        <f t="shared" si="342"/>
        <v>144803.0303030303</v>
      </c>
      <c r="AW551" s="151">
        <v>100000</v>
      </c>
      <c r="AX551" s="151">
        <f t="shared" si="343"/>
        <v>2389250</v>
      </c>
      <c r="AY551" s="151">
        <f t="shared" si="344"/>
        <v>2389250</v>
      </c>
      <c r="AZ551" s="151">
        <f t="shared" si="345"/>
        <v>2389250</v>
      </c>
      <c r="BA551" s="151">
        <f t="shared" si="346"/>
        <v>2289250</v>
      </c>
      <c r="BD551" s="99">
        <f t="shared" si="347"/>
        <v>9557000</v>
      </c>
    </row>
    <row r="552" spans="1:56" s="107" customFormat="1" ht="14.7" customHeight="1" x14ac:dyDescent="0.25">
      <c r="A552" s="120"/>
      <c r="B552" s="120"/>
      <c r="C552" s="101">
        <v>530</v>
      </c>
      <c r="D552" s="106" t="s">
        <v>20</v>
      </c>
      <c r="E552" s="106">
        <v>7</v>
      </c>
      <c r="F552" s="126" t="s">
        <v>692</v>
      </c>
      <c r="G552" s="92" cm="1">
        <f t="array" ref="G552">_xlfn.IFS(D552=F$4,G$4,D552=F$5,G$5,D552=F$6,G$6,D552=F$7,G$7,D552=F$8,G$8,D552=F$9,G$9,D552=F$10,G$10)</f>
        <v>3</v>
      </c>
      <c r="H552" s="121" t="s">
        <v>455</v>
      </c>
      <c r="I552" s="104" t="s">
        <v>234</v>
      </c>
      <c r="J552" s="109">
        <v>66</v>
      </c>
      <c r="K552" s="95">
        <f t="shared" si="318"/>
        <v>160000</v>
      </c>
      <c r="L552" s="95">
        <f t="shared" si="319"/>
        <v>10560000</v>
      </c>
      <c r="M552" s="95">
        <f t="shared" si="320"/>
        <v>140000</v>
      </c>
      <c r="N552" s="95" cm="1">
        <f t="array" ref="N552">_xlfn.IFS(E552=1,0,OR(E552=2,E552=3),N$10,OR(E552=4,E552=5),N$11,E552=6,N$12,E552=7,N$13)</f>
        <v>10000</v>
      </c>
      <c r="O552" s="96"/>
      <c r="P552" s="95">
        <f t="shared" si="321"/>
        <v>0</v>
      </c>
      <c r="Q552" s="96" t="s">
        <v>73</v>
      </c>
      <c r="R552" s="95">
        <f t="shared" si="322"/>
        <v>3000</v>
      </c>
      <c r="S552" s="96"/>
      <c r="T552" s="95">
        <f t="shared" si="323"/>
        <v>0</v>
      </c>
      <c r="U552" s="96"/>
      <c r="V552" s="95">
        <f t="shared" si="324"/>
        <v>0</v>
      </c>
      <c r="W552" s="96"/>
      <c r="X552" s="95">
        <f t="shared" si="325"/>
        <v>0</v>
      </c>
      <c r="Y552" s="96"/>
      <c r="Z552" s="95">
        <f t="shared" si="326"/>
        <v>0</v>
      </c>
      <c r="AA552" s="95"/>
      <c r="AB552" s="95"/>
      <c r="AC552" s="95">
        <f t="shared" si="327"/>
        <v>3000</v>
      </c>
      <c r="AD552" s="95">
        <f t="shared" si="328"/>
        <v>153000</v>
      </c>
      <c r="AE552" s="95">
        <f t="shared" si="329"/>
        <v>10098000</v>
      </c>
      <c r="AF552" s="97" cm="1">
        <f t="array" ref="AF552">_xlfn.IFS(G552=1,AF$15,G552=2,AF$16,G552=3,AF$19)</f>
        <v>7000</v>
      </c>
      <c r="AG552" s="98">
        <f t="shared" si="330"/>
        <v>160000</v>
      </c>
      <c r="AH552" s="98">
        <f t="shared" si="331"/>
        <v>10560000</v>
      </c>
      <c r="AI552" s="137">
        <f t="shared" si="332"/>
        <v>160000</v>
      </c>
      <c r="AJ552" s="137">
        <f t="shared" si="333"/>
        <v>10560000</v>
      </c>
      <c r="AK552" s="137">
        <v>100000</v>
      </c>
      <c r="AL552" s="137">
        <f t="shared" si="334"/>
        <v>2640000</v>
      </c>
      <c r="AM552" s="137">
        <f t="shared" si="335"/>
        <v>2640000</v>
      </c>
      <c r="AN552" s="137">
        <f t="shared" si="336"/>
        <v>2640000</v>
      </c>
      <c r="AO552" s="137">
        <f t="shared" si="337"/>
        <v>2540000</v>
      </c>
      <c r="AP552" s="137"/>
      <c r="AQ552" s="138" cm="1">
        <f t="array" ref="AQ552">_xlfn.IFS(I552="One Bedroom",AQ$13,I552="One Bedroom Plus",AQ$14,I552="two bedroom",AQ$15,I552="three bedroom",AQ$16)</f>
        <v>500000</v>
      </c>
      <c r="AR552" s="139">
        <f t="shared" si="338"/>
        <v>10060000</v>
      </c>
      <c r="AS552" s="139">
        <f t="shared" si="339"/>
        <v>152424.24242424243</v>
      </c>
      <c r="AT552" s="139">
        <f t="shared" si="340"/>
        <v>503000</v>
      </c>
      <c r="AU552" s="139">
        <f t="shared" si="341"/>
        <v>9557000</v>
      </c>
      <c r="AV552" s="139">
        <f t="shared" si="342"/>
        <v>144803.0303030303</v>
      </c>
      <c r="AW552" s="151">
        <v>100000</v>
      </c>
      <c r="AX552" s="151">
        <f t="shared" si="343"/>
        <v>2389250</v>
      </c>
      <c r="AY552" s="151">
        <f t="shared" si="344"/>
        <v>2389250</v>
      </c>
      <c r="AZ552" s="151">
        <f t="shared" si="345"/>
        <v>2389250</v>
      </c>
      <c r="BA552" s="151">
        <f t="shared" si="346"/>
        <v>2289250</v>
      </c>
      <c r="BD552" s="99">
        <f t="shared" si="347"/>
        <v>9557000</v>
      </c>
    </row>
    <row r="553" spans="1:56" s="107" customFormat="1" ht="14.7" customHeight="1" x14ac:dyDescent="0.25">
      <c r="A553" s="120"/>
      <c r="B553" s="120"/>
      <c r="C553" s="101">
        <v>531</v>
      </c>
      <c r="D553" s="106" t="s">
        <v>20</v>
      </c>
      <c r="E553" s="106">
        <v>7</v>
      </c>
      <c r="F553" s="126" t="s">
        <v>693</v>
      </c>
      <c r="G553" s="92" cm="1">
        <f t="array" ref="G553">_xlfn.IFS(D553=F$4,G$4,D553=F$5,G$5,D553=F$6,G$6,D553=F$7,G$7,D553=F$8,G$8,D553=F$9,G$9,D553=F$10,G$10)</f>
        <v>3</v>
      </c>
      <c r="H553" s="121" t="s">
        <v>154</v>
      </c>
      <c r="I553" s="104" t="s">
        <v>72</v>
      </c>
      <c r="J553" s="105">
        <v>36</v>
      </c>
      <c r="K553" s="95">
        <f t="shared" si="318"/>
        <v>160000</v>
      </c>
      <c r="L553" s="95">
        <f t="shared" si="319"/>
        <v>5760000</v>
      </c>
      <c r="M553" s="95">
        <f t="shared" si="320"/>
        <v>140000</v>
      </c>
      <c r="N553" s="95" cm="1">
        <f t="array" ref="N553">_xlfn.IFS(E553=1,0,OR(E553=2,E553=3),N$10,OR(E553=4,E553=5),N$11,E553=6,N$12,E553=7,N$13)</f>
        <v>10000</v>
      </c>
      <c r="O553" s="96"/>
      <c r="P553" s="95">
        <f t="shared" si="321"/>
        <v>0</v>
      </c>
      <c r="Q553" s="96" t="s">
        <v>73</v>
      </c>
      <c r="R553" s="95">
        <f t="shared" si="322"/>
        <v>3000</v>
      </c>
      <c r="S553" s="96"/>
      <c r="T553" s="95">
        <f t="shared" si="323"/>
        <v>0</v>
      </c>
      <c r="U553" s="96"/>
      <c r="V553" s="95">
        <f t="shared" si="324"/>
        <v>0</v>
      </c>
      <c r="W553" s="96"/>
      <c r="X553" s="95">
        <f t="shared" si="325"/>
        <v>0</v>
      </c>
      <c r="Y553" s="96"/>
      <c r="Z553" s="95">
        <f t="shared" si="326"/>
        <v>0</v>
      </c>
      <c r="AA553" s="95"/>
      <c r="AB553" s="95"/>
      <c r="AC553" s="95">
        <f t="shared" si="327"/>
        <v>3000</v>
      </c>
      <c r="AD553" s="95">
        <f t="shared" si="328"/>
        <v>153000</v>
      </c>
      <c r="AE553" s="95">
        <f t="shared" si="329"/>
        <v>5508000</v>
      </c>
      <c r="AF553" s="97" cm="1">
        <f t="array" ref="AF553">_xlfn.IFS(G553=1,AF$15,G553=2,AF$16,G553=3,AF$19)</f>
        <v>7000</v>
      </c>
      <c r="AG553" s="98">
        <f t="shared" si="330"/>
        <v>160000</v>
      </c>
      <c r="AH553" s="98">
        <f t="shared" si="331"/>
        <v>5760000</v>
      </c>
      <c r="AI553" s="137">
        <f t="shared" si="332"/>
        <v>160000</v>
      </c>
      <c r="AJ553" s="137">
        <f t="shared" si="333"/>
        <v>5760000</v>
      </c>
      <c r="AK553" s="137">
        <v>100000</v>
      </c>
      <c r="AL553" s="137">
        <f t="shared" si="334"/>
        <v>1440000</v>
      </c>
      <c r="AM553" s="137">
        <f t="shared" si="335"/>
        <v>1440000</v>
      </c>
      <c r="AN553" s="137">
        <f t="shared" si="336"/>
        <v>1440000</v>
      </c>
      <c r="AO553" s="137">
        <f t="shared" si="337"/>
        <v>1340000</v>
      </c>
      <c r="AP553" s="137"/>
      <c r="AQ553" s="138" cm="1">
        <f t="array" ref="AQ553">_xlfn.IFS(I553="One Bedroom",AQ$13,I553="One Bedroom Plus",AQ$14,I553="two bedroom",AQ$15,I553="three bedroom",AQ$16)</f>
        <v>300000</v>
      </c>
      <c r="AR553" s="139">
        <f t="shared" si="338"/>
        <v>5460000</v>
      </c>
      <c r="AS553" s="139">
        <f t="shared" si="339"/>
        <v>151666.66666666666</v>
      </c>
      <c r="AT553" s="139">
        <f t="shared" si="340"/>
        <v>273000</v>
      </c>
      <c r="AU553" s="139">
        <f t="shared" si="341"/>
        <v>5187000</v>
      </c>
      <c r="AV553" s="139">
        <f t="shared" si="342"/>
        <v>144083.33333333334</v>
      </c>
      <c r="AW553" s="151">
        <v>100000</v>
      </c>
      <c r="AX553" s="151">
        <f t="shared" si="343"/>
        <v>1296750</v>
      </c>
      <c r="AY553" s="151">
        <f t="shared" si="344"/>
        <v>1296750</v>
      </c>
      <c r="AZ553" s="151">
        <f t="shared" si="345"/>
        <v>1296750</v>
      </c>
      <c r="BA553" s="151">
        <f t="shared" si="346"/>
        <v>1196750</v>
      </c>
      <c r="BD553" s="99">
        <f t="shared" si="347"/>
        <v>5187000</v>
      </c>
    </row>
    <row r="554" spans="1:56" s="107" customFormat="1" ht="14.7" customHeight="1" x14ac:dyDescent="0.25">
      <c r="A554" s="120"/>
      <c r="B554" s="120"/>
      <c r="C554" s="101">
        <v>532</v>
      </c>
      <c r="D554" s="106" t="s">
        <v>20</v>
      </c>
      <c r="E554" s="106">
        <v>7</v>
      </c>
      <c r="F554" s="126" t="s">
        <v>694</v>
      </c>
      <c r="G554" s="92" cm="1">
        <f t="array" ref="G554">_xlfn.IFS(D554=F$4,G$4,D554=F$5,G$5,D554=F$6,G$6,D554=F$7,G$7,D554=F$8,G$8,D554=F$9,G$9,D554=F$10,G$10)</f>
        <v>3</v>
      </c>
      <c r="H554" s="121" t="s">
        <v>154</v>
      </c>
      <c r="I554" s="104" t="s">
        <v>72</v>
      </c>
      <c r="J554" s="105">
        <v>36</v>
      </c>
      <c r="K554" s="95">
        <f t="shared" si="318"/>
        <v>160000</v>
      </c>
      <c r="L554" s="95">
        <f t="shared" si="319"/>
        <v>5760000</v>
      </c>
      <c r="M554" s="95">
        <f t="shared" si="320"/>
        <v>140000</v>
      </c>
      <c r="N554" s="95" cm="1">
        <f t="array" ref="N554">_xlfn.IFS(E554=1,0,OR(E554=2,E554=3),N$10,OR(E554=4,E554=5),N$11,E554=6,N$12,E554=7,N$13)</f>
        <v>10000</v>
      </c>
      <c r="O554" s="96"/>
      <c r="P554" s="95">
        <f t="shared" si="321"/>
        <v>0</v>
      </c>
      <c r="Q554" s="96" t="s">
        <v>73</v>
      </c>
      <c r="R554" s="95">
        <f t="shared" si="322"/>
        <v>3000</v>
      </c>
      <c r="S554" s="96"/>
      <c r="T554" s="95">
        <f t="shared" si="323"/>
        <v>0</v>
      </c>
      <c r="U554" s="96"/>
      <c r="V554" s="95">
        <f t="shared" si="324"/>
        <v>0</v>
      </c>
      <c r="W554" s="96"/>
      <c r="X554" s="95">
        <f t="shared" si="325"/>
        <v>0</v>
      </c>
      <c r="Y554" s="96"/>
      <c r="Z554" s="95">
        <f t="shared" si="326"/>
        <v>0</v>
      </c>
      <c r="AA554" s="95"/>
      <c r="AB554" s="95"/>
      <c r="AC554" s="95">
        <f t="shared" si="327"/>
        <v>3000</v>
      </c>
      <c r="AD554" s="95">
        <f t="shared" si="328"/>
        <v>153000</v>
      </c>
      <c r="AE554" s="95">
        <f t="shared" si="329"/>
        <v>5508000</v>
      </c>
      <c r="AF554" s="97" cm="1">
        <f t="array" ref="AF554">_xlfn.IFS(G554=1,AF$15,G554=2,AF$16,G554=3,AF$19)</f>
        <v>7000</v>
      </c>
      <c r="AG554" s="98">
        <f t="shared" si="330"/>
        <v>160000</v>
      </c>
      <c r="AH554" s="98">
        <f t="shared" si="331"/>
        <v>5760000</v>
      </c>
      <c r="AI554" s="137">
        <f t="shared" si="332"/>
        <v>160000</v>
      </c>
      <c r="AJ554" s="137">
        <f t="shared" si="333"/>
        <v>5760000</v>
      </c>
      <c r="AK554" s="137">
        <v>100000</v>
      </c>
      <c r="AL554" s="137">
        <f t="shared" si="334"/>
        <v>1440000</v>
      </c>
      <c r="AM554" s="137">
        <f t="shared" si="335"/>
        <v>1440000</v>
      </c>
      <c r="AN554" s="137">
        <f t="shared" si="336"/>
        <v>1440000</v>
      </c>
      <c r="AO554" s="137">
        <f t="shared" si="337"/>
        <v>1340000</v>
      </c>
      <c r="AP554" s="137"/>
      <c r="AQ554" s="138" cm="1">
        <f t="array" ref="AQ554">_xlfn.IFS(I554="One Bedroom",AQ$13,I554="One Bedroom Plus",AQ$14,I554="two bedroom",AQ$15,I554="three bedroom",AQ$16)</f>
        <v>300000</v>
      </c>
      <c r="AR554" s="139">
        <f t="shared" si="338"/>
        <v>5460000</v>
      </c>
      <c r="AS554" s="139">
        <f t="shared" si="339"/>
        <v>151666.66666666666</v>
      </c>
      <c r="AT554" s="139">
        <f t="shared" si="340"/>
        <v>273000</v>
      </c>
      <c r="AU554" s="139">
        <f t="shared" si="341"/>
        <v>5187000</v>
      </c>
      <c r="AV554" s="139">
        <f t="shared" si="342"/>
        <v>144083.33333333334</v>
      </c>
      <c r="AW554" s="151">
        <v>100000</v>
      </c>
      <c r="AX554" s="151">
        <f t="shared" si="343"/>
        <v>1296750</v>
      </c>
      <c r="AY554" s="151">
        <f t="shared" si="344"/>
        <v>1296750</v>
      </c>
      <c r="AZ554" s="151">
        <f t="shared" si="345"/>
        <v>1296750</v>
      </c>
      <c r="BA554" s="151">
        <f t="shared" si="346"/>
        <v>1196750</v>
      </c>
      <c r="BD554" s="99">
        <f t="shared" si="347"/>
        <v>5187000</v>
      </c>
    </row>
    <row r="555" spans="1:56" s="107" customFormat="1" ht="14.7" customHeight="1" x14ac:dyDescent="0.25">
      <c r="A555" s="120"/>
      <c r="B555" s="120"/>
      <c r="C555" s="101">
        <v>533</v>
      </c>
      <c r="D555" s="106" t="s">
        <v>20</v>
      </c>
      <c r="E555" s="106">
        <v>7</v>
      </c>
      <c r="F555" s="126" t="s">
        <v>695</v>
      </c>
      <c r="G555" s="92" cm="1">
        <f t="array" ref="G555">_xlfn.IFS(D555=F$4,G$4,D555=F$5,G$5,D555=F$6,G$6,D555=F$7,G$7,D555=F$8,G$8,D555=F$9,G$9,D555=F$10,G$10)</f>
        <v>3</v>
      </c>
      <c r="H555" s="121" t="s">
        <v>305</v>
      </c>
      <c r="I555" s="104" t="s">
        <v>72</v>
      </c>
      <c r="J555" s="109">
        <v>32</v>
      </c>
      <c r="K555" s="95">
        <f t="shared" si="318"/>
        <v>160000</v>
      </c>
      <c r="L555" s="95">
        <f t="shared" si="319"/>
        <v>5120000</v>
      </c>
      <c r="M555" s="95">
        <f t="shared" si="320"/>
        <v>140000</v>
      </c>
      <c r="N555" s="95" cm="1">
        <f t="array" ref="N555">_xlfn.IFS(E555=1,0,OR(E555=2,E555=3),N$10,OR(E555=4,E555=5),N$11,E555=6,N$12,E555=7,N$13)</f>
        <v>10000</v>
      </c>
      <c r="O555" s="96"/>
      <c r="P555" s="95">
        <f t="shared" si="321"/>
        <v>0</v>
      </c>
      <c r="Q555" s="96"/>
      <c r="R555" s="95">
        <f t="shared" si="322"/>
        <v>0</v>
      </c>
      <c r="S555" s="96"/>
      <c r="T555" s="95">
        <f t="shared" si="323"/>
        <v>0</v>
      </c>
      <c r="U555" s="96"/>
      <c r="V555" s="95">
        <f t="shared" si="324"/>
        <v>0</v>
      </c>
      <c r="W555" s="96"/>
      <c r="X555" s="95">
        <f t="shared" si="325"/>
        <v>0</v>
      </c>
      <c r="Y555" s="96"/>
      <c r="Z555" s="95">
        <f t="shared" si="326"/>
        <v>0</v>
      </c>
      <c r="AA555" s="95"/>
      <c r="AB555" s="95"/>
      <c r="AC555" s="95">
        <f t="shared" si="327"/>
        <v>0</v>
      </c>
      <c r="AD555" s="95">
        <f t="shared" si="328"/>
        <v>150000</v>
      </c>
      <c r="AE555" s="95">
        <f t="shared" si="329"/>
        <v>4800000</v>
      </c>
      <c r="AF555" s="97" cm="1">
        <f t="array" ref="AF555">_xlfn.IFS(G555=1,AF$15,G555=2,AF$16,G555=3,AF$19)</f>
        <v>7000</v>
      </c>
      <c r="AG555" s="98">
        <f t="shared" si="330"/>
        <v>157000</v>
      </c>
      <c r="AH555" s="98">
        <f t="shared" si="331"/>
        <v>5024000</v>
      </c>
      <c r="AI555" s="137">
        <f t="shared" si="332"/>
        <v>157000</v>
      </c>
      <c r="AJ555" s="137">
        <f t="shared" si="333"/>
        <v>5024000</v>
      </c>
      <c r="AK555" s="137">
        <v>100000</v>
      </c>
      <c r="AL555" s="137">
        <f t="shared" si="334"/>
        <v>1256000</v>
      </c>
      <c r="AM555" s="137">
        <f t="shared" si="335"/>
        <v>1256000</v>
      </c>
      <c r="AN555" s="137">
        <f t="shared" si="336"/>
        <v>1256000</v>
      </c>
      <c r="AO555" s="137">
        <f t="shared" si="337"/>
        <v>1156000</v>
      </c>
      <c r="AP555" s="137"/>
      <c r="AQ555" s="138" cm="1">
        <f t="array" ref="AQ555">_xlfn.IFS(I555="One Bedroom",AQ$13,I555="One Bedroom Plus",AQ$14,I555="two bedroom",AQ$15,I555="three bedroom",AQ$16)</f>
        <v>300000</v>
      </c>
      <c r="AR555" s="139">
        <f t="shared" si="338"/>
        <v>4724000</v>
      </c>
      <c r="AS555" s="139">
        <f t="shared" si="339"/>
        <v>147625</v>
      </c>
      <c r="AT555" s="139">
        <f t="shared" si="340"/>
        <v>236200</v>
      </c>
      <c r="AU555" s="139">
        <f t="shared" si="341"/>
        <v>4488000</v>
      </c>
      <c r="AV555" s="139">
        <f t="shared" si="342"/>
        <v>140250</v>
      </c>
      <c r="AW555" s="151">
        <v>100000</v>
      </c>
      <c r="AX555" s="151">
        <f t="shared" si="343"/>
        <v>1122000</v>
      </c>
      <c r="AY555" s="151">
        <f t="shared" si="344"/>
        <v>1122000</v>
      </c>
      <c r="AZ555" s="151">
        <f t="shared" si="345"/>
        <v>1122000</v>
      </c>
      <c r="BA555" s="151">
        <f t="shared" si="346"/>
        <v>1022000</v>
      </c>
      <c r="BD555" s="99">
        <f t="shared" si="347"/>
        <v>4488000</v>
      </c>
    </row>
    <row r="556" spans="1:56" s="107" customFormat="1" ht="14.7" customHeight="1" x14ac:dyDescent="0.25">
      <c r="A556" s="120"/>
      <c r="B556" s="120"/>
      <c r="C556" s="101">
        <v>534</v>
      </c>
      <c r="D556" s="106" t="s">
        <v>20</v>
      </c>
      <c r="E556" s="106">
        <v>7</v>
      </c>
      <c r="F556" s="126" t="s">
        <v>696</v>
      </c>
      <c r="G556" s="92" cm="1">
        <f t="array" ref="G556">_xlfn.IFS(D556=F$4,G$4,D556=F$5,G$5,D556=F$6,G$6,D556=F$7,G$7,D556=F$8,G$8,D556=F$9,G$9,D556=F$10,G$10)</f>
        <v>3</v>
      </c>
      <c r="H556" s="121" t="s">
        <v>305</v>
      </c>
      <c r="I556" s="104" t="s">
        <v>72</v>
      </c>
      <c r="J556" s="109">
        <v>32</v>
      </c>
      <c r="K556" s="95">
        <f t="shared" si="318"/>
        <v>160000</v>
      </c>
      <c r="L556" s="95">
        <f t="shared" si="319"/>
        <v>5120000</v>
      </c>
      <c r="M556" s="95">
        <f t="shared" si="320"/>
        <v>140000</v>
      </c>
      <c r="N556" s="95" cm="1">
        <f t="array" ref="N556">_xlfn.IFS(E556=1,0,OR(E556=2,E556=3),N$10,OR(E556=4,E556=5),N$11,E556=6,N$12,E556=7,N$13)</f>
        <v>10000</v>
      </c>
      <c r="O556" s="96"/>
      <c r="P556" s="95">
        <f t="shared" si="321"/>
        <v>0</v>
      </c>
      <c r="Q556" s="96"/>
      <c r="R556" s="95">
        <f t="shared" si="322"/>
        <v>0</v>
      </c>
      <c r="S556" s="96"/>
      <c r="T556" s="95">
        <f t="shared" si="323"/>
        <v>0</v>
      </c>
      <c r="U556" s="96"/>
      <c r="V556" s="95">
        <f t="shared" si="324"/>
        <v>0</v>
      </c>
      <c r="W556" s="96"/>
      <c r="X556" s="95">
        <f t="shared" si="325"/>
        <v>0</v>
      </c>
      <c r="Y556" s="96"/>
      <c r="Z556" s="95">
        <f t="shared" si="326"/>
        <v>0</v>
      </c>
      <c r="AA556" s="95"/>
      <c r="AB556" s="95"/>
      <c r="AC556" s="95">
        <f t="shared" si="327"/>
        <v>0</v>
      </c>
      <c r="AD556" s="95">
        <f t="shared" si="328"/>
        <v>150000</v>
      </c>
      <c r="AE556" s="95">
        <f t="shared" si="329"/>
        <v>4800000</v>
      </c>
      <c r="AF556" s="97" cm="1">
        <f t="array" ref="AF556">_xlfn.IFS(G556=1,AF$15,G556=2,AF$16,G556=3,AF$19)</f>
        <v>7000</v>
      </c>
      <c r="AG556" s="98">
        <f t="shared" si="330"/>
        <v>157000</v>
      </c>
      <c r="AH556" s="98">
        <f t="shared" si="331"/>
        <v>5024000</v>
      </c>
      <c r="AI556" s="137">
        <f t="shared" si="332"/>
        <v>157000</v>
      </c>
      <c r="AJ556" s="137">
        <f t="shared" si="333"/>
        <v>5024000</v>
      </c>
      <c r="AK556" s="137">
        <v>100000</v>
      </c>
      <c r="AL556" s="137">
        <f t="shared" si="334"/>
        <v>1256000</v>
      </c>
      <c r="AM556" s="137">
        <f t="shared" si="335"/>
        <v>1256000</v>
      </c>
      <c r="AN556" s="137">
        <f t="shared" si="336"/>
        <v>1256000</v>
      </c>
      <c r="AO556" s="137">
        <f t="shared" si="337"/>
        <v>1156000</v>
      </c>
      <c r="AP556" s="137"/>
      <c r="AQ556" s="138" cm="1">
        <f t="array" ref="AQ556">_xlfn.IFS(I556="One Bedroom",AQ$13,I556="One Bedroom Plus",AQ$14,I556="two bedroom",AQ$15,I556="three bedroom",AQ$16)</f>
        <v>300000</v>
      </c>
      <c r="AR556" s="139">
        <f t="shared" si="338"/>
        <v>4724000</v>
      </c>
      <c r="AS556" s="139">
        <f t="shared" si="339"/>
        <v>147625</v>
      </c>
      <c r="AT556" s="139">
        <f t="shared" si="340"/>
        <v>236200</v>
      </c>
      <c r="AU556" s="139">
        <f t="shared" si="341"/>
        <v>4488000</v>
      </c>
      <c r="AV556" s="139">
        <f t="shared" si="342"/>
        <v>140250</v>
      </c>
      <c r="AW556" s="151">
        <v>100000</v>
      </c>
      <c r="AX556" s="151">
        <f t="shared" si="343"/>
        <v>1122000</v>
      </c>
      <c r="AY556" s="151">
        <f t="shared" si="344"/>
        <v>1122000</v>
      </c>
      <c r="AZ556" s="151">
        <f t="shared" si="345"/>
        <v>1122000</v>
      </c>
      <c r="BA556" s="151">
        <f t="shared" si="346"/>
        <v>1022000</v>
      </c>
      <c r="BD556" s="99">
        <f t="shared" si="347"/>
        <v>4488000</v>
      </c>
    </row>
    <row r="557" spans="1:56" ht="14.7" customHeight="1" x14ac:dyDescent="0.25">
      <c r="A557" s="120"/>
      <c r="B557" s="120"/>
      <c r="C557" s="101">
        <v>535</v>
      </c>
      <c r="D557" s="106" t="s">
        <v>22</v>
      </c>
      <c r="E557" s="106">
        <v>1</v>
      </c>
      <c r="F557" s="127" t="s">
        <v>697</v>
      </c>
      <c r="G557" s="92" cm="1">
        <f t="array" ref="G557">_xlfn.IFS(D557=F$4,G$4,D557=F$5,G$5,D557=F$6,G$6,D557=F$7,G$7,D557=F$8,G$8,D557=F$9,G$9,D557=F$10,G$10)</f>
        <v>1</v>
      </c>
      <c r="H557" s="121" t="s">
        <v>83</v>
      </c>
      <c r="I557" s="104" t="s">
        <v>72</v>
      </c>
      <c r="J557" s="105">
        <v>46</v>
      </c>
      <c r="K557" s="95">
        <f t="shared" si="318"/>
        <v>160000</v>
      </c>
      <c r="L557" s="95">
        <f t="shared" si="319"/>
        <v>7360000</v>
      </c>
      <c r="M557" s="95">
        <f t="shared" si="320"/>
        <v>140000</v>
      </c>
      <c r="N557" s="95" cm="1">
        <f t="array" ref="N557">_xlfn.IFS(E557=1,0,OR(E557=2,E557=3),N$10,OR(E557=4,E557=5),N$11,E557=6,N$12,E557=7,N$13)</f>
        <v>0</v>
      </c>
      <c r="O557" s="96"/>
      <c r="P557" s="95">
        <f t="shared" si="321"/>
        <v>0</v>
      </c>
      <c r="Q557" s="96"/>
      <c r="R557" s="95">
        <f t="shared" si="322"/>
        <v>0</v>
      </c>
      <c r="S557" s="96"/>
      <c r="T557" s="95">
        <f t="shared" si="323"/>
        <v>0</v>
      </c>
      <c r="U557" s="96" t="s">
        <v>73</v>
      </c>
      <c r="V557" s="95">
        <f t="shared" si="324"/>
        <v>-4000</v>
      </c>
      <c r="W557" s="96"/>
      <c r="X557" s="95">
        <f t="shared" si="325"/>
        <v>0</v>
      </c>
      <c r="Y557" s="96" t="s">
        <v>73</v>
      </c>
      <c r="Z557" s="95">
        <f t="shared" si="326"/>
        <v>17000</v>
      </c>
      <c r="AA557" s="95"/>
      <c r="AB557" s="95"/>
      <c r="AC557" s="95">
        <f t="shared" si="327"/>
        <v>13000</v>
      </c>
      <c r="AD557" s="95">
        <f t="shared" si="328"/>
        <v>153000</v>
      </c>
      <c r="AE557" s="95">
        <f t="shared" si="329"/>
        <v>7038000</v>
      </c>
      <c r="AF557" s="97" cm="1">
        <f t="array" ref="AF557">_xlfn.IFS(G557=1,AF$15,G557=2,AF$16,G557=3,AF$19)</f>
        <v>0</v>
      </c>
      <c r="AG557" s="98">
        <f t="shared" si="330"/>
        <v>153000</v>
      </c>
      <c r="AH557" s="98">
        <f t="shared" si="331"/>
        <v>7038000</v>
      </c>
      <c r="AI557" s="137">
        <f t="shared" si="332"/>
        <v>153000</v>
      </c>
      <c r="AJ557" s="137">
        <f t="shared" si="333"/>
        <v>7038000</v>
      </c>
      <c r="AK557" s="137">
        <v>100000</v>
      </c>
      <c r="AL557" s="137">
        <f t="shared" si="334"/>
        <v>1759500</v>
      </c>
      <c r="AM557" s="137">
        <f t="shared" si="335"/>
        <v>1759500</v>
      </c>
      <c r="AN557" s="137">
        <f t="shared" si="336"/>
        <v>1759500</v>
      </c>
      <c r="AO557" s="137">
        <f t="shared" si="337"/>
        <v>1659500</v>
      </c>
      <c r="AP557" s="137"/>
      <c r="AQ557" s="138" cm="1">
        <f t="array" ref="AQ557">_xlfn.IFS(I557="One Bedroom",AQ$13,I557="One Bedroom Plus",AQ$14,I557="two bedroom",AQ$15,I557="three bedroom",AQ$16)</f>
        <v>300000</v>
      </c>
      <c r="AR557" s="139">
        <f t="shared" si="338"/>
        <v>6738000</v>
      </c>
      <c r="AS557" s="139">
        <f t="shared" si="339"/>
        <v>146478.26086956522</v>
      </c>
      <c r="AT557" s="139">
        <f t="shared" si="340"/>
        <v>336900</v>
      </c>
      <c r="AU557" s="139">
        <f t="shared" si="341"/>
        <v>6402000</v>
      </c>
      <c r="AV557" s="139">
        <f t="shared" si="342"/>
        <v>139173.91304347827</v>
      </c>
      <c r="AW557" s="151">
        <v>100000</v>
      </c>
      <c r="AX557" s="151">
        <f t="shared" si="343"/>
        <v>1600500</v>
      </c>
      <c r="AY557" s="151">
        <f t="shared" si="344"/>
        <v>1600500</v>
      </c>
      <c r="AZ557" s="151">
        <f t="shared" si="345"/>
        <v>1600500</v>
      </c>
      <c r="BA557" s="151">
        <f t="shared" si="346"/>
        <v>1500500</v>
      </c>
      <c r="BD557" s="99">
        <f t="shared" si="347"/>
        <v>6402000</v>
      </c>
    </row>
    <row r="558" spans="1:56" s="99" customFormat="1" ht="14.7" customHeight="1" x14ac:dyDescent="0.25">
      <c r="A558" s="120"/>
      <c r="B558" s="120"/>
      <c r="C558" s="101">
        <v>536</v>
      </c>
      <c r="D558" s="106" t="s">
        <v>22</v>
      </c>
      <c r="E558" s="106">
        <v>1</v>
      </c>
      <c r="F558" s="127" t="s">
        <v>698</v>
      </c>
      <c r="G558" s="92" cm="1">
        <f t="array" ref="G558">_xlfn.IFS(D558=F$4,G$4,D558=F$5,G$5,D558=F$6,G$6,D558=F$7,G$7,D558=F$8,G$8,D558=F$9,G$9,D558=F$10,G$10)</f>
        <v>1</v>
      </c>
      <c r="H558" s="121" t="s">
        <v>83</v>
      </c>
      <c r="I558" s="104" t="s">
        <v>72</v>
      </c>
      <c r="J558" s="105">
        <v>46</v>
      </c>
      <c r="K558" s="95">
        <f t="shared" si="318"/>
        <v>160000</v>
      </c>
      <c r="L558" s="95">
        <f t="shared" si="319"/>
        <v>7360000</v>
      </c>
      <c r="M558" s="95">
        <f t="shared" si="320"/>
        <v>140000</v>
      </c>
      <c r="N558" s="95" cm="1">
        <f t="array" ref="N558">_xlfn.IFS(E558=1,0,OR(E558=2,E558=3),N$10,OR(E558=4,E558=5),N$11,E558=6,N$12,E558=7,N$13)</f>
        <v>0</v>
      </c>
      <c r="O558" s="96"/>
      <c r="P558" s="95">
        <f t="shared" si="321"/>
        <v>0</v>
      </c>
      <c r="Q558" s="96"/>
      <c r="R558" s="95">
        <f t="shared" si="322"/>
        <v>0</v>
      </c>
      <c r="S558" s="96"/>
      <c r="T558" s="95">
        <f t="shared" si="323"/>
        <v>0</v>
      </c>
      <c r="U558" s="96" t="s">
        <v>73</v>
      </c>
      <c r="V558" s="95">
        <f t="shared" si="324"/>
        <v>-4000</v>
      </c>
      <c r="W558" s="96"/>
      <c r="X558" s="95">
        <f t="shared" si="325"/>
        <v>0</v>
      </c>
      <c r="Y558" s="96" t="s">
        <v>73</v>
      </c>
      <c r="Z558" s="95">
        <f t="shared" si="326"/>
        <v>17000</v>
      </c>
      <c r="AA558" s="95"/>
      <c r="AB558" s="95"/>
      <c r="AC558" s="95">
        <f t="shared" si="327"/>
        <v>13000</v>
      </c>
      <c r="AD558" s="95">
        <f t="shared" si="328"/>
        <v>153000</v>
      </c>
      <c r="AE558" s="95">
        <f t="shared" si="329"/>
        <v>7038000</v>
      </c>
      <c r="AF558" s="97" cm="1">
        <f t="array" ref="AF558">_xlfn.IFS(G558=1,AF$15,G558=2,AF$16,G558=3,AF$19)</f>
        <v>0</v>
      </c>
      <c r="AG558" s="98">
        <f t="shared" si="330"/>
        <v>153000</v>
      </c>
      <c r="AH558" s="98">
        <f t="shared" si="331"/>
        <v>7038000</v>
      </c>
      <c r="AI558" s="137">
        <f t="shared" si="332"/>
        <v>153000</v>
      </c>
      <c r="AJ558" s="137">
        <f t="shared" si="333"/>
        <v>7038000</v>
      </c>
      <c r="AK558" s="137">
        <v>100000</v>
      </c>
      <c r="AL558" s="137">
        <f t="shared" si="334"/>
        <v>1759500</v>
      </c>
      <c r="AM558" s="137">
        <f t="shared" si="335"/>
        <v>1759500</v>
      </c>
      <c r="AN558" s="137">
        <f t="shared" si="336"/>
        <v>1759500</v>
      </c>
      <c r="AO558" s="137">
        <f t="shared" si="337"/>
        <v>1659500</v>
      </c>
      <c r="AP558" s="137"/>
      <c r="AQ558" s="138" cm="1">
        <f t="array" ref="AQ558">_xlfn.IFS(I558="One Bedroom",AQ$13,I558="One Bedroom Plus",AQ$14,I558="two bedroom",AQ$15,I558="three bedroom",AQ$16)</f>
        <v>300000</v>
      </c>
      <c r="AR558" s="139">
        <f t="shared" si="338"/>
        <v>6738000</v>
      </c>
      <c r="AS558" s="139">
        <f t="shared" si="339"/>
        <v>146478.26086956522</v>
      </c>
      <c r="AT558" s="139">
        <f t="shared" si="340"/>
        <v>336900</v>
      </c>
      <c r="AU558" s="139">
        <f t="shared" si="341"/>
        <v>6402000</v>
      </c>
      <c r="AV558" s="139">
        <f t="shared" si="342"/>
        <v>139173.91304347827</v>
      </c>
      <c r="AW558" s="151">
        <v>100000</v>
      </c>
      <c r="AX558" s="151">
        <f t="shared" si="343"/>
        <v>1600500</v>
      </c>
      <c r="AY558" s="151">
        <f t="shared" si="344"/>
        <v>1600500</v>
      </c>
      <c r="AZ558" s="151">
        <f t="shared" si="345"/>
        <v>1600500</v>
      </c>
      <c r="BA558" s="151">
        <f t="shared" si="346"/>
        <v>1500500</v>
      </c>
      <c r="BD558" s="99">
        <f t="shared" si="347"/>
        <v>6402000</v>
      </c>
    </row>
    <row r="559" spans="1:56" s="99" customFormat="1" ht="14.7" customHeight="1" x14ac:dyDescent="0.25">
      <c r="A559" s="120"/>
      <c r="B559" s="120"/>
      <c r="C559" s="101">
        <v>537</v>
      </c>
      <c r="D559" s="106" t="s">
        <v>22</v>
      </c>
      <c r="E559" s="106">
        <v>1</v>
      </c>
      <c r="F559" s="127" t="s">
        <v>699</v>
      </c>
      <c r="G559" s="92" cm="1">
        <f t="array" ref="G559">_xlfn.IFS(D559=F$4,G$4,D559=F$5,G$5,D559=F$6,G$6,D559=F$7,G$7,D559=F$8,G$8,D559=F$9,G$9,D559=F$10,G$10)</f>
        <v>1</v>
      </c>
      <c r="H559" s="121" t="s">
        <v>227</v>
      </c>
      <c r="I559" s="104" t="s">
        <v>72</v>
      </c>
      <c r="J559" s="109">
        <v>37</v>
      </c>
      <c r="K559" s="95">
        <f t="shared" si="318"/>
        <v>160000</v>
      </c>
      <c r="L559" s="95">
        <f t="shared" si="319"/>
        <v>5920000</v>
      </c>
      <c r="M559" s="95">
        <f t="shared" si="320"/>
        <v>140000</v>
      </c>
      <c r="N559" s="95" cm="1">
        <f t="array" ref="N559">_xlfn.IFS(E559=1,0,OR(E559=2,E559=3),N$10,OR(E559=4,E559=5),N$11,E559=6,N$12,E559=7,N$13)</f>
        <v>0</v>
      </c>
      <c r="O559" s="96"/>
      <c r="P559" s="95">
        <f t="shared" si="321"/>
        <v>0</v>
      </c>
      <c r="Q559" s="96"/>
      <c r="R559" s="95">
        <f t="shared" si="322"/>
        <v>0</v>
      </c>
      <c r="S559" s="96"/>
      <c r="T559" s="95">
        <f t="shared" si="323"/>
        <v>0</v>
      </c>
      <c r="U559" s="96" t="s">
        <v>73</v>
      </c>
      <c r="V559" s="95">
        <f t="shared" si="324"/>
        <v>-4000</v>
      </c>
      <c r="W559" s="96"/>
      <c r="X559" s="95">
        <f t="shared" si="325"/>
        <v>0</v>
      </c>
      <c r="Y559" s="96" t="s">
        <v>73</v>
      </c>
      <c r="Z559" s="95">
        <f t="shared" si="326"/>
        <v>17000</v>
      </c>
      <c r="AA559" s="95"/>
      <c r="AB559" s="95"/>
      <c r="AC559" s="95">
        <f t="shared" si="327"/>
        <v>13000</v>
      </c>
      <c r="AD559" s="95">
        <f t="shared" si="328"/>
        <v>153000</v>
      </c>
      <c r="AE559" s="95">
        <f t="shared" si="329"/>
        <v>5661000</v>
      </c>
      <c r="AF559" s="97" cm="1">
        <f t="array" ref="AF559">_xlfn.IFS(G559=1,AF$15,G559=2,AF$16,G559=3,AF$19)</f>
        <v>0</v>
      </c>
      <c r="AG559" s="98">
        <f t="shared" si="330"/>
        <v>153000</v>
      </c>
      <c r="AH559" s="98">
        <f t="shared" si="331"/>
        <v>5661000</v>
      </c>
      <c r="AI559" s="137">
        <f t="shared" si="332"/>
        <v>153000</v>
      </c>
      <c r="AJ559" s="137">
        <f t="shared" si="333"/>
        <v>5661000</v>
      </c>
      <c r="AK559" s="137">
        <v>100000</v>
      </c>
      <c r="AL559" s="137">
        <f t="shared" si="334"/>
        <v>1415250</v>
      </c>
      <c r="AM559" s="137">
        <f t="shared" si="335"/>
        <v>1415250</v>
      </c>
      <c r="AN559" s="137">
        <f t="shared" si="336"/>
        <v>1415250</v>
      </c>
      <c r="AO559" s="137">
        <f t="shared" si="337"/>
        <v>1315250</v>
      </c>
      <c r="AP559" s="137"/>
      <c r="AQ559" s="138" cm="1">
        <f t="array" ref="AQ559">_xlfn.IFS(I559="One Bedroom",AQ$13,I559="One Bedroom Plus",AQ$14,I559="two bedroom",AQ$15,I559="three bedroom",AQ$16)</f>
        <v>300000</v>
      </c>
      <c r="AR559" s="139">
        <f t="shared" si="338"/>
        <v>5361000</v>
      </c>
      <c r="AS559" s="139">
        <f t="shared" si="339"/>
        <v>144891.89189189189</v>
      </c>
      <c r="AT559" s="139">
        <f t="shared" si="340"/>
        <v>268050</v>
      </c>
      <c r="AU559" s="139">
        <f t="shared" si="341"/>
        <v>5093000</v>
      </c>
      <c r="AV559" s="139">
        <f t="shared" si="342"/>
        <v>137648.64864864864</v>
      </c>
      <c r="AW559" s="151">
        <v>100000</v>
      </c>
      <c r="AX559" s="151">
        <f t="shared" si="343"/>
        <v>1273250</v>
      </c>
      <c r="AY559" s="151">
        <f t="shared" si="344"/>
        <v>1273250</v>
      </c>
      <c r="AZ559" s="151">
        <f t="shared" si="345"/>
        <v>1273250</v>
      </c>
      <c r="BA559" s="151">
        <f t="shared" si="346"/>
        <v>1173250</v>
      </c>
      <c r="BD559" s="99">
        <f t="shared" si="347"/>
        <v>5093000</v>
      </c>
    </row>
    <row r="560" spans="1:56" s="99" customFormat="1" ht="14.7" customHeight="1" x14ac:dyDescent="0.25">
      <c r="A560" s="120"/>
      <c r="B560" s="120"/>
      <c r="C560" s="101">
        <v>538</v>
      </c>
      <c r="D560" s="106" t="s">
        <v>22</v>
      </c>
      <c r="E560" s="106">
        <v>1</v>
      </c>
      <c r="F560" s="127" t="s">
        <v>700</v>
      </c>
      <c r="G560" s="92" cm="1">
        <f t="array" ref="G560">_xlfn.IFS(D560=F$4,G$4,D560=F$5,G$5,D560=F$6,G$6,D560=F$7,G$7,D560=F$8,G$8,D560=F$9,G$9,D560=F$10,G$10)</f>
        <v>1</v>
      </c>
      <c r="H560" s="121" t="s">
        <v>396</v>
      </c>
      <c r="I560" s="104" t="s">
        <v>72</v>
      </c>
      <c r="J560" s="109">
        <v>37</v>
      </c>
      <c r="K560" s="95">
        <f t="shared" si="318"/>
        <v>160000</v>
      </c>
      <c r="L560" s="95">
        <f t="shared" si="319"/>
        <v>5920000</v>
      </c>
      <c r="M560" s="95">
        <f t="shared" si="320"/>
        <v>140000</v>
      </c>
      <c r="N560" s="95" cm="1">
        <f t="array" ref="N560">_xlfn.IFS(E560=1,0,OR(E560=2,E560=3),N$10,OR(E560=4,E560=5),N$11,E560=6,N$12,E560=7,N$13)</f>
        <v>0</v>
      </c>
      <c r="O560" s="96"/>
      <c r="P560" s="95">
        <f t="shared" si="321"/>
        <v>0</v>
      </c>
      <c r="Q560" s="96" t="s">
        <v>73</v>
      </c>
      <c r="R560" s="95">
        <f t="shared" si="322"/>
        <v>3000</v>
      </c>
      <c r="S560" s="96"/>
      <c r="T560" s="95">
        <f t="shared" si="323"/>
        <v>0</v>
      </c>
      <c r="U560" s="96" t="s">
        <v>73</v>
      </c>
      <c r="V560" s="95">
        <f t="shared" si="324"/>
        <v>-4000</v>
      </c>
      <c r="W560" s="96"/>
      <c r="X560" s="95">
        <f t="shared" si="325"/>
        <v>0</v>
      </c>
      <c r="Y560" s="96" t="s">
        <v>73</v>
      </c>
      <c r="Z560" s="95">
        <f t="shared" si="326"/>
        <v>17000</v>
      </c>
      <c r="AA560" s="95"/>
      <c r="AB560" s="95"/>
      <c r="AC560" s="95">
        <f t="shared" si="327"/>
        <v>16000</v>
      </c>
      <c r="AD560" s="95">
        <f t="shared" si="328"/>
        <v>156000</v>
      </c>
      <c r="AE560" s="95">
        <f t="shared" si="329"/>
        <v>5772000</v>
      </c>
      <c r="AF560" s="97" cm="1">
        <f t="array" ref="AF560">_xlfn.IFS(G560=1,AF$15,G560=2,AF$16,G560=3,AF$19)</f>
        <v>0</v>
      </c>
      <c r="AG560" s="98">
        <f t="shared" si="330"/>
        <v>156000</v>
      </c>
      <c r="AH560" s="98">
        <f t="shared" si="331"/>
        <v>5772000</v>
      </c>
      <c r="AI560" s="137">
        <f t="shared" si="332"/>
        <v>156000</v>
      </c>
      <c r="AJ560" s="137">
        <f t="shared" si="333"/>
        <v>5772000</v>
      </c>
      <c r="AK560" s="137">
        <v>100000</v>
      </c>
      <c r="AL560" s="137">
        <f t="shared" si="334"/>
        <v>1443000</v>
      </c>
      <c r="AM560" s="137">
        <f t="shared" si="335"/>
        <v>1443000</v>
      </c>
      <c r="AN560" s="137">
        <f t="shared" si="336"/>
        <v>1443000</v>
      </c>
      <c r="AO560" s="137">
        <f t="shared" si="337"/>
        <v>1343000</v>
      </c>
      <c r="AP560" s="137"/>
      <c r="AQ560" s="138" cm="1">
        <f t="array" ref="AQ560">_xlfn.IFS(I560="One Bedroom",AQ$13,I560="One Bedroom Plus",AQ$14,I560="two bedroom",AQ$15,I560="three bedroom",AQ$16)</f>
        <v>300000</v>
      </c>
      <c r="AR560" s="139">
        <f t="shared" si="338"/>
        <v>5472000</v>
      </c>
      <c r="AS560" s="139">
        <f t="shared" si="339"/>
        <v>147891.89189189189</v>
      </c>
      <c r="AT560" s="139">
        <f t="shared" si="340"/>
        <v>273600</v>
      </c>
      <c r="AU560" s="139">
        <f t="shared" si="341"/>
        <v>5199000</v>
      </c>
      <c r="AV560" s="139">
        <f t="shared" si="342"/>
        <v>140513.51351351352</v>
      </c>
      <c r="AW560" s="151">
        <v>100000</v>
      </c>
      <c r="AX560" s="151">
        <f t="shared" si="343"/>
        <v>1299750</v>
      </c>
      <c r="AY560" s="151">
        <f t="shared" si="344"/>
        <v>1299750</v>
      </c>
      <c r="AZ560" s="151">
        <f t="shared" si="345"/>
        <v>1299750</v>
      </c>
      <c r="BA560" s="151">
        <f t="shared" si="346"/>
        <v>1199750</v>
      </c>
      <c r="BD560" s="99">
        <f t="shared" si="347"/>
        <v>5199000</v>
      </c>
    </row>
    <row r="561" spans="1:56" s="99" customFormat="1" ht="14.7" customHeight="1" x14ac:dyDescent="0.25">
      <c r="A561" s="120"/>
      <c r="B561" s="120"/>
      <c r="C561" s="101">
        <v>539</v>
      </c>
      <c r="D561" s="106" t="s">
        <v>22</v>
      </c>
      <c r="E561" s="106">
        <v>1</v>
      </c>
      <c r="F561" s="127" t="s">
        <v>701</v>
      </c>
      <c r="G561" s="92" cm="1">
        <f t="array" ref="G561">_xlfn.IFS(D561=F$4,G$4,D561=F$5,G$5,D561=F$6,G$6,D561=F$7,G$7,D561=F$8,G$8,D561=F$9,G$9,D561=F$10,G$10)</f>
        <v>1</v>
      </c>
      <c r="H561" s="121" t="s">
        <v>93</v>
      </c>
      <c r="I561" s="104" t="s">
        <v>94</v>
      </c>
      <c r="J561" s="105">
        <v>60</v>
      </c>
      <c r="K561" s="95">
        <f t="shared" si="318"/>
        <v>160000</v>
      </c>
      <c r="L561" s="95">
        <f t="shared" si="319"/>
        <v>9600000</v>
      </c>
      <c r="M561" s="95">
        <f t="shared" si="320"/>
        <v>140000</v>
      </c>
      <c r="N561" s="95" cm="1">
        <f t="array" ref="N561">_xlfn.IFS(E561=1,0,OR(E561=2,E561=3),N$10,OR(E561=4,E561=5),N$11,E561=6,N$12,E561=7,N$13)</f>
        <v>0</v>
      </c>
      <c r="O561" s="96" t="s">
        <v>73</v>
      </c>
      <c r="P561" s="95">
        <f t="shared" si="321"/>
        <v>10000</v>
      </c>
      <c r="Q561" s="96" t="s">
        <v>73</v>
      </c>
      <c r="R561" s="95">
        <f t="shared" si="322"/>
        <v>3000</v>
      </c>
      <c r="S561" s="96" t="s">
        <v>73</v>
      </c>
      <c r="T561" s="95">
        <f t="shared" si="323"/>
        <v>2000</v>
      </c>
      <c r="U561" s="96"/>
      <c r="V561" s="95">
        <f t="shared" si="324"/>
        <v>0</v>
      </c>
      <c r="W561" s="96"/>
      <c r="X561" s="95">
        <f t="shared" si="325"/>
        <v>0</v>
      </c>
      <c r="Y561" s="96" t="s">
        <v>73</v>
      </c>
      <c r="Z561" s="95">
        <f t="shared" si="326"/>
        <v>17000</v>
      </c>
      <c r="AA561" s="95"/>
      <c r="AB561" s="95"/>
      <c r="AC561" s="95">
        <f t="shared" si="327"/>
        <v>32000</v>
      </c>
      <c r="AD561" s="95">
        <f t="shared" si="328"/>
        <v>172000</v>
      </c>
      <c r="AE561" s="95">
        <f t="shared" si="329"/>
        <v>10320000</v>
      </c>
      <c r="AF561" s="97" cm="1">
        <f t="array" ref="AF561">_xlfn.IFS(G561=1,AF$15,G561=2,AF$16,G561=3,AF$19)</f>
        <v>0</v>
      </c>
      <c r="AG561" s="98">
        <f t="shared" si="330"/>
        <v>172000</v>
      </c>
      <c r="AH561" s="98">
        <f t="shared" si="331"/>
        <v>10320000</v>
      </c>
      <c r="AI561" s="137">
        <f t="shared" si="332"/>
        <v>172000</v>
      </c>
      <c r="AJ561" s="137">
        <f t="shared" si="333"/>
        <v>10320000</v>
      </c>
      <c r="AK561" s="137">
        <v>100000</v>
      </c>
      <c r="AL561" s="137">
        <f t="shared" si="334"/>
        <v>2580000</v>
      </c>
      <c r="AM561" s="137">
        <f t="shared" si="335"/>
        <v>2580000</v>
      </c>
      <c r="AN561" s="137">
        <f t="shared" si="336"/>
        <v>2580000</v>
      </c>
      <c r="AO561" s="137">
        <f t="shared" si="337"/>
        <v>2480000</v>
      </c>
      <c r="AP561" s="137"/>
      <c r="AQ561" s="138" cm="1">
        <f t="array" ref="AQ561">_xlfn.IFS(I561="One Bedroom",AQ$13,I561="One Bedroom Plus",AQ$14,I561="two bedroom",AQ$15,I561="three bedroom",AQ$16)</f>
        <v>300000</v>
      </c>
      <c r="AR561" s="139">
        <f t="shared" si="338"/>
        <v>10020000</v>
      </c>
      <c r="AS561" s="139">
        <f t="shared" si="339"/>
        <v>167000</v>
      </c>
      <c r="AT561" s="139">
        <f t="shared" si="340"/>
        <v>501000</v>
      </c>
      <c r="AU561" s="139">
        <f t="shared" si="341"/>
        <v>9519000</v>
      </c>
      <c r="AV561" s="139">
        <f t="shared" si="342"/>
        <v>158650</v>
      </c>
      <c r="AW561" s="151">
        <v>100000</v>
      </c>
      <c r="AX561" s="151">
        <f t="shared" si="343"/>
        <v>2379750</v>
      </c>
      <c r="AY561" s="151">
        <f t="shared" si="344"/>
        <v>2379750</v>
      </c>
      <c r="AZ561" s="151">
        <f t="shared" si="345"/>
        <v>2379750</v>
      </c>
      <c r="BA561" s="151">
        <f t="shared" si="346"/>
        <v>2279750</v>
      </c>
      <c r="BD561" s="99">
        <f t="shared" si="347"/>
        <v>9519000</v>
      </c>
    </row>
    <row r="562" spans="1:56" s="99" customFormat="1" ht="14.7" customHeight="1" x14ac:dyDescent="0.25">
      <c r="A562" s="120"/>
      <c r="B562" s="120"/>
      <c r="C562" s="101">
        <v>540</v>
      </c>
      <c r="D562" s="106" t="s">
        <v>22</v>
      </c>
      <c r="E562" s="106">
        <v>1</v>
      </c>
      <c r="F562" s="127" t="s">
        <v>702</v>
      </c>
      <c r="G562" s="92" cm="1">
        <f t="array" ref="G562">_xlfn.IFS(D562=F$4,G$4,D562=F$5,G$5,D562=F$6,G$6,D562=F$7,G$7,D562=F$8,G$8,D562=F$9,G$9,D562=F$10,G$10)</f>
        <v>1</v>
      </c>
      <c r="H562" s="121" t="s">
        <v>238</v>
      </c>
      <c r="I562" s="104" t="s">
        <v>94</v>
      </c>
      <c r="J562" s="105">
        <v>60</v>
      </c>
      <c r="K562" s="95">
        <f t="shared" si="318"/>
        <v>160000</v>
      </c>
      <c r="L562" s="95">
        <f t="shared" si="319"/>
        <v>9600000</v>
      </c>
      <c r="M562" s="95">
        <f t="shared" si="320"/>
        <v>140000</v>
      </c>
      <c r="N562" s="95" cm="1">
        <f t="array" ref="N562">_xlfn.IFS(E562=1,0,OR(E562=2,E562=3),N$10,OR(E562=4,E562=5),N$11,E562=6,N$12,E562=7,N$13)</f>
        <v>0</v>
      </c>
      <c r="O562" s="96" t="s">
        <v>73</v>
      </c>
      <c r="P562" s="95">
        <f t="shared" si="321"/>
        <v>10000</v>
      </c>
      <c r="Q562" s="96"/>
      <c r="R562" s="95">
        <f t="shared" si="322"/>
        <v>0</v>
      </c>
      <c r="S562" s="96" t="s">
        <v>73</v>
      </c>
      <c r="T562" s="95">
        <f t="shared" si="323"/>
        <v>2000</v>
      </c>
      <c r="U562" s="96"/>
      <c r="V562" s="95">
        <f t="shared" si="324"/>
        <v>0</v>
      </c>
      <c r="W562" s="96"/>
      <c r="X562" s="95">
        <f t="shared" si="325"/>
        <v>0</v>
      </c>
      <c r="Y562" s="96" t="s">
        <v>73</v>
      </c>
      <c r="Z562" s="95">
        <f t="shared" si="326"/>
        <v>17000</v>
      </c>
      <c r="AA562" s="95"/>
      <c r="AB562" s="95"/>
      <c r="AC562" s="95">
        <f t="shared" si="327"/>
        <v>29000</v>
      </c>
      <c r="AD562" s="95">
        <f t="shared" si="328"/>
        <v>169000</v>
      </c>
      <c r="AE562" s="95">
        <f t="shared" si="329"/>
        <v>10140000</v>
      </c>
      <c r="AF562" s="97" cm="1">
        <f t="array" ref="AF562">_xlfn.IFS(G562=1,AF$15,G562=2,AF$16,G562=3,AF$19)</f>
        <v>0</v>
      </c>
      <c r="AG562" s="98">
        <f t="shared" si="330"/>
        <v>169000</v>
      </c>
      <c r="AH562" s="98">
        <f t="shared" si="331"/>
        <v>10140000</v>
      </c>
      <c r="AI562" s="137">
        <f t="shared" si="332"/>
        <v>169000</v>
      </c>
      <c r="AJ562" s="137">
        <f t="shared" si="333"/>
        <v>10140000</v>
      </c>
      <c r="AK562" s="137">
        <v>100000</v>
      </c>
      <c r="AL562" s="137">
        <f t="shared" si="334"/>
        <v>2535000</v>
      </c>
      <c r="AM562" s="137">
        <f t="shared" si="335"/>
        <v>2535000</v>
      </c>
      <c r="AN562" s="137">
        <f t="shared" si="336"/>
        <v>2535000</v>
      </c>
      <c r="AO562" s="137">
        <f t="shared" si="337"/>
        <v>2435000</v>
      </c>
      <c r="AP562" s="137"/>
      <c r="AQ562" s="138" cm="1">
        <f t="array" ref="AQ562">_xlfn.IFS(I562="One Bedroom",AQ$13,I562="One Bedroom Plus",AQ$14,I562="two bedroom",AQ$15,I562="three bedroom",AQ$16)</f>
        <v>300000</v>
      </c>
      <c r="AR562" s="139">
        <f t="shared" si="338"/>
        <v>9840000</v>
      </c>
      <c r="AS562" s="139">
        <f t="shared" si="339"/>
        <v>164000</v>
      </c>
      <c r="AT562" s="139">
        <f t="shared" si="340"/>
        <v>492000</v>
      </c>
      <c r="AU562" s="139">
        <f t="shared" si="341"/>
        <v>9348000</v>
      </c>
      <c r="AV562" s="139">
        <f t="shared" si="342"/>
        <v>155800</v>
      </c>
      <c r="AW562" s="151">
        <v>100000</v>
      </c>
      <c r="AX562" s="151">
        <f t="shared" si="343"/>
        <v>2337000</v>
      </c>
      <c r="AY562" s="151">
        <f t="shared" si="344"/>
        <v>2337000</v>
      </c>
      <c r="AZ562" s="151">
        <f t="shared" si="345"/>
        <v>2337000</v>
      </c>
      <c r="BA562" s="151">
        <f t="shared" si="346"/>
        <v>2237000</v>
      </c>
      <c r="BD562" s="99">
        <f t="shared" si="347"/>
        <v>9348000</v>
      </c>
    </row>
    <row r="563" spans="1:56" s="99" customFormat="1" ht="14.7" customHeight="1" x14ac:dyDescent="0.25">
      <c r="A563" s="120"/>
      <c r="B563" s="120"/>
      <c r="C563" s="101">
        <v>541</v>
      </c>
      <c r="D563" s="106" t="s">
        <v>22</v>
      </c>
      <c r="E563" s="106">
        <v>1</v>
      </c>
      <c r="F563" s="127" t="s">
        <v>703</v>
      </c>
      <c r="G563" s="92" cm="1">
        <f t="array" ref="G563">_xlfn.IFS(D563=F$4,G$4,D563=F$5,G$5,D563=F$6,G$6,D563=F$7,G$7,D563=F$8,G$8,D563=F$9,G$9,D563=F$10,G$10)</f>
        <v>1</v>
      </c>
      <c r="H563" s="121" t="s">
        <v>83</v>
      </c>
      <c r="I563" s="104" t="s">
        <v>72</v>
      </c>
      <c r="J563" s="105">
        <v>46</v>
      </c>
      <c r="K563" s="95">
        <f t="shared" si="318"/>
        <v>160000</v>
      </c>
      <c r="L563" s="95">
        <f t="shared" si="319"/>
        <v>7360000</v>
      </c>
      <c r="M563" s="95">
        <f t="shared" si="320"/>
        <v>140000</v>
      </c>
      <c r="N563" s="95" cm="1">
        <f t="array" ref="N563">_xlfn.IFS(E563=1,0,OR(E563=2,E563=3),N$10,OR(E563=4,E563=5),N$11,E563=6,N$12,E563=7,N$13)</f>
        <v>0</v>
      </c>
      <c r="O563" s="96" t="s">
        <v>73</v>
      </c>
      <c r="P563" s="95">
        <f t="shared" si="321"/>
        <v>10000</v>
      </c>
      <c r="Q563" s="96"/>
      <c r="R563" s="95">
        <f t="shared" si="322"/>
        <v>0</v>
      </c>
      <c r="S563" s="96" t="s">
        <v>73</v>
      </c>
      <c r="T563" s="95">
        <f t="shared" si="323"/>
        <v>2000</v>
      </c>
      <c r="U563" s="96"/>
      <c r="V563" s="95">
        <f t="shared" si="324"/>
        <v>0</v>
      </c>
      <c r="W563" s="96"/>
      <c r="X563" s="95">
        <f t="shared" si="325"/>
        <v>0</v>
      </c>
      <c r="Y563" s="96" t="s">
        <v>73</v>
      </c>
      <c r="Z563" s="95">
        <f t="shared" si="326"/>
        <v>17000</v>
      </c>
      <c r="AA563" s="95"/>
      <c r="AB563" s="95"/>
      <c r="AC563" s="95">
        <f t="shared" si="327"/>
        <v>29000</v>
      </c>
      <c r="AD563" s="95">
        <f t="shared" si="328"/>
        <v>169000</v>
      </c>
      <c r="AE563" s="95">
        <f t="shared" si="329"/>
        <v>7774000</v>
      </c>
      <c r="AF563" s="97" cm="1">
        <f t="array" ref="AF563">_xlfn.IFS(G563=1,AF$15,G563=2,AF$16,G563=3,AF$19)</f>
        <v>0</v>
      </c>
      <c r="AG563" s="98">
        <f t="shared" si="330"/>
        <v>169000</v>
      </c>
      <c r="AH563" s="98">
        <f t="shared" si="331"/>
        <v>7774000</v>
      </c>
      <c r="AI563" s="137">
        <f t="shared" si="332"/>
        <v>169000</v>
      </c>
      <c r="AJ563" s="137">
        <f t="shared" si="333"/>
        <v>7774000</v>
      </c>
      <c r="AK563" s="137">
        <v>100000</v>
      </c>
      <c r="AL563" s="137">
        <f t="shared" si="334"/>
        <v>1943500</v>
      </c>
      <c r="AM563" s="137">
        <f t="shared" si="335"/>
        <v>1943500</v>
      </c>
      <c r="AN563" s="137">
        <f t="shared" si="336"/>
        <v>1943500</v>
      </c>
      <c r="AO563" s="137">
        <f t="shared" si="337"/>
        <v>1843500</v>
      </c>
      <c r="AP563" s="137"/>
      <c r="AQ563" s="138" cm="1">
        <f t="array" ref="AQ563">_xlfn.IFS(I563="One Bedroom",AQ$13,I563="One Bedroom Plus",AQ$14,I563="two bedroom",AQ$15,I563="three bedroom",AQ$16)</f>
        <v>300000</v>
      </c>
      <c r="AR563" s="139">
        <f t="shared" si="338"/>
        <v>7474000</v>
      </c>
      <c r="AS563" s="139">
        <f t="shared" si="339"/>
        <v>162478.26086956522</v>
      </c>
      <c r="AT563" s="139">
        <f t="shared" si="340"/>
        <v>373700</v>
      </c>
      <c r="AU563" s="139">
        <f t="shared" si="341"/>
        <v>7101000</v>
      </c>
      <c r="AV563" s="139">
        <f t="shared" si="342"/>
        <v>154369.5652173913</v>
      </c>
      <c r="AW563" s="151">
        <v>100000</v>
      </c>
      <c r="AX563" s="151">
        <f t="shared" si="343"/>
        <v>1775250</v>
      </c>
      <c r="AY563" s="151">
        <f t="shared" si="344"/>
        <v>1775250</v>
      </c>
      <c r="AZ563" s="151">
        <f t="shared" si="345"/>
        <v>1775250</v>
      </c>
      <c r="BA563" s="151">
        <f t="shared" si="346"/>
        <v>1675250</v>
      </c>
      <c r="BD563" s="99">
        <f t="shared" si="347"/>
        <v>7101000</v>
      </c>
    </row>
    <row r="564" spans="1:56" s="99" customFormat="1" ht="14.7" customHeight="1" x14ac:dyDescent="0.25">
      <c r="A564" s="120"/>
      <c r="B564" s="120"/>
      <c r="C564" s="101">
        <v>542</v>
      </c>
      <c r="D564" s="106" t="s">
        <v>22</v>
      </c>
      <c r="E564" s="106">
        <v>1</v>
      </c>
      <c r="F564" s="127" t="s">
        <v>704</v>
      </c>
      <c r="G564" s="92" cm="1">
        <f t="array" ref="G564">_xlfn.IFS(D564=F$4,G$4,D564=F$5,G$5,D564=F$6,G$6,D564=F$7,G$7,D564=F$8,G$8,D564=F$9,G$9,D564=F$10,G$10)</f>
        <v>1</v>
      </c>
      <c r="H564" s="121" t="s">
        <v>83</v>
      </c>
      <c r="I564" s="104" t="s">
        <v>72</v>
      </c>
      <c r="J564" s="105">
        <v>46</v>
      </c>
      <c r="K564" s="95">
        <f t="shared" si="318"/>
        <v>160000</v>
      </c>
      <c r="L564" s="95">
        <f t="shared" si="319"/>
        <v>7360000</v>
      </c>
      <c r="M564" s="95">
        <f t="shared" si="320"/>
        <v>140000</v>
      </c>
      <c r="N564" s="95" cm="1">
        <f t="array" ref="N564">_xlfn.IFS(E564=1,0,OR(E564=2,E564=3),N$10,OR(E564=4,E564=5),N$11,E564=6,N$12,E564=7,N$13)</f>
        <v>0</v>
      </c>
      <c r="O564" s="96" t="s">
        <v>73</v>
      </c>
      <c r="P564" s="95">
        <f t="shared" si="321"/>
        <v>10000</v>
      </c>
      <c r="Q564" s="96"/>
      <c r="R564" s="95">
        <f t="shared" si="322"/>
        <v>0</v>
      </c>
      <c r="S564" s="96" t="s">
        <v>73</v>
      </c>
      <c r="T564" s="95">
        <f t="shared" si="323"/>
        <v>2000</v>
      </c>
      <c r="U564" s="96"/>
      <c r="V564" s="95">
        <f t="shared" si="324"/>
        <v>0</v>
      </c>
      <c r="W564" s="96"/>
      <c r="X564" s="95">
        <f t="shared" si="325"/>
        <v>0</v>
      </c>
      <c r="Y564" s="96" t="s">
        <v>73</v>
      </c>
      <c r="Z564" s="95">
        <f t="shared" si="326"/>
        <v>17000</v>
      </c>
      <c r="AA564" s="95"/>
      <c r="AB564" s="95"/>
      <c r="AC564" s="95">
        <f t="shared" si="327"/>
        <v>29000</v>
      </c>
      <c r="AD564" s="95">
        <f t="shared" si="328"/>
        <v>169000</v>
      </c>
      <c r="AE564" s="95">
        <f t="shared" si="329"/>
        <v>7774000</v>
      </c>
      <c r="AF564" s="97" cm="1">
        <f t="array" ref="AF564">_xlfn.IFS(G564=1,AF$15,G564=2,AF$16,G564=3,AF$19)</f>
        <v>0</v>
      </c>
      <c r="AG564" s="98">
        <f t="shared" si="330"/>
        <v>169000</v>
      </c>
      <c r="AH564" s="98">
        <f t="shared" si="331"/>
        <v>7774000</v>
      </c>
      <c r="AI564" s="137">
        <f t="shared" si="332"/>
        <v>169000</v>
      </c>
      <c r="AJ564" s="137">
        <f t="shared" si="333"/>
        <v>7774000</v>
      </c>
      <c r="AK564" s="137">
        <v>100000</v>
      </c>
      <c r="AL564" s="137">
        <f t="shared" si="334"/>
        <v>1943500</v>
      </c>
      <c r="AM564" s="137">
        <f t="shared" si="335"/>
        <v>1943500</v>
      </c>
      <c r="AN564" s="137">
        <f t="shared" si="336"/>
        <v>1943500</v>
      </c>
      <c r="AO564" s="137">
        <f t="shared" si="337"/>
        <v>1843500</v>
      </c>
      <c r="AP564" s="137"/>
      <c r="AQ564" s="138" cm="1">
        <f t="array" ref="AQ564">_xlfn.IFS(I564="One Bedroom",AQ$13,I564="One Bedroom Plus",AQ$14,I564="two bedroom",AQ$15,I564="three bedroom",AQ$16)</f>
        <v>300000</v>
      </c>
      <c r="AR564" s="139">
        <f t="shared" si="338"/>
        <v>7474000</v>
      </c>
      <c r="AS564" s="139">
        <f t="shared" si="339"/>
        <v>162478.26086956522</v>
      </c>
      <c r="AT564" s="139">
        <f t="shared" si="340"/>
        <v>373700</v>
      </c>
      <c r="AU564" s="139">
        <f t="shared" si="341"/>
        <v>7101000</v>
      </c>
      <c r="AV564" s="139">
        <f t="shared" si="342"/>
        <v>154369.5652173913</v>
      </c>
      <c r="AW564" s="151">
        <v>100000</v>
      </c>
      <c r="AX564" s="151">
        <f t="shared" si="343"/>
        <v>1775250</v>
      </c>
      <c r="AY564" s="151">
        <f t="shared" si="344"/>
        <v>1775250</v>
      </c>
      <c r="AZ564" s="151">
        <f t="shared" si="345"/>
        <v>1775250</v>
      </c>
      <c r="BA564" s="151">
        <f t="shared" si="346"/>
        <v>1675250</v>
      </c>
      <c r="BD564" s="99">
        <f t="shared" si="347"/>
        <v>7101000</v>
      </c>
    </row>
    <row r="565" spans="1:56" s="99" customFormat="1" ht="14.7" customHeight="1" x14ac:dyDescent="0.25">
      <c r="A565" s="120"/>
      <c r="B565" s="120"/>
      <c r="C565" s="101">
        <v>543</v>
      </c>
      <c r="D565" s="106" t="s">
        <v>22</v>
      </c>
      <c r="E565" s="106">
        <v>1</v>
      </c>
      <c r="F565" s="127" t="s">
        <v>705</v>
      </c>
      <c r="G565" s="92" cm="1">
        <f t="array" ref="G565">_xlfn.IFS(D565=F$4,G$4,D565=F$5,G$5,D565=F$6,G$6,D565=F$7,G$7,D565=F$8,G$8,D565=F$9,G$9,D565=F$10,G$10)</f>
        <v>1</v>
      </c>
      <c r="H565" s="121" t="s">
        <v>242</v>
      </c>
      <c r="I565" s="104" t="s">
        <v>234</v>
      </c>
      <c r="J565" s="109">
        <v>92</v>
      </c>
      <c r="K565" s="95">
        <f t="shared" si="318"/>
        <v>160000</v>
      </c>
      <c r="L565" s="95">
        <f t="shared" si="319"/>
        <v>14720000</v>
      </c>
      <c r="M565" s="95">
        <f t="shared" si="320"/>
        <v>140000</v>
      </c>
      <c r="N565" s="95" cm="1">
        <f t="array" ref="N565">_xlfn.IFS(E565=1,0,OR(E565=2,E565=3),N$10,OR(E565=4,E565=5),N$11,E565=6,N$12,E565=7,N$13)</f>
        <v>0</v>
      </c>
      <c r="O565" s="96" t="s">
        <v>73</v>
      </c>
      <c r="P565" s="95">
        <f t="shared" si="321"/>
        <v>10000</v>
      </c>
      <c r="Q565" s="96"/>
      <c r="R565" s="95">
        <f t="shared" si="322"/>
        <v>0</v>
      </c>
      <c r="S565" s="96" t="s">
        <v>73</v>
      </c>
      <c r="T565" s="95">
        <f t="shared" si="323"/>
        <v>2000</v>
      </c>
      <c r="U565" s="96"/>
      <c r="V565" s="95">
        <f t="shared" si="324"/>
        <v>0</v>
      </c>
      <c r="W565" s="96"/>
      <c r="X565" s="95">
        <f t="shared" si="325"/>
        <v>0</v>
      </c>
      <c r="Y565" s="96" t="s">
        <v>73</v>
      </c>
      <c r="Z565" s="95">
        <f t="shared" si="326"/>
        <v>17000</v>
      </c>
      <c r="AA565" s="95"/>
      <c r="AB565" s="95"/>
      <c r="AC565" s="95">
        <f t="shared" si="327"/>
        <v>29000</v>
      </c>
      <c r="AD565" s="95">
        <f t="shared" si="328"/>
        <v>169000</v>
      </c>
      <c r="AE565" s="95">
        <f t="shared" si="329"/>
        <v>15548000</v>
      </c>
      <c r="AF565" s="97" cm="1">
        <f t="array" ref="AF565">_xlfn.IFS(G565=1,AF$15,G565=2,AF$16,G565=3,AF$19)</f>
        <v>0</v>
      </c>
      <c r="AG565" s="98">
        <f t="shared" si="330"/>
        <v>169000</v>
      </c>
      <c r="AH565" s="98">
        <f t="shared" si="331"/>
        <v>15548000</v>
      </c>
      <c r="AI565" s="137">
        <f t="shared" si="332"/>
        <v>169000</v>
      </c>
      <c r="AJ565" s="137">
        <f t="shared" si="333"/>
        <v>15548000</v>
      </c>
      <c r="AK565" s="137">
        <v>100000</v>
      </c>
      <c r="AL565" s="137">
        <f t="shared" si="334"/>
        <v>3887000</v>
      </c>
      <c r="AM565" s="137">
        <f t="shared" si="335"/>
        <v>3887000</v>
      </c>
      <c r="AN565" s="137">
        <f t="shared" si="336"/>
        <v>3887000</v>
      </c>
      <c r="AO565" s="137">
        <f t="shared" si="337"/>
        <v>3787000</v>
      </c>
      <c r="AP565" s="137"/>
      <c r="AQ565" s="138" cm="1">
        <f t="array" ref="AQ565">_xlfn.IFS(I565="One Bedroom",AQ$13,I565="One Bedroom Plus",AQ$14,I565="two bedroom",AQ$15,I565="three bedroom",AQ$16)</f>
        <v>500000</v>
      </c>
      <c r="AR565" s="139">
        <f t="shared" si="338"/>
        <v>15048000</v>
      </c>
      <c r="AS565" s="139">
        <f t="shared" si="339"/>
        <v>163565.21739130435</v>
      </c>
      <c r="AT565" s="139">
        <f t="shared" si="340"/>
        <v>752400</v>
      </c>
      <c r="AU565" s="139">
        <f t="shared" si="341"/>
        <v>14296000</v>
      </c>
      <c r="AV565" s="139">
        <f t="shared" si="342"/>
        <v>155391.30434782608</v>
      </c>
      <c r="AW565" s="151">
        <v>100000</v>
      </c>
      <c r="AX565" s="151">
        <f t="shared" si="343"/>
        <v>3574000</v>
      </c>
      <c r="AY565" s="151">
        <f t="shared" si="344"/>
        <v>3574000</v>
      </c>
      <c r="AZ565" s="151">
        <f t="shared" si="345"/>
        <v>3574000</v>
      </c>
      <c r="BA565" s="151">
        <f t="shared" si="346"/>
        <v>3474000</v>
      </c>
      <c r="BD565" s="99">
        <f t="shared" si="347"/>
        <v>14296000</v>
      </c>
    </row>
    <row r="566" spans="1:56" s="99" customFormat="1" ht="14.7" customHeight="1" x14ac:dyDescent="0.25">
      <c r="A566" s="120"/>
      <c r="B566" s="120"/>
      <c r="C566" s="101">
        <v>544</v>
      </c>
      <c r="D566" s="106" t="s">
        <v>22</v>
      </c>
      <c r="E566" s="106">
        <v>1</v>
      </c>
      <c r="F566" s="127" t="s">
        <v>706</v>
      </c>
      <c r="G566" s="92" cm="1">
        <f t="array" ref="G566">_xlfn.IFS(D566=F$4,G$4,D566=F$5,G$5,D566=F$6,G$6,D566=F$7,G$7,D566=F$8,G$8,D566=F$9,G$9,D566=F$10,G$10)</f>
        <v>1</v>
      </c>
      <c r="H566" s="121" t="s">
        <v>236</v>
      </c>
      <c r="I566" s="104" t="s">
        <v>234</v>
      </c>
      <c r="J566" s="109">
        <v>70</v>
      </c>
      <c r="K566" s="95">
        <f t="shared" si="318"/>
        <v>160000</v>
      </c>
      <c r="L566" s="95">
        <f t="shared" si="319"/>
        <v>11200000</v>
      </c>
      <c r="M566" s="95">
        <f t="shared" si="320"/>
        <v>140000</v>
      </c>
      <c r="N566" s="95" cm="1">
        <f t="array" ref="N566">_xlfn.IFS(E566=1,0,OR(E566=2,E566=3),N$10,OR(E566=4,E566=5),N$11,E566=6,N$12,E566=7,N$13)</f>
        <v>0</v>
      </c>
      <c r="O566" s="96" t="s">
        <v>73</v>
      </c>
      <c r="P566" s="95">
        <f t="shared" si="321"/>
        <v>10000</v>
      </c>
      <c r="Q566" s="96"/>
      <c r="R566" s="95">
        <f t="shared" si="322"/>
        <v>0</v>
      </c>
      <c r="S566" s="96" t="s">
        <v>73</v>
      </c>
      <c r="T566" s="95">
        <f t="shared" si="323"/>
        <v>2000</v>
      </c>
      <c r="U566" s="96"/>
      <c r="V566" s="95">
        <f t="shared" si="324"/>
        <v>0</v>
      </c>
      <c r="W566" s="96"/>
      <c r="X566" s="95">
        <f t="shared" si="325"/>
        <v>0</v>
      </c>
      <c r="Y566" s="96" t="s">
        <v>73</v>
      </c>
      <c r="Z566" s="95">
        <f t="shared" si="326"/>
        <v>17000</v>
      </c>
      <c r="AA566" s="95"/>
      <c r="AB566" s="95"/>
      <c r="AC566" s="95">
        <f t="shared" si="327"/>
        <v>29000</v>
      </c>
      <c r="AD566" s="95">
        <f t="shared" si="328"/>
        <v>169000</v>
      </c>
      <c r="AE566" s="95">
        <f t="shared" si="329"/>
        <v>11830000</v>
      </c>
      <c r="AF566" s="97" cm="1">
        <f t="array" ref="AF566">_xlfn.IFS(G566=1,AF$15,G566=2,AF$16,G566=3,AF$19)</f>
        <v>0</v>
      </c>
      <c r="AG566" s="98">
        <f t="shared" si="330"/>
        <v>169000</v>
      </c>
      <c r="AH566" s="98">
        <f t="shared" si="331"/>
        <v>11830000</v>
      </c>
      <c r="AI566" s="137">
        <f t="shared" si="332"/>
        <v>169000</v>
      </c>
      <c r="AJ566" s="137">
        <f t="shared" si="333"/>
        <v>11830000</v>
      </c>
      <c r="AK566" s="137">
        <v>100000</v>
      </c>
      <c r="AL566" s="137">
        <f t="shared" si="334"/>
        <v>2957500</v>
      </c>
      <c r="AM566" s="137">
        <f t="shared" si="335"/>
        <v>2957500</v>
      </c>
      <c r="AN566" s="137">
        <f t="shared" si="336"/>
        <v>2957500</v>
      </c>
      <c r="AO566" s="137">
        <f t="shared" si="337"/>
        <v>2857500</v>
      </c>
      <c r="AP566" s="137"/>
      <c r="AQ566" s="138" cm="1">
        <f t="array" ref="AQ566">_xlfn.IFS(I566="One Bedroom",AQ$13,I566="One Bedroom Plus",AQ$14,I566="two bedroom",AQ$15,I566="three bedroom",AQ$16)</f>
        <v>500000</v>
      </c>
      <c r="AR566" s="139">
        <f t="shared" si="338"/>
        <v>11330000</v>
      </c>
      <c r="AS566" s="139">
        <f t="shared" si="339"/>
        <v>161857.14285714287</v>
      </c>
      <c r="AT566" s="139">
        <f t="shared" si="340"/>
        <v>566500</v>
      </c>
      <c r="AU566" s="139">
        <f t="shared" si="341"/>
        <v>10764000</v>
      </c>
      <c r="AV566" s="139">
        <f t="shared" si="342"/>
        <v>153771.42857142858</v>
      </c>
      <c r="AW566" s="151">
        <v>100000</v>
      </c>
      <c r="AX566" s="151">
        <f t="shared" si="343"/>
        <v>2691000</v>
      </c>
      <c r="AY566" s="151">
        <f t="shared" si="344"/>
        <v>2691000</v>
      </c>
      <c r="AZ566" s="151">
        <f t="shared" si="345"/>
        <v>2691000</v>
      </c>
      <c r="BA566" s="151">
        <f t="shared" si="346"/>
        <v>2591000</v>
      </c>
      <c r="BD566" s="99">
        <f t="shared" si="347"/>
        <v>10764000</v>
      </c>
    </row>
    <row r="567" spans="1:56" s="99" customFormat="1" ht="14.7" customHeight="1" x14ac:dyDescent="0.25">
      <c r="A567" s="120"/>
      <c r="B567" s="120"/>
      <c r="C567" s="101">
        <v>545</v>
      </c>
      <c r="D567" s="106" t="s">
        <v>22</v>
      </c>
      <c r="E567" s="106">
        <v>1</v>
      </c>
      <c r="F567" s="127" t="s">
        <v>707</v>
      </c>
      <c r="G567" s="92" cm="1">
        <f t="array" ref="G567">_xlfn.IFS(D567=F$4,G$4,D567=F$5,G$5,D567=F$6,G$6,D567=F$7,G$7,D567=F$8,G$8,D567=F$9,G$9,D567=F$10,G$10)</f>
        <v>1</v>
      </c>
      <c r="H567" s="121" t="s">
        <v>708</v>
      </c>
      <c r="I567" s="104" t="s">
        <v>234</v>
      </c>
      <c r="J567" s="109">
        <v>99</v>
      </c>
      <c r="K567" s="95">
        <f t="shared" si="318"/>
        <v>160000</v>
      </c>
      <c r="L567" s="95">
        <f t="shared" si="319"/>
        <v>15840000</v>
      </c>
      <c r="M567" s="95">
        <f t="shared" si="320"/>
        <v>140000</v>
      </c>
      <c r="N567" s="95" cm="1">
        <f t="array" ref="N567">_xlfn.IFS(E567=1,0,OR(E567=2,E567=3),N$10,OR(E567=4,E567=5),N$11,E567=6,N$12,E567=7,N$13)</f>
        <v>0</v>
      </c>
      <c r="O567" s="96" t="s">
        <v>73</v>
      </c>
      <c r="P567" s="95">
        <f t="shared" si="321"/>
        <v>10000</v>
      </c>
      <c r="Q567" s="96" t="s">
        <v>73</v>
      </c>
      <c r="R567" s="95">
        <f t="shared" si="322"/>
        <v>3000</v>
      </c>
      <c r="S567" s="96" t="s">
        <v>73</v>
      </c>
      <c r="T567" s="95">
        <f t="shared" si="323"/>
        <v>2000</v>
      </c>
      <c r="U567" s="96"/>
      <c r="V567" s="95">
        <f t="shared" si="324"/>
        <v>0</v>
      </c>
      <c r="W567" s="96"/>
      <c r="X567" s="95">
        <f t="shared" si="325"/>
        <v>0</v>
      </c>
      <c r="Y567" s="96" t="s">
        <v>73</v>
      </c>
      <c r="Z567" s="95">
        <f t="shared" si="326"/>
        <v>17000</v>
      </c>
      <c r="AA567" s="95"/>
      <c r="AB567" s="95"/>
      <c r="AC567" s="95">
        <f t="shared" si="327"/>
        <v>32000</v>
      </c>
      <c r="AD567" s="95">
        <f t="shared" si="328"/>
        <v>172000</v>
      </c>
      <c r="AE567" s="95">
        <f t="shared" si="329"/>
        <v>17028000</v>
      </c>
      <c r="AF567" s="97" cm="1">
        <f t="array" ref="AF567">_xlfn.IFS(G567=1,AF$15,G567=2,AF$16,G567=3,AF$19)</f>
        <v>0</v>
      </c>
      <c r="AG567" s="98">
        <f t="shared" si="330"/>
        <v>172000</v>
      </c>
      <c r="AH567" s="98">
        <f t="shared" si="331"/>
        <v>17028000</v>
      </c>
      <c r="AI567" s="137">
        <f t="shared" si="332"/>
        <v>172000</v>
      </c>
      <c r="AJ567" s="137">
        <f t="shared" si="333"/>
        <v>17028000</v>
      </c>
      <c r="AK567" s="137">
        <v>100000</v>
      </c>
      <c r="AL567" s="137">
        <f t="shared" si="334"/>
        <v>4257000</v>
      </c>
      <c r="AM567" s="137">
        <f t="shared" si="335"/>
        <v>4257000</v>
      </c>
      <c r="AN567" s="137">
        <f t="shared" si="336"/>
        <v>4257000</v>
      </c>
      <c r="AO567" s="137">
        <f t="shared" si="337"/>
        <v>4157000</v>
      </c>
      <c r="AP567" s="137"/>
      <c r="AQ567" s="138" cm="1">
        <f t="array" ref="AQ567">_xlfn.IFS(I567="One Bedroom",AQ$13,I567="One Bedroom Plus",AQ$14,I567="two bedroom",AQ$15,I567="three bedroom",AQ$16)</f>
        <v>500000</v>
      </c>
      <c r="AR567" s="139">
        <f t="shared" si="338"/>
        <v>16528000</v>
      </c>
      <c r="AS567" s="139">
        <f t="shared" si="339"/>
        <v>166949.49494949495</v>
      </c>
      <c r="AT567" s="139">
        <f t="shared" si="340"/>
        <v>826400</v>
      </c>
      <c r="AU567" s="139">
        <f t="shared" si="341"/>
        <v>15702000</v>
      </c>
      <c r="AV567" s="139">
        <f t="shared" si="342"/>
        <v>158606.06060606061</v>
      </c>
      <c r="AW567" s="151">
        <v>100000</v>
      </c>
      <c r="AX567" s="151">
        <f t="shared" si="343"/>
        <v>3925500</v>
      </c>
      <c r="AY567" s="151">
        <f t="shared" si="344"/>
        <v>3925500</v>
      </c>
      <c r="AZ567" s="151">
        <f t="shared" si="345"/>
        <v>3925500</v>
      </c>
      <c r="BA567" s="151">
        <f t="shared" si="346"/>
        <v>3825500</v>
      </c>
      <c r="BD567" s="99">
        <f t="shared" si="347"/>
        <v>15702000</v>
      </c>
    </row>
    <row r="568" spans="1:56" s="99" customFormat="1" ht="14.7" customHeight="1" x14ac:dyDescent="0.25">
      <c r="A568" s="120"/>
      <c r="B568" s="120"/>
      <c r="C568" s="101">
        <v>546</v>
      </c>
      <c r="D568" s="106" t="s">
        <v>22</v>
      </c>
      <c r="E568" s="106">
        <v>1</v>
      </c>
      <c r="F568" s="127" t="s">
        <v>709</v>
      </c>
      <c r="G568" s="92" cm="1">
        <f t="array" ref="G568">_xlfn.IFS(D568=F$4,G$4,D568=F$5,G$5,D568=F$6,G$6,D568=F$7,G$7,D568=F$8,G$8,D568=F$9,G$9,D568=F$10,G$10)</f>
        <v>1</v>
      </c>
      <c r="H568" s="121" t="s">
        <v>79</v>
      </c>
      <c r="I568" s="104" t="s">
        <v>72</v>
      </c>
      <c r="J568" s="105">
        <v>41</v>
      </c>
      <c r="K568" s="95">
        <f t="shared" si="318"/>
        <v>160000</v>
      </c>
      <c r="L568" s="95">
        <f t="shared" si="319"/>
        <v>6560000</v>
      </c>
      <c r="M568" s="95">
        <f t="shared" si="320"/>
        <v>140000</v>
      </c>
      <c r="N568" s="95" cm="1">
        <f t="array" ref="N568">_xlfn.IFS(E568=1,0,OR(E568=2,E568=3),N$10,OR(E568=4,E568=5),N$11,E568=6,N$12,E568=7,N$13)</f>
        <v>0</v>
      </c>
      <c r="O568" s="96"/>
      <c r="P568" s="95">
        <f t="shared" si="321"/>
        <v>0</v>
      </c>
      <c r="Q568" s="96" t="s">
        <v>73</v>
      </c>
      <c r="R568" s="95">
        <f t="shared" si="322"/>
        <v>3000</v>
      </c>
      <c r="S568" s="96"/>
      <c r="T568" s="95">
        <f t="shared" si="323"/>
        <v>0</v>
      </c>
      <c r="U568" s="96" t="s">
        <v>73</v>
      </c>
      <c r="V568" s="95">
        <f t="shared" si="324"/>
        <v>-4000</v>
      </c>
      <c r="W568" s="96"/>
      <c r="X568" s="95">
        <f t="shared" si="325"/>
        <v>0</v>
      </c>
      <c r="Y568" s="96" t="s">
        <v>73</v>
      </c>
      <c r="Z568" s="95">
        <f t="shared" si="326"/>
        <v>17000</v>
      </c>
      <c r="AA568" s="95"/>
      <c r="AB568" s="95"/>
      <c r="AC568" s="95">
        <f t="shared" si="327"/>
        <v>16000</v>
      </c>
      <c r="AD568" s="95">
        <f t="shared" si="328"/>
        <v>156000</v>
      </c>
      <c r="AE568" s="95">
        <f t="shared" si="329"/>
        <v>6396000</v>
      </c>
      <c r="AF568" s="97" cm="1">
        <f t="array" ref="AF568">_xlfn.IFS(G568=1,AF$15,G568=2,AF$16,G568=3,AF$19)</f>
        <v>0</v>
      </c>
      <c r="AG568" s="98">
        <f t="shared" si="330"/>
        <v>156000</v>
      </c>
      <c r="AH568" s="98">
        <f t="shared" si="331"/>
        <v>6396000</v>
      </c>
      <c r="AI568" s="137">
        <f t="shared" si="332"/>
        <v>156000</v>
      </c>
      <c r="AJ568" s="137">
        <f t="shared" si="333"/>
        <v>6396000</v>
      </c>
      <c r="AK568" s="137">
        <v>100000</v>
      </c>
      <c r="AL568" s="137">
        <f t="shared" si="334"/>
        <v>1599000</v>
      </c>
      <c r="AM568" s="137">
        <f t="shared" si="335"/>
        <v>1599000</v>
      </c>
      <c r="AN568" s="137">
        <f t="shared" si="336"/>
        <v>1599000</v>
      </c>
      <c r="AO568" s="137">
        <f t="shared" si="337"/>
        <v>1499000</v>
      </c>
      <c r="AP568" s="137"/>
      <c r="AQ568" s="138" cm="1">
        <f t="array" ref="AQ568">_xlfn.IFS(I568="One Bedroom",AQ$13,I568="One Bedroom Plus",AQ$14,I568="two bedroom",AQ$15,I568="three bedroom",AQ$16)</f>
        <v>300000</v>
      </c>
      <c r="AR568" s="139">
        <f t="shared" si="338"/>
        <v>6096000</v>
      </c>
      <c r="AS568" s="139">
        <f t="shared" si="339"/>
        <v>148682.92682926828</v>
      </c>
      <c r="AT568" s="139">
        <f t="shared" si="340"/>
        <v>304800</v>
      </c>
      <c r="AU568" s="139">
        <f t="shared" si="341"/>
        <v>5792000</v>
      </c>
      <c r="AV568" s="139">
        <f t="shared" si="342"/>
        <v>141268.29268292684</v>
      </c>
      <c r="AW568" s="151">
        <v>100000</v>
      </c>
      <c r="AX568" s="151">
        <f t="shared" si="343"/>
        <v>1448000</v>
      </c>
      <c r="AY568" s="151">
        <f t="shared" si="344"/>
        <v>1448000</v>
      </c>
      <c r="AZ568" s="151">
        <f t="shared" si="345"/>
        <v>1448000</v>
      </c>
      <c r="BA568" s="151">
        <f t="shared" si="346"/>
        <v>1348000</v>
      </c>
      <c r="BD568" s="99">
        <f t="shared" si="347"/>
        <v>5792000</v>
      </c>
    </row>
    <row r="569" spans="1:56" s="99" customFormat="1" ht="14.7" customHeight="1" x14ac:dyDescent="0.25">
      <c r="A569" s="120"/>
      <c r="B569" s="120"/>
      <c r="C569" s="101">
        <v>547</v>
      </c>
      <c r="D569" s="106" t="s">
        <v>22</v>
      </c>
      <c r="E569" s="106">
        <v>1</v>
      </c>
      <c r="F569" s="127" t="s">
        <v>710</v>
      </c>
      <c r="G569" s="92" cm="1">
        <f t="array" ref="G569">_xlfn.IFS(D569=F$4,G$4,D569=F$5,G$5,D569=F$6,G$6,D569=F$7,G$7,D569=F$8,G$8,D569=F$9,G$9,D569=F$10,G$10)</f>
        <v>1</v>
      </c>
      <c r="H569" s="121" t="s">
        <v>81</v>
      </c>
      <c r="I569" s="104" t="s">
        <v>72</v>
      </c>
      <c r="J569" s="105">
        <v>41</v>
      </c>
      <c r="K569" s="95">
        <f t="shared" si="318"/>
        <v>160000</v>
      </c>
      <c r="L569" s="95">
        <f t="shared" si="319"/>
        <v>6560000</v>
      </c>
      <c r="M569" s="95">
        <f t="shared" si="320"/>
        <v>140000</v>
      </c>
      <c r="N569" s="95" cm="1">
        <f t="array" ref="N569">_xlfn.IFS(E569=1,0,OR(E569=2,E569=3),N$10,OR(E569=4,E569=5),N$11,E569=6,N$12,E569=7,N$13)</f>
        <v>0</v>
      </c>
      <c r="O569" s="96"/>
      <c r="P569" s="95">
        <f t="shared" si="321"/>
        <v>0</v>
      </c>
      <c r="Q569" s="96"/>
      <c r="R569" s="95">
        <f t="shared" si="322"/>
        <v>0</v>
      </c>
      <c r="S569" s="96"/>
      <c r="T569" s="95">
        <f t="shared" si="323"/>
        <v>0</v>
      </c>
      <c r="U569" s="96" t="s">
        <v>73</v>
      </c>
      <c r="V569" s="95">
        <f t="shared" si="324"/>
        <v>-4000</v>
      </c>
      <c r="W569" s="96"/>
      <c r="X569" s="95">
        <f t="shared" si="325"/>
        <v>0</v>
      </c>
      <c r="Y569" s="96" t="s">
        <v>73</v>
      </c>
      <c r="Z569" s="95">
        <f t="shared" si="326"/>
        <v>17000</v>
      </c>
      <c r="AA569" s="95"/>
      <c r="AB569" s="95"/>
      <c r="AC569" s="95">
        <f t="shared" si="327"/>
        <v>13000</v>
      </c>
      <c r="AD569" s="95">
        <f t="shared" si="328"/>
        <v>153000</v>
      </c>
      <c r="AE569" s="95">
        <f t="shared" si="329"/>
        <v>6273000</v>
      </c>
      <c r="AF569" s="97" cm="1">
        <f t="array" ref="AF569">_xlfn.IFS(G569=1,AF$15,G569=2,AF$16,G569=3,AF$19)</f>
        <v>0</v>
      </c>
      <c r="AG569" s="98">
        <f t="shared" si="330"/>
        <v>153000</v>
      </c>
      <c r="AH569" s="98">
        <f t="shared" si="331"/>
        <v>6273000</v>
      </c>
      <c r="AI569" s="137">
        <f t="shared" si="332"/>
        <v>153000</v>
      </c>
      <c r="AJ569" s="137">
        <f t="shared" si="333"/>
        <v>6273000</v>
      </c>
      <c r="AK569" s="137">
        <v>100000</v>
      </c>
      <c r="AL569" s="137">
        <f t="shared" si="334"/>
        <v>1568250</v>
      </c>
      <c r="AM569" s="137">
        <f t="shared" si="335"/>
        <v>1568250</v>
      </c>
      <c r="AN569" s="137">
        <f t="shared" si="336"/>
        <v>1568250</v>
      </c>
      <c r="AO569" s="137">
        <f t="shared" si="337"/>
        <v>1468250</v>
      </c>
      <c r="AP569" s="137"/>
      <c r="AQ569" s="138" cm="1">
        <f t="array" ref="AQ569">_xlfn.IFS(I569="One Bedroom",AQ$13,I569="One Bedroom Plus",AQ$14,I569="two bedroom",AQ$15,I569="three bedroom",AQ$16)</f>
        <v>300000</v>
      </c>
      <c r="AR569" s="139">
        <f t="shared" si="338"/>
        <v>5973000</v>
      </c>
      <c r="AS569" s="139">
        <f t="shared" si="339"/>
        <v>145682.92682926828</v>
      </c>
      <c r="AT569" s="139">
        <f t="shared" si="340"/>
        <v>298650</v>
      </c>
      <c r="AU569" s="139">
        <f t="shared" si="341"/>
        <v>5675000</v>
      </c>
      <c r="AV569" s="139">
        <f t="shared" si="342"/>
        <v>138414.63414634147</v>
      </c>
      <c r="AW569" s="151">
        <v>100000</v>
      </c>
      <c r="AX569" s="151">
        <f t="shared" si="343"/>
        <v>1418750</v>
      </c>
      <c r="AY569" s="151">
        <f t="shared" si="344"/>
        <v>1418750</v>
      </c>
      <c r="AZ569" s="151">
        <f t="shared" si="345"/>
        <v>1418750</v>
      </c>
      <c r="BA569" s="151">
        <f t="shared" si="346"/>
        <v>1318750</v>
      </c>
      <c r="BD569" s="99">
        <f t="shared" si="347"/>
        <v>5675000</v>
      </c>
    </row>
    <row r="570" spans="1:56" s="99" customFormat="1" ht="14.7" customHeight="1" x14ac:dyDescent="0.25">
      <c r="A570" s="120"/>
      <c r="B570" s="120"/>
      <c r="C570" s="101">
        <v>548</v>
      </c>
      <c r="D570" s="106" t="s">
        <v>22</v>
      </c>
      <c r="E570" s="106">
        <v>1</v>
      </c>
      <c r="F570" s="127" t="s">
        <v>711</v>
      </c>
      <c r="G570" s="92" cm="1">
        <f t="array" ref="G570">_xlfn.IFS(D570=F$4,G$4,D570=F$5,G$5,D570=F$6,G$6,D570=F$7,G$7,D570=F$8,G$8,D570=F$9,G$9,D570=F$10,G$10)</f>
        <v>1</v>
      </c>
      <c r="H570" s="121" t="s">
        <v>81</v>
      </c>
      <c r="I570" s="104" t="s">
        <v>72</v>
      </c>
      <c r="J570" s="105">
        <v>41</v>
      </c>
      <c r="K570" s="95">
        <f t="shared" si="318"/>
        <v>160000</v>
      </c>
      <c r="L570" s="95">
        <f t="shared" si="319"/>
        <v>6560000</v>
      </c>
      <c r="M570" s="95">
        <f t="shared" si="320"/>
        <v>140000</v>
      </c>
      <c r="N570" s="95" cm="1">
        <f t="array" ref="N570">_xlfn.IFS(E570=1,0,OR(E570=2,E570=3),N$10,OR(E570=4,E570=5),N$11,E570=6,N$12,E570=7,N$13)</f>
        <v>0</v>
      </c>
      <c r="O570" s="96"/>
      <c r="P570" s="95">
        <f t="shared" si="321"/>
        <v>0</v>
      </c>
      <c r="Q570" s="96"/>
      <c r="R570" s="95">
        <f t="shared" si="322"/>
        <v>0</v>
      </c>
      <c r="S570" s="96"/>
      <c r="T570" s="95">
        <f t="shared" si="323"/>
        <v>0</v>
      </c>
      <c r="U570" s="96" t="s">
        <v>73</v>
      </c>
      <c r="V570" s="95">
        <f t="shared" si="324"/>
        <v>-4000</v>
      </c>
      <c r="W570" s="96"/>
      <c r="X570" s="95">
        <f t="shared" si="325"/>
        <v>0</v>
      </c>
      <c r="Y570" s="96" t="s">
        <v>73</v>
      </c>
      <c r="Z570" s="95">
        <f t="shared" si="326"/>
        <v>17000</v>
      </c>
      <c r="AA570" s="95"/>
      <c r="AB570" s="95"/>
      <c r="AC570" s="95">
        <f t="shared" si="327"/>
        <v>13000</v>
      </c>
      <c r="AD570" s="95">
        <f t="shared" si="328"/>
        <v>153000</v>
      </c>
      <c r="AE570" s="95">
        <f t="shared" si="329"/>
        <v>6273000</v>
      </c>
      <c r="AF570" s="97" cm="1">
        <f t="array" ref="AF570">_xlfn.IFS(G570=1,AF$15,G570=2,AF$16,G570=3,AF$19)</f>
        <v>0</v>
      </c>
      <c r="AG570" s="98">
        <f t="shared" si="330"/>
        <v>153000</v>
      </c>
      <c r="AH570" s="98">
        <f t="shared" si="331"/>
        <v>6273000</v>
      </c>
      <c r="AI570" s="137">
        <f t="shared" si="332"/>
        <v>153000</v>
      </c>
      <c r="AJ570" s="137">
        <f t="shared" si="333"/>
        <v>6273000</v>
      </c>
      <c r="AK570" s="137">
        <v>100000</v>
      </c>
      <c r="AL570" s="137">
        <f t="shared" si="334"/>
        <v>1568250</v>
      </c>
      <c r="AM570" s="137">
        <f t="shared" si="335"/>
        <v>1568250</v>
      </c>
      <c r="AN570" s="137">
        <f t="shared" si="336"/>
        <v>1568250</v>
      </c>
      <c r="AO570" s="137">
        <f t="shared" si="337"/>
        <v>1468250</v>
      </c>
      <c r="AP570" s="137"/>
      <c r="AQ570" s="138" cm="1">
        <f t="array" ref="AQ570">_xlfn.IFS(I570="One Bedroom",AQ$13,I570="One Bedroom Plus",AQ$14,I570="two bedroom",AQ$15,I570="three bedroom",AQ$16)</f>
        <v>300000</v>
      </c>
      <c r="AR570" s="139">
        <f t="shared" si="338"/>
        <v>5973000</v>
      </c>
      <c r="AS570" s="139">
        <f t="shared" si="339"/>
        <v>145682.92682926828</v>
      </c>
      <c r="AT570" s="139">
        <f t="shared" si="340"/>
        <v>298650</v>
      </c>
      <c r="AU570" s="139">
        <f t="shared" si="341"/>
        <v>5675000</v>
      </c>
      <c r="AV570" s="139">
        <f t="shared" si="342"/>
        <v>138414.63414634147</v>
      </c>
      <c r="AW570" s="151">
        <v>100000</v>
      </c>
      <c r="AX570" s="151">
        <f t="shared" si="343"/>
        <v>1418750</v>
      </c>
      <c r="AY570" s="151">
        <f t="shared" si="344"/>
        <v>1418750</v>
      </c>
      <c r="AZ570" s="151">
        <f t="shared" si="345"/>
        <v>1418750</v>
      </c>
      <c r="BA570" s="151">
        <f t="shared" si="346"/>
        <v>1318750</v>
      </c>
      <c r="BD570" s="99">
        <f t="shared" si="347"/>
        <v>5675000</v>
      </c>
    </row>
    <row r="571" spans="1:56" s="99" customFormat="1" ht="14.7" customHeight="1" x14ac:dyDescent="0.25">
      <c r="A571" s="120"/>
      <c r="B571" s="120"/>
      <c r="C571" s="101">
        <v>549</v>
      </c>
      <c r="D571" s="106" t="s">
        <v>22</v>
      </c>
      <c r="E571" s="106">
        <v>1</v>
      </c>
      <c r="F571" s="127" t="s">
        <v>712</v>
      </c>
      <c r="G571" s="92" cm="1">
        <f t="array" ref="G571">_xlfn.IFS(D571=F$4,G$4,D571=F$5,G$5,D571=F$6,G$6,D571=F$7,G$7,D571=F$8,G$8,D571=F$9,G$9,D571=F$10,G$10)</f>
        <v>1</v>
      </c>
      <c r="H571" s="121" t="s">
        <v>81</v>
      </c>
      <c r="I571" s="104" t="s">
        <v>72</v>
      </c>
      <c r="J571" s="105">
        <v>41</v>
      </c>
      <c r="K571" s="95">
        <f t="shared" si="318"/>
        <v>160000</v>
      </c>
      <c r="L571" s="95">
        <f t="shared" si="319"/>
        <v>6560000</v>
      </c>
      <c r="M571" s="95">
        <f t="shared" si="320"/>
        <v>140000</v>
      </c>
      <c r="N571" s="95" cm="1">
        <f t="array" ref="N571">_xlfn.IFS(E571=1,0,OR(E571=2,E571=3),N$10,OR(E571=4,E571=5),N$11,E571=6,N$12,E571=7,N$13)</f>
        <v>0</v>
      </c>
      <c r="O571" s="96"/>
      <c r="P571" s="95">
        <f t="shared" si="321"/>
        <v>0</v>
      </c>
      <c r="Q571" s="96"/>
      <c r="R571" s="95">
        <f t="shared" si="322"/>
        <v>0</v>
      </c>
      <c r="S571" s="96"/>
      <c r="T571" s="95">
        <f t="shared" si="323"/>
        <v>0</v>
      </c>
      <c r="U571" s="96" t="s">
        <v>73</v>
      </c>
      <c r="V571" s="95">
        <f t="shared" si="324"/>
        <v>-4000</v>
      </c>
      <c r="W571" s="96"/>
      <c r="X571" s="95">
        <f t="shared" si="325"/>
        <v>0</v>
      </c>
      <c r="Y571" s="96" t="s">
        <v>73</v>
      </c>
      <c r="Z571" s="95">
        <f t="shared" si="326"/>
        <v>17000</v>
      </c>
      <c r="AA571" s="95"/>
      <c r="AB571" s="95"/>
      <c r="AC571" s="95">
        <f t="shared" si="327"/>
        <v>13000</v>
      </c>
      <c r="AD571" s="95">
        <f t="shared" si="328"/>
        <v>153000</v>
      </c>
      <c r="AE571" s="95">
        <f t="shared" si="329"/>
        <v>6273000</v>
      </c>
      <c r="AF571" s="97" cm="1">
        <f t="array" ref="AF571">_xlfn.IFS(G571=1,AF$15,G571=2,AF$16,G571=3,AF$19)</f>
        <v>0</v>
      </c>
      <c r="AG571" s="98">
        <f t="shared" si="330"/>
        <v>153000</v>
      </c>
      <c r="AH571" s="98">
        <f t="shared" si="331"/>
        <v>6273000</v>
      </c>
      <c r="AI571" s="137">
        <f t="shared" si="332"/>
        <v>153000</v>
      </c>
      <c r="AJ571" s="137">
        <f t="shared" si="333"/>
        <v>6273000</v>
      </c>
      <c r="AK571" s="137">
        <v>100000</v>
      </c>
      <c r="AL571" s="137">
        <f t="shared" si="334"/>
        <v>1568250</v>
      </c>
      <c r="AM571" s="137">
        <f t="shared" si="335"/>
        <v>1568250</v>
      </c>
      <c r="AN571" s="137">
        <f t="shared" si="336"/>
        <v>1568250</v>
      </c>
      <c r="AO571" s="137">
        <f t="shared" si="337"/>
        <v>1468250</v>
      </c>
      <c r="AP571" s="137"/>
      <c r="AQ571" s="138" cm="1">
        <f t="array" ref="AQ571">_xlfn.IFS(I571="One Bedroom",AQ$13,I571="One Bedroom Plus",AQ$14,I571="two bedroom",AQ$15,I571="three bedroom",AQ$16)</f>
        <v>300000</v>
      </c>
      <c r="AR571" s="139">
        <f t="shared" si="338"/>
        <v>5973000</v>
      </c>
      <c r="AS571" s="139">
        <f t="shared" si="339"/>
        <v>145682.92682926828</v>
      </c>
      <c r="AT571" s="139">
        <f t="shared" si="340"/>
        <v>298650</v>
      </c>
      <c r="AU571" s="139">
        <f t="shared" si="341"/>
        <v>5675000</v>
      </c>
      <c r="AV571" s="139">
        <f t="shared" si="342"/>
        <v>138414.63414634147</v>
      </c>
      <c r="AW571" s="151">
        <v>100000</v>
      </c>
      <c r="AX571" s="151">
        <f t="shared" si="343"/>
        <v>1418750</v>
      </c>
      <c r="AY571" s="151">
        <f t="shared" si="344"/>
        <v>1418750</v>
      </c>
      <c r="AZ571" s="151">
        <f t="shared" si="345"/>
        <v>1418750</v>
      </c>
      <c r="BA571" s="151">
        <f t="shared" si="346"/>
        <v>1318750</v>
      </c>
      <c r="BD571" s="99">
        <f t="shared" si="347"/>
        <v>5675000</v>
      </c>
    </row>
    <row r="572" spans="1:56" s="99" customFormat="1" ht="14.7" customHeight="1" x14ac:dyDescent="0.25">
      <c r="A572" s="120"/>
      <c r="B572" s="120"/>
      <c r="C572" s="101">
        <v>550</v>
      </c>
      <c r="D572" s="106" t="s">
        <v>22</v>
      </c>
      <c r="E572" s="106">
        <v>1</v>
      </c>
      <c r="F572" s="127" t="s">
        <v>713</v>
      </c>
      <c r="G572" s="92" cm="1">
        <f t="array" ref="G572">_xlfn.IFS(D572=F$4,G$4,D572=F$5,G$5,D572=F$6,G$6,D572=F$7,G$7,D572=F$8,G$8,D572=F$9,G$9,D572=F$10,G$10)</f>
        <v>1</v>
      </c>
      <c r="H572" s="121" t="s">
        <v>83</v>
      </c>
      <c r="I572" s="104" t="s">
        <v>72</v>
      </c>
      <c r="J572" s="105">
        <v>46</v>
      </c>
      <c r="K572" s="95">
        <f t="shared" si="318"/>
        <v>160000</v>
      </c>
      <c r="L572" s="95">
        <f t="shared" si="319"/>
        <v>7360000</v>
      </c>
      <c r="M572" s="95">
        <f t="shared" si="320"/>
        <v>140000</v>
      </c>
      <c r="N572" s="95" cm="1">
        <f t="array" ref="N572">_xlfn.IFS(E572=1,0,OR(E572=2,E572=3),N$10,OR(E572=4,E572=5),N$11,E572=6,N$12,E572=7,N$13)</f>
        <v>0</v>
      </c>
      <c r="O572" s="96"/>
      <c r="P572" s="95">
        <f t="shared" si="321"/>
        <v>0</v>
      </c>
      <c r="Q572" s="96"/>
      <c r="R572" s="95">
        <f t="shared" si="322"/>
        <v>0</v>
      </c>
      <c r="S572" s="96"/>
      <c r="T572" s="95">
        <f t="shared" si="323"/>
        <v>0</v>
      </c>
      <c r="U572" s="96" t="s">
        <v>73</v>
      </c>
      <c r="V572" s="95">
        <f t="shared" si="324"/>
        <v>-4000</v>
      </c>
      <c r="W572" s="96"/>
      <c r="X572" s="95">
        <f t="shared" si="325"/>
        <v>0</v>
      </c>
      <c r="Y572" s="96" t="s">
        <v>73</v>
      </c>
      <c r="Z572" s="95">
        <f t="shared" si="326"/>
        <v>17000</v>
      </c>
      <c r="AA572" s="95"/>
      <c r="AB572" s="95"/>
      <c r="AC572" s="95">
        <f t="shared" si="327"/>
        <v>13000</v>
      </c>
      <c r="AD572" s="95">
        <f t="shared" si="328"/>
        <v>153000</v>
      </c>
      <c r="AE572" s="95">
        <f t="shared" si="329"/>
        <v>7038000</v>
      </c>
      <c r="AF572" s="97" cm="1">
        <f t="array" ref="AF572">_xlfn.IFS(G572=1,AF$15,G572=2,AF$16,G572=3,AF$19)</f>
        <v>0</v>
      </c>
      <c r="AG572" s="98">
        <f t="shared" si="330"/>
        <v>153000</v>
      </c>
      <c r="AH572" s="98">
        <f t="shared" si="331"/>
        <v>7038000</v>
      </c>
      <c r="AI572" s="137">
        <f t="shared" si="332"/>
        <v>153000</v>
      </c>
      <c r="AJ572" s="137">
        <f t="shared" si="333"/>
        <v>7038000</v>
      </c>
      <c r="AK572" s="137">
        <v>100000</v>
      </c>
      <c r="AL572" s="137">
        <f t="shared" si="334"/>
        <v>1759500</v>
      </c>
      <c r="AM572" s="137">
        <f t="shared" si="335"/>
        <v>1759500</v>
      </c>
      <c r="AN572" s="137">
        <f t="shared" si="336"/>
        <v>1759500</v>
      </c>
      <c r="AO572" s="137">
        <f t="shared" si="337"/>
        <v>1659500</v>
      </c>
      <c r="AP572" s="137"/>
      <c r="AQ572" s="138" cm="1">
        <f t="array" ref="AQ572">_xlfn.IFS(I572="One Bedroom",AQ$13,I572="One Bedroom Plus",AQ$14,I572="two bedroom",AQ$15,I572="three bedroom",AQ$16)</f>
        <v>300000</v>
      </c>
      <c r="AR572" s="139">
        <f t="shared" si="338"/>
        <v>6738000</v>
      </c>
      <c r="AS572" s="139">
        <f t="shared" si="339"/>
        <v>146478.26086956522</v>
      </c>
      <c r="AT572" s="139">
        <f t="shared" si="340"/>
        <v>336900</v>
      </c>
      <c r="AU572" s="139">
        <f t="shared" si="341"/>
        <v>6402000</v>
      </c>
      <c r="AV572" s="139">
        <f t="shared" si="342"/>
        <v>139173.91304347827</v>
      </c>
      <c r="AW572" s="151">
        <v>100000</v>
      </c>
      <c r="AX572" s="151">
        <f t="shared" si="343"/>
        <v>1600500</v>
      </c>
      <c r="AY572" s="151">
        <f t="shared" si="344"/>
        <v>1600500</v>
      </c>
      <c r="AZ572" s="151">
        <f t="shared" si="345"/>
        <v>1600500</v>
      </c>
      <c r="BA572" s="151">
        <f t="shared" si="346"/>
        <v>1500500</v>
      </c>
      <c r="BD572" s="99">
        <f t="shared" si="347"/>
        <v>6402000</v>
      </c>
    </row>
    <row r="573" spans="1:56" s="99" customFormat="1" ht="14.7" customHeight="1" x14ac:dyDescent="0.25">
      <c r="A573" s="120"/>
      <c r="B573" s="120"/>
      <c r="C573" s="101">
        <v>551</v>
      </c>
      <c r="D573" s="106" t="s">
        <v>22</v>
      </c>
      <c r="E573" s="106">
        <v>1</v>
      </c>
      <c r="F573" s="127" t="s">
        <v>714</v>
      </c>
      <c r="G573" s="92" cm="1">
        <f t="array" ref="G573">_xlfn.IFS(D573=F$4,G$4,D573=F$5,G$5,D573=F$6,G$6,D573=F$7,G$7,D573=F$8,G$8,D573=F$9,G$9,D573=F$10,G$10)</f>
        <v>1</v>
      </c>
      <c r="H573" s="121" t="s">
        <v>83</v>
      </c>
      <c r="I573" s="104" t="s">
        <v>72</v>
      </c>
      <c r="J573" s="105">
        <v>46</v>
      </c>
      <c r="K573" s="95">
        <f t="shared" si="318"/>
        <v>160000</v>
      </c>
      <c r="L573" s="95">
        <f t="shared" si="319"/>
        <v>7360000</v>
      </c>
      <c r="M573" s="95">
        <f t="shared" si="320"/>
        <v>140000</v>
      </c>
      <c r="N573" s="95" cm="1">
        <f t="array" ref="N573">_xlfn.IFS(E573=1,0,OR(E573=2,E573=3),N$10,OR(E573=4,E573=5),N$11,E573=6,N$12,E573=7,N$13)</f>
        <v>0</v>
      </c>
      <c r="O573" s="96"/>
      <c r="P573" s="95">
        <f t="shared" si="321"/>
        <v>0</v>
      </c>
      <c r="Q573" s="96"/>
      <c r="R573" s="95">
        <f t="shared" si="322"/>
        <v>0</v>
      </c>
      <c r="S573" s="96"/>
      <c r="T573" s="95">
        <f t="shared" si="323"/>
        <v>0</v>
      </c>
      <c r="U573" s="96" t="s">
        <v>73</v>
      </c>
      <c r="V573" s="95">
        <f t="shared" si="324"/>
        <v>-4000</v>
      </c>
      <c r="W573" s="96"/>
      <c r="X573" s="95">
        <f t="shared" si="325"/>
        <v>0</v>
      </c>
      <c r="Y573" s="96" t="s">
        <v>73</v>
      </c>
      <c r="Z573" s="95">
        <f t="shared" si="326"/>
        <v>17000</v>
      </c>
      <c r="AA573" s="95"/>
      <c r="AB573" s="95"/>
      <c r="AC573" s="95">
        <f t="shared" si="327"/>
        <v>13000</v>
      </c>
      <c r="AD573" s="95">
        <f t="shared" si="328"/>
        <v>153000</v>
      </c>
      <c r="AE573" s="95">
        <f t="shared" si="329"/>
        <v>7038000</v>
      </c>
      <c r="AF573" s="97" cm="1">
        <f t="array" ref="AF573">_xlfn.IFS(G573=1,AF$15,G573=2,AF$16,G573=3,AF$19)</f>
        <v>0</v>
      </c>
      <c r="AG573" s="98">
        <f t="shared" si="330"/>
        <v>153000</v>
      </c>
      <c r="AH573" s="98">
        <f t="shared" si="331"/>
        <v>7038000</v>
      </c>
      <c r="AI573" s="137">
        <f t="shared" si="332"/>
        <v>153000</v>
      </c>
      <c r="AJ573" s="137">
        <f t="shared" si="333"/>
        <v>7038000</v>
      </c>
      <c r="AK573" s="137">
        <v>100000</v>
      </c>
      <c r="AL573" s="137">
        <f t="shared" si="334"/>
        <v>1759500</v>
      </c>
      <c r="AM573" s="137">
        <f t="shared" si="335"/>
        <v>1759500</v>
      </c>
      <c r="AN573" s="137">
        <f t="shared" si="336"/>
        <v>1759500</v>
      </c>
      <c r="AO573" s="137">
        <f t="shared" si="337"/>
        <v>1659500</v>
      </c>
      <c r="AP573" s="137"/>
      <c r="AQ573" s="138" cm="1">
        <f t="array" ref="AQ573">_xlfn.IFS(I573="One Bedroom",AQ$13,I573="One Bedroom Plus",AQ$14,I573="two bedroom",AQ$15,I573="three bedroom",AQ$16)</f>
        <v>300000</v>
      </c>
      <c r="AR573" s="139">
        <f t="shared" si="338"/>
        <v>6738000</v>
      </c>
      <c r="AS573" s="139">
        <f t="shared" si="339"/>
        <v>146478.26086956522</v>
      </c>
      <c r="AT573" s="139">
        <f t="shared" si="340"/>
        <v>336900</v>
      </c>
      <c r="AU573" s="139">
        <f t="shared" si="341"/>
        <v>6402000</v>
      </c>
      <c r="AV573" s="139">
        <f t="shared" si="342"/>
        <v>139173.91304347827</v>
      </c>
      <c r="AW573" s="151">
        <v>100000</v>
      </c>
      <c r="AX573" s="151">
        <f t="shared" si="343"/>
        <v>1600500</v>
      </c>
      <c r="AY573" s="151">
        <f t="shared" si="344"/>
        <v>1600500</v>
      </c>
      <c r="AZ573" s="151">
        <f t="shared" si="345"/>
        <v>1600500</v>
      </c>
      <c r="BA573" s="151">
        <f t="shared" si="346"/>
        <v>1500500</v>
      </c>
      <c r="BD573" s="99">
        <f t="shared" si="347"/>
        <v>6402000</v>
      </c>
    </row>
    <row r="574" spans="1:56" s="99" customFormat="1" ht="14.7" customHeight="1" x14ac:dyDescent="0.25">
      <c r="A574" s="120"/>
      <c r="B574" s="120"/>
      <c r="C574" s="101">
        <v>552</v>
      </c>
      <c r="D574" s="106" t="s">
        <v>22</v>
      </c>
      <c r="E574" s="102">
        <v>2</v>
      </c>
      <c r="F574" s="127" t="s">
        <v>715</v>
      </c>
      <c r="G574" s="92" cm="1">
        <f t="array" ref="G574">_xlfn.IFS(D574=F$4,G$4,D574=F$5,G$5,D574=F$6,G$6,D574=F$7,G$7,D574=F$8,G$8,D574=F$9,G$9,D574=F$10,G$10)</f>
        <v>1</v>
      </c>
      <c r="H574" s="121" t="s">
        <v>108</v>
      </c>
      <c r="I574" s="104" t="s">
        <v>72</v>
      </c>
      <c r="J574" s="105">
        <v>45</v>
      </c>
      <c r="K574" s="95">
        <f t="shared" si="318"/>
        <v>160000</v>
      </c>
      <c r="L574" s="95">
        <f t="shared" si="319"/>
        <v>7200000</v>
      </c>
      <c r="M574" s="95">
        <f t="shared" si="320"/>
        <v>140000</v>
      </c>
      <c r="N574" s="95" cm="1">
        <f t="array" ref="N574">_xlfn.IFS(E574=1,0,OR(E574=2,E574=3),N$10,OR(E574=4,E574=5),N$11,E574=6,N$12,E574=7,N$13)</f>
        <v>0</v>
      </c>
      <c r="O574" s="95">
        <f t="shared" ref="O574:O605" si="348">O557</f>
        <v>0</v>
      </c>
      <c r="P574" s="95">
        <f t="shared" si="321"/>
        <v>0</v>
      </c>
      <c r="Q574" s="95">
        <f t="shared" ref="Q574:Q605" si="349">Q557</f>
        <v>0</v>
      </c>
      <c r="R574" s="95">
        <f t="shared" si="322"/>
        <v>0</v>
      </c>
      <c r="S574" s="95">
        <f t="shared" ref="S574:S605" si="350">S557</f>
        <v>0</v>
      </c>
      <c r="T574" s="95">
        <f t="shared" si="323"/>
        <v>0</v>
      </c>
      <c r="U574" s="95" t="str">
        <f t="shared" ref="U574:U605" si="351">U557</f>
        <v>y</v>
      </c>
      <c r="V574" s="95">
        <f t="shared" si="324"/>
        <v>-4000</v>
      </c>
      <c r="W574" s="108"/>
      <c r="X574" s="108">
        <f t="shared" si="325"/>
        <v>0</v>
      </c>
      <c r="Y574" s="108"/>
      <c r="Z574" s="108">
        <f t="shared" si="326"/>
        <v>0</v>
      </c>
      <c r="AA574" s="108"/>
      <c r="AB574" s="108"/>
      <c r="AC574" s="95">
        <f t="shared" si="327"/>
        <v>-4000</v>
      </c>
      <c r="AD574" s="95">
        <f t="shared" si="328"/>
        <v>136000</v>
      </c>
      <c r="AE574" s="95">
        <f t="shared" si="329"/>
        <v>6120000</v>
      </c>
      <c r="AF574" s="97" cm="1">
        <f t="array" ref="AF574">_xlfn.IFS(G574=1,AF$15,G574=2,AF$16,G574=3,AF$19)</f>
        <v>0</v>
      </c>
      <c r="AG574" s="98">
        <f t="shared" si="330"/>
        <v>136000</v>
      </c>
      <c r="AH574" s="98">
        <f t="shared" si="331"/>
        <v>6120000</v>
      </c>
      <c r="AI574" s="137">
        <f t="shared" si="332"/>
        <v>136000</v>
      </c>
      <c r="AJ574" s="137">
        <f t="shared" si="333"/>
        <v>6120000</v>
      </c>
      <c r="AK574" s="137">
        <v>100000</v>
      </c>
      <c r="AL574" s="137">
        <f t="shared" si="334"/>
        <v>1530000</v>
      </c>
      <c r="AM574" s="137">
        <f t="shared" si="335"/>
        <v>1530000</v>
      </c>
      <c r="AN574" s="137">
        <f t="shared" si="336"/>
        <v>1530000</v>
      </c>
      <c r="AO574" s="137">
        <f t="shared" si="337"/>
        <v>1430000</v>
      </c>
      <c r="AP574" s="137"/>
      <c r="AQ574" s="138" cm="1">
        <f t="array" ref="AQ574">_xlfn.IFS(I574="One Bedroom",AQ$13,I574="One Bedroom Plus",AQ$14,I574="two bedroom",AQ$15,I574="three bedroom",AQ$16)</f>
        <v>300000</v>
      </c>
      <c r="AR574" s="139">
        <f t="shared" si="338"/>
        <v>5820000</v>
      </c>
      <c r="AS574" s="139">
        <f t="shared" si="339"/>
        <v>129333.33333333333</v>
      </c>
      <c r="AT574" s="139">
        <f t="shared" si="340"/>
        <v>291000</v>
      </c>
      <c r="AU574" s="139">
        <f t="shared" si="341"/>
        <v>5529000</v>
      </c>
      <c r="AV574" s="139">
        <f t="shared" si="342"/>
        <v>122866.66666666667</v>
      </c>
      <c r="AW574" s="151">
        <v>100000</v>
      </c>
      <c r="AX574" s="151">
        <f t="shared" si="343"/>
        <v>1382250</v>
      </c>
      <c r="AY574" s="151">
        <f t="shared" si="344"/>
        <v>1382250</v>
      </c>
      <c r="AZ574" s="151">
        <f t="shared" si="345"/>
        <v>1382250</v>
      </c>
      <c r="BA574" s="151">
        <f t="shared" si="346"/>
        <v>1282250</v>
      </c>
      <c r="BD574" s="99">
        <f t="shared" si="347"/>
        <v>5529000</v>
      </c>
    </row>
    <row r="575" spans="1:56" s="99" customFormat="1" ht="14.7" customHeight="1" x14ac:dyDescent="0.25">
      <c r="A575" s="120"/>
      <c r="B575" s="120"/>
      <c r="C575" s="101">
        <v>553</v>
      </c>
      <c r="D575" s="106" t="s">
        <v>22</v>
      </c>
      <c r="E575" s="102">
        <v>2</v>
      </c>
      <c r="F575" s="127" t="s">
        <v>716</v>
      </c>
      <c r="G575" s="92" cm="1">
        <f t="array" ref="G575">_xlfn.IFS(D575=F$4,G$4,D575=F$5,G$5,D575=F$6,G$6,D575=F$7,G$7,D575=F$8,G$8,D575=F$9,G$9,D575=F$10,G$10)</f>
        <v>1</v>
      </c>
      <c r="H575" s="121" t="s">
        <v>108</v>
      </c>
      <c r="I575" s="104" t="s">
        <v>72</v>
      </c>
      <c r="J575" s="105">
        <v>45</v>
      </c>
      <c r="K575" s="95">
        <f t="shared" si="318"/>
        <v>160000</v>
      </c>
      <c r="L575" s="95">
        <f t="shared" si="319"/>
        <v>7200000</v>
      </c>
      <c r="M575" s="95">
        <f t="shared" si="320"/>
        <v>140000</v>
      </c>
      <c r="N575" s="95" cm="1">
        <f t="array" ref="N575">_xlfn.IFS(E575=1,0,OR(E575=2,E575=3),N$10,OR(E575=4,E575=5),N$11,E575=6,N$12,E575=7,N$13)</f>
        <v>0</v>
      </c>
      <c r="O575" s="95">
        <f t="shared" si="348"/>
        <v>0</v>
      </c>
      <c r="P575" s="95">
        <f t="shared" si="321"/>
        <v>0</v>
      </c>
      <c r="Q575" s="95">
        <f t="shared" si="349"/>
        <v>0</v>
      </c>
      <c r="R575" s="95">
        <f t="shared" si="322"/>
        <v>0</v>
      </c>
      <c r="S575" s="95">
        <f t="shared" si="350"/>
        <v>0</v>
      </c>
      <c r="T575" s="95">
        <f t="shared" si="323"/>
        <v>0</v>
      </c>
      <c r="U575" s="95" t="str">
        <f t="shared" si="351"/>
        <v>y</v>
      </c>
      <c r="V575" s="95">
        <f t="shared" si="324"/>
        <v>-4000</v>
      </c>
      <c r="W575" s="108"/>
      <c r="X575" s="108">
        <f t="shared" si="325"/>
        <v>0</v>
      </c>
      <c r="Y575" s="108"/>
      <c r="Z575" s="108">
        <f t="shared" si="326"/>
        <v>0</v>
      </c>
      <c r="AA575" s="108"/>
      <c r="AB575" s="108"/>
      <c r="AC575" s="95">
        <f t="shared" si="327"/>
        <v>-4000</v>
      </c>
      <c r="AD575" s="95">
        <f t="shared" si="328"/>
        <v>136000</v>
      </c>
      <c r="AE575" s="95">
        <f t="shared" si="329"/>
        <v>6120000</v>
      </c>
      <c r="AF575" s="97" cm="1">
        <f t="array" ref="AF575">_xlfn.IFS(G575=1,AF$15,G575=2,AF$16,G575=3,AF$19)</f>
        <v>0</v>
      </c>
      <c r="AG575" s="98">
        <f t="shared" si="330"/>
        <v>136000</v>
      </c>
      <c r="AH575" s="98">
        <f t="shared" si="331"/>
        <v>6120000</v>
      </c>
      <c r="AI575" s="137">
        <f t="shared" si="332"/>
        <v>136000</v>
      </c>
      <c r="AJ575" s="137">
        <f t="shared" si="333"/>
        <v>6120000</v>
      </c>
      <c r="AK575" s="137">
        <v>100000</v>
      </c>
      <c r="AL575" s="137">
        <f t="shared" si="334"/>
        <v>1530000</v>
      </c>
      <c r="AM575" s="137">
        <f t="shared" si="335"/>
        <v>1530000</v>
      </c>
      <c r="AN575" s="137">
        <f t="shared" si="336"/>
        <v>1530000</v>
      </c>
      <c r="AO575" s="137">
        <f t="shared" si="337"/>
        <v>1430000</v>
      </c>
      <c r="AP575" s="137"/>
      <c r="AQ575" s="138" cm="1">
        <f t="array" ref="AQ575">_xlfn.IFS(I575="One Bedroom",AQ$13,I575="One Bedroom Plus",AQ$14,I575="two bedroom",AQ$15,I575="three bedroom",AQ$16)</f>
        <v>300000</v>
      </c>
      <c r="AR575" s="139">
        <f t="shared" si="338"/>
        <v>5820000</v>
      </c>
      <c r="AS575" s="139">
        <f t="shared" si="339"/>
        <v>129333.33333333333</v>
      </c>
      <c r="AT575" s="139">
        <f t="shared" si="340"/>
        <v>291000</v>
      </c>
      <c r="AU575" s="139">
        <f t="shared" si="341"/>
        <v>5529000</v>
      </c>
      <c r="AV575" s="139">
        <f t="shared" si="342"/>
        <v>122866.66666666667</v>
      </c>
      <c r="AW575" s="151">
        <v>100000</v>
      </c>
      <c r="AX575" s="151">
        <f t="shared" si="343"/>
        <v>1382250</v>
      </c>
      <c r="AY575" s="151">
        <f t="shared" si="344"/>
        <v>1382250</v>
      </c>
      <c r="AZ575" s="151">
        <f t="shared" si="345"/>
        <v>1382250</v>
      </c>
      <c r="BA575" s="151">
        <f t="shared" si="346"/>
        <v>1282250</v>
      </c>
      <c r="BD575" s="99">
        <f t="shared" si="347"/>
        <v>5529000</v>
      </c>
    </row>
    <row r="576" spans="1:56" s="99" customFormat="1" ht="14.7" customHeight="1" x14ac:dyDescent="0.25">
      <c r="A576" s="120"/>
      <c r="B576" s="120"/>
      <c r="C576" s="101">
        <v>554</v>
      </c>
      <c r="D576" s="106" t="s">
        <v>22</v>
      </c>
      <c r="E576" s="102">
        <v>2</v>
      </c>
      <c r="F576" s="127" t="s">
        <v>717</v>
      </c>
      <c r="G576" s="92" cm="1">
        <f t="array" ref="G576">_xlfn.IFS(D576=F$4,G$4,D576=F$5,G$5,D576=F$6,G$6,D576=F$7,G$7,D576=F$8,G$8,D576=F$9,G$9,D576=F$10,G$10)</f>
        <v>1</v>
      </c>
      <c r="H576" s="121" t="s">
        <v>253</v>
      </c>
      <c r="I576" s="104" t="s">
        <v>72</v>
      </c>
      <c r="J576" s="109">
        <v>36</v>
      </c>
      <c r="K576" s="95">
        <f t="shared" si="318"/>
        <v>160000</v>
      </c>
      <c r="L576" s="95">
        <f t="shared" si="319"/>
        <v>5760000</v>
      </c>
      <c r="M576" s="95">
        <f t="shared" si="320"/>
        <v>140000</v>
      </c>
      <c r="N576" s="95" cm="1">
        <f t="array" ref="N576">_xlfn.IFS(E576=1,0,OR(E576=2,E576=3),N$10,OR(E576=4,E576=5),N$11,E576=6,N$12,E576=7,N$13)</f>
        <v>0</v>
      </c>
      <c r="O576" s="95">
        <f t="shared" si="348"/>
        <v>0</v>
      </c>
      <c r="P576" s="95">
        <f t="shared" si="321"/>
        <v>0</v>
      </c>
      <c r="Q576" s="95">
        <f t="shared" si="349"/>
        <v>0</v>
      </c>
      <c r="R576" s="95">
        <f t="shared" si="322"/>
        <v>0</v>
      </c>
      <c r="S576" s="95">
        <f t="shared" si="350"/>
        <v>0</v>
      </c>
      <c r="T576" s="95">
        <f t="shared" si="323"/>
        <v>0</v>
      </c>
      <c r="U576" s="95" t="str">
        <f t="shared" si="351"/>
        <v>y</v>
      </c>
      <c r="V576" s="95">
        <f t="shared" si="324"/>
        <v>-4000</v>
      </c>
      <c r="W576" s="108"/>
      <c r="X576" s="108">
        <f t="shared" si="325"/>
        <v>0</v>
      </c>
      <c r="Y576" s="108"/>
      <c r="Z576" s="108">
        <f t="shared" si="326"/>
        <v>0</v>
      </c>
      <c r="AA576" s="108"/>
      <c r="AB576" s="108"/>
      <c r="AC576" s="95">
        <f t="shared" si="327"/>
        <v>-4000</v>
      </c>
      <c r="AD576" s="95">
        <f t="shared" si="328"/>
        <v>136000</v>
      </c>
      <c r="AE576" s="95">
        <f t="shared" si="329"/>
        <v>4896000</v>
      </c>
      <c r="AF576" s="97" cm="1">
        <f t="array" ref="AF576">_xlfn.IFS(G576=1,AF$15,G576=2,AF$16,G576=3,AF$19)</f>
        <v>0</v>
      </c>
      <c r="AG576" s="98">
        <f t="shared" si="330"/>
        <v>136000</v>
      </c>
      <c r="AH576" s="98">
        <f t="shared" si="331"/>
        <v>4896000</v>
      </c>
      <c r="AI576" s="137">
        <f t="shared" si="332"/>
        <v>136000</v>
      </c>
      <c r="AJ576" s="137">
        <f t="shared" si="333"/>
        <v>4896000</v>
      </c>
      <c r="AK576" s="137">
        <v>100000</v>
      </c>
      <c r="AL576" s="137">
        <f t="shared" si="334"/>
        <v>1224000</v>
      </c>
      <c r="AM576" s="137">
        <f t="shared" si="335"/>
        <v>1224000</v>
      </c>
      <c r="AN576" s="137">
        <f t="shared" si="336"/>
        <v>1224000</v>
      </c>
      <c r="AO576" s="137">
        <f t="shared" si="337"/>
        <v>1124000</v>
      </c>
      <c r="AP576" s="137"/>
      <c r="AQ576" s="138" cm="1">
        <f t="array" ref="AQ576">_xlfn.IFS(I576="One Bedroom",AQ$13,I576="One Bedroom Plus",AQ$14,I576="two bedroom",AQ$15,I576="three bedroom",AQ$16)</f>
        <v>300000</v>
      </c>
      <c r="AR576" s="139">
        <f t="shared" si="338"/>
        <v>4596000</v>
      </c>
      <c r="AS576" s="139">
        <f t="shared" si="339"/>
        <v>127666.66666666667</v>
      </c>
      <c r="AT576" s="139">
        <f t="shared" si="340"/>
        <v>229800</v>
      </c>
      <c r="AU576" s="139">
        <f t="shared" si="341"/>
        <v>4367000</v>
      </c>
      <c r="AV576" s="139">
        <f t="shared" si="342"/>
        <v>121305.55555555556</v>
      </c>
      <c r="AW576" s="151">
        <v>100000</v>
      </c>
      <c r="AX576" s="151">
        <f t="shared" si="343"/>
        <v>1091750</v>
      </c>
      <c r="AY576" s="151">
        <f t="shared" si="344"/>
        <v>1091750</v>
      </c>
      <c r="AZ576" s="151">
        <f t="shared" si="345"/>
        <v>1091750</v>
      </c>
      <c r="BA576" s="151">
        <f t="shared" si="346"/>
        <v>991750</v>
      </c>
      <c r="BD576" s="99">
        <f t="shared" si="347"/>
        <v>4367000</v>
      </c>
    </row>
    <row r="577" spans="1:56" s="99" customFormat="1" ht="14.7" customHeight="1" x14ac:dyDescent="0.25">
      <c r="A577" s="120"/>
      <c r="B577" s="120"/>
      <c r="C577" s="101">
        <v>555</v>
      </c>
      <c r="D577" s="106" t="s">
        <v>22</v>
      </c>
      <c r="E577" s="102">
        <v>2</v>
      </c>
      <c r="F577" s="127" t="s">
        <v>718</v>
      </c>
      <c r="G577" s="92" cm="1">
        <f t="array" ref="G577">_xlfn.IFS(D577=F$4,G$4,D577=F$5,G$5,D577=F$6,G$6,D577=F$7,G$7,D577=F$8,G$8,D577=F$9,G$9,D577=F$10,G$10)</f>
        <v>1</v>
      </c>
      <c r="H577" s="121" t="s">
        <v>277</v>
      </c>
      <c r="I577" s="104" t="s">
        <v>72</v>
      </c>
      <c r="J577" s="109">
        <v>36</v>
      </c>
      <c r="K577" s="95">
        <f t="shared" si="318"/>
        <v>160000</v>
      </c>
      <c r="L577" s="95">
        <f t="shared" si="319"/>
        <v>5760000</v>
      </c>
      <c r="M577" s="95">
        <f t="shared" si="320"/>
        <v>140000</v>
      </c>
      <c r="N577" s="95" cm="1">
        <f t="array" ref="N577">_xlfn.IFS(E577=1,0,OR(E577=2,E577=3),N$10,OR(E577=4,E577=5),N$11,E577=6,N$12,E577=7,N$13)</f>
        <v>0</v>
      </c>
      <c r="O577" s="95">
        <f t="shared" si="348"/>
        <v>0</v>
      </c>
      <c r="P577" s="95">
        <f t="shared" si="321"/>
        <v>0</v>
      </c>
      <c r="Q577" s="95" t="str">
        <f t="shared" si="349"/>
        <v>y</v>
      </c>
      <c r="R577" s="95">
        <f t="shared" si="322"/>
        <v>3000</v>
      </c>
      <c r="S577" s="95">
        <f t="shared" si="350"/>
        <v>0</v>
      </c>
      <c r="T577" s="95">
        <f t="shared" si="323"/>
        <v>0</v>
      </c>
      <c r="U577" s="95" t="str">
        <f t="shared" si="351"/>
        <v>y</v>
      </c>
      <c r="V577" s="95">
        <f t="shared" si="324"/>
        <v>-4000</v>
      </c>
      <c r="W577" s="108"/>
      <c r="X577" s="108">
        <f t="shared" si="325"/>
        <v>0</v>
      </c>
      <c r="Y577" s="108"/>
      <c r="Z577" s="108">
        <f t="shared" si="326"/>
        <v>0</v>
      </c>
      <c r="AA577" s="108"/>
      <c r="AB577" s="108"/>
      <c r="AC577" s="95">
        <f t="shared" si="327"/>
        <v>-1000</v>
      </c>
      <c r="AD577" s="95">
        <f t="shared" si="328"/>
        <v>139000</v>
      </c>
      <c r="AE577" s="95">
        <f t="shared" si="329"/>
        <v>5004000</v>
      </c>
      <c r="AF577" s="97" cm="1">
        <f t="array" ref="AF577">_xlfn.IFS(G577=1,AF$15,G577=2,AF$16,G577=3,AF$19)</f>
        <v>0</v>
      </c>
      <c r="AG577" s="98">
        <f t="shared" si="330"/>
        <v>139000</v>
      </c>
      <c r="AH577" s="98">
        <f t="shared" si="331"/>
        <v>5004000</v>
      </c>
      <c r="AI577" s="137">
        <f t="shared" si="332"/>
        <v>139000</v>
      </c>
      <c r="AJ577" s="137">
        <f t="shared" si="333"/>
        <v>5004000</v>
      </c>
      <c r="AK577" s="137">
        <v>100000</v>
      </c>
      <c r="AL577" s="137">
        <f t="shared" si="334"/>
        <v>1251000</v>
      </c>
      <c r="AM577" s="137">
        <f t="shared" si="335"/>
        <v>1251000</v>
      </c>
      <c r="AN577" s="137">
        <f t="shared" si="336"/>
        <v>1251000</v>
      </c>
      <c r="AO577" s="137">
        <f t="shared" si="337"/>
        <v>1151000</v>
      </c>
      <c r="AP577" s="137"/>
      <c r="AQ577" s="138" cm="1">
        <f t="array" ref="AQ577">_xlfn.IFS(I577="One Bedroom",AQ$13,I577="One Bedroom Plus",AQ$14,I577="two bedroom",AQ$15,I577="three bedroom",AQ$16)</f>
        <v>300000</v>
      </c>
      <c r="AR577" s="139">
        <f t="shared" si="338"/>
        <v>4704000</v>
      </c>
      <c r="AS577" s="139">
        <f t="shared" si="339"/>
        <v>130666.66666666667</v>
      </c>
      <c r="AT577" s="139">
        <f t="shared" si="340"/>
        <v>235200</v>
      </c>
      <c r="AU577" s="139">
        <f t="shared" si="341"/>
        <v>4469000</v>
      </c>
      <c r="AV577" s="139">
        <f t="shared" si="342"/>
        <v>124138.88888888889</v>
      </c>
      <c r="AW577" s="151">
        <v>100000</v>
      </c>
      <c r="AX577" s="151">
        <f t="shared" si="343"/>
        <v>1117250</v>
      </c>
      <c r="AY577" s="151">
        <f t="shared" si="344"/>
        <v>1117250</v>
      </c>
      <c r="AZ577" s="151">
        <f t="shared" si="345"/>
        <v>1117250</v>
      </c>
      <c r="BA577" s="151">
        <f t="shared" si="346"/>
        <v>1017250</v>
      </c>
      <c r="BD577" s="99">
        <f t="shared" si="347"/>
        <v>4469000</v>
      </c>
    </row>
    <row r="578" spans="1:56" s="99" customFormat="1" ht="14.7" customHeight="1" x14ac:dyDescent="0.25">
      <c r="A578" s="120"/>
      <c r="B578" s="120"/>
      <c r="C578" s="101">
        <v>556</v>
      </c>
      <c r="D578" s="106" t="s">
        <v>22</v>
      </c>
      <c r="E578" s="102">
        <v>2</v>
      </c>
      <c r="F578" s="127" t="s">
        <v>719</v>
      </c>
      <c r="G578" s="92" cm="1">
        <f t="array" ref="G578">_xlfn.IFS(D578=F$4,G$4,D578=F$5,G$5,D578=F$6,G$6,D578=F$7,G$7,D578=F$8,G$8,D578=F$9,G$9,D578=F$10,G$10)</f>
        <v>1</v>
      </c>
      <c r="H578" s="121" t="s">
        <v>119</v>
      </c>
      <c r="I578" s="104" t="s">
        <v>94</v>
      </c>
      <c r="J578" s="105">
        <v>59</v>
      </c>
      <c r="K578" s="95">
        <f t="shared" si="318"/>
        <v>160000</v>
      </c>
      <c r="L578" s="95">
        <f t="shared" si="319"/>
        <v>9440000</v>
      </c>
      <c r="M578" s="95">
        <f t="shared" si="320"/>
        <v>140000</v>
      </c>
      <c r="N578" s="95" cm="1">
        <f t="array" ref="N578">_xlfn.IFS(E578=1,0,OR(E578=2,E578=3),N$10,OR(E578=4,E578=5),N$11,E578=6,N$12,E578=7,N$13)</f>
        <v>0</v>
      </c>
      <c r="O578" s="95" t="str">
        <f t="shared" si="348"/>
        <v>y</v>
      </c>
      <c r="P578" s="95">
        <f t="shared" si="321"/>
        <v>10000</v>
      </c>
      <c r="Q578" s="95" t="str">
        <f t="shared" si="349"/>
        <v>y</v>
      </c>
      <c r="R578" s="95">
        <f t="shared" si="322"/>
        <v>3000</v>
      </c>
      <c r="S578" s="95" t="str">
        <f t="shared" si="350"/>
        <v>y</v>
      </c>
      <c r="T578" s="95">
        <f t="shared" si="323"/>
        <v>2000</v>
      </c>
      <c r="U578" s="95">
        <f t="shared" si="351"/>
        <v>0</v>
      </c>
      <c r="V578" s="95">
        <f t="shared" si="324"/>
        <v>0</v>
      </c>
      <c r="W578" s="108"/>
      <c r="X578" s="108">
        <f t="shared" si="325"/>
        <v>0</v>
      </c>
      <c r="Y578" s="108"/>
      <c r="Z578" s="108">
        <f t="shared" si="326"/>
        <v>0</v>
      </c>
      <c r="AA578" s="108"/>
      <c r="AB578" s="108"/>
      <c r="AC578" s="95">
        <f t="shared" si="327"/>
        <v>15000</v>
      </c>
      <c r="AD578" s="95">
        <f t="shared" si="328"/>
        <v>155000</v>
      </c>
      <c r="AE578" s="95">
        <f t="shared" si="329"/>
        <v>9145000</v>
      </c>
      <c r="AF578" s="97" cm="1">
        <f t="array" ref="AF578">_xlfn.IFS(G578=1,AF$15,G578=2,AF$16,G578=3,AF$19)</f>
        <v>0</v>
      </c>
      <c r="AG578" s="98">
        <f t="shared" si="330"/>
        <v>155000</v>
      </c>
      <c r="AH578" s="98">
        <f t="shared" si="331"/>
        <v>9145000</v>
      </c>
      <c r="AI578" s="137">
        <f t="shared" si="332"/>
        <v>155000</v>
      </c>
      <c r="AJ578" s="137">
        <f t="shared" si="333"/>
        <v>9145000</v>
      </c>
      <c r="AK578" s="137">
        <v>100000</v>
      </c>
      <c r="AL578" s="137">
        <f t="shared" si="334"/>
        <v>2286250</v>
      </c>
      <c r="AM578" s="137">
        <f t="shared" si="335"/>
        <v>2286250</v>
      </c>
      <c r="AN578" s="137">
        <f t="shared" si="336"/>
        <v>2286250</v>
      </c>
      <c r="AO578" s="137">
        <f t="shared" si="337"/>
        <v>2186250</v>
      </c>
      <c r="AP578" s="137"/>
      <c r="AQ578" s="138" cm="1">
        <f t="array" ref="AQ578">_xlfn.IFS(I578="One Bedroom",AQ$13,I578="One Bedroom Plus",AQ$14,I578="two bedroom",AQ$15,I578="three bedroom",AQ$16)</f>
        <v>300000</v>
      </c>
      <c r="AR578" s="139">
        <f t="shared" si="338"/>
        <v>8845000</v>
      </c>
      <c r="AS578" s="139">
        <f t="shared" si="339"/>
        <v>149915.25423728814</v>
      </c>
      <c r="AT578" s="139">
        <f t="shared" si="340"/>
        <v>442250</v>
      </c>
      <c r="AU578" s="139">
        <f t="shared" si="341"/>
        <v>8403000</v>
      </c>
      <c r="AV578" s="139">
        <f t="shared" si="342"/>
        <v>142423.72881355931</v>
      </c>
      <c r="AW578" s="151">
        <v>100000</v>
      </c>
      <c r="AX578" s="151">
        <f t="shared" si="343"/>
        <v>2100750</v>
      </c>
      <c r="AY578" s="151">
        <f t="shared" si="344"/>
        <v>2100750</v>
      </c>
      <c r="AZ578" s="151">
        <f t="shared" si="345"/>
        <v>2100750</v>
      </c>
      <c r="BA578" s="151">
        <f t="shared" si="346"/>
        <v>2000750</v>
      </c>
      <c r="BD578" s="99">
        <f t="shared" si="347"/>
        <v>8403000</v>
      </c>
    </row>
    <row r="579" spans="1:56" s="99" customFormat="1" ht="14.7" customHeight="1" x14ac:dyDescent="0.25">
      <c r="A579" s="120"/>
      <c r="B579" s="120"/>
      <c r="C579" s="101">
        <v>557</v>
      </c>
      <c r="D579" s="106" t="s">
        <v>22</v>
      </c>
      <c r="E579" s="102">
        <v>2</v>
      </c>
      <c r="F579" s="127" t="s">
        <v>720</v>
      </c>
      <c r="G579" s="92" cm="1">
        <f t="array" ref="G579">_xlfn.IFS(D579=F$4,G$4,D579=F$5,G$5,D579=F$6,G$6,D579=F$7,G$7,D579=F$8,G$8,D579=F$9,G$9,D579=F$10,G$10)</f>
        <v>1</v>
      </c>
      <c r="H579" s="121" t="s">
        <v>263</v>
      </c>
      <c r="I579" s="104" t="s">
        <v>94</v>
      </c>
      <c r="J579" s="105">
        <v>59</v>
      </c>
      <c r="K579" s="95">
        <f t="shared" si="318"/>
        <v>160000</v>
      </c>
      <c r="L579" s="95">
        <f t="shared" si="319"/>
        <v>9440000</v>
      </c>
      <c r="M579" s="95">
        <f t="shared" si="320"/>
        <v>140000</v>
      </c>
      <c r="N579" s="95" cm="1">
        <f t="array" ref="N579">_xlfn.IFS(E579=1,0,OR(E579=2,E579=3),N$10,OR(E579=4,E579=5),N$11,E579=6,N$12,E579=7,N$13)</f>
        <v>0</v>
      </c>
      <c r="O579" s="95" t="str">
        <f t="shared" si="348"/>
        <v>y</v>
      </c>
      <c r="P579" s="95">
        <f t="shared" si="321"/>
        <v>10000</v>
      </c>
      <c r="Q579" s="95">
        <f t="shared" si="349"/>
        <v>0</v>
      </c>
      <c r="R579" s="95">
        <f t="shared" si="322"/>
        <v>0</v>
      </c>
      <c r="S579" s="95" t="str">
        <f t="shared" si="350"/>
        <v>y</v>
      </c>
      <c r="T579" s="95">
        <f t="shared" si="323"/>
        <v>2000</v>
      </c>
      <c r="U579" s="95">
        <f t="shared" si="351"/>
        <v>0</v>
      </c>
      <c r="V579" s="95">
        <f t="shared" si="324"/>
        <v>0</v>
      </c>
      <c r="W579" s="108"/>
      <c r="X579" s="108">
        <f t="shared" si="325"/>
        <v>0</v>
      </c>
      <c r="Y579" s="108"/>
      <c r="Z579" s="108">
        <f t="shared" si="326"/>
        <v>0</v>
      </c>
      <c r="AA579" s="108"/>
      <c r="AB579" s="108"/>
      <c r="AC579" s="95">
        <f t="shared" si="327"/>
        <v>12000</v>
      </c>
      <c r="AD579" s="95">
        <f t="shared" si="328"/>
        <v>152000</v>
      </c>
      <c r="AE579" s="95">
        <f t="shared" si="329"/>
        <v>8968000</v>
      </c>
      <c r="AF579" s="97" cm="1">
        <f t="array" ref="AF579">_xlfn.IFS(G579=1,AF$15,G579=2,AF$16,G579=3,AF$19)</f>
        <v>0</v>
      </c>
      <c r="AG579" s="98">
        <f t="shared" si="330"/>
        <v>152000</v>
      </c>
      <c r="AH579" s="98">
        <f t="shared" si="331"/>
        <v>8968000</v>
      </c>
      <c r="AI579" s="137">
        <f t="shared" si="332"/>
        <v>152000</v>
      </c>
      <c r="AJ579" s="137">
        <f t="shared" si="333"/>
        <v>8968000</v>
      </c>
      <c r="AK579" s="137">
        <v>100000</v>
      </c>
      <c r="AL579" s="137">
        <f t="shared" si="334"/>
        <v>2242000</v>
      </c>
      <c r="AM579" s="137">
        <f t="shared" si="335"/>
        <v>2242000</v>
      </c>
      <c r="AN579" s="137">
        <f t="shared" si="336"/>
        <v>2242000</v>
      </c>
      <c r="AO579" s="137">
        <f t="shared" si="337"/>
        <v>2142000</v>
      </c>
      <c r="AP579" s="137"/>
      <c r="AQ579" s="138" cm="1">
        <f t="array" ref="AQ579">_xlfn.IFS(I579="One Bedroom",AQ$13,I579="One Bedroom Plus",AQ$14,I579="two bedroom",AQ$15,I579="three bedroom",AQ$16)</f>
        <v>300000</v>
      </c>
      <c r="AR579" s="139">
        <f t="shared" si="338"/>
        <v>8668000</v>
      </c>
      <c r="AS579" s="139">
        <f t="shared" si="339"/>
        <v>146915.25423728814</v>
      </c>
      <c r="AT579" s="139">
        <f t="shared" si="340"/>
        <v>433400</v>
      </c>
      <c r="AU579" s="139">
        <f t="shared" si="341"/>
        <v>8235000</v>
      </c>
      <c r="AV579" s="139">
        <f t="shared" si="342"/>
        <v>139576.27118644069</v>
      </c>
      <c r="AW579" s="151">
        <v>100000</v>
      </c>
      <c r="AX579" s="151">
        <f t="shared" si="343"/>
        <v>2058750</v>
      </c>
      <c r="AY579" s="151">
        <f t="shared" si="344"/>
        <v>2058750</v>
      </c>
      <c r="AZ579" s="151">
        <f t="shared" si="345"/>
        <v>2058750</v>
      </c>
      <c r="BA579" s="151">
        <f t="shared" si="346"/>
        <v>1958750</v>
      </c>
      <c r="BD579" s="99">
        <f t="shared" si="347"/>
        <v>8235000</v>
      </c>
    </row>
    <row r="580" spans="1:56" s="99" customFormat="1" ht="14.7" customHeight="1" x14ac:dyDescent="0.25">
      <c r="A580" s="120"/>
      <c r="B580" s="120"/>
      <c r="C580" s="101">
        <v>558</v>
      </c>
      <c r="D580" s="106" t="s">
        <v>22</v>
      </c>
      <c r="E580" s="102">
        <v>2</v>
      </c>
      <c r="F580" s="127" t="s">
        <v>721</v>
      </c>
      <c r="G580" s="92" cm="1">
        <f t="array" ref="G580">_xlfn.IFS(D580=F$4,G$4,D580=F$5,G$5,D580=F$6,G$6,D580=F$7,G$7,D580=F$8,G$8,D580=F$9,G$9,D580=F$10,G$10)</f>
        <v>1</v>
      </c>
      <c r="H580" s="121" t="s">
        <v>108</v>
      </c>
      <c r="I580" s="104" t="s">
        <v>72</v>
      </c>
      <c r="J580" s="105">
        <v>45</v>
      </c>
      <c r="K580" s="95">
        <f t="shared" si="318"/>
        <v>160000</v>
      </c>
      <c r="L580" s="95">
        <f t="shared" si="319"/>
        <v>7200000</v>
      </c>
      <c r="M580" s="95">
        <f t="shared" si="320"/>
        <v>140000</v>
      </c>
      <c r="N580" s="95" cm="1">
        <f t="array" ref="N580">_xlfn.IFS(E580=1,0,OR(E580=2,E580=3),N$10,OR(E580=4,E580=5),N$11,E580=6,N$12,E580=7,N$13)</f>
        <v>0</v>
      </c>
      <c r="O580" s="95" t="str">
        <f t="shared" si="348"/>
        <v>y</v>
      </c>
      <c r="P580" s="95">
        <f t="shared" si="321"/>
        <v>10000</v>
      </c>
      <c r="Q580" s="95">
        <f t="shared" si="349"/>
        <v>0</v>
      </c>
      <c r="R580" s="95">
        <f t="shared" si="322"/>
        <v>0</v>
      </c>
      <c r="S580" s="95" t="str">
        <f t="shared" si="350"/>
        <v>y</v>
      </c>
      <c r="T580" s="95">
        <f t="shared" si="323"/>
        <v>2000</v>
      </c>
      <c r="U580" s="95">
        <f t="shared" si="351"/>
        <v>0</v>
      </c>
      <c r="V580" s="95">
        <f t="shared" si="324"/>
        <v>0</v>
      </c>
      <c r="W580" s="108"/>
      <c r="X580" s="108">
        <f t="shared" si="325"/>
        <v>0</v>
      </c>
      <c r="Y580" s="108"/>
      <c r="Z580" s="108">
        <f t="shared" si="326"/>
        <v>0</v>
      </c>
      <c r="AA580" s="108"/>
      <c r="AB580" s="108"/>
      <c r="AC580" s="95">
        <f t="shared" si="327"/>
        <v>12000</v>
      </c>
      <c r="AD580" s="95">
        <f t="shared" si="328"/>
        <v>152000</v>
      </c>
      <c r="AE580" s="95">
        <f t="shared" si="329"/>
        <v>6840000</v>
      </c>
      <c r="AF580" s="97" cm="1">
        <f t="array" ref="AF580">_xlfn.IFS(G580=1,AF$15,G580=2,AF$16,G580=3,AF$19)</f>
        <v>0</v>
      </c>
      <c r="AG580" s="98">
        <f t="shared" si="330"/>
        <v>152000</v>
      </c>
      <c r="AH580" s="98">
        <f t="shared" si="331"/>
        <v>6840000</v>
      </c>
      <c r="AI580" s="137">
        <f t="shared" si="332"/>
        <v>152000</v>
      </c>
      <c r="AJ580" s="137">
        <f t="shared" si="333"/>
        <v>6840000</v>
      </c>
      <c r="AK580" s="137">
        <v>100000</v>
      </c>
      <c r="AL580" s="137">
        <f t="shared" si="334"/>
        <v>1710000</v>
      </c>
      <c r="AM580" s="137">
        <f t="shared" si="335"/>
        <v>1710000</v>
      </c>
      <c r="AN580" s="137">
        <f t="shared" si="336"/>
        <v>1710000</v>
      </c>
      <c r="AO580" s="137">
        <f t="shared" si="337"/>
        <v>1610000</v>
      </c>
      <c r="AP580" s="137"/>
      <c r="AQ580" s="138" cm="1">
        <f t="array" ref="AQ580">_xlfn.IFS(I580="One Bedroom",AQ$13,I580="One Bedroom Plus",AQ$14,I580="two bedroom",AQ$15,I580="three bedroom",AQ$16)</f>
        <v>300000</v>
      </c>
      <c r="AR580" s="139">
        <f t="shared" si="338"/>
        <v>6540000</v>
      </c>
      <c r="AS580" s="139">
        <f t="shared" si="339"/>
        <v>145333.33333333334</v>
      </c>
      <c r="AT580" s="139">
        <f t="shared" si="340"/>
        <v>327000</v>
      </c>
      <c r="AU580" s="139">
        <f t="shared" si="341"/>
        <v>6213000</v>
      </c>
      <c r="AV580" s="139">
        <f t="shared" si="342"/>
        <v>138066.66666666666</v>
      </c>
      <c r="AW580" s="151">
        <v>100000</v>
      </c>
      <c r="AX580" s="151">
        <f t="shared" si="343"/>
        <v>1553250</v>
      </c>
      <c r="AY580" s="151">
        <f t="shared" si="344"/>
        <v>1553250</v>
      </c>
      <c r="AZ580" s="151">
        <f t="shared" si="345"/>
        <v>1553250</v>
      </c>
      <c r="BA580" s="151">
        <f t="shared" si="346"/>
        <v>1453250</v>
      </c>
      <c r="BD580" s="99">
        <f t="shared" si="347"/>
        <v>6213000</v>
      </c>
    </row>
    <row r="581" spans="1:56" s="99" customFormat="1" ht="14.7" customHeight="1" x14ac:dyDescent="0.25">
      <c r="A581" s="120"/>
      <c r="B581" s="120"/>
      <c r="C581" s="101">
        <v>559</v>
      </c>
      <c r="D581" s="106" t="s">
        <v>22</v>
      </c>
      <c r="E581" s="102">
        <v>2</v>
      </c>
      <c r="F581" s="127" t="s">
        <v>722</v>
      </c>
      <c r="G581" s="92" cm="1">
        <f t="array" ref="G581">_xlfn.IFS(D581=F$4,G$4,D581=F$5,G$5,D581=F$6,G$6,D581=F$7,G$7,D581=F$8,G$8,D581=F$9,G$9,D581=F$10,G$10)</f>
        <v>1</v>
      </c>
      <c r="H581" s="121" t="s">
        <v>108</v>
      </c>
      <c r="I581" s="104" t="s">
        <v>72</v>
      </c>
      <c r="J581" s="105">
        <v>45</v>
      </c>
      <c r="K581" s="95">
        <f t="shared" si="318"/>
        <v>160000</v>
      </c>
      <c r="L581" s="95">
        <f t="shared" si="319"/>
        <v>7200000</v>
      </c>
      <c r="M581" s="95">
        <f t="shared" si="320"/>
        <v>140000</v>
      </c>
      <c r="N581" s="95" cm="1">
        <f t="array" ref="N581">_xlfn.IFS(E581=1,0,OR(E581=2,E581=3),N$10,OR(E581=4,E581=5),N$11,E581=6,N$12,E581=7,N$13)</f>
        <v>0</v>
      </c>
      <c r="O581" s="95" t="str">
        <f t="shared" si="348"/>
        <v>y</v>
      </c>
      <c r="P581" s="95">
        <f t="shared" si="321"/>
        <v>10000</v>
      </c>
      <c r="Q581" s="95">
        <f t="shared" si="349"/>
        <v>0</v>
      </c>
      <c r="R581" s="95">
        <f t="shared" si="322"/>
        <v>0</v>
      </c>
      <c r="S581" s="95" t="str">
        <f t="shared" si="350"/>
        <v>y</v>
      </c>
      <c r="T581" s="95">
        <f t="shared" si="323"/>
        <v>2000</v>
      </c>
      <c r="U581" s="95">
        <f t="shared" si="351"/>
        <v>0</v>
      </c>
      <c r="V581" s="95">
        <f t="shared" si="324"/>
        <v>0</v>
      </c>
      <c r="W581" s="108"/>
      <c r="X581" s="108">
        <f t="shared" si="325"/>
        <v>0</v>
      </c>
      <c r="Y581" s="108"/>
      <c r="Z581" s="108">
        <f t="shared" si="326"/>
        <v>0</v>
      </c>
      <c r="AA581" s="108"/>
      <c r="AB581" s="108"/>
      <c r="AC581" s="95">
        <f t="shared" si="327"/>
        <v>12000</v>
      </c>
      <c r="AD581" s="95">
        <f t="shared" si="328"/>
        <v>152000</v>
      </c>
      <c r="AE581" s="95">
        <f t="shared" si="329"/>
        <v>6840000</v>
      </c>
      <c r="AF581" s="97" cm="1">
        <f t="array" ref="AF581">_xlfn.IFS(G581=1,AF$15,G581=2,AF$16,G581=3,AF$19)</f>
        <v>0</v>
      </c>
      <c r="AG581" s="98">
        <f t="shared" si="330"/>
        <v>152000</v>
      </c>
      <c r="AH581" s="98">
        <f t="shared" si="331"/>
        <v>6840000</v>
      </c>
      <c r="AI581" s="137">
        <f t="shared" si="332"/>
        <v>152000</v>
      </c>
      <c r="AJ581" s="137">
        <f t="shared" si="333"/>
        <v>6840000</v>
      </c>
      <c r="AK581" s="137">
        <v>100000</v>
      </c>
      <c r="AL581" s="137">
        <f t="shared" si="334"/>
        <v>1710000</v>
      </c>
      <c r="AM581" s="137">
        <f t="shared" si="335"/>
        <v>1710000</v>
      </c>
      <c r="AN581" s="137">
        <f t="shared" si="336"/>
        <v>1710000</v>
      </c>
      <c r="AO581" s="137">
        <f t="shared" si="337"/>
        <v>1610000</v>
      </c>
      <c r="AP581" s="137"/>
      <c r="AQ581" s="138" cm="1">
        <f t="array" ref="AQ581">_xlfn.IFS(I581="One Bedroom",AQ$13,I581="One Bedroom Plus",AQ$14,I581="two bedroom",AQ$15,I581="three bedroom",AQ$16)</f>
        <v>300000</v>
      </c>
      <c r="AR581" s="139">
        <f t="shared" si="338"/>
        <v>6540000</v>
      </c>
      <c r="AS581" s="139">
        <f t="shared" si="339"/>
        <v>145333.33333333334</v>
      </c>
      <c r="AT581" s="139">
        <f t="shared" si="340"/>
        <v>327000</v>
      </c>
      <c r="AU581" s="139">
        <f t="shared" si="341"/>
        <v>6213000</v>
      </c>
      <c r="AV581" s="139">
        <f t="shared" si="342"/>
        <v>138066.66666666666</v>
      </c>
      <c r="AW581" s="151">
        <v>100000</v>
      </c>
      <c r="AX581" s="151">
        <f t="shared" si="343"/>
        <v>1553250</v>
      </c>
      <c r="AY581" s="151">
        <f t="shared" si="344"/>
        <v>1553250</v>
      </c>
      <c r="AZ581" s="151">
        <f t="shared" si="345"/>
        <v>1553250</v>
      </c>
      <c r="BA581" s="151">
        <f t="shared" si="346"/>
        <v>1453250</v>
      </c>
      <c r="BD581" s="99">
        <f t="shared" si="347"/>
        <v>6213000</v>
      </c>
    </row>
    <row r="582" spans="1:56" s="99" customFormat="1" ht="14.7" customHeight="1" x14ac:dyDescent="0.25">
      <c r="A582" s="120"/>
      <c r="B582" s="120"/>
      <c r="C582" s="101">
        <v>560</v>
      </c>
      <c r="D582" s="106" t="s">
        <v>22</v>
      </c>
      <c r="E582" s="102">
        <v>2</v>
      </c>
      <c r="F582" s="127" t="s">
        <v>723</v>
      </c>
      <c r="G582" s="92" cm="1">
        <f t="array" ref="G582">_xlfn.IFS(D582=F$4,G$4,D582=F$5,G$5,D582=F$6,G$6,D582=F$7,G$7,D582=F$8,G$8,D582=F$9,G$9,D582=F$10,G$10)</f>
        <v>1</v>
      </c>
      <c r="H582" s="121" t="s">
        <v>267</v>
      </c>
      <c r="I582" s="104" t="s">
        <v>234</v>
      </c>
      <c r="J582" s="109">
        <v>89</v>
      </c>
      <c r="K582" s="95">
        <f t="shared" si="318"/>
        <v>160000</v>
      </c>
      <c r="L582" s="95">
        <f t="shared" si="319"/>
        <v>14240000</v>
      </c>
      <c r="M582" s="95">
        <f t="shared" si="320"/>
        <v>140000</v>
      </c>
      <c r="N582" s="95" cm="1">
        <f t="array" ref="N582">_xlfn.IFS(E582=1,0,OR(E582=2,E582=3),N$10,OR(E582=4,E582=5),N$11,E582=6,N$12,E582=7,N$13)</f>
        <v>0</v>
      </c>
      <c r="O582" s="95" t="str">
        <f t="shared" si="348"/>
        <v>y</v>
      </c>
      <c r="P582" s="95">
        <f t="shared" si="321"/>
        <v>10000</v>
      </c>
      <c r="Q582" s="95">
        <f t="shared" si="349"/>
        <v>0</v>
      </c>
      <c r="R582" s="95">
        <f t="shared" si="322"/>
        <v>0</v>
      </c>
      <c r="S582" s="95" t="str">
        <f t="shared" si="350"/>
        <v>y</v>
      </c>
      <c r="T582" s="95">
        <f t="shared" si="323"/>
        <v>2000</v>
      </c>
      <c r="U582" s="95">
        <f t="shared" si="351"/>
        <v>0</v>
      </c>
      <c r="V582" s="95">
        <f t="shared" si="324"/>
        <v>0</v>
      </c>
      <c r="W582" s="108"/>
      <c r="X582" s="108">
        <f t="shared" si="325"/>
        <v>0</v>
      </c>
      <c r="Y582" s="108"/>
      <c r="Z582" s="108">
        <f t="shared" si="326"/>
        <v>0</v>
      </c>
      <c r="AA582" s="108"/>
      <c r="AB582" s="108"/>
      <c r="AC582" s="95">
        <f t="shared" si="327"/>
        <v>12000</v>
      </c>
      <c r="AD582" s="95">
        <f t="shared" si="328"/>
        <v>152000</v>
      </c>
      <c r="AE582" s="95">
        <f t="shared" si="329"/>
        <v>13528000</v>
      </c>
      <c r="AF582" s="97" cm="1">
        <f t="array" ref="AF582">_xlfn.IFS(G582=1,AF$15,G582=2,AF$16,G582=3,AF$19)</f>
        <v>0</v>
      </c>
      <c r="AG582" s="98">
        <f t="shared" si="330"/>
        <v>152000</v>
      </c>
      <c r="AH582" s="98">
        <f t="shared" si="331"/>
        <v>13528000</v>
      </c>
      <c r="AI582" s="137">
        <f t="shared" si="332"/>
        <v>152000</v>
      </c>
      <c r="AJ582" s="137">
        <f t="shared" si="333"/>
        <v>13528000</v>
      </c>
      <c r="AK582" s="137">
        <v>100000</v>
      </c>
      <c r="AL582" s="137">
        <f t="shared" si="334"/>
        <v>3382000</v>
      </c>
      <c r="AM582" s="137">
        <f t="shared" si="335"/>
        <v>3382000</v>
      </c>
      <c r="AN582" s="137">
        <f t="shared" si="336"/>
        <v>3382000</v>
      </c>
      <c r="AO582" s="137">
        <f t="shared" si="337"/>
        <v>3282000</v>
      </c>
      <c r="AP582" s="137"/>
      <c r="AQ582" s="138" cm="1">
        <f t="array" ref="AQ582">_xlfn.IFS(I582="One Bedroom",AQ$13,I582="One Bedroom Plus",AQ$14,I582="two bedroom",AQ$15,I582="three bedroom",AQ$16)</f>
        <v>500000</v>
      </c>
      <c r="AR582" s="139">
        <f t="shared" si="338"/>
        <v>13028000</v>
      </c>
      <c r="AS582" s="139">
        <f t="shared" si="339"/>
        <v>146382.02247191011</v>
      </c>
      <c r="AT582" s="139">
        <f t="shared" si="340"/>
        <v>651400</v>
      </c>
      <c r="AU582" s="139">
        <f t="shared" si="341"/>
        <v>12377000</v>
      </c>
      <c r="AV582" s="139">
        <f t="shared" si="342"/>
        <v>139067.41573033709</v>
      </c>
      <c r="AW582" s="151">
        <v>100000</v>
      </c>
      <c r="AX582" s="151">
        <f t="shared" si="343"/>
        <v>3094250</v>
      </c>
      <c r="AY582" s="151">
        <f t="shared" si="344"/>
        <v>3094250</v>
      </c>
      <c r="AZ582" s="151">
        <f t="shared" si="345"/>
        <v>3094250</v>
      </c>
      <c r="BA582" s="151">
        <f t="shared" si="346"/>
        <v>2994250</v>
      </c>
      <c r="BD582" s="99">
        <f t="shared" si="347"/>
        <v>12377000</v>
      </c>
    </row>
    <row r="583" spans="1:56" s="99" customFormat="1" ht="14.7" customHeight="1" x14ac:dyDescent="0.25">
      <c r="A583" s="120"/>
      <c r="B583" s="120"/>
      <c r="C583" s="101">
        <v>561</v>
      </c>
      <c r="D583" s="106" t="s">
        <v>22</v>
      </c>
      <c r="E583" s="102">
        <v>2</v>
      </c>
      <c r="F583" s="127" t="s">
        <v>724</v>
      </c>
      <c r="G583" s="92" cm="1">
        <f t="array" ref="G583">_xlfn.IFS(D583=F$4,G$4,D583=F$5,G$5,D583=F$6,G$6,D583=F$7,G$7,D583=F$8,G$8,D583=F$9,G$9,D583=F$10,G$10)</f>
        <v>1</v>
      </c>
      <c r="H583" s="121" t="s">
        <v>261</v>
      </c>
      <c r="I583" s="104" t="s">
        <v>234</v>
      </c>
      <c r="J583" s="109">
        <v>68</v>
      </c>
      <c r="K583" s="95">
        <f t="shared" si="318"/>
        <v>160000</v>
      </c>
      <c r="L583" s="95">
        <f t="shared" si="319"/>
        <v>10880000</v>
      </c>
      <c r="M583" s="95">
        <f t="shared" si="320"/>
        <v>140000</v>
      </c>
      <c r="N583" s="95" cm="1">
        <f t="array" ref="N583">_xlfn.IFS(E583=1,0,OR(E583=2,E583=3),N$10,OR(E583=4,E583=5),N$11,E583=6,N$12,E583=7,N$13)</f>
        <v>0</v>
      </c>
      <c r="O583" s="95" t="str">
        <f t="shared" si="348"/>
        <v>y</v>
      </c>
      <c r="P583" s="95">
        <f t="shared" si="321"/>
        <v>10000</v>
      </c>
      <c r="Q583" s="95">
        <f t="shared" si="349"/>
        <v>0</v>
      </c>
      <c r="R583" s="95">
        <f t="shared" si="322"/>
        <v>0</v>
      </c>
      <c r="S583" s="95" t="str">
        <f t="shared" si="350"/>
        <v>y</v>
      </c>
      <c r="T583" s="95">
        <f t="shared" si="323"/>
        <v>2000</v>
      </c>
      <c r="U583" s="95">
        <f t="shared" si="351"/>
        <v>0</v>
      </c>
      <c r="V583" s="95">
        <f t="shared" si="324"/>
        <v>0</v>
      </c>
      <c r="W583" s="108"/>
      <c r="X583" s="108">
        <f t="shared" si="325"/>
        <v>0</v>
      </c>
      <c r="Y583" s="108"/>
      <c r="Z583" s="108">
        <f t="shared" si="326"/>
        <v>0</v>
      </c>
      <c r="AA583" s="108"/>
      <c r="AB583" s="108"/>
      <c r="AC583" s="95">
        <f t="shared" si="327"/>
        <v>12000</v>
      </c>
      <c r="AD583" s="95">
        <f t="shared" si="328"/>
        <v>152000</v>
      </c>
      <c r="AE583" s="95">
        <f t="shared" si="329"/>
        <v>10336000</v>
      </c>
      <c r="AF583" s="97" cm="1">
        <f t="array" ref="AF583">_xlfn.IFS(G583=1,AF$15,G583=2,AF$16,G583=3,AF$19)</f>
        <v>0</v>
      </c>
      <c r="AG583" s="98">
        <f t="shared" si="330"/>
        <v>152000</v>
      </c>
      <c r="AH583" s="98">
        <f t="shared" si="331"/>
        <v>10336000</v>
      </c>
      <c r="AI583" s="137">
        <f t="shared" si="332"/>
        <v>152000</v>
      </c>
      <c r="AJ583" s="137">
        <f t="shared" si="333"/>
        <v>10336000</v>
      </c>
      <c r="AK583" s="137">
        <v>100000</v>
      </c>
      <c r="AL583" s="137">
        <f t="shared" si="334"/>
        <v>2584000</v>
      </c>
      <c r="AM583" s="137">
        <f t="shared" si="335"/>
        <v>2584000</v>
      </c>
      <c r="AN583" s="137">
        <f t="shared" si="336"/>
        <v>2584000</v>
      </c>
      <c r="AO583" s="137">
        <f t="shared" si="337"/>
        <v>2484000</v>
      </c>
      <c r="AP583" s="137"/>
      <c r="AQ583" s="138" cm="1">
        <f t="array" ref="AQ583">_xlfn.IFS(I583="One Bedroom",AQ$13,I583="One Bedroom Plus",AQ$14,I583="two bedroom",AQ$15,I583="three bedroom",AQ$16)</f>
        <v>500000</v>
      </c>
      <c r="AR583" s="139">
        <f t="shared" si="338"/>
        <v>9836000</v>
      </c>
      <c r="AS583" s="139">
        <f t="shared" si="339"/>
        <v>144647.0588235294</v>
      </c>
      <c r="AT583" s="139">
        <f t="shared" si="340"/>
        <v>491800</v>
      </c>
      <c r="AU583" s="139">
        <f t="shared" si="341"/>
        <v>9345000</v>
      </c>
      <c r="AV583" s="139">
        <f t="shared" si="342"/>
        <v>137426.4705882353</v>
      </c>
      <c r="AW583" s="151">
        <v>100000</v>
      </c>
      <c r="AX583" s="151">
        <f t="shared" si="343"/>
        <v>2336250</v>
      </c>
      <c r="AY583" s="151">
        <f t="shared" si="344"/>
        <v>2336250</v>
      </c>
      <c r="AZ583" s="151">
        <f t="shared" si="345"/>
        <v>2336250</v>
      </c>
      <c r="BA583" s="151">
        <f t="shared" si="346"/>
        <v>2236250</v>
      </c>
      <c r="BD583" s="99">
        <f t="shared" si="347"/>
        <v>9345000</v>
      </c>
    </row>
    <row r="584" spans="1:56" s="99" customFormat="1" ht="14.7" customHeight="1" x14ac:dyDescent="0.25">
      <c r="A584" s="120"/>
      <c r="B584" s="120"/>
      <c r="C584" s="101">
        <v>562</v>
      </c>
      <c r="D584" s="106" t="s">
        <v>22</v>
      </c>
      <c r="E584" s="102">
        <v>2</v>
      </c>
      <c r="F584" s="127" t="s">
        <v>725</v>
      </c>
      <c r="G584" s="92" cm="1">
        <f t="array" ref="G584">_xlfn.IFS(D584=F$4,G$4,D584=F$5,G$5,D584=F$6,G$6,D584=F$7,G$7,D584=F$8,G$8,D584=F$9,G$9,D584=F$10,G$10)</f>
        <v>1</v>
      </c>
      <c r="H584" s="121" t="s">
        <v>726</v>
      </c>
      <c r="I584" s="104" t="s">
        <v>234</v>
      </c>
      <c r="J584" s="109">
        <v>95</v>
      </c>
      <c r="K584" s="95">
        <f t="shared" si="318"/>
        <v>160000</v>
      </c>
      <c r="L584" s="95">
        <f t="shared" si="319"/>
        <v>15200000</v>
      </c>
      <c r="M584" s="95">
        <f t="shared" si="320"/>
        <v>140000</v>
      </c>
      <c r="N584" s="95" cm="1">
        <f t="array" ref="N584">_xlfn.IFS(E584=1,0,OR(E584=2,E584=3),N$10,OR(E584=4,E584=5),N$11,E584=6,N$12,E584=7,N$13)</f>
        <v>0</v>
      </c>
      <c r="O584" s="95" t="str">
        <f t="shared" si="348"/>
        <v>y</v>
      </c>
      <c r="P584" s="95">
        <f t="shared" si="321"/>
        <v>10000</v>
      </c>
      <c r="Q584" s="95" t="str">
        <f t="shared" si="349"/>
        <v>y</v>
      </c>
      <c r="R584" s="95">
        <f t="shared" si="322"/>
        <v>3000</v>
      </c>
      <c r="S584" s="95" t="str">
        <f t="shared" si="350"/>
        <v>y</v>
      </c>
      <c r="T584" s="95">
        <f t="shared" si="323"/>
        <v>2000</v>
      </c>
      <c r="U584" s="95">
        <f t="shared" si="351"/>
        <v>0</v>
      </c>
      <c r="V584" s="95">
        <f t="shared" si="324"/>
        <v>0</v>
      </c>
      <c r="W584" s="108"/>
      <c r="X584" s="108">
        <f t="shared" si="325"/>
        <v>0</v>
      </c>
      <c r="Y584" s="108"/>
      <c r="Z584" s="108">
        <f t="shared" si="326"/>
        <v>0</v>
      </c>
      <c r="AA584" s="108"/>
      <c r="AB584" s="108"/>
      <c r="AC584" s="95">
        <f t="shared" si="327"/>
        <v>15000</v>
      </c>
      <c r="AD584" s="95">
        <f t="shared" si="328"/>
        <v>155000</v>
      </c>
      <c r="AE584" s="95">
        <f t="shared" si="329"/>
        <v>14725000</v>
      </c>
      <c r="AF584" s="97" cm="1">
        <f t="array" ref="AF584">_xlfn.IFS(G584=1,AF$15,G584=2,AF$16,G584=3,AF$19)</f>
        <v>0</v>
      </c>
      <c r="AG584" s="98">
        <f t="shared" si="330"/>
        <v>155000</v>
      </c>
      <c r="AH584" s="98">
        <f t="shared" si="331"/>
        <v>14725000</v>
      </c>
      <c r="AI584" s="137">
        <f t="shared" si="332"/>
        <v>155000</v>
      </c>
      <c r="AJ584" s="137">
        <f t="shared" si="333"/>
        <v>14725000</v>
      </c>
      <c r="AK584" s="137">
        <v>100000</v>
      </c>
      <c r="AL584" s="137">
        <f t="shared" si="334"/>
        <v>3681250</v>
      </c>
      <c r="AM584" s="137">
        <f t="shared" si="335"/>
        <v>3681250</v>
      </c>
      <c r="AN584" s="137">
        <f t="shared" si="336"/>
        <v>3681250</v>
      </c>
      <c r="AO584" s="137">
        <f t="shared" si="337"/>
        <v>3581250</v>
      </c>
      <c r="AP584" s="137"/>
      <c r="AQ584" s="138" cm="1">
        <f t="array" ref="AQ584">_xlfn.IFS(I584="One Bedroom",AQ$13,I584="One Bedroom Plus",AQ$14,I584="two bedroom",AQ$15,I584="three bedroom",AQ$16)</f>
        <v>500000</v>
      </c>
      <c r="AR584" s="139">
        <f t="shared" si="338"/>
        <v>14225000</v>
      </c>
      <c r="AS584" s="139">
        <f t="shared" si="339"/>
        <v>149736.84210526315</v>
      </c>
      <c r="AT584" s="139">
        <f t="shared" si="340"/>
        <v>711250</v>
      </c>
      <c r="AU584" s="139">
        <f t="shared" si="341"/>
        <v>13514000</v>
      </c>
      <c r="AV584" s="139">
        <f t="shared" si="342"/>
        <v>142252.63157894736</v>
      </c>
      <c r="AW584" s="151">
        <v>100000</v>
      </c>
      <c r="AX584" s="151">
        <f t="shared" si="343"/>
        <v>3378500</v>
      </c>
      <c r="AY584" s="151">
        <f t="shared" si="344"/>
        <v>3378500</v>
      </c>
      <c r="AZ584" s="151">
        <f t="shared" si="345"/>
        <v>3378500</v>
      </c>
      <c r="BA584" s="151">
        <f t="shared" si="346"/>
        <v>3278500</v>
      </c>
      <c r="BD584" s="99">
        <f t="shared" si="347"/>
        <v>13514000</v>
      </c>
    </row>
    <row r="585" spans="1:56" s="99" customFormat="1" ht="14.7" customHeight="1" x14ac:dyDescent="0.25">
      <c r="A585" s="120"/>
      <c r="B585" s="120"/>
      <c r="C585" s="101">
        <v>563</v>
      </c>
      <c r="D585" s="106" t="s">
        <v>22</v>
      </c>
      <c r="E585" s="102">
        <v>2</v>
      </c>
      <c r="F585" s="127" t="s">
        <v>727</v>
      </c>
      <c r="G585" s="92" cm="1">
        <f t="array" ref="G585">_xlfn.IFS(D585=F$4,G$4,D585=F$5,G$5,D585=F$6,G$6,D585=F$7,G$7,D585=F$8,G$8,D585=F$9,G$9,D585=F$10,G$10)</f>
        <v>1</v>
      </c>
      <c r="H585" s="121" t="s">
        <v>104</v>
      </c>
      <c r="I585" s="104" t="s">
        <v>72</v>
      </c>
      <c r="J585" s="105">
        <v>39</v>
      </c>
      <c r="K585" s="95">
        <f t="shared" si="318"/>
        <v>160000</v>
      </c>
      <c r="L585" s="95">
        <f t="shared" si="319"/>
        <v>6240000</v>
      </c>
      <c r="M585" s="95">
        <f t="shared" si="320"/>
        <v>140000</v>
      </c>
      <c r="N585" s="95" cm="1">
        <f t="array" ref="N585">_xlfn.IFS(E585=1,0,OR(E585=2,E585=3),N$10,OR(E585=4,E585=5),N$11,E585=6,N$12,E585=7,N$13)</f>
        <v>0</v>
      </c>
      <c r="O585" s="95">
        <f t="shared" si="348"/>
        <v>0</v>
      </c>
      <c r="P585" s="95">
        <f t="shared" si="321"/>
        <v>0</v>
      </c>
      <c r="Q585" s="95" t="str">
        <f t="shared" si="349"/>
        <v>y</v>
      </c>
      <c r="R585" s="95">
        <f t="shared" si="322"/>
        <v>3000</v>
      </c>
      <c r="S585" s="95">
        <f t="shared" si="350"/>
        <v>0</v>
      </c>
      <c r="T585" s="95">
        <f t="shared" si="323"/>
        <v>0</v>
      </c>
      <c r="U585" s="95" t="str">
        <f t="shared" si="351"/>
        <v>y</v>
      </c>
      <c r="V585" s="95">
        <f t="shared" si="324"/>
        <v>-4000</v>
      </c>
      <c r="W585" s="108"/>
      <c r="X585" s="108">
        <f t="shared" si="325"/>
        <v>0</v>
      </c>
      <c r="Y585" s="108"/>
      <c r="Z585" s="108">
        <f t="shared" si="326"/>
        <v>0</v>
      </c>
      <c r="AA585" s="108"/>
      <c r="AB585" s="108"/>
      <c r="AC585" s="95">
        <f t="shared" si="327"/>
        <v>-1000</v>
      </c>
      <c r="AD585" s="95">
        <f t="shared" si="328"/>
        <v>139000</v>
      </c>
      <c r="AE585" s="95">
        <f t="shared" si="329"/>
        <v>5421000</v>
      </c>
      <c r="AF585" s="97" cm="1">
        <f t="array" ref="AF585">_xlfn.IFS(G585=1,AF$15,G585=2,AF$16,G585=3,AF$19)</f>
        <v>0</v>
      </c>
      <c r="AG585" s="98">
        <f t="shared" si="330"/>
        <v>139000</v>
      </c>
      <c r="AH585" s="98">
        <f t="shared" si="331"/>
        <v>5421000</v>
      </c>
      <c r="AI585" s="137">
        <f t="shared" si="332"/>
        <v>139000</v>
      </c>
      <c r="AJ585" s="137">
        <f t="shared" si="333"/>
        <v>5421000</v>
      </c>
      <c r="AK585" s="137">
        <v>100000</v>
      </c>
      <c r="AL585" s="137">
        <f t="shared" si="334"/>
        <v>1355250</v>
      </c>
      <c r="AM585" s="137">
        <f t="shared" si="335"/>
        <v>1355250</v>
      </c>
      <c r="AN585" s="137">
        <f t="shared" si="336"/>
        <v>1355250</v>
      </c>
      <c r="AO585" s="137">
        <f t="shared" si="337"/>
        <v>1255250</v>
      </c>
      <c r="AP585" s="137"/>
      <c r="AQ585" s="138" cm="1">
        <f t="array" ref="AQ585">_xlfn.IFS(I585="One Bedroom",AQ$13,I585="One Bedroom Plus",AQ$14,I585="two bedroom",AQ$15,I585="three bedroom",AQ$16)</f>
        <v>300000</v>
      </c>
      <c r="AR585" s="139">
        <f t="shared" si="338"/>
        <v>5121000</v>
      </c>
      <c r="AS585" s="139">
        <f t="shared" si="339"/>
        <v>131307.69230769231</v>
      </c>
      <c r="AT585" s="139">
        <f t="shared" si="340"/>
        <v>256050</v>
      </c>
      <c r="AU585" s="139">
        <f t="shared" si="341"/>
        <v>4865000</v>
      </c>
      <c r="AV585" s="139">
        <f t="shared" si="342"/>
        <v>124743.58974358975</v>
      </c>
      <c r="AW585" s="151">
        <v>100000</v>
      </c>
      <c r="AX585" s="151">
        <f t="shared" si="343"/>
        <v>1216250</v>
      </c>
      <c r="AY585" s="151">
        <f t="shared" si="344"/>
        <v>1216250</v>
      </c>
      <c r="AZ585" s="151">
        <f t="shared" si="345"/>
        <v>1216250</v>
      </c>
      <c r="BA585" s="151">
        <f t="shared" si="346"/>
        <v>1116250</v>
      </c>
      <c r="BD585" s="99">
        <f t="shared" si="347"/>
        <v>4865000</v>
      </c>
    </row>
    <row r="586" spans="1:56" s="99" customFormat="1" ht="14.7" customHeight="1" x14ac:dyDescent="0.25">
      <c r="A586" s="120"/>
      <c r="B586" s="120"/>
      <c r="C586" s="101">
        <v>564</v>
      </c>
      <c r="D586" s="106" t="s">
        <v>22</v>
      </c>
      <c r="E586" s="102">
        <v>2</v>
      </c>
      <c r="F586" s="127" t="s">
        <v>728</v>
      </c>
      <c r="G586" s="92" cm="1">
        <f t="array" ref="G586">_xlfn.IFS(D586=F$4,G$4,D586=F$5,G$5,D586=F$6,G$6,D586=F$7,G$7,D586=F$8,G$8,D586=F$9,G$9,D586=F$10,G$10)</f>
        <v>1</v>
      </c>
      <c r="H586" s="121" t="s">
        <v>106</v>
      </c>
      <c r="I586" s="104" t="s">
        <v>72</v>
      </c>
      <c r="J586" s="105">
        <v>39</v>
      </c>
      <c r="K586" s="95">
        <f t="shared" si="318"/>
        <v>160000</v>
      </c>
      <c r="L586" s="95">
        <f t="shared" si="319"/>
        <v>6240000</v>
      </c>
      <c r="M586" s="95">
        <f t="shared" si="320"/>
        <v>140000</v>
      </c>
      <c r="N586" s="95" cm="1">
        <f t="array" ref="N586">_xlfn.IFS(E586=1,0,OR(E586=2,E586=3),N$10,OR(E586=4,E586=5),N$11,E586=6,N$12,E586=7,N$13)</f>
        <v>0</v>
      </c>
      <c r="O586" s="95">
        <f t="shared" si="348"/>
        <v>0</v>
      </c>
      <c r="P586" s="95">
        <f t="shared" si="321"/>
        <v>0</v>
      </c>
      <c r="Q586" s="95">
        <f t="shared" si="349"/>
        <v>0</v>
      </c>
      <c r="R586" s="95">
        <f t="shared" si="322"/>
        <v>0</v>
      </c>
      <c r="S586" s="95">
        <f t="shared" si="350"/>
        <v>0</v>
      </c>
      <c r="T586" s="95">
        <f t="shared" si="323"/>
        <v>0</v>
      </c>
      <c r="U586" s="95" t="str">
        <f t="shared" si="351"/>
        <v>y</v>
      </c>
      <c r="V586" s="95">
        <f t="shared" si="324"/>
        <v>-4000</v>
      </c>
      <c r="W586" s="108"/>
      <c r="X586" s="108">
        <f t="shared" si="325"/>
        <v>0</v>
      </c>
      <c r="Y586" s="108"/>
      <c r="Z586" s="108">
        <f t="shared" si="326"/>
        <v>0</v>
      </c>
      <c r="AA586" s="108"/>
      <c r="AB586" s="108"/>
      <c r="AC586" s="95">
        <f t="shared" si="327"/>
        <v>-4000</v>
      </c>
      <c r="AD586" s="95">
        <f t="shared" si="328"/>
        <v>136000</v>
      </c>
      <c r="AE586" s="95">
        <f t="shared" si="329"/>
        <v>5304000</v>
      </c>
      <c r="AF586" s="97" cm="1">
        <f t="array" ref="AF586">_xlfn.IFS(G586=1,AF$15,G586=2,AF$16,G586=3,AF$19)</f>
        <v>0</v>
      </c>
      <c r="AG586" s="98">
        <f t="shared" si="330"/>
        <v>136000</v>
      </c>
      <c r="AH586" s="98">
        <f t="shared" si="331"/>
        <v>5304000</v>
      </c>
      <c r="AI586" s="137">
        <f t="shared" si="332"/>
        <v>136000</v>
      </c>
      <c r="AJ586" s="137">
        <f t="shared" si="333"/>
        <v>5304000</v>
      </c>
      <c r="AK586" s="137">
        <v>100000</v>
      </c>
      <c r="AL586" s="137">
        <f t="shared" si="334"/>
        <v>1326000</v>
      </c>
      <c r="AM586" s="137">
        <f t="shared" si="335"/>
        <v>1326000</v>
      </c>
      <c r="AN586" s="137">
        <f t="shared" si="336"/>
        <v>1326000</v>
      </c>
      <c r="AO586" s="137">
        <f t="shared" si="337"/>
        <v>1226000</v>
      </c>
      <c r="AP586" s="137"/>
      <c r="AQ586" s="138" cm="1">
        <f t="array" ref="AQ586">_xlfn.IFS(I586="One Bedroom",AQ$13,I586="One Bedroom Plus",AQ$14,I586="two bedroom",AQ$15,I586="three bedroom",AQ$16)</f>
        <v>300000</v>
      </c>
      <c r="AR586" s="139">
        <f t="shared" si="338"/>
        <v>5004000</v>
      </c>
      <c r="AS586" s="139">
        <f t="shared" si="339"/>
        <v>128307.69230769231</v>
      </c>
      <c r="AT586" s="139">
        <f t="shared" si="340"/>
        <v>250200</v>
      </c>
      <c r="AU586" s="139">
        <f t="shared" si="341"/>
        <v>4754000</v>
      </c>
      <c r="AV586" s="139">
        <f t="shared" si="342"/>
        <v>121897.43589743589</v>
      </c>
      <c r="AW586" s="151">
        <v>100000</v>
      </c>
      <c r="AX586" s="151">
        <f t="shared" si="343"/>
        <v>1188500</v>
      </c>
      <c r="AY586" s="151">
        <f t="shared" si="344"/>
        <v>1188500</v>
      </c>
      <c r="AZ586" s="151">
        <f t="shared" si="345"/>
        <v>1188500</v>
      </c>
      <c r="BA586" s="151">
        <f t="shared" si="346"/>
        <v>1088500</v>
      </c>
      <c r="BD586" s="99">
        <f t="shared" si="347"/>
        <v>4754000</v>
      </c>
    </row>
    <row r="587" spans="1:56" s="99" customFormat="1" ht="14.7" customHeight="1" x14ac:dyDescent="0.25">
      <c r="A587" s="120"/>
      <c r="B587" s="120"/>
      <c r="C587" s="101">
        <v>565</v>
      </c>
      <c r="D587" s="106" t="s">
        <v>22</v>
      </c>
      <c r="E587" s="102">
        <v>2</v>
      </c>
      <c r="F587" s="127" t="s">
        <v>729</v>
      </c>
      <c r="G587" s="92" cm="1">
        <f t="array" ref="G587">_xlfn.IFS(D587=F$4,G$4,D587=F$5,G$5,D587=F$6,G$6,D587=F$7,G$7,D587=F$8,G$8,D587=F$9,G$9,D587=F$10,G$10)</f>
        <v>1</v>
      </c>
      <c r="H587" s="121" t="s">
        <v>106</v>
      </c>
      <c r="I587" s="104" t="s">
        <v>72</v>
      </c>
      <c r="J587" s="105">
        <v>39</v>
      </c>
      <c r="K587" s="95">
        <f t="shared" si="318"/>
        <v>160000</v>
      </c>
      <c r="L587" s="95">
        <f t="shared" si="319"/>
        <v>6240000</v>
      </c>
      <c r="M587" s="95">
        <f t="shared" si="320"/>
        <v>140000</v>
      </c>
      <c r="N587" s="95" cm="1">
        <f t="array" ref="N587">_xlfn.IFS(E587=1,0,OR(E587=2,E587=3),N$10,OR(E587=4,E587=5),N$11,E587=6,N$12,E587=7,N$13)</f>
        <v>0</v>
      </c>
      <c r="O587" s="95">
        <f t="shared" si="348"/>
        <v>0</v>
      </c>
      <c r="P587" s="95">
        <f t="shared" si="321"/>
        <v>0</v>
      </c>
      <c r="Q587" s="95">
        <f t="shared" si="349"/>
        <v>0</v>
      </c>
      <c r="R587" s="95">
        <f t="shared" si="322"/>
        <v>0</v>
      </c>
      <c r="S587" s="95">
        <f t="shared" si="350"/>
        <v>0</v>
      </c>
      <c r="T587" s="95">
        <f t="shared" si="323"/>
        <v>0</v>
      </c>
      <c r="U587" s="95" t="str">
        <f t="shared" si="351"/>
        <v>y</v>
      </c>
      <c r="V587" s="95">
        <f t="shared" si="324"/>
        <v>-4000</v>
      </c>
      <c r="W587" s="108"/>
      <c r="X587" s="108">
        <f t="shared" si="325"/>
        <v>0</v>
      </c>
      <c r="Y587" s="108"/>
      <c r="Z587" s="108">
        <f t="shared" si="326"/>
        <v>0</v>
      </c>
      <c r="AA587" s="108"/>
      <c r="AB587" s="108"/>
      <c r="AC587" s="95">
        <f t="shared" si="327"/>
        <v>-4000</v>
      </c>
      <c r="AD587" s="95">
        <f t="shared" si="328"/>
        <v>136000</v>
      </c>
      <c r="AE587" s="95">
        <f t="shared" si="329"/>
        <v>5304000</v>
      </c>
      <c r="AF587" s="97" cm="1">
        <f t="array" ref="AF587">_xlfn.IFS(G587=1,AF$15,G587=2,AF$16,G587=3,AF$19)</f>
        <v>0</v>
      </c>
      <c r="AG587" s="98">
        <f t="shared" si="330"/>
        <v>136000</v>
      </c>
      <c r="AH587" s="98">
        <f t="shared" si="331"/>
        <v>5304000</v>
      </c>
      <c r="AI587" s="137">
        <f t="shared" si="332"/>
        <v>136000</v>
      </c>
      <c r="AJ587" s="137">
        <f t="shared" si="333"/>
        <v>5304000</v>
      </c>
      <c r="AK587" s="137">
        <v>100000</v>
      </c>
      <c r="AL587" s="137">
        <f t="shared" si="334"/>
        <v>1326000</v>
      </c>
      <c r="AM587" s="137">
        <f t="shared" si="335"/>
        <v>1326000</v>
      </c>
      <c r="AN587" s="137">
        <f t="shared" si="336"/>
        <v>1326000</v>
      </c>
      <c r="AO587" s="137">
        <f t="shared" si="337"/>
        <v>1226000</v>
      </c>
      <c r="AP587" s="137"/>
      <c r="AQ587" s="138" cm="1">
        <f t="array" ref="AQ587">_xlfn.IFS(I587="One Bedroom",AQ$13,I587="One Bedroom Plus",AQ$14,I587="two bedroom",AQ$15,I587="three bedroom",AQ$16)</f>
        <v>300000</v>
      </c>
      <c r="AR587" s="139">
        <f t="shared" si="338"/>
        <v>5004000</v>
      </c>
      <c r="AS587" s="139">
        <f t="shared" si="339"/>
        <v>128307.69230769231</v>
      </c>
      <c r="AT587" s="139">
        <f t="shared" si="340"/>
        <v>250200</v>
      </c>
      <c r="AU587" s="139">
        <f t="shared" si="341"/>
        <v>4754000</v>
      </c>
      <c r="AV587" s="139">
        <f t="shared" si="342"/>
        <v>121897.43589743589</v>
      </c>
      <c r="AW587" s="151">
        <v>100000</v>
      </c>
      <c r="AX587" s="151">
        <f t="shared" si="343"/>
        <v>1188500</v>
      </c>
      <c r="AY587" s="151">
        <f t="shared" si="344"/>
        <v>1188500</v>
      </c>
      <c r="AZ587" s="151">
        <f t="shared" si="345"/>
        <v>1188500</v>
      </c>
      <c r="BA587" s="151">
        <f t="shared" si="346"/>
        <v>1088500</v>
      </c>
      <c r="BD587" s="99">
        <f t="shared" si="347"/>
        <v>4754000</v>
      </c>
    </row>
    <row r="588" spans="1:56" s="99" customFormat="1" ht="14.7" customHeight="1" x14ac:dyDescent="0.25">
      <c r="A588" s="120"/>
      <c r="B588" s="120"/>
      <c r="C588" s="101">
        <v>566</v>
      </c>
      <c r="D588" s="106" t="s">
        <v>22</v>
      </c>
      <c r="E588" s="102">
        <v>2</v>
      </c>
      <c r="F588" s="127" t="s">
        <v>730</v>
      </c>
      <c r="G588" s="92" cm="1">
        <f t="array" ref="G588">_xlfn.IFS(D588=F$4,G$4,D588=F$5,G$5,D588=F$6,G$6,D588=F$7,G$7,D588=F$8,G$8,D588=F$9,G$9,D588=F$10,G$10)</f>
        <v>1</v>
      </c>
      <c r="H588" s="121" t="s">
        <v>106</v>
      </c>
      <c r="I588" s="104" t="s">
        <v>72</v>
      </c>
      <c r="J588" s="105">
        <v>39</v>
      </c>
      <c r="K588" s="95">
        <f t="shared" si="318"/>
        <v>160000</v>
      </c>
      <c r="L588" s="95">
        <f t="shared" si="319"/>
        <v>6240000</v>
      </c>
      <c r="M588" s="95">
        <f t="shared" si="320"/>
        <v>140000</v>
      </c>
      <c r="N588" s="95" cm="1">
        <f t="array" ref="N588">_xlfn.IFS(E588=1,0,OR(E588=2,E588=3),N$10,OR(E588=4,E588=5),N$11,E588=6,N$12,E588=7,N$13)</f>
        <v>0</v>
      </c>
      <c r="O588" s="95">
        <f t="shared" si="348"/>
        <v>0</v>
      </c>
      <c r="P588" s="95">
        <f t="shared" si="321"/>
        <v>0</v>
      </c>
      <c r="Q588" s="95">
        <f t="shared" si="349"/>
        <v>0</v>
      </c>
      <c r="R588" s="95">
        <f t="shared" si="322"/>
        <v>0</v>
      </c>
      <c r="S588" s="95">
        <f t="shared" si="350"/>
        <v>0</v>
      </c>
      <c r="T588" s="95">
        <f t="shared" si="323"/>
        <v>0</v>
      </c>
      <c r="U588" s="95" t="str">
        <f t="shared" si="351"/>
        <v>y</v>
      </c>
      <c r="V588" s="95">
        <f t="shared" si="324"/>
        <v>-4000</v>
      </c>
      <c r="W588" s="108"/>
      <c r="X588" s="108">
        <f t="shared" si="325"/>
        <v>0</v>
      </c>
      <c r="Y588" s="108"/>
      <c r="Z588" s="108">
        <f t="shared" si="326"/>
        <v>0</v>
      </c>
      <c r="AA588" s="108"/>
      <c r="AB588" s="108"/>
      <c r="AC588" s="95">
        <f t="shared" si="327"/>
        <v>-4000</v>
      </c>
      <c r="AD588" s="95">
        <f t="shared" si="328"/>
        <v>136000</v>
      </c>
      <c r="AE588" s="95">
        <f t="shared" si="329"/>
        <v>5304000</v>
      </c>
      <c r="AF588" s="97" cm="1">
        <f t="array" ref="AF588">_xlfn.IFS(G588=1,AF$15,G588=2,AF$16,G588=3,AF$19)</f>
        <v>0</v>
      </c>
      <c r="AG588" s="98">
        <f t="shared" si="330"/>
        <v>136000</v>
      </c>
      <c r="AH588" s="98">
        <f t="shared" si="331"/>
        <v>5304000</v>
      </c>
      <c r="AI588" s="137">
        <f t="shared" si="332"/>
        <v>136000</v>
      </c>
      <c r="AJ588" s="137">
        <f t="shared" si="333"/>
        <v>5304000</v>
      </c>
      <c r="AK588" s="137">
        <v>100000</v>
      </c>
      <c r="AL588" s="137">
        <f t="shared" si="334"/>
        <v>1326000</v>
      </c>
      <c r="AM588" s="137">
        <f t="shared" si="335"/>
        <v>1326000</v>
      </c>
      <c r="AN588" s="137">
        <f t="shared" si="336"/>
        <v>1326000</v>
      </c>
      <c r="AO588" s="137">
        <f t="shared" si="337"/>
        <v>1226000</v>
      </c>
      <c r="AP588" s="137"/>
      <c r="AQ588" s="138" cm="1">
        <f t="array" ref="AQ588">_xlfn.IFS(I588="One Bedroom",AQ$13,I588="One Bedroom Plus",AQ$14,I588="two bedroom",AQ$15,I588="three bedroom",AQ$16)</f>
        <v>300000</v>
      </c>
      <c r="AR588" s="139">
        <f t="shared" si="338"/>
        <v>5004000</v>
      </c>
      <c r="AS588" s="139">
        <f t="shared" si="339"/>
        <v>128307.69230769231</v>
      </c>
      <c r="AT588" s="139">
        <f t="shared" si="340"/>
        <v>250200</v>
      </c>
      <c r="AU588" s="139">
        <f t="shared" si="341"/>
        <v>4754000</v>
      </c>
      <c r="AV588" s="139">
        <f t="shared" si="342"/>
        <v>121897.43589743589</v>
      </c>
      <c r="AW588" s="151">
        <v>100000</v>
      </c>
      <c r="AX588" s="151">
        <f t="shared" si="343"/>
        <v>1188500</v>
      </c>
      <c r="AY588" s="151">
        <f t="shared" si="344"/>
        <v>1188500</v>
      </c>
      <c r="AZ588" s="151">
        <f t="shared" si="345"/>
        <v>1188500</v>
      </c>
      <c r="BA588" s="151">
        <f t="shared" si="346"/>
        <v>1088500</v>
      </c>
      <c r="BD588" s="99">
        <f t="shared" si="347"/>
        <v>4754000</v>
      </c>
    </row>
    <row r="589" spans="1:56" s="99" customFormat="1" ht="14.7" customHeight="1" x14ac:dyDescent="0.25">
      <c r="A589" s="120"/>
      <c r="B589" s="120"/>
      <c r="C589" s="101">
        <v>567</v>
      </c>
      <c r="D589" s="106" t="s">
        <v>22</v>
      </c>
      <c r="E589" s="102">
        <v>2</v>
      </c>
      <c r="F589" s="127" t="s">
        <v>731</v>
      </c>
      <c r="G589" s="92" cm="1">
        <f t="array" ref="G589">_xlfn.IFS(D589=F$4,G$4,D589=F$5,G$5,D589=F$6,G$6,D589=F$7,G$7,D589=F$8,G$8,D589=F$9,G$9,D589=F$10,G$10)</f>
        <v>1</v>
      </c>
      <c r="H589" s="121" t="s">
        <v>108</v>
      </c>
      <c r="I589" s="104" t="s">
        <v>72</v>
      </c>
      <c r="J589" s="105">
        <v>45</v>
      </c>
      <c r="K589" s="95">
        <f t="shared" si="318"/>
        <v>160000</v>
      </c>
      <c r="L589" s="95">
        <f t="shared" si="319"/>
        <v>7200000</v>
      </c>
      <c r="M589" s="95">
        <f t="shared" si="320"/>
        <v>140000</v>
      </c>
      <c r="N589" s="95" cm="1">
        <f t="array" ref="N589">_xlfn.IFS(E589=1,0,OR(E589=2,E589=3),N$10,OR(E589=4,E589=5),N$11,E589=6,N$12,E589=7,N$13)</f>
        <v>0</v>
      </c>
      <c r="O589" s="95">
        <f t="shared" si="348"/>
        <v>0</v>
      </c>
      <c r="P589" s="95">
        <f t="shared" si="321"/>
        <v>0</v>
      </c>
      <c r="Q589" s="95">
        <f t="shared" si="349"/>
        <v>0</v>
      </c>
      <c r="R589" s="95">
        <f t="shared" si="322"/>
        <v>0</v>
      </c>
      <c r="S589" s="95">
        <f t="shared" si="350"/>
        <v>0</v>
      </c>
      <c r="T589" s="95">
        <f t="shared" si="323"/>
        <v>0</v>
      </c>
      <c r="U589" s="95" t="str">
        <f t="shared" si="351"/>
        <v>y</v>
      </c>
      <c r="V589" s="95">
        <f t="shared" si="324"/>
        <v>-4000</v>
      </c>
      <c r="W589" s="108"/>
      <c r="X589" s="108">
        <f t="shared" si="325"/>
        <v>0</v>
      </c>
      <c r="Y589" s="108"/>
      <c r="Z589" s="108">
        <f t="shared" si="326"/>
        <v>0</v>
      </c>
      <c r="AA589" s="108"/>
      <c r="AB589" s="108"/>
      <c r="AC589" s="95">
        <f t="shared" si="327"/>
        <v>-4000</v>
      </c>
      <c r="AD589" s="95">
        <f t="shared" si="328"/>
        <v>136000</v>
      </c>
      <c r="AE589" s="95">
        <f t="shared" si="329"/>
        <v>6120000</v>
      </c>
      <c r="AF589" s="97" cm="1">
        <f t="array" ref="AF589">_xlfn.IFS(G589=1,AF$15,G589=2,AF$16,G589=3,AF$19)</f>
        <v>0</v>
      </c>
      <c r="AG589" s="98">
        <f t="shared" si="330"/>
        <v>136000</v>
      </c>
      <c r="AH589" s="98">
        <f t="shared" si="331"/>
        <v>6120000</v>
      </c>
      <c r="AI589" s="137">
        <f t="shared" si="332"/>
        <v>136000</v>
      </c>
      <c r="AJ589" s="137">
        <f t="shared" si="333"/>
        <v>6120000</v>
      </c>
      <c r="AK589" s="137">
        <v>100000</v>
      </c>
      <c r="AL589" s="137">
        <f t="shared" si="334"/>
        <v>1530000</v>
      </c>
      <c r="AM589" s="137">
        <f t="shared" si="335"/>
        <v>1530000</v>
      </c>
      <c r="AN589" s="137">
        <f t="shared" si="336"/>
        <v>1530000</v>
      </c>
      <c r="AO589" s="137">
        <f t="shared" si="337"/>
        <v>1430000</v>
      </c>
      <c r="AP589" s="137"/>
      <c r="AQ589" s="138" cm="1">
        <f t="array" ref="AQ589">_xlfn.IFS(I589="One Bedroom",AQ$13,I589="One Bedroom Plus",AQ$14,I589="two bedroom",AQ$15,I589="three bedroom",AQ$16)</f>
        <v>300000</v>
      </c>
      <c r="AR589" s="139">
        <f t="shared" si="338"/>
        <v>5820000</v>
      </c>
      <c r="AS589" s="139">
        <f t="shared" si="339"/>
        <v>129333.33333333333</v>
      </c>
      <c r="AT589" s="139">
        <f t="shared" si="340"/>
        <v>291000</v>
      </c>
      <c r="AU589" s="139">
        <f t="shared" si="341"/>
        <v>5529000</v>
      </c>
      <c r="AV589" s="139">
        <f t="shared" si="342"/>
        <v>122866.66666666667</v>
      </c>
      <c r="AW589" s="151">
        <v>100000</v>
      </c>
      <c r="AX589" s="151">
        <f t="shared" si="343"/>
        <v>1382250</v>
      </c>
      <c r="AY589" s="151">
        <f t="shared" si="344"/>
        <v>1382250</v>
      </c>
      <c r="AZ589" s="151">
        <f t="shared" si="345"/>
        <v>1382250</v>
      </c>
      <c r="BA589" s="151">
        <f t="shared" si="346"/>
        <v>1282250</v>
      </c>
      <c r="BD589" s="99">
        <f t="shared" si="347"/>
        <v>5529000</v>
      </c>
    </row>
    <row r="590" spans="1:56" s="99" customFormat="1" ht="14.7" customHeight="1" x14ac:dyDescent="0.25">
      <c r="A590" s="120"/>
      <c r="B590" s="120"/>
      <c r="C590" s="101">
        <v>568</v>
      </c>
      <c r="D590" s="106" t="s">
        <v>22</v>
      </c>
      <c r="E590" s="102">
        <v>2</v>
      </c>
      <c r="F590" s="127" t="s">
        <v>732</v>
      </c>
      <c r="G590" s="92" cm="1">
        <f t="array" ref="G590">_xlfn.IFS(D590=F$4,G$4,D590=F$5,G$5,D590=F$6,G$6,D590=F$7,G$7,D590=F$8,G$8,D590=F$9,G$9,D590=F$10,G$10)</f>
        <v>1</v>
      </c>
      <c r="H590" s="121" t="s">
        <v>108</v>
      </c>
      <c r="I590" s="104" t="s">
        <v>72</v>
      </c>
      <c r="J590" s="105">
        <v>45</v>
      </c>
      <c r="K590" s="95">
        <f t="shared" si="318"/>
        <v>160000</v>
      </c>
      <c r="L590" s="95">
        <f t="shared" si="319"/>
        <v>7200000</v>
      </c>
      <c r="M590" s="95">
        <f t="shared" si="320"/>
        <v>140000</v>
      </c>
      <c r="N590" s="95" cm="1">
        <f t="array" ref="N590">_xlfn.IFS(E590=1,0,OR(E590=2,E590=3),N$10,OR(E590=4,E590=5),N$11,E590=6,N$12,E590=7,N$13)</f>
        <v>0</v>
      </c>
      <c r="O590" s="95">
        <f t="shared" si="348"/>
        <v>0</v>
      </c>
      <c r="P590" s="95">
        <f t="shared" si="321"/>
        <v>0</v>
      </c>
      <c r="Q590" s="95">
        <f t="shared" si="349"/>
        <v>0</v>
      </c>
      <c r="R590" s="95">
        <f t="shared" si="322"/>
        <v>0</v>
      </c>
      <c r="S590" s="95">
        <f t="shared" si="350"/>
        <v>0</v>
      </c>
      <c r="T590" s="95">
        <f t="shared" si="323"/>
        <v>0</v>
      </c>
      <c r="U590" s="95" t="str">
        <f t="shared" si="351"/>
        <v>y</v>
      </c>
      <c r="V590" s="95">
        <f t="shared" si="324"/>
        <v>-4000</v>
      </c>
      <c r="W590" s="108"/>
      <c r="X590" s="108">
        <f t="shared" si="325"/>
        <v>0</v>
      </c>
      <c r="Y590" s="108"/>
      <c r="Z590" s="108">
        <f t="shared" si="326"/>
        <v>0</v>
      </c>
      <c r="AA590" s="108"/>
      <c r="AB590" s="108"/>
      <c r="AC590" s="95">
        <f t="shared" si="327"/>
        <v>-4000</v>
      </c>
      <c r="AD590" s="95">
        <f t="shared" si="328"/>
        <v>136000</v>
      </c>
      <c r="AE590" s="95">
        <f t="shared" si="329"/>
        <v>6120000</v>
      </c>
      <c r="AF590" s="97" cm="1">
        <f t="array" ref="AF590">_xlfn.IFS(G590=1,AF$15,G590=2,AF$16,G590=3,AF$19)</f>
        <v>0</v>
      </c>
      <c r="AG590" s="98">
        <f t="shared" si="330"/>
        <v>136000</v>
      </c>
      <c r="AH590" s="98">
        <f t="shared" si="331"/>
        <v>6120000</v>
      </c>
      <c r="AI590" s="137">
        <f t="shared" si="332"/>
        <v>136000</v>
      </c>
      <c r="AJ590" s="137">
        <f t="shared" si="333"/>
        <v>6120000</v>
      </c>
      <c r="AK590" s="137">
        <v>100000</v>
      </c>
      <c r="AL590" s="137">
        <f t="shared" si="334"/>
        <v>1530000</v>
      </c>
      <c r="AM590" s="137">
        <f t="shared" si="335"/>
        <v>1530000</v>
      </c>
      <c r="AN590" s="137">
        <f t="shared" si="336"/>
        <v>1530000</v>
      </c>
      <c r="AO590" s="137">
        <f t="shared" si="337"/>
        <v>1430000</v>
      </c>
      <c r="AP590" s="137"/>
      <c r="AQ590" s="138" cm="1">
        <f t="array" ref="AQ590">_xlfn.IFS(I590="One Bedroom",AQ$13,I590="One Bedroom Plus",AQ$14,I590="two bedroom",AQ$15,I590="three bedroom",AQ$16)</f>
        <v>300000</v>
      </c>
      <c r="AR590" s="139">
        <f t="shared" si="338"/>
        <v>5820000</v>
      </c>
      <c r="AS590" s="139">
        <f t="shared" si="339"/>
        <v>129333.33333333333</v>
      </c>
      <c r="AT590" s="139">
        <f t="shared" si="340"/>
        <v>291000</v>
      </c>
      <c r="AU590" s="139">
        <f t="shared" si="341"/>
        <v>5529000</v>
      </c>
      <c r="AV590" s="139">
        <f t="shared" si="342"/>
        <v>122866.66666666667</v>
      </c>
      <c r="AW590" s="151">
        <v>100000</v>
      </c>
      <c r="AX590" s="151">
        <f t="shared" si="343"/>
        <v>1382250</v>
      </c>
      <c r="AY590" s="151">
        <f t="shared" si="344"/>
        <v>1382250</v>
      </c>
      <c r="AZ590" s="151">
        <f t="shared" si="345"/>
        <v>1382250</v>
      </c>
      <c r="BA590" s="151">
        <f t="shared" si="346"/>
        <v>1282250</v>
      </c>
      <c r="BD590" s="99">
        <f t="shared" si="347"/>
        <v>5529000</v>
      </c>
    </row>
    <row r="591" spans="1:56" s="99" customFormat="1" ht="14.7" customHeight="1" x14ac:dyDescent="0.25">
      <c r="A591" s="120"/>
      <c r="B591" s="120"/>
      <c r="C591" s="101">
        <v>569</v>
      </c>
      <c r="D591" s="106" t="s">
        <v>22</v>
      </c>
      <c r="E591" s="106">
        <v>3</v>
      </c>
      <c r="F591" s="127" t="s">
        <v>733</v>
      </c>
      <c r="G591" s="92" cm="1">
        <f t="array" ref="G591">_xlfn.IFS(D591=F$4,G$4,D591=F$5,G$5,D591=F$6,G$6,D591=F$7,G$7,D591=F$8,G$8,D591=F$9,G$9,D591=F$10,G$10)</f>
        <v>1</v>
      </c>
      <c r="H591" s="121" t="s">
        <v>133</v>
      </c>
      <c r="I591" s="104" t="s">
        <v>72</v>
      </c>
      <c r="J591" s="105">
        <v>49</v>
      </c>
      <c r="K591" s="95">
        <f t="shared" si="318"/>
        <v>160000</v>
      </c>
      <c r="L591" s="95">
        <f t="shared" si="319"/>
        <v>7840000</v>
      </c>
      <c r="M591" s="95">
        <f t="shared" si="320"/>
        <v>140000</v>
      </c>
      <c r="N591" s="95" cm="1">
        <f t="array" ref="N591">_xlfn.IFS(E591=1,0,OR(E591=2,E591=3),N$10,OR(E591=4,E591=5),N$11,E591=6,N$12,E591=7,N$13)</f>
        <v>0</v>
      </c>
      <c r="O591" s="95">
        <f t="shared" si="348"/>
        <v>0</v>
      </c>
      <c r="P591" s="95">
        <f t="shared" si="321"/>
        <v>0</v>
      </c>
      <c r="Q591" s="95">
        <f t="shared" si="349"/>
        <v>0</v>
      </c>
      <c r="R591" s="95">
        <f t="shared" si="322"/>
        <v>0</v>
      </c>
      <c r="S591" s="95">
        <f t="shared" si="350"/>
        <v>0</v>
      </c>
      <c r="T591" s="95">
        <f t="shared" si="323"/>
        <v>0</v>
      </c>
      <c r="U591" s="95" t="str">
        <f t="shared" si="351"/>
        <v>y</v>
      </c>
      <c r="V591" s="95">
        <f t="shared" si="324"/>
        <v>-4000</v>
      </c>
      <c r="W591" s="108"/>
      <c r="X591" s="108">
        <f t="shared" si="325"/>
        <v>0</v>
      </c>
      <c r="Y591" s="108"/>
      <c r="Z591" s="108">
        <f t="shared" si="326"/>
        <v>0</v>
      </c>
      <c r="AA591" s="108"/>
      <c r="AB591" s="108"/>
      <c r="AC591" s="95">
        <f t="shared" si="327"/>
        <v>-4000</v>
      </c>
      <c r="AD591" s="95">
        <f t="shared" si="328"/>
        <v>136000</v>
      </c>
      <c r="AE591" s="95">
        <f t="shared" si="329"/>
        <v>6664000</v>
      </c>
      <c r="AF591" s="97" cm="1">
        <f t="array" ref="AF591">_xlfn.IFS(G591=1,AF$15,G591=2,AF$16,G591=3,AF$19)</f>
        <v>0</v>
      </c>
      <c r="AG591" s="98">
        <f t="shared" si="330"/>
        <v>136000</v>
      </c>
      <c r="AH591" s="98">
        <f t="shared" si="331"/>
        <v>6664000</v>
      </c>
      <c r="AI591" s="137">
        <f t="shared" si="332"/>
        <v>136000</v>
      </c>
      <c r="AJ591" s="137">
        <f t="shared" si="333"/>
        <v>6664000</v>
      </c>
      <c r="AK591" s="137">
        <v>100000</v>
      </c>
      <c r="AL591" s="137">
        <f t="shared" si="334"/>
        <v>1666000</v>
      </c>
      <c r="AM591" s="137">
        <f t="shared" si="335"/>
        <v>1666000</v>
      </c>
      <c r="AN591" s="137">
        <f t="shared" si="336"/>
        <v>1666000</v>
      </c>
      <c r="AO591" s="137">
        <f t="shared" si="337"/>
        <v>1566000</v>
      </c>
      <c r="AP591" s="137"/>
      <c r="AQ591" s="138" cm="1">
        <f t="array" ref="AQ591">_xlfn.IFS(I591="One Bedroom",AQ$13,I591="One Bedroom Plus",AQ$14,I591="two bedroom",AQ$15,I591="three bedroom",AQ$16)</f>
        <v>300000</v>
      </c>
      <c r="AR591" s="139">
        <f t="shared" si="338"/>
        <v>6364000</v>
      </c>
      <c r="AS591" s="139">
        <f t="shared" si="339"/>
        <v>129877.55102040817</v>
      </c>
      <c r="AT591" s="139">
        <f t="shared" si="340"/>
        <v>318200</v>
      </c>
      <c r="AU591" s="139">
        <f t="shared" si="341"/>
        <v>6046000</v>
      </c>
      <c r="AV591" s="139">
        <f t="shared" si="342"/>
        <v>123387.75510204081</v>
      </c>
      <c r="AW591" s="151">
        <v>100000</v>
      </c>
      <c r="AX591" s="151">
        <f t="shared" si="343"/>
        <v>1511500</v>
      </c>
      <c r="AY591" s="151">
        <f t="shared" si="344"/>
        <v>1511500</v>
      </c>
      <c r="AZ591" s="151">
        <f t="shared" si="345"/>
        <v>1511500</v>
      </c>
      <c r="BA591" s="151">
        <f t="shared" si="346"/>
        <v>1411500</v>
      </c>
      <c r="BD591" s="99">
        <f t="shared" si="347"/>
        <v>6046000</v>
      </c>
    </row>
    <row r="592" spans="1:56" s="99" customFormat="1" ht="14.7" customHeight="1" x14ac:dyDescent="0.25">
      <c r="A592" s="120"/>
      <c r="B592" s="120"/>
      <c r="C592" s="101">
        <v>570</v>
      </c>
      <c r="D592" s="106" t="s">
        <v>22</v>
      </c>
      <c r="E592" s="106">
        <v>3</v>
      </c>
      <c r="F592" s="127" t="s">
        <v>734</v>
      </c>
      <c r="G592" s="92" cm="1">
        <f t="array" ref="G592">_xlfn.IFS(D592=F$4,G$4,D592=F$5,G$5,D592=F$6,G$6,D592=F$7,G$7,D592=F$8,G$8,D592=F$9,G$9,D592=F$10,G$10)</f>
        <v>1</v>
      </c>
      <c r="H592" s="121" t="s">
        <v>133</v>
      </c>
      <c r="I592" s="104" t="s">
        <v>72</v>
      </c>
      <c r="J592" s="105">
        <v>49</v>
      </c>
      <c r="K592" s="95">
        <f t="shared" si="318"/>
        <v>160000</v>
      </c>
      <c r="L592" s="95">
        <f t="shared" si="319"/>
        <v>7840000</v>
      </c>
      <c r="M592" s="95">
        <f t="shared" si="320"/>
        <v>140000</v>
      </c>
      <c r="N592" s="95" cm="1">
        <f t="array" ref="N592">_xlfn.IFS(E592=1,0,OR(E592=2,E592=3),N$10,OR(E592=4,E592=5),N$11,E592=6,N$12,E592=7,N$13)</f>
        <v>0</v>
      </c>
      <c r="O592" s="95">
        <f t="shared" si="348"/>
        <v>0</v>
      </c>
      <c r="P592" s="95">
        <f t="shared" si="321"/>
        <v>0</v>
      </c>
      <c r="Q592" s="95">
        <f t="shared" si="349"/>
        <v>0</v>
      </c>
      <c r="R592" s="95">
        <f t="shared" si="322"/>
        <v>0</v>
      </c>
      <c r="S592" s="95">
        <f t="shared" si="350"/>
        <v>0</v>
      </c>
      <c r="T592" s="95">
        <f t="shared" si="323"/>
        <v>0</v>
      </c>
      <c r="U592" s="95" t="str">
        <f t="shared" si="351"/>
        <v>y</v>
      </c>
      <c r="V592" s="95">
        <f t="shared" si="324"/>
        <v>-4000</v>
      </c>
      <c r="W592" s="108"/>
      <c r="X592" s="108">
        <f t="shared" si="325"/>
        <v>0</v>
      </c>
      <c r="Y592" s="108"/>
      <c r="Z592" s="108">
        <f t="shared" si="326"/>
        <v>0</v>
      </c>
      <c r="AA592" s="108"/>
      <c r="AB592" s="108"/>
      <c r="AC592" s="95">
        <f t="shared" si="327"/>
        <v>-4000</v>
      </c>
      <c r="AD592" s="95">
        <f t="shared" si="328"/>
        <v>136000</v>
      </c>
      <c r="AE592" s="95">
        <f t="shared" si="329"/>
        <v>6664000</v>
      </c>
      <c r="AF592" s="97" cm="1">
        <f t="array" ref="AF592">_xlfn.IFS(G592=1,AF$15,G592=2,AF$16,G592=3,AF$19)</f>
        <v>0</v>
      </c>
      <c r="AG592" s="98">
        <f t="shared" si="330"/>
        <v>136000</v>
      </c>
      <c r="AH592" s="98">
        <f t="shared" si="331"/>
        <v>6664000</v>
      </c>
      <c r="AI592" s="137">
        <f t="shared" si="332"/>
        <v>136000</v>
      </c>
      <c r="AJ592" s="137">
        <f t="shared" si="333"/>
        <v>6664000</v>
      </c>
      <c r="AK592" s="137">
        <v>100000</v>
      </c>
      <c r="AL592" s="137">
        <f t="shared" si="334"/>
        <v>1666000</v>
      </c>
      <c r="AM592" s="137">
        <f t="shared" si="335"/>
        <v>1666000</v>
      </c>
      <c r="AN592" s="137">
        <f t="shared" si="336"/>
        <v>1666000</v>
      </c>
      <c r="AO592" s="137">
        <f t="shared" si="337"/>
        <v>1566000</v>
      </c>
      <c r="AP592" s="137"/>
      <c r="AQ592" s="138" cm="1">
        <f t="array" ref="AQ592">_xlfn.IFS(I592="One Bedroom",AQ$13,I592="One Bedroom Plus",AQ$14,I592="two bedroom",AQ$15,I592="three bedroom",AQ$16)</f>
        <v>300000</v>
      </c>
      <c r="AR592" s="139">
        <f t="shared" si="338"/>
        <v>6364000</v>
      </c>
      <c r="AS592" s="139">
        <f t="shared" si="339"/>
        <v>129877.55102040817</v>
      </c>
      <c r="AT592" s="139">
        <f t="shared" si="340"/>
        <v>318200</v>
      </c>
      <c r="AU592" s="139">
        <f t="shared" si="341"/>
        <v>6046000</v>
      </c>
      <c r="AV592" s="139">
        <f t="shared" si="342"/>
        <v>123387.75510204081</v>
      </c>
      <c r="AW592" s="151">
        <v>100000</v>
      </c>
      <c r="AX592" s="151">
        <f t="shared" si="343"/>
        <v>1511500</v>
      </c>
      <c r="AY592" s="151">
        <f t="shared" si="344"/>
        <v>1511500</v>
      </c>
      <c r="AZ592" s="151">
        <f t="shared" si="345"/>
        <v>1511500</v>
      </c>
      <c r="BA592" s="151">
        <f t="shared" si="346"/>
        <v>1411500</v>
      </c>
      <c r="BD592" s="99">
        <f t="shared" si="347"/>
        <v>6046000</v>
      </c>
    </row>
    <row r="593" spans="1:56" s="99" customFormat="1" ht="14.7" customHeight="1" x14ac:dyDescent="0.25">
      <c r="A593" s="120"/>
      <c r="B593" s="120"/>
      <c r="C593" s="101">
        <v>571</v>
      </c>
      <c r="D593" s="106" t="s">
        <v>22</v>
      </c>
      <c r="E593" s="106">
        <v>3</v>
      </c>
      <c r="F593" s="127" t="s">
        <v>735</v>
      </c>
      <c r="G593" s="92" cm="1">
        <f t="array" ref="G593">_xlfn.IFS(D593=F$4,G$4,D593=F$5,G$5,D593=F$6,G$6,D593=F$7,G$7,D593=F$8,G$8,D593=F$9,G$9,D593=F$10,G$10)</f>
        <v>1</v>
      </c>
      <c r="H593" s="121" t="s">
        <v>279</v>
      </c>
      <c r="I593" s="104" t="s">
        <v>72</v>
      </c>
      <c r="J593" s="109">
        <v>38</v>
      </c>
      <c r="K593" s="95">
        <f t="shared" si="318"/>
        <v>160000</v>
      </c>
      <c r="L593" s="95">
        <f t="shared" si="319"/>
        <v>6080000</v>
      </c>
      <c r="M593" s="95">
        <f t="shared" si="320"/>
        <v>140000</v>
      </c>
      <c r="N593" s="95" cm="1">
        <f t="array" ref="N593">_xlfn.IFS(E593=1,0,OR(E593=2,E593=3),N$10,OR(E593=4,E593=5),N$11,E593=6,N$12,E593=7,N$13)</f>
        <v>0</v>
      </c>
      <c r="O593" s="95">
        <f t="shared" si="348"/>
        <v>0</v>
      </c>
      <c r="P593" s="95">
        <f t="shared" si="321"/>
        <v>0</v>
      </c>
      <c r="Q593" s="95">
        <f t="shared" si="349"/>
        <v>0</v>
      </c>
      <c r="R593" s="95">
        <f t="shared" si="322"/>
        <v>0</v>
      </c>
      <c r="S593" s="95">
        <f t="shared" si="350"/>
        <v>0</v>
      </c>
      <c r="T593" s="95">
        <f t="shared" si="323"/>
        <v>0</v>
      </c>
      <c r="U593" s="95" t="str">
        <f t="shared" si="351"/>
        <v>y</v>
      </c>
      <c r="V593" s="95">
        <f t="shared" si="324"/>
        <v>-4000</v>
      </c>
      <c r="W593" s="108"/>
      <c r="X593" s="108">
        <f t="shared" si="325"/>
        <v>0</v>
      </c>
      <c r="Y593" s="108"/>
      <c r="Z593" s="108">
        <f t="shared" si="326"/>
        <v>0</v>
      </c>
      <c r="AA593" s="108"/>
      <c r="AB593" s="108"/>
      <c r="AC593" s="95">
        <f t="shared" si="327"/>
        <v>-4000</v>
      </c>
      <c r="AD593" s="95">
        <f t="shared" si="328"/>
        <v>136000</v>
      </c>
      <c r="AE593" s="95">
        <f t="shared" si="329"/>
        <v>5168000</v>
      </c>
      <c r="AF593" s="97" cm="1">
        <f t="array" ref="AF593">_xlfn.IFS(G593=1,AF$15,G593=2,AF$16,G593=3,AF$19)</f>
        <v>0</v>
      </c>
      <c r="AG593" s="98">
        <f t="shared" si="330"/>
        <v>136000</v>
      </c>
      <c r="AH593" s="98">
        <f t="shared" si="331"/>
        <v>5168000</v>
      </c>
      <c r="AI593" s="137">
        <f t="shared" si="332"/>
        <v>136000</v>
      </c>
      <c r="AJ593" s="137">
        <f t="shared" si="333"/>
        <v>5168000</v>
      </c>
      <c r="AK593" s="137">
        <v>100000</v>
      </c>
      <c r="AL593" s="137">
        <f t="shared" si="334"/>
        <v>1292000</v>
      </c>
      <c r="AM593" s="137">
        <f t="shared" si="335"/>
        <v>1292000</v>
      </c>
      <c r="AN593" s="137">
        <f t="shared" si="336"/>
        <v>1292000</v>
      </c>
      <c r="AO593" s="137">
        <f t="shared" si="337"/>
        <v>1192000</v>
      </c>
      <c r="AP593" s="137"/>
      <c r="AQ593" s="138" cm="1">
        <f t="array" ref="AQ593">_xlfn.IFS(I593="One Bedroom",AQ$13,I593="One Bedroom Plus",AQ$14,I593="two bedroom",AQ$15,I593="three bedroom",AQ$16)</f>
        <v>300000</v>
      </c>
      <c r="AR593" s="139">
        <f t="shared" si="338"/>
        <v>4868000</v>
      </c>
      <c r="AS593" s="139">
        <f t="shared" si="339"/>
        <v>128105.26315789473</v>
      </c>
      <c r="AT593" s="139">
        <f t="shared" si="340"/>
        <v>243400</v>
      </c>
      <c r="AU593" s="139">
        <f t="shared" si="341"/>
        <v>4625000</v>
      </c>
      <c r="AV593" s="139">
        <f t="shared" si="342"/>
        <v>121710.52631578948</v>
      </c>
      <c r="AW593" s="151">
        <v>100000</v>
      </c>
      <c r="AX593" s="151">
        <f t="shared" si="343"/>
        <v>1156250</v>
      </c>
      <c r="AY593" s="151">
        <f t="shared" si="344"/>
        <v>1156250</v>
      </c>
      <c r="AZ593" s="151">
        <f t="shared" si="345"/>
        <v>1156250</v>
      </c>
      <c r="BA593" s="151">
        <f t="shared" si="346"/>
        <v>1056250</v>
      </c>
      <c r="BD593" s="99">
        <f t="shared" si="347"/>
        <v>4625000</v>
      </c>
    </row>
    <row r="594" spans="1:56" s="99" customFormat="1" ht="14.7" customHeight="1" x14ac:dyDescent="0.25">
      <c r="A594" s="120"/>
      <c r="B594" s="120"/>
      <c r="C594" s="101">
        <v>572</v>
      </c>
      <c r="D594" s="106" t="s">
        <v>22</v>
      </c>
      <c r="E594" s="106">
        <v>3</v>
      </c>
      <c r="F594" s="127" t="s">
        <v>736</v>
      </c>
      <c r="G594" s="92" cm="1">
        <f t="array" ref="G594">_xlfn.IFS(D594=F$4,G$4,D594=F$5,G$5,D594=F$6,G$6,D594=F$7,G$7,D594=F$8,G$8,D594=F$9,G$9,D594=F$10,G$10)</f>
        <v>1</v>
      </c>
      <c r="H594" s="121" t="s">
        <v>303</v>
      </c>
      <c r="I594" s="104" t="s">
        <v>72</v>
      </c>
      <c r="J594" s="109">
        <v>38</v>
      </c>
      <c r="K594" s="95">
        <f t="shared" si="318"/>
        <v>160000</v>
      </c>
      <c r="L594" s="95">
        <f t="shared" si="319"/>
        <v>6080000</v>
      </c>
      <c r="M594" s="95">
        <f t="shared" si="320"/>
        <v>140000</v>
      </c>
      <c r="N594" s="95" cm="1">
        <f t="array" ref="N594">_xlfn.IFS(E594=1,0,OR(E594=2,E594=3),N$10,OR(E594=4,E594=5),N$11,E594=6,N$12,E594=7,N$13)</f>
        <v>0</v>
      </c>
      <c r="O594" s="95">
        <f t="shared" si="348"/>
        <v>0</v>
      </c>
      <c r="P594" s="95">
        <f t="shared" si="321"/>
        <v>0</v>
      </c>
      <c r="Q594" s="95" t="str">
        <f t="shared" si="349"/>
        <v>y</v>
      </c>
      <c r="R594" s="95">
        <f t="shared" si="322"/>
        <v>3000</v>
      </c>
      <c r="S594" s="95">
        <f t="shared" si="350"/>
        <v>0</v>
      </c>
      <c r="T594" s="95">
        <f t="shared" si="323"/>
        <v>0</v>
      </c>
      <c r="U594" s="95" t="str">
        <f t="shared" si="351"/>
        <v>y</v>
      </c>
      <c r="V594" s="95">
        <f t="shared" si="324"/>
        <v>-4000</v>
      </c>
      <c r="W594" s="108"/>
      <c r="X594" s="108">
        <f t="shared" si="325"/>
        <v>0</v>
      </c>
      <c r="Y594" s="108"/>
      <c r="Z594" s="108">
        <f t="shared" si="326"/>
        <v>0</v>
      </c>
      <c r="AA594" s="108"/>
      <c r="AB594" s="108"/>
      <c r="AC594" s="95">
        <f t="shared" si="327"/>
        <v>-1000</v>
      </c>
      <c r="AD594" s="95">
        <f t="shared" si="328"/>
        <v>139000</v>
      </c>
      <c r="AE594" s="95">
        <f t="shared" si="329"/>
        <v>5282000</v>
      </c>
      <c r="AF594" s="97" cm="1">
        <f t="array" ref="AF594">_xlfn.IFS(G594=1,AF$15,G594=2,AF$16,G594=3,AF$19)</f>
        <v>0</v>
      </c>
      <c r="AG594" s="98">
        <f t="shared" si="330"/>
        <v>139000</v>
      </c>
      <c r="AH594" s="98">
        <f t="shared" si="331"/>
        <v>5282000</v>
      </c>
      <c r="AI594" s="137">
        <f t="shared" si="332"/>
        <v>139000</v>
      </c>
      <c r="AJ594" s="137">
        <f t="shared" si="333"/>
        <v>5282000</v>
      </c>
      <c r="AK594" s="137">
        <v>100000</v>
      </c>
      <c r="AL594" s="137">
        <f t="shared" si="334"/>
        <v>1320500</v>
      </c>
      <c r="AM594" s="137">
        <f t="shared" si="335"/>
        <v>1320500</v>
      </c>
      <c r="AN594" s="137">
        <f t="shared" si="336"/>
        <v>1320500</v>
      </c>
      <c r="AO594" s="137">
        <f t="shared" si="337"/>
        <v>1220500</v>
      </c>
      <c r="AP594" s="137"/>
      <c r="AQ594" s="138" cm="1">
        <f t="array" ref="AQ594">_xlfn.IFS(I594="One Bedroom",AQ$13,I594="One Bedroom Plus",AQ$14,I594="two bedroom",AQ$15,I594="three bedroom",AQ$16)</f>
        <v>300000</v>
      </c>
      <c r="AR594" s="139">
        <f t="shared" si="338"/>
        <v>4982000</v>
      </c>
      <c r="AS594" s="139">
        <f t="shared" si="339"/>
        <v>131105.26315789475</v>
      </c>
      <c r="AT594" s="139">
        <f t="shared" si="340"/>
        <v>249100</v>
      </c>
      <c r="AU594" s="139">
        <f t="shared" si="341"/>
        <v>4733000</v>
      </c>
      <c r="AV594" s="139">
        <f t="shared" si="342"/>
        <v>124552.63157894737</v>
      </c>
      <c r="AW594" s="151">
        <v>100000</v>
      </c>
      <c r="AX594" s="151">
        <f t="shared" si="343"/>
        <v>1183250</v>
      </c>
      <c r="AY594" s="151">
        <f t="shared" si="344"/>
        <v>1183250</v>
      </c>
      <c r="AZ594" s="151">
        <f t="shared" si="345"/>
        <v>1183250</v>
      </c>
      <c r="BA594" s="151">
        <f t="shared" si="346"/>
        <v>1083250</v>
      </c>
      <c r="BD594" s="99">
        <f t="shared" si="347"/>
        <v>4733000</v>
      </c>
    </row>
    <row r="595" spans="1:56" s="99" customFormat="1" ht="14.7" customHeight="1" x14ac:dyDescent="0.25">
      <c r="A595" s="120"/>
      <c r="B595" s="120"/>
      <c r="C595" s="101">
        <v>573</v>
      </c>
      <c r="D595" s="106" t="s">
        <v>22</v>
      </c>
      <c r="E595" s="106">
        <v>3</v>
      </c>
      <c r="F595" s="127" t="s">
        <v>737</v>
      </c>
      <c r="G595" s="92" cm="1">
        <f t="array" ref="G595">_xlfn.IFS(D595=F$4,G$4,D595=F$5,G$5,D595=F$6,G$6,D595=F$7,G$7,D595=F$8,G$8,D595=F$9,G$9,D595=F$10,G$10)</f>
        <v>1</v>
      </c>
      <c r="H595" s="121" t="s">
        <v>144</v>
      </c>
      <c r="I595" s="104" t="s">
        <v>94</v>
      </c>
      <c r="J595" s="105">
        <v>64</v>
      </c>
      <c r="K595" s="95">
        <f t="shared" si="318"/>
        <v>160000</v>
      </c>
      <c r="L595" s="95">
        <f t="shared" si="319"/>
        <v>10240000</v>
      </c>
      <c r="M595" s="95">
        <f t="shared" si="320"/>
        <v>140000</v>
      </c>
      <c r="N595" s="95" cm="1">
        <f t="array" ref="N595">_xlfn.IFS(E595=1,0,OR(E595=2,E595=3),N$10,OR(E595=4,E595=5),N$11,E595=6,N$12,E595=7,N$13)</f>
        <v>0</v>
      </c>
      <c r="O595" s="95" t="str">
        <f t="shared" si="348"/>
        <v>y</v>
      </c>
      <c r="P595" s="95">
        <f t="shared" si="321"/>
        <v>10000</v>
      </c>
      <c r="Q595" s="95" t="str">
        <f t="shared" si="349"/>
        <v>y</v>
      </c>
      <c r="R595" s="95">
        <f t="shared" si="322"/>
        <v>3000</v>
      </c>
      <c r="S595" s="95" t="str">
        <f t="shared" si="350"/>
        <v>y</v>
      </c>
      <c r="T595" s="95">
        <f t="shared" si="323"/>
        <v>2000</v>
      </c>
      <c r="U595" s="95">
        <f t="shared" si="351"/>
        <v>0</v>
      </c>
      <c r="V595" s="95">
        <f t="shared" si="324"/>
        <v>0</v>
      </c>
      <c r="W595" s="108"/>
      <c r="X595" s="108">
        <f t="shared" si="325"/>
        <v>0</v>
      </c>
      <c r="Y595" s="108"/>
      <c r="Z595" s="108">
        <f t="shared" si="326"/>
        <v>0</v>
      </c>
      <c r="AA595" s="108"/>
      <c r="AB595" s="108"/>
      <c r="AC595" s="95">
        <f t="shared" si="327"/>
        <v>15000</v>
      </c>
      <c r="AD595" s="95">
        <f t="shared" si="328"/>
        <v>155000</v>
      </c>
      <c r="AE595" s="95">
        <f t="shared" si="329"/>
        <v>9920000</v>
      </c>
      <c r="AF595" s="97" cm="1">
        <f t="array" ref="AF595">_xlfn.IFS(G595=1,AF$15,G595=2,AF$16,G595=3,AF$19)</f>
        <v>0</v>
      </c>
      <c r="AG595" s="98">
        <f t="shared" si="330"/>
        <v>155000</v>
      </c>
      <c r="AH595" s="98">
        <f t="shared" si="331"/>
        <v>9920000</v>
      </c>
      <c r="AI595" s="137">
        <f t="shared" si="332"/>
        <v>155000</v>
      </c>
      <c r="AJ595" s="137">
        <f t="shared" si="333"/>
        <v>9920000</v>
      </c>
      <c r="AK595" s="137">
        <v>100000</v>
      </c>
      <c r="AL595" s="137">
        <f t="shared" si="334"/>
        <v>2480000</v>
      </c>
      <c r="AM595" s="137">
        <f t="shared" si="335"/>
        <v>2480000</v>
      </c>
      <c r="AN595" s="137">
        <f t="shared" si="336"/>
        <v>2480000</v>
      </c>
      <c r="AO595" s="137">
        <f t="shared" si="337"/>
        <v>2380000</v>
      </c>
      <c r="AP595" s="137"/>
      <c r="AQ595" s="138" cm="1">
        <f t="array" ref="AQ595">_xlfn.IFS(I595="One Bedroom",AQ$13,I595="One Bedroom Plus",AQ$14,I595="two bedroom",AQ$15,I595="three bedroom",AQ$16)</f>
        <v>300000</v>
      </c>
      <c r="AR595" s="139">
        <f t="shared" si="338"/>
        <v>9620000</v>
      </c>
      <c r="AS595" s="139">
        <f t="shared" si="339"/>
        <v>150312.5</v>
      </c>
      <c r="AT595" s="139">
        <f t="shared" si="340"/>
        <v>481000</v>
      </c>
      <c r="AU595" s="139">
        <f t="shared" si="341"/>
        <v>9139000</v>
      </c>
      <c r="AV595" s="139">
        <f t="shared" si="342"/>
        <v>142796.875</v>
      </c>
      <c r="AW595" s="151">
        <v>100000</v>
      </c>
      <c r="AX595" s="151">
        <f t="shared" si="343"/>
        <v>2284750</v>
      </c>
      <c r="AY595" s="151">
        <f t="shared" si="344"/>
        <v>2284750</v>
      </c>
      <c r="AZ595" s="151">
        <f t="shared" si="345"/>
        <v>2284750</v>
      </c>
      <c r="BA595" s="151">
        <f t="shared" si="346"/>
        <v>2184750</v>
      </c>
      <c r="BD595" s="99">
        <f t="shared" si="347"/>
        <v>9139000</v>
      </c>
    </row>
    <row r="596" spans="1:56" s="99" customFormat="1" ht="14.7" customHeight="1" x14ac:dyDescent="0.25">
      <c r="A596" s="120"/>
      <c r="B596" s="120"/>
      <c r="C596" s="101">
        <v>574</v>
      </c>
      <c r="D596" s="106" t="s">
        <v>22</v>
      </c>
      <c r="E596" s="106">
        <v>3</v>
      </c>
      <c r="F596" s="127" t="s">
        <v>738</v>
      </c>
      <c r="G596" s="92" cm="1">
        <f t="array" ref="G596">_xlfn.IFS(D596=F$4,G$4,D596=F$5,G$5,D596=F$6,G$6,D596=F$7,G$7,D596=F$8,G$8,D596=F$9,G$9,D596=F$10,G$10)</f>
        <v>1</v>
      </c>
      <c r="H596" s="121" t="s">
        <v>289</v>
      </c>
      <c r="I596" s="104" t="s">
        <v>94</v>
      </c>
      <c r="J596" s="105">
        <v>64</v>
      </c>
      <c r="K596" s="95">
        <f t="shared" si="318"/>
        <v>160000</v>
      </c>
      <c r="L596" s="95">
        <f t="shared" si="319"/>
        <v>10240000</v>
      </c>
      <c r="M596" s="95">
        <f t="shared" si="320"/>
        <v>140000</v>
      </c>
      <c r="N596" s="95" cm="1">
        <f t="array" ref="N596">_xlfn.IFS(E596=1,0,OR(E596=2,E596=3),N$10,OR(E596=4,E596=5),N$11,E596=6,N$12,E596=7,N$13)</f>
        <v>0</v>
      </c>
      <c r="O596" s="95" t="str">
        <f t="shared" si="348"/>
        <v>y</v>
      </c>
      <c r="P596" s="95">
        <f t="shared" si="321"/>
        <v>10000</v>
      </c>
      <c r="Q596" s="95">
        <f t="shared" si="349"/>
        <v>0</v>
      </c>
      <c r="R596" s="95">
        <f t="shared" si="322"/>
        <v>0</v>
      </c>
      <c r="S596" s="95" t="str">
        <f t="shared" si="350"/>
        <v>y</v>
      </c>
      <c r="T596" s="95">
        <f t="shared" si="323"/>
        <v>2000</v>
      </c>
      <c r="U596" s="95">
        <f t="shared" si="351"/>
        <v>0</v>
      </c>
      <c r="V596" s="95">
        <f t="shared" si="324"/>
        <v>0</v>
      </c>
      <c r="W596" s="108"/>
      <c r="X596" s="108">
        <f t="shared" si="325"/>
        <v>0</v>
      </c>
      <c r="Y596" s="108"/>
      <c r="Z596" s="108">
        <f t="shared" si="326"/>
        <v>0</v>
      </c>
      <c r="AA596" s="108"/>
      <c r="AB596" s="108"/>
      <c r="AC596" s="95">
        <f t="shared" si="327"/>
        <v>12000</v>
      </c>
      <c r="AD596" s="95">
        <f t="shared" si="328"/>
        <v>152000</v>
      </c>
      <c r="AE596" s="95">
        <f t="shared" si="329"/>
        <v>9728000</v>
      </c>
      <c r="AF596" s="97" cm="1">
        <f t="array" ref="AF596">_xlfn.IFS(G596=1,AF$15,G596=2,AF$16,G596=3,AF$19)</f>
        <v>0</v>
      </c>
      <c r="AG596" s="98">
        <f t="shared" si="330"/>
        <v>152000</v>
      </c>
      <c r="AH596" s="98">
        <f t="shared" si="331"/>
        <v>9728000</v>
      </c>
      <c r="AI596" s="137">
        <f t="shared" si="332"/>
        <v>152000</v>
      </c>
      <c r="AJ596" s="137">
        <f t="shared" si="333"/>
        <v>9728000</v>
      </c>
      <c r="AK596" s="137">
        <v>100000</v>
      </c>
      <c r="AL596" s="137">
        <f t="shared" si="334"/>
        <v>2432000</v>
      </c>
      <c r="AM596" s="137">
        <f t="shared" si="335"/>
        <v>2432000</v>
      </c>
      <c r="AN596" s="137">
        <f t="shared" si="336"/>
        <v>2432000</v>
      </c>
      <c r="AO596" s="137">
        <f t="shared" si="337"/>
        <v>2332000</v>
      </c>
      <c r="AP596" s="137"/>
      <c r="AQ596" s="138" cm="1">
        <f t="array" ref="AQ596">_xlfn.IFS(I596="One Bedroom",AQ$13,I596="One Bedroom Plus",AQ$14,I596="two bedroom",AQ$15,I596="three bedroom",AQ$16)</f>
        <v>300000</v>
      </c>
      <c r="AR596" s="139">
        <f t="shared" si="338"/>
        <v>9428000</v>
      </c>
      <c r="AS596" s="139">
        <f t="shared" si="339"/>
        <v>147312.5</v>
      </c>
      <c r="AT596" s="139">
        <f t="shared" si="340"/>
        <v>471400</v>
      </c>
      <c r="AU596" s="139">
        <f t="shared" si="341"/>
        <v>8957000</v>
      </c>
      <c r="AV596" s="139">
        <f t="shared" si="342"/>
        <v>139953.125</v>
      </c>
      <c r="AW596" s="151">
        <v>100000</v>
      </c>
      <c r="AX596" s="151">
        <f t="shared" si="343"/>
        <v>2239250</v>
      </c>
      <c r="AY596" s="151">
        <f t="shared" si="344"/>
        <v>2239250</v>
      </c>
      <c r="AZ596" s="151">
        <f t="shared" si="345"/>
        <v>2239250</v>
      </c>
      <c r="BA596" s="151">
        <f t="shared" si="346"/>
        <v>2139250</v>
      </c>
      <c r="BD596" s="99">
        <f t="shared" si="347"/>
        <v>8957000</v>
      </c>
    </row>
    <row r="597" spans="1:56" s="99" customFormat="1" ht="14.7" customHeight="1" x14ac:dyDescent="0.25">
      <c r="A597" s="120"/>
      <c r="B597" s="120"/>
      <c r="C597" s="101">
        <v>575</v>
      </c>
      <c r="D597" s="106" t="s">
        <v>22</v>
      </c>
      <c r="E597" s="106">
        <v>3</v>
      </c>
      <c r="F597" s="127" t="s">
        <v>739</v>
      </c>
      <c r="G597" s="92" cm="1">
        <f t="array" ref="G597">_xlfn.IFS(D597=F$4,G$4,D597=F$5,G$5,D597=F$6,G$6,D597=F$7,G$7,D597=F$8,G$8,D597=F$9,G$9,D597=F$10,G$10)</f>
        <v>1</v>
      </c>
      <c r="H597" s="121" t="s">
        <v>133</v>
      </c>
      <c r="I597" s="104" t="s">
        <v>72</v>
      </c>
      <c r="J597" s="105">
        <v>49</v>
      </c>
      <c r="K597" s="95">
        <f t="shared" si="318"/>
        <v>160000</v>
      </c>
      <c r="L597" s="95">
        <f t="shared" si="319"/>
        <v>7840000</v>
      </c>
      <c r="M597" s="95">
        <f t="shared" si="320"/>
        <v>140000</v>
      </c>
      <c r="N597" s="95" cm="1">
        <f t="array" ref="N597">_xlfn.IFS(E597=1,0,OR(E597=2,E597=3),N$10,OR(E597=4,E597=5),N$11,E597=6,N$12,E597=7,N$13)</f>
        <v>0</v>
      </c>
      <c r="O597" s="95" t="str">
        <f t="shared" si="348"/>
        <v>y</v>
      </c>
      <c r="P597" s="95">
        <f t="shared" si="321"/>
        <v>10000</v>
      </c>
      <c r="Q597" s="95">
        <f t="shared" si="349"/>
        <v>0</v>
      </c>
      <c r="R597" s="95">
        <f t="shared" si="322"/>
        <v>0</v>
      </c>
      <c r="S597" s="95" t="str">
        <f t="shared" si="350"/>
        <v>y</v>
      </c>
      <c r="T597" s="95">
        <f t="shared" si="323"/>
        <v>2000</v>
      </c>
      <c r="U597" s="95">
        <f t="shared" si="351"/>
        <v>0</v>
      </c>
      <c r="V597" s="95">
        <f t="shared" si="324"/>
        <v>0</v>
      </c>
      <c r="W597" s="108"/>
      <c r="X597" s="108">
        <f t="shared" si="325"/>
        <v>0</v>
      </c>
      <c r="Y597" s="108"/>
      <c r="Z597" s="108">
        <f t="shared" si="326"/>
        <v>0</v>
      </c>
      <c r="AA597" s="108"/>
      <c r="AB597" s="108"/>
      <c r="AC597" s="95">
        <f t="shared" si="327"/>
        <v>12000</v>
      </c>
      <c r="AD597" s="95">
        <f t="shared" si="328"/>
        <v>152000</v>
      </c>
      <c r="AE597" s="95">
        <f t="shared" si="329"/>
        <v>7448000</v>
      </c>
      <c r="AF597" s="97" cm="1">
        <f t="array" ref="AF597">_xlfn.IFS(G597=1,AF$15,G597=2,AF$16,G597=3,AF$19)</f>
        <v>0</v>
      </c>
      <c r="AG597" s="98">
        <f t="shared" si="330"/>
        <v>152000</v>
      </c>
      <c r="AH597" s="98">
        <f t="shared" si="331"/>
        <v>7448000</v>
      </c>
      <c r="AI597" s="137">
        <f t="shared" si="332"/>
        <v>152000</v>
      </c>
      <c r="AJ597" s="137">
        <f t="shared" si="333"/>
        <v>7448000</v>
      </c>
      <c r="AK597" s="137">
        <v>100000</v>
      </c>
      <c r="AL597" s="137">
        <f t="shared" si="334"/>
        <v>1862000</v>
      </c>
      <c r="AM597" s="137">
        <f t="shared" si="335"/>
        <v>1862000</v>
      </c>
      <c r="AN597" s="137">
        <f t="shared" si="336"/>
        <v>1862000</v>
      </c>
      <c r="AO597" s="137">
        <f t="shared" si="337"/>
        <v>1762000</v>
      </c>
      <c r="AP597" s="137"/>
      <c r="AQ597" s="138" cm="1">
        <f t="array" ref="AQ597">_xlfn.IFS(I597="One Bedroom",AQ$13,I597="One Bedroom Plus",AQ$14,I597="two bedroom",AQ$15,I597="three bedroom",AQ$16)</f>
        <v>300000</v>
      </c>
      <c r="AR597" s="139">
        <f t="shared" si="338"/>
        <v>7148000</v>
      </c>
      <c r="AS597" s="139">
        <f t="shared" si="339"/>
        <v>145877.55102040817</v>
      </c>
      <c r="AT597" s="139">
        <f t="shared" si="340"/>
        <v>357400</v>
      </c>
      <c r="AU597" s="139">
        <f t="shared" si="341"/>
        <v>6791000</v>
      </c>
      <c r="AV597" s="139">
        <f t="shared" si="342"/>
        <v>138591.83673469388</v>
      </c>
      <c r="AW597" s="151">
        <v>100000</v>
      </c>
      <c r="AX597" s="151">
        <f t="shared" si="343"/>
        <v>1697750</v>
      </c>
      <c r="AY597" s="151">
        <f t="shared" si="344"/>
        <v>1697750</v>
      </c>
      <c r="AZ597" s="151">
        <f t="shared" si="345"/>
        <v>1697750</v>
      </c>
      <c r="BA597" s="151">
        <f t="shared" si="346"/>
        <v>1597750</v>
      </c>
      <c r="BD597" s="99">
        <f t="shared" si="347"/>
        <v>6791000</v>
      </c>
    </row>
    <row r="598" spans="1:56" s="99" customFormat="1" ht="14.7" customHeight="1" x14ac:dyDescent="0.25">
      <c r="A598" s="120"/>
      <c r="B598" s="120"/>
      <c r="C598" s="101">
        <v>576</v>
      </c>
      <c r="D598" s="106" t="s">
        <v>22</v>
      </c>
      <c r="E598" s="106">
        <v>3</v>
      </c>
      <c r="F598" s="127" t="s">
        <v>740</v>
      </c>
      <c r="G598" s="92" cm="1">
        <f t="array" ref="G598">_xlfn.IFS(D598=F$4,G$4,D598=F$5,G$5,D598=F$6,G$6,D598=F$7,G$7,D598=F$8,G$8,D598=F$9,G$9,D598=F$10,G$10)</f>
        <v>1</v>
      </c>
      <c r="H598" s="121" t="s">
        <v>133</v>
      </c>
      <c r="I598" s="104" t="s">
        <v>72</v>
      </c>
      <c r="J598" s="105">
        <v>49</v>
      </c>
      <c r="K598" s="95">
        <f t="shared" si="318"/>
        <v>160000</v>
      </c>
      <c r="L598" s="95">
        <f t="shared" si="319"/>
        <v>7840000</v>
      </c>
      <c r="M598" s="95">
        <f t="shared" si="320"/>
        <v>140000</v>
      </c>
      <c r="N598" s="95" cm="1">
        <f t="array" ref="N598">_xlfn.IFS(E598=1,0,OR(E598=2,E598=3),N$10,OR(E598=4,E598=5),N$11,E598=6,N$12,E598=7,N$13)</f>
        <v>0</v>
      </c>
      <c r="O598" s="95" t="str">
        <f t="shared" si="348"/>
        <v>y</v>
      </c>
      <c r="P598" s="95">
        <f t="shared" si="321"/>
        <v>10000</v>
      </c>
      <c r="Q598" s="95">
        <f t="shared" si="349"/>
        <v>0</v>
      </c>
      <c r="R598" s="95">
        <f t="shared" si="322"/>
        <v>0</v>
      </c>
      <c r="S598" s="95" t="str">
        <f t="shared" si="350"/>
        <v>y</v>
      </c>
      <c r="T598" s="95">
        <f t="shared" si="323"/>
        <v>2000</v>
      </c>
      <c r="U598" s="95">
        <f t="shared" si="351"/>
        <v>0</v>
      </c>
      <c r="V598" s="95">
        <f t="shared" si="324"/>
        <v>0</v>
      </c>
      <c r="W598" s="108"/>
      <c r="X598" s="108">
        <f t="shared" si="325"/>
        <v>0</v>
      </c>
      <c r="Y598" s="108"/>
      <c r="Z598" s="108">
        <f t="shared" si="326"/>
        <v>0</v>
      </c>
      <c r="AA598" s="108"/>
      <c r="AB598" s="108"/>
      <c r="AC598" s="95">
        <f t="shared" si="327"/>
        <v>12000</v>
      </c>
      <c r="AD598" s="95">
        <f t="shared" si="328"/>
        <v>152000</v>
      </c>
      <c r="AE598" s="95">
        <f t="shared" si="329"/>
        <v>7448000</v>
      </c>
      <c r="AF598" s="97" cm="1">
        <f t="array" ref="AF598">_xlfn.IFS(G598=1,AF$15,G598=2,AF$16,G598=3,AF$19)</f>
        <v>0</v>
      </c>
      <c r="AG598" s="98">
        <f t="shared" si="330"/>
        <v>152000</v>
      </c>
      <c r="AH598" s="98">
        <f t="shared" si="331"/>
        <v>7448000</v>
      </c>
      <c r="AI598" s="137">
        <f t="shared" si="332"/>
        <v>152000</v>
      </c>
      <c r="AJ598" s="137">
        <f t="shared" si="333"/>
        <v>7448000</v>
      </c>
      <c r="AK598" s="137">
        <v>100000</v>
      </c>
      <c r="AL598" s="137">
        <f t="shared" si="334"/>
        <v>1862000</v>
      </c>
      <c r="AM598" s="137">
        <f t="shared" si="335"/>
        <v>1862000</v>
      </c>
      <c r="AN598" s="137">
        <f t="shared" si="336"/>
        <v>1862000</v>
      </c>
      <c r="AO598" s="137">
        <f t="shared" si="337"/>
        <v>1762000</v>
      </c>
      <c r="AP598" s="137"/>
      <c r="AQ598" s="138" cm="1">
        <f t="array" ref="AQ598">_xlfn.IFS(I598="One Bedroom",AQ$13,I598="One Bedroom Plus",AQ$14,I598="two bedroom",AQ$15,I598="three bedroom",AQ$16)</f>
        <v>300000</v>
      </c>
      <c r="AR598" s="139">
        <f t="shared" si="338"/>
        <v>7148000</v>
      </c>
      <c r="AS598" s="139">
        <f t="shared" si="339"/>
        <v>145877.55102040817</v>
      </c>
      <c r="AT598" s="139">
        <f t="shared" si="340"/>
        <v>357400</v>
      </c>
      <c r="AU598" s="139">
        <f t="shared" si="341"/>
        <v>6791000</v>
      </c>
      <c r="AV598" s="139">
        <f t="shared" si="342"/>
        <v>138591.83673469388</v>
      </c>
      <c r="AW598" s="151">
        <v>100000</v>
      </c>
      <c r="AX598" s="151">
        <f t="shared" si="343"/>
        <v>1697750</v>
      </c>
      <c r="AY598" s="151">
        <f t="shared" si="344"/>
        <v>1697750</v>
      </c>
      <c r="AZ598" s="151">
        <f t="shared" si="345"/>
        <v>1697750</v>
      </c>
      <c r="BA598" s="151">
        <f t="shared" si="346"/>
        <v>1597750</v>
      </c>
      <c r="BD598" s="99">
        <f t="shared" si="347"/>
        <v>6791000</v>
      </c>
    </row>
    <row r="599" spans="1:56" s="99" customFormat="1" ht="14.7" customHeight="1" x14ac:dyDescent="0.25">
      <c r="A599" s="120"/>
      <c r="B599" s="120"/>
      <c r="C599" s="101">
        <v>577</v>
      </c>
      <c r="D599" s="106" t="s">
        <v>22</v>
      </c>
      <c r="E599" s="106">
        <v>3</v>
      </c>
      <c r="F599" s="127" t="s">
        <v>741</v>
      </c>
      <c r="G599" s="92" cm="1">
        <f t="array" ref="G599">_xlfn.IFS(D599=F$4,G$4,D599=F$5,G$5,D599=F$6,G$6,D599=F$7,G$7,D599=F$8,G$8,D599=F$9,G$9,D599=F$10,G$10)</f>
        <v>1</v>
      </c>
      <c r="H599" s="121" t="s">
        <v>293</v>
      </c>
      <c r="I599" s="104" t="s">
        <v>234</v>
      </c>
      <c r="J599" s="109">
        <v>98</v>
      </c>
      <c r="K599" s="95">
        <f t="shared" ref="K599:K662" si="352">$K$4</f>
        <v>160000</v>
      </c>
      <c r="L599" s="95">
        <f t="shared" ref="L599:L662" si="353">K599*J599</f>
        <v>15680000</v>
      </c>
      <c r="M599" s="95">
        <f t="shared" ref="M599:M662" si="354">J$13</f>
        <v>140000</v>
      </c>
      <c r="N599" s="95" cm="1">
        <f t="array" ref="N599">_xlfn.IFS(E599=1,0,OR(E599=2,E599=3),N$10,OR(E599=4,E599=5),N$11,E599=6,N$12,E599=7,N$13)</f>
        <v>0</v>
      </c>
      <c r="O599" s="95" t="str">
        <f t="shared" si="348"/>
        <v>y</v>
      </c>
      <c r="P599" s="95">
        <f t="shared" ref="P599:P662" si="355">IF(O599="Y",P$20,0)</f>
        <v>10000</v>
      </c>
      <c r="Q599" s="95">
        <f t="shared" si="349"/>
        <v>0</v>
      </c>
      <c r="R599" s="95">
        <f t="shared" ref="R599:R662" si="356">IF(Q599="Y",R$20,0)</f>
        <v>0</v>
      </c>
      <c r="S599" s="95" t="str">
        <f t="shared" si="350"/>
        <v>y</v>
      </c>
      <c r="T599" s="95">
        <f t="shared" ref="T599:T662" si="357">IF(S599="Y",T$20,0)</f>
        <v>2000</v>
      </c>
      <c r="U599" s="95">
        <f t="shared" si="351"/>
        <v>0</v>
      </c>
      <c r="V599" s="95">
        <f t="shared" ref="V599:V662" si="358">IF(U599="Y",V$20,0)</f>
        <v>0</v>
      </c>
      <c r="W599" s="108"/>
      <c r="X599" s="108">
        <f t="shared" ref="X599:X662" si="359">IF(W599="Y",X$20,0)</f>
        <v>0</v>
      </c>
      <c r="Y599" s="108"/>
      <c r="Z599" s="108">
        <f t="shared" ref="Z599:Z662" si="360">IF(Y599="Y",Z$20,0)</f>
        <v>0</v>
      </c>
      <c r="AA599" s="108"/>
      <c r="AB599" s="108"/>
      <c r="AC599" s="95">
        <f t="shared" ref="AC599:AC662" si="361">P599+R599+X599+Z599+T599+V599+AB599</f>
        <v>12000</v>
      </c>
      <c r="AD599" s="95">
        <f t="shared" ref="AD599:AD662" si="362">M599+N599+AC599</f>
        <v>152000</v>
      </c>
      <c r="AE599" s="95">
        <f t="shared" ref="AE599:AE662" si="363">AD599*J599</f>
        <v>14896000</v>
      </c>
      <c r="AF599" s="97" cm="1">
        <f t="array" ref="AF599">_xlfn.IFS(G599=1,AF$15,G599=2,AF$16,G599=3,AF$19)</f>
        <v>0</v>
      </c>
      <c r="AG599" s="98">
        <f t="shared" ref="AG599:AG662" si="364">AD599+AF599</f>
        <v>152000</v>
      </c>
      <c r="AH599" s="98">
        <f t="shared" ref="AH599:AH662" si="365">AG599*J599</f>
        <v>14896000</v>
      </c>
      <c r="AI599" s="137">
        <f t="shared" ref="AI599:AI662" si="366">ROUNDUP(AG599*$AI$19,-3)</f>
        <v>152000</v>
      </c>
      <c r="AJ599" s="137">
        <f t="shared" ref="AJ599:AJ662" si="367">AI599*J599</f>
        <v>14896000</v>
      </c>
      <c r="AK599" s="137">
        <v>100000</v>
      </c>
      <c r="AL599" s="137">
        <f t="shared" ref="AL599:AL662" si="368">AJ599*25%</f>
        <v>3724000</v>
      </c>
      <c r="AM599" s="137">
        <f t="shared" ref="AM599:AM662" si="369">AJ599*25%</f>
        <v>3724000</v>
      </c>
      <c r="AN599" s="137">
        <f t="shared" ref="AN599:AN662" si="370">AJ599*25%</f>
        <v>3724000</v>
      </c>
      <c r="AO599" s="137">
        <f t="shared" ref="AO599:AO662" si="371">AJ599*25%-AK599</f>
        <v>3624000</v>
      </c>
      <c r="AP599" s="137"/>
      <c r="AQ599" s="138" cm="1">
        <f t="array" ref="AQ599">_xlfn.IFS(I599="One Bedroom",AQ$13,I599="One Bedroom Plus",AQ$14,I599="two bedroom",AQ$15,I599="three bedroom",AQ$16)</f>
        <v>500000</v>
      </c>
      <c r="AR599" s="139">
        <f t="shared" ref="AR599:AR662" si="372">AJ599-AQ599</f>
        <v>14396000</v>
      </c>
      <c r="AS599" s="139">
        <f t="shared" ref="AS599:AS662" si="373">AR599/J599</f>
        <v>146897.95918367346</v>
      </c>
      <c r="AT599" s="139">
        <f t="shared" ref="AT599:AT662" si="374">AR599*5%</f>
        <v>719800</v>
      </c>
      <c r="AU599" s="139">
        <f t="shared" ref="AU599:AU662" si="375">ROUNDUP(AR599-AT599,-3)</f>
        <v>13677000</v>
      </c>
      <c r="AV599" s="139">
        <f t="shared" ref="AV599:AV662" si="376">AU599/J599</f>
        <v>139561.22448979592</v>
      </c>
      <c r="AW599" s="151">
        <v>100000</v>
      </c>
      <c r="AX599" s="151">
        <f t="shared" si="343"/>
        <v>3419250</v>
      </c>
      <c r="AY599" s="151">
        <f t="shared" si="344"/>
        <v>3419250</v>
      </c>
      <c r="AZ599" s="151">
        <f t="shared" si="345"/>
        <v>3419250</v>
      </c>
      <c r="BA599" s="151">
        <f t="shared" si="346"/>
        <v>3319250</v>
      </c>
      <c r="BD599" s="99">
        <f t="shared" si="347"/>
        <v>13677000</v>
      </c>
    </row>
    <row r="600" spans="1:56" s="99" customFormat="1" ht="14.7" customHeight="1" x14ac:dyDescent="0.25">
      <c r="A600" s="120"/>
      <c r="B600" s="120"/>
      <c r="C600" s="101">
        <v>578</v>
      </c>
      <c r="D600" s="106" t="s">
        <v>22</v>
      </c>
      <c r="E600" s="106">
        <v>3</v>
      </c>
      <c r="F600" s="127" t="s">
        <v>742</v>
      </c>
      <c r="G600" s="92" cm="1">
        <f t="array" ref="G600">_xlfn.IFS(D600=F$4,G$4,D600=F$5,G$5,D600=F$6,G$6,D600=F$7,G$7,D600=F$8,G$8,D600=F$9,G$9,D600=F$10,G$10)</f>
        <v>1</v>
      </c>
      <c r="H600" s="121" t="s">
        <v>287</v>
      </c>
      <c r="I600" s="104" t="s">
        <v>234</v>
      </c>
      <c r="J600" s="109">
        <v>74</v>
      </c>
      <c r="K600" s="95">
        <f t="shared" si="352"/>
        <v>160000</v>
      </c>
      <c r="L600" s="95">
        <f t="shared" si="353"/>
        <v>11840000</v>
      </c>
      <c r="M600" s="95">
        <f t="shared" si="354"/>
        <v>140000</v>
      </c>
      <c r="N600" s="95" cm="1">
        <f t="array" ref="N600">_xlfn.IFS(E600=1,0,OR(E600=2,E600=3),N$10,OR(E600=4,E600=5),N$11,E600=6,N$12,E600=7,N$13)</f>
        <v>0</v>
      </c>
      <c r="O600" s="95" t="str">
        <f t="shared" si="348"/>
        <v>y</v>
      </c>
      <c r="P600" s="95">
        <f t="shared" si="355"/>
        <v>10000</v>
      </c>
      <c r="Q600" s="95">
        <f t="shared" si="349"/>
        <v>0</v>
      </c>
      <c r="R600" s="95">
        <f t="shared" si="356"/>
        <v>0</v>
      </c>
      <c r="S600" s="95" t="str">
        <f t="shared" si="350"/>
        <v>y</v>
      </c>
      <c r="T600" s="95">
        <f t="shared" si="357"/>
        <v>2000</v>
      </c>
      <c r="U600" s="95">
        <f t="shared" si="351"/>
        <v>0</v>
      </c>
      <c r="V600" s="95">
        <f t="shared" si="358"/>
        <v>0</v>
      </c>
      <c r="W600" s="108"/>
      <c r="X600" s="108">
        <f t="shared" si="359"/>
        <v>0</v>
      </c>
      <c r="Y600" s="108"/>
      <c r="Z600" s="108">
        <f t="shared" si="360"/>
        <v>0</v>
      </c>
      <c r="AA600" s="108"/>
      <c r="AB600" s="108"/>
      <c r="AC600" s="95">
        <f t="shared" si="361"/>
        <v>12000</v>
      </c>
      <c r="AD600" s="95">
        <f t="shared" si="362"/>
        <v>152000</v>
      </c>
      <c r="AE600" s="95">
        <f t="shared" si="363"/>
        <v>11248000</v>
      </c>
      <c r="AF600" s="97" cm="1">
        <f t="array" ref="AF600">_xlfn.IFS(G600=1,AF$15,G600=2,AF$16,G600=3,AF$19)</f>
        <v>0</v>
      </c>
      <c r="AG600" s="98">
        <f t="shared" si="364"/>
        <v>152000</v>
      </c>
      <c r="AH600" s="98">
        <f t="shared" si="365"/>
        <v>11248000</v>
      </c>
      <c r="AI600" s="137">
        <f t="shared" si="366"/>
        <v>152000</v>
      </c>
      <c r="AJ600" s="137">
        <f t="shared" si="367"/>
        <v>11248000</v>
      </c>
      <c r="AK600" s="137">
        <v>100000</v>
      </c>
      <c r="AL600" s="137">
        <f t="shared" si="368"/>
        <v>2812000</v>
      </c>
      <c r="AM600" s="137">
        <f t="shared" si="369"/>
        <v>2812000</v>
      </c>
      <c r="AN600" s="137">
        <f t="shared" si="370"/>
        <v>2812000</v>
      </c>
      <c r="AO600" s="137">
        <f t="shared" si="371"/>
        <v>2712000</v>
      </c>
      <c r="AP600" s="137"/>
      <c r="AQ600" s="138" cm="1">
        <f t="array" ref="AQ600">_xlfn.IFS(I600="One Bedroom",AQ$13,I600="One Bedroom Plus",AQ$14,I600="two bedroom",AQ$15,I600="three bedroom",AQ$16)</f>
        <v>500000</v>
      </c>
      <c r="AR600" s="139">
        <f t="shared" si="372"/>
        <v>10748000</v>
      </c>
      <c r="AS600" s="139">
        <f t="shared" si="373"/>
        <v>145243.24324324325</v>
      </c>
      <c r="AT600" s="139">
        <f t="shared" si="374"/>
        <v>537400</v>
      </c>
      <c r="AU600" s="139">
        <f t="shared" si="375"/>
        <v>10211000</v>
      </c>
      <c r="AV600" s="139">
        <f t="shared" si="376"/>
        <v>137986.48648648648</v>
      </c>
      <c r="AW600" s="151">
        <v>100000</v>
      </c>
      <c r="AX600" s="151">
        <f t="shared" ref="AX600:AX663" si="377">AU600*25%</f>
        <v>2552750</v>
      </c>
      <c r="AY600" s="151">
        <f t="shared" ref="AY600:AY663" si="378">AU600*25%</f>
        <v>2552750</v>
      </c>
      <c r="AZ600" s="151">
        <f t="shared" ref="AZ600:AZ663" si="379">AU600*25%</f>
        <v>2552750</v>
      </c>
      <c r="BA600" s="151">
        <f t="shared" ref="BA600:BA663" si="380">AU600*25%-AW600</f>
        <v>2452750</v>
      </c>
      <c r="BD600" s="99">
        <f t="shared" ref="BD600:BD663" si="381">SUM(AW600:BA600)</f>
        <v>10211000</v>
      </c>
    </row>
    <row r="601" spans="1:56" s="99" customFormat="1" ht="14.7" customHeight="1" x14ac:dyDescent="0.25">
      <c r="A601" s="120"/>
      <c r="B601" s="120"/>
      <c r="C601" s="101">
        <v>579</v>
      </c>
      <c r="D601" s="106" t="s">
        <v>22</v>
      </c>
      <c r="E601" s="106">
        <v>3</v>
      </c>
      <c r="F601" s="127" t="s">
        <v>743</v>
      </c>
      <c r="G601" s="92" cm="1">
        <f t="array" ref="G601">_xlfn.IFS(D601=F$4,G$4,D601=F$5,G$5,D601=F$6,G$6,D601=F$7,G$7,D601=F$8,G$8,D601=F$9,G$9,D601=F$10,G$10)</f>
        <v>1</v>
      </c>
      <c r="H601" s="109" t="s">
        <v>285</v>
      </c>
      <c r="I601" s="104" t="s">
        <v>234</v>
      </c>
      <c r="J601" s="109">
        <v>106</v>
      </c>
      <c r="K601" s="95">
        <f t="shared" si="352"/>
        <v>160000</v>
      </c>
      <c r="L601" s="95">
        <f t="shared" si="353"/>
        <v>16960000</v>
      </c>
      <c r="M601" s="95">
        <f t="shared" si="354"/>
        <v>140000</v>
      </c>
      <c r="N601" s="95" cm="1">
        <f t="array" ref="N601">_xlfn.IFS(E601=1,0,OR(E601=2,E601=3),N$10,OR(E601=4,E601=5),N$11,E601=6,N$12,E601=7,N$13)</f>
        <v>0</v>
      </c>
      <c r="O601" s="95" t="str">
        <f t="shared" si="348"/>
        <v>y</v>
      </c>
      <c r="P601" s="95">
        <f t="shared" si="355"/>
        <v>10000</v>
      </c>
      <c r="Q601" s="95" t="str">
        <f t="shared" si="349"/>
        <v>y</v>
      </c>
      <c r="R601" s="95">
        <f t="shared" si="356"/>
        <v>3000</v>
      </c>
      <c r="S601" s="95" t="str">
        <f t="shared" si="350"/>
        <v>y</v>
      </c>
      <c r="T601" s="95">
        <f t="shared" si="357"/>
        <v>2000</v>
      </c>
      <c r="U601" s="95">
        <f t="shared" si="351"/>
        <v>0</v>
      </c>
      <c r="V601" s="95">
        <f t="shared" si="358"/>
        <v>0</v>
      </c>
      <c r="W601" s="108"/>
      <c r="X601" s="108">
        <f t="shared" si="359"/>
        <v>0</v>
      </c>
      <c r="Y601" s="108"/>
      <c r="Z601" s="108">
        <f t="shared" si="360"/>
        <v>0</v>
      </c>
      <c r="AA601" s="108"/>
      <c r="AB601" s="108"/>
      <c r="AC601" s="95">
        <f t="shared" si="361"/>
        <v>15000</v>
      </c>
      <c r="AD601" s="95">
        <f t="shared" si="362"/>
        <v>155000</v>
      </c>
      <c r="AE601" s="95">
        <f t="shared" si="363"/>
        <v>16430000</v>
      </c>
      <c r="AF601" s="97" cm="1">
        <f t="array" ref="AF601">_xlfn.IFS(G601=1,AF$15,G601=2,AF$16,G601=3,AF$19)</f>
        <v>0</v>
      </c>
      <c r="AG601" s="98">
        <f t="shared" si="364"/>
        <v>155000</v>
      </c>
      <c r="AH601" s="98">
        <f t="shared" si="365"/>
        <v>16430000</v>
      </c>
      <c r="AI601" s="137">
        <f t="shared" si="366"/>
        <v>155000</v>
      </c>
      <c r="AJ601" s="137">
        <f t="shared" si="367"/>
        <v>16430000</v>
      </c>
      <c r="AK601" s="137">
        <v>100000</v>
      </c>
      <c r="AL601" s="137">
        <f t="shared" si="368"/>
        <v>4107500</v>
      </c>
      <c r="AM601" s="137">
        <f t="shared" si="369"/>
        <v>4107500</v>
      </c>
      <c r="AN601" s="137">
        <f t="shared" si="370"/>
        <v>4107500</v>
      </c>
      <c r="AO601" s="137">
        <f t="shared" si="371"/>
        <v>4007500</v>
      </c>
      <c r="AP601" s="137"/>
      <c r="AQ601" s="138" cm="1">
        <f t="array" ref="AQ601">_xlfn.IFS(I601="One Bedroom",AQ$13,I601="One Bedroom Plus",AQ$14,I601="two bedroom",AQ$15,I601="three bedroom",AQ$16)</f>
        <v>500000</v>
      </c>
      <c r="AR601" s="139">
        <f t="shared" si="372"/>
        <v>15930000</v>
      </c>
      <c r="AS601" s="139">
        <f t="shared" si="373"/>
        <v>150283.01886792452</v>
      </c>
      <c r="AT601" s="139">
        <f t="shared" si="374"/>
        <v>796500</v>
      </c>
      <c r="AU601" s="139">
        <f t="shared" si="375"/>
        <v>15134000</v>
      </c>
      <c r="AV601" s="139">
        <f t="shared" si="376"/>
        <v>142773.58490566039</v>
      </c>
      <c r="AW601" s="151">
        <v>100000</v>
      </c>
      <c r="AX601" s="151">
        <f t="shared" si="377"/>
        <v>3783500</v>
      </c>
      <c r="AY601" s="151">
        <f t="shared" si="378"/>
        <v>3783500</v>
      </c>
      <c r="AZ601" s="151">
        <f t="shared" si="379"/>
        <v>3783500</v>
      </c>
      <c r="BA601" s="151">
        <f t="shared" si="380"/>
        <v>3683500</v>
      </c>
      <c r="BD601" s="99">
        <f t="shared" si="381"/>
        <v>15134000</v>
      </c>
    </row>
    <row r="602" spans="1:56" s="107" customFormat="1" ht="14.7" customHeight="1" x14ac:dyDescent="0.25">
      <c r="A602" s="120"/>
      <c r="B602" s="120"/>
      <c r="C602" s="101">
        <v>580</v>
      </c>
      <c r="D602" s="106" t="s">
        <v>22</v>
      </c>
      <c r="E602" s="106">
        <v>3</v>
      </c>
      <c r="F602" s="127" t="s">
        <v>744</v>
      </c>
      <c r="G602" s="92" cm="1">
        <f t="array" ref="G602">_xlfn.IFS(D602=F$4,G$4,D602=F$5,G$5,D602=F$6,G$6,D602=F$7,G$7,D602=F$8,G$8,D602=F$9,G$9,D602=F$10,G$10)</f>
        <v>1</v>
      </c>
      <c r="H602" s="121" t="s">
        <v>129</v>
      </c>
      <c r="I602" s="104" t="s">
        <v>72</v>
      </c>
      <c r="J602" s="105">
        <v>42</v>
      </c>
      <c r="K602" s="95">
        <f t="shared" si="352"/>
        <v>160000</v>
      </c>
      <c r="L602" s="95">
        <f t="shared" si="353"/>
        <v>6720000</v>
      </c>
      <c r="M602" s="95">
        <f t="shared" si="354"/>
        <v>140000</v>
      </c>
      <c r="N602" s="95" cm="1">
        <f t="array" ref="N602">_xlfn.IFS(E602=1,0,OR(E602=2,E602=3),N$10,OR(E602=4,E602=5),N$11,E602=6,N$12,E602=7,N$13)</f>
        <v>0</v>
      </c>
      <c r="O602" s="95">
        <f t="shared" si="348"/>
        <v>0</v>
      </c>
      <c r="P602" s="95">
        <f t="shared" si="355"/>
        <v>0</v>
      </c>
      <c r="Q602" s="95" t="str">
        <f t="shared" si="349"/>
        <v>y</v>
      </c>
      <c r="R602" s="95">
        <f t="shared" si="356"/>
        <v>3000</v>
      </c>
      <c r="S602" s="95">
        <f t="shared" si="350"/>
        <v>0</v>
      </c>
      <c r="T602" s="95">
        <f t="shared" si="357"/>
        <v>0</v>
      </c>
      <c r="U602" s="95" t="str">
        <f t="shared" si="351"/>
        <v>y</v>
      </c>
      <c r="V602" s="95">
        <f t="shared" si="358"/>
        <v>-4000</v>
      </c>
      <c r="W602" s="108"/>
      <c r="X602" s="108">
        <f t="shared" si="359"/>
        <v>0</v>
      </c>
      <c r="Y602" s="108"/>
      <c r="Z602" s="108">
        <f t="shared" si="360"/>
        <v>0</v>
      </c>
      <c r="AA602" s="108"/>
      <c r="AB602" s="108"/>
      <c r="AC602" s="95">
        <f t="shared" si="361"/>
        <v>-1000</v>
      </c>
      <c r="AD602" s="95">
        <f t="shared" si="362"/>
        <v>139000</v>
      </c>
      <c r="AE602" s="95">
        <f t="shared" si="363"/>
        <v>5838000</v>
      </c>
      <c r="AF602" s="97" cm="1">
        <f t="array" ref="AF602">_xlfn.IFS(G602=1,AF$15,G602=2,AF$16,G602=3,AF$19)</f>
        <v>0</v>
      </c>
      <c r="AG602" s="98">
        <f t="shared" si="364"/>
        <v>139000</v>
      </c>
      <c r="AH602" s="98">
        <f t="shared" si="365"/>
        <v>5838000</v>
      </c>
      <c r="AI602" s="137">
        <f t="shared" si="366"/>
        <v>139000</v>
      </c>
      <c r="AJ602" s="137">
        <f t="shared" si="367"/>
        <v>5838000</v>
      </c>
      <c r="AK602" s="137">
        <v>100000</v>
      </c>
      <c r="AL602" s="137">
        <f t="shared" si="368"/>
        <v>1459500</v>
      </c>
      <c r="AM602" s="137">
        <f t="shared" si="369"/>
        <v>1459500</v>
      </c>
      <c r="AN602" s="137">
        <f t="shared" si="370"/>
        <v>1459500</v>
      </c>
      <c r="AO602" s="137">
        <f t="shared" si="371"/>
        <v>1359500</v>
      </c>
      <c r="AP602" s="137"/>
      <c r="AQ602" s="138" cm="1">
        <f t="array" ref="AQ602">_xlfn.IFS(I602="One Bedroom",AQ$13,I602="One Bedroom Plus",AQ$14,I602="two bedroom",AQ$15,I602="three bedroom",AQ$16)</f>
        <v>300000</v>
      </c>
      <c r="AR602" s="139">
        <f t="shared" si="372"/>
        <v>5538000</v>
      </c>
      <c r="AS602" s="139">
        <f t="shared" si="373"/>
        <v>131857.14285714287</v>
      </c>
      <c r="AT602" s="139">
        <f t="shared" si="374"/>
        <v>276900</v>
      </c>
      <c r="AU602" s="139">
        <f t="shared" si="375"/>
        <v>5262000</v>
      </c>
      <c r="AV602" s="139">
        <f t="shared" si="376"/>
        <v>125285.71428571429</v>
      </c>
      <c r="AW602" s="151">
        <v>100000</v>
      </c>
      <c r="AX602" s="151">
        <f t="shared" si="377"/>
        <v>1315500</v>
      </c>
      <c r="AY602" s="151">
        <f t="shared" si="378"/>
        <v>1315500</v>
      </c>
      <c r="AZ602" s="151">
        <f t="shared" si="379"/>
        <v>1315500</v>
      </c>
      <c r="BA602" s="151">
        <f t="shared" si="380"/>
        <v>1215500</v>
      </c>
      <c r="BD602" s="99">
        <f t="shared" si="381"/>
        <v>5262000</v>
      </c>
    </row>
    <row r="603" spans="1:56" s="107" customFormat="1" ht="14.7" customHeight="1" x14ac:dyDescent="0.25">
      <c r="A603" s="120"/>
      <c r="B603" s="120"/>
      <c r="C603" s="101">
        <v>581</v>
      </c>
      <c r="D603" s="106" t="s">
        <v>22</v>
      </c>
      <c r="E603" s="106">
        <v>3</v>
      </c>
      <c r="F603" s="127" t="s">
        <v>745</v>
      </c>
      <c r="G603" s="92" cm="1">
        <f t="array" ref="G603">_xlfn.IFS(D603=F$4,G$4,D603=F$5,G$5,D603=F$6,G$6,D603=F$7,G$7,D603=F$8,G$8,D603=F$9,G$9,D603=F$10,G$10)</f>
        <v>1</v>
      </c>
      <c r="H603" s="121" t="s">
        <v>131</v>
      </c>
      <c r="I603" s="104" t="s">
        <v>72</v>
      </c>
      <c r="J603" s="105">
        <v>42</v>
      </c>
      <c r="K603" s="95">
        <f t="shared" si="352"/>
        <v>160000</v>
      </c>
      <c r="L603" s="95">
        <f t="shared" si="353"/>
        <v>6720000</v>
      </c>
      <c r="M603" s="95">
        <f t="shared" si="354"/>
        <v>140000</v>
      </c>
      <c r="N603" s="95" cm="1">
        <f t="array" ref="N603">_xlfn.IFS(E603=1,0,OR(E603=2,E603=3),N$10,OR(E603=4,E603=5),N$11,E603=6,N$12,E603=7,N$13)</f>
        <v>0</v>
      </c>
      <c r="O603" s="95">
        <f t="shared" si="348"/>
        <v>0</v>
      </c>
      <c r="P603" s="95">
        <f t="shared" si="355"/>
        <v>0</v>
      </c>
      <c r="Q603" s="95">
        <f t="shared" si="349"/>
        <v>0</v>
      </c>
      <c r="R603" s="95">
        <f t="shared" si="356"/>
        <v>0</v>
      </c>
      <c r="S603" s="95">
        <f t="shared" si="350"/>
        <v>0</v>
      </c>
      <c r="T603" s="95">
        <f t="shared" si="357"/>
        <v>0</v>
      </c>
      <c r="U603" s="95" t="str">
        <f t="shared" si="351"/>
        <v>y</v>
      </c>
      <c r="V603" s="95">
        <f t="shared" si="358"/>
        <v>-4000</v>
      </c>
      <c r="W603" s="108"/>
      <c r="X603" s="108">
        <f t="shared" si="359"/>
        <v>0</v>
      </c>
      <c r="Y603" s="108"/>
      <c r="Z603" s="108">
        <f t="shared" si="360"/>
        <v>0</v>
      </c>
      <c r="AA603" s="108"/>
      <c r="AB603" s="108"/>
      <c r="AC603" s="95">
        <f t="shared" si="361"/>
        <v>-4000</v>
      </c>
      <c r="AD603" s="95">
        <f t="shared" si="362"/>
        <v>136000</v>
      </c>
      <c r="AE603" s="95">
        <f t="shared" si="363"/>
        <v>5712000</v>
      </c>
      <c r="AF603" s="97" cm="1">
        <f t="array" ref="AF603">_xlfn.IFS(G603=1,AF$15,G603=2,AF$16,G603=3,AF$19)</f>
        <v>0</v>
      </c>
      <c r="AG603" s="98">
        <f t="shared" si="364"/>
        <v>136000</v>
      </c>
      <c r="AH603" s="98">
        <f t="shared" si="365"/>
        <v>5712000</v>
      </c>
      <c r="AI603" s="137">
        <f t="shared" si="366"/>
        <v>136000</v>
      </c>
      <c r="AJ603" s="137">
        <f t="shared" si="367"/>
        <v>5712000</v>
      </c>
      <c r="AK603" s="137">
        <v>100000</v>
      </c>
      <c r="AL603" s="137">
        <f t="shared" si="368"/>
        <v>1428000</v>
      </c>
      <c r="AM603" s="137">
        <f t="shared" si="369"/>
        <v>1428000</v>
      </c>
      <c r="AN603" s="137">
        <f t="shared" si="370"/>
        <v>1428000</v>
      </c>
      <c r="AO603" s="137">
        <f t="shared" si="371"/>
        <v>1328000</v>
      </c>
      <c r="AP603" s="137"/>
      <c r="AQ603" s="138" cm="1">
        <f t="array" ref="AQ603">_xlfn.IFS(I603="One Bedroom",AQ$13,I603="One Bedroom Plus",AQ$14,I603="two bedroom",AQ$15,I603="three bedroom",AQ$16)</f>
        <v>300000</v>
      </c>
      <c r="AR603" s="139">
        <f t="shared" si="372"/>
        <v>5412000</v>
      </c>
      <c r="AS603" s="139">
        <f t="shared" si="373"/>
        <v>128857.14285714286</v>
      </c>
      <c r="AT603" s="139">
        <f t="shared" si="374"/>
        <v>270600</v>
      </c>
      <c r="AU603" s="139">
        <f t="shared" si="375"/>
        <v>5142000</v>
      </c>
      <c r="AV603" s="139">
        <f t="shared" si="376"/>
        <v>122428.57142857143</v>
      </c>
      <c r="AW603" s="151">
        <v>100000</v>
      </c>
      <c r="AX603" s="151">
        <f t="shared" si="377"/>
        <v>1285500</v>
      </c>
      <c r="AY603" s="151">
        <f t="shared" si="378"/>
        <v>1285500</v>
      </c>
      <c r="AZ603" s="151">
        <f t="shared" si="379"/>
        <v>1285500</v>
      </c>
      <c r="BA603" s="151">
        <f t="shared" si="380"/>
        <v>1185500</v>
      </c>
      <c r="BD603" s="99">
        <f t="shared" si="381"/>
        <v>5142000</v>
      </c>
    </row>
    <row r="604" spans="1:56" s="107" customFormat="1" ht="14.7" customHeight="1" x14ac:dyDescent="0.25">
      <c r="A604" s="120"/>
      <c r="B604" s="120"/>
      <c r="C604" s="101">
        <v>582</v>
      </c>
      <c r="D604" s="106" t="s">
        <v>22</v>
      </c>
      <c r="E604" s="106">
        <v>3</v>
      </c>
      <c r="F604" s="127" t="s">
        <v>746</v>
      </c>
      <c r="G604" s="92" cm="1">
        <f t="array" ref="G604">_xlfn.IFS(D604=F$4,G$4,D604=F$5,G$5,D604=F$6,G$6,D604=F$7,G$7,D604=F$8,G$8,D604=F$9,G$9,D604=F$10,G$10)</f>
        <v>1</v>
      </c>
      <c r="H604" s="121" t="s">
        <v>131</v>
      </c>
      <c r="I604" s="104" t="s">
        <v>72</v>
      </c>
      <c r="J604" s="105">
        <v>42</v>
      </c>
      <c r="K604" s="95">
        <f t="shared" si="352"/>
        <v>160000</v>
      </c>
      <c r="L604" s="95">
        <f t="shared" si="353"/>
        <v>6720000</v>
      </c>
      <c r="M604" s="95">
        <f t="shared" si="354"/>
        <v>140000</v>
      </c>
      <c r="N604" s="95" cm="1">
        <f t="array" ref="N604">_xlfn.IFS(E604=1,0,OR(E604=2,E604=3),N$10,OR(E604=4,E604=5),N$11,E604=6,N$12,E604=7,N$13)</f>
        <v>0</v>
      </c>
      <c r="O604" s="95">
        <f t="shared" si="348"/>
        <v>0</v>
      </c>
      <c r="P604" s="95">
        <f t="shared" si="355"/>
        <v>0</v>
      </c>
      <c r="Q604" s="95">
        <f t="shared" si="349"/>
        <v>0</v>
      </c>
      <c r="R604" s="95">
        <f t="shared" si="356"/>
        <v>0</v>
      </c>
      <c r="S604" s="95">
        <f t="shared" si="350"/>
        <v>0</v>
      </c>
      <c r="T604" s="95">
        <f t="shared" si="357"/>
        <v>0</v>
      </c>
      <c r="U604" s="95" t="str">
        <f t="shared" si="351"/>
        <v>y</v>
      </c>
      <c r="V604" s="95">
        <f t="shared" si="358"/>
        <v>-4000</v>
      </c>
      <c r="W604" s="108"/>
      <c r="X604" s="108">
        <f t="shared" si="359"/>
        <v>0</v>
      </c>
      <c r="Y604" s="108"/>
      <c r="Z604" s="108">
        <f t="shared" si="360"/>
        <v>0</v>
      </c>
      <c r="AA604" s="108"/>
      <c r="AB604" s="108"/>
      <c r="AC604" s="95">
        <f t="shared" si="361"/>
        <v>-4000</v>
      </c>
      <c r="AD604" s="95">
        <f t="shared" si="362"/>
        <v>136000</v>
      </c>
      <c r="AE604" s="95">
        <f t="shared" si="363"/>
        <v>5712000</v>
      </c>
      <c r="AF604" s="97" cm="1">
        <f t="array" ref="AF604">_xlfn.IFS(G604=1,AF$15,G604=2,AF$16,G604=3,AF$19)</f>
        <v>0</v>
      </c>
      <c r="AG604" s="98">
        <f t="shared" si="364"/>
        <v>136000</v>
      </c>
      <c r="AH604" s="98">
        <f t="shared" si="365"/>
        <v>5712000</v>
      </c>
      <c r="AI604" s="137">
        <f t="shared" si="366"/>
        <v>136000</v>
      </c>
      <c r="AJ604" s="137">
        <f t="shared" si="367"/>
        <v>5712000</v>
      </c>
      <c r="AK604" s="137">
        <v>100000</v>
      </c>
      <c r="AL604" s="137">
        <f t="shared" si="368"/>
        <v>1428000</v>
      </c>
      <c r="AM604" s="137">
        <f t="shared" si="369"/>
        <v>1428000</v>
      </c>
      <c r="AN604" s="137">
        <f t="shared" si="370"/>
        <v>1428000</v>
      </c>
      <c r="AO604" s="137">
        <f t="shared" si="371"/>
        <v>1328000</v>
      </c>
      <c r="AP604" s="137"/>
      <c r="AQ604" s="138" cm="1">
        <f t="array" ref="AQ604">_xlfn.IFS(I604="One Bedroom",AQ$13,I604="One Bedroom Plus",AQ$14,I604="two bedroom",AQ$15,I604="three bedroom",AQ$16)</f>
        <v>300000</v>
      </c>
      <c r="AR604" s="139">
        <f t="shared" si="372"/>
        <v>5412000</v>
      </c>
      <c r="AS604" s="139">
        <f t="shared" si="373"/>
        <v>128857.14285714286</v>
      </c>
      <c r="AT604" s="139">
        <f t="shared" si="374"/>
        <v>270600</v>
      </c>
      <c r="AU604" s="139">
        <f t="shared" si="375"/>
        <v>5142000</v>
      </c>
      <c r="AV604" s="139">
        <f t="shared" si="376"/>
        <v>122428.57142857143</v>
      </c>
      <c r="AW604" s="151">
        <v>100000</v>
      </c>
      <c r="AX604" s="151">
        <f t="shared" si="377"/>
        <v>1285500</v>
      </c>
      <c r="AY604" s="151">
        <f t="shared" si="378"/>
        <v>1285500</v>
      </c>
      <c r="AZ604" s="151">
        <f t="shared" si="379"/>
        <v>1285500</v>
      </c>
      <c r="BA604" s="151">
        <f t="shared" si="380"/>
        <v>1185500</v>
      </c>
      <c r="BD604" s="99">
        <f t="shared" si="381"/>
        <v>5142000</v>
      </c>
    </row>
    <row r="605" spans="1:56" s="107" customFormat="1" ht="14.7" customHeight="1" x14ac:dyDescent="0.25">
      <c r="A605" s="120"/>
      <c r="B605" s="120"/>
      <c r="C605" s="101">
        <v>583</v>
      </c>
      <c r="D605" s="106" t="s">
        <v>22</v>
      </c>
      <c r="E605" s="106">
        <v>3</v>
      </c>
      <c r="F605" s="127" t="s">
        <v>747</v>
      </c>
      <c r="G605" s="92" cm="1">
        <f t="array" ref="G605">_xlfn.IFS(D605=F$4,G$4,D605=F$5,G$5,D605=F$6,G$6,D605=F$7,G$7,D605=F$8,G$8,D605=F$9,G$9,D605=F$10,G$10)</f>
        <v>1</v>
      </c>
      <c r="H605" s="121" t="s">
        <v>131</v>
      </c>
      <c r="I605" s="104" t="s">
        <v>72</v>
      </c>
      <c r="J605" s="105">
        <v>42</v>
      </c>
      <c r="K605" s="95">
        <f t="shared" si="352"/>
        <v>160000</v>
      </c>
      <c r="L605" s="95">
        <f t="shared" si="353"/>
        <v>6720000</v>
      </c>
      <c r="M605" s="95">
        <f t="shared" si="354"/>
        <v>140000</v>
      </c>
      <c r="N605" s="95" cm="1">
        <f t="array" ref="N605">_xlfn.IFS(E605=1,0,OR(E605=2,E605=3),N$10,OR(E605=4,E605=5),N$11,E605=6,N$12,E605=7,N$13)</f>
        <v>0</v>
      </c>
      <c r="O605" s="95">
        <f t="shared" si="348"/>
        <v>0</v>
      </c>
      <c r="P605" s="95">
        <f t="shared" si="355"/>
        <v>0</v>
      </c>
      <c r="Q605" s="95">
        <f t="shared" si="349"/>
        <v>0</v>
      </c>
      <c r="R605" s="95">
        <f t="shared" si="356"/>
        <v>0</v>
      </c>
      <c r="S605" s="95">
        <f t="shared" si="350"/>
        <v>0</v>
      </c>
      <c r="T605" s="95">
        <f t="shared" si="357"/>
        <v>0</v>
      </c>
      <c r="U605" s="95" t="str">
        <f t="shared" si="351"/>
        <v>y</v>
      </c>
      <c r="V605" s="95">
        <f t="shared" si="358"/>
        <v>-4000</v>
      </c>
      <c r="W605" s="108"/>
      <c r="X605" s="108">
        <f t="shared" si="359"/>
        <v>0</v>
      </c>
      <c r="Y605" s="108"/>
      <c r="Z605" s="108">
        <f t="shared" si="360"/>
        <v>0</v>
      </c>
      <c r="AA605" s="108"/>
      <c r="AB605" s="108"/>
      <c r="AC605" s="95">
        <f t="shared" si="361"/>
        <v>-4000</v>
      </c>
      <c r="AD605" s="95">
        <f t="shared" si="362"/>
        <v>136000</v>
      </c>
      <c r="AE605" s="95">
        <f t="shared" si="363"/>
        <v>5712000</v>
      </c>
      <c r="AF605" s="97" cm="1">
        <f t="array" ref="AF605">_xlfn.IFS(G605=1,AF$15,G605=2,AF$16,G605=3,AF$19)</f>
        <v>0</v>
      </c>
      <c r="AG605" s="98">
        <f t="shared" si="364"/>
        <v>136000</v>
      </c>
      <c r="AH605" s="98">
        <f t="shared" si="365"/>
        <v>5712000</v>
      </c>
      <c r="AI605" s="137">
        <f t="shared" si="366"/>
        <v>136000</v>
      </c>
      <c r="AJ605" s="137">
        <f t="shared" si="367"/>
        <v>5712000</v>
      </c>
      <c r="AK605" s="137">
        <v>100000</v>
      </c>
      <c r="AL605" s="137">
        <f t="shared" si="368"/>
        <v>1428000</v>
      </c>
      <c r="AM605" s="137">
        <f t="shared" si="369"/>
        <v>1428000</v>
      </c>
      <c r="AN605" s="137">
        <f t="shared" si="370"/>
        <v>1428000</v>
      </c>
      <c r="AO605" s="137">
        <f t="shared" si="371"/>
        <v>1328000</v>
      </c>
      <c r="AP605" s="137"/>
      <c r="AQ605" s="138" cm="1">
        <f t="array" ref="AQ605">_xlfn.IFS(I605="One Bedroom",AQ$13,I605="One Bedroom Plus",AQ$14,I605="two bedroom",AQ$15,I605="three bedroom",AQ$16)</f>
        <v>300000</v>
      </c>
      <c r="AR605" s="139">
        <f t="shared" si="372"/>
        <v>5412000</v>
      </c>
      <c r="AS605" s="139">
        <f t="shared" si="373"/>
        <v>128857.14285714286</v>
      </c>
      <c r="AT605" s="139">
        <f t="shared" si="374"/>
        <v>270600</v>
      </c>
      <c r="AU605" s="139">
        <f t="shared" si="375"/>
        <v>5142000</v>
      </c>
      <c r="AV605" s="139">
        <f t="shared" si="376"/>
        <v>122428.57142857143</v>
      </c>
      <c r="AW605" s="151">
        <v>100000</v>
      </c>
      <c r="AX605" s="151">
        <f t="shared" si="377"/>
        <v>1285500</v>
      </c>
      <c r="AY605" s="151">
        <f t="shared" si="378"/>
        <v>1285500</v>
      </c>
      <c r="AZ605" s="151">
        <f t="shared" si="379"/>
        <v>1285500</v>
      </c>
      <c r="BA605" s="151">
        <f t="shared" si="380"/>
        <v>1185500</v>
      </c>
      <c r="BD605" s="99">
        <f t="shared" si="381"/>
        <v>5142000</v>
      </c>
    </row>
    <row r="606" spans="1:56" s="107" customFormat="1" ht="14.7" customHeight="1" x14ac:dyDescent="0.25">
      <c r="A606" s="120"/>
      <c r="B606" s="120"/>
      <c r="C606" s="101">
        <v>584</v>
      </c>
      <c r="D606" s="106" t="s">
        <v>22</v>
      </c>
      <c r="E606" s="106">
        <v>3</v>
      </c>
      <c r="F606" s="127" t="s">
        <v>748</v>
      </c>
      <c r="G606" s="92" cm="1">
        <f t="array" ref="G606">_xlfn.IFS(D606=F$4,G$4,D606=F$5,G$5,D606=F$6,G$6,D606=F$7,G$7,D606=F$8,G$8,D606=F$9,G$9,D606=F$10,G$10)</f>
        <v>1</v>
      </c>
      <c r="H606" s="121" t="s">
        <v>133</v>
      </c>
      <c r="I606" s="104" t="s">
        <v>72</v>
      </c>
      <c r="J606" s="105">
        <v>49</v>
      </c>
      <c r="K606" s="95">
        <f t="shared" si="352"/>
        <v>160000</v>
      </c>
      <c r="L606" s="95">
        <f t="shared" si="353"/>
        <v>7840000</v>
      </c>
      <c r="M606" s="95">
        <f t="shared" si="354"/>
        <v>140000</v>
      </c>
      <c r="N606" s="95" cm="1">
        <f t="array" ref="N606">_xlfn.IFS(E606=1,0,OR(E606=2,E606=3),N$10,OR(E606=4,E606=5),N$11,E606=6,N$12,E606=7,N$13)</f>
        <v>0</v>
      </c>
      <c r="O606" s="95">
        <f t="shared" ref="O606:O637" si="382">O589</f>
        <v>0</v>
      </c>
      <c r="P606" s="95">
        <f t="shared" si="355"/>
        <v>0</v>
      </c>
      <c r="Q606" s="95">
        <f t="shared" ref="Q606:Q637" si="383">Q589</f>
        <v>0</v>
      </c>
      <c r="R606" s="95">
        <f t="shared" si="356"/>
        <v>0</v>
      </c>
      <c r="S606" s="95">
        <f t="shared" ref="S606:S637" si="384">S589</f>
        <v>0</v>
      </c>
      <c r="T606" s="95">
        <f t="shared" si="357"/>
        <v>0</v>
      </c>
      <c r="U606" s="95" t="str">
        <f t="shared" ref="U606:U637" si="385">U589</f>
        <v>y</v>
      </c>
      <c r="V606" s="95">
        <f t="shared" si="358"/>
        <v>-4000</v>
      </c>
      <c r="W606" s="108"/>
      <c r="X606" s="108">
        <f t="shared" si="359"/>
        <v>0</v>
      </c>
      <c r="Y606" s="108"/>
      <c r="Z606" s="108">
        <f t="shared" si="360"/>
        <v>0</v>
      </c>
      <c r="AA606" s="108"/>
      <c r="AB606" s="108"/>
      <c r="AC606" s="95">
        <f t="shared" si="361"/>
        <v>-4000</v>
      </c>
      <c r="AD606" s="95">
        <f t="shared" si="362"/>
        <v>136000</v>
      </c>
      <c r="AE606" s="95">
        <f t="shared" si="363"/>
        <v>6664000</v>
      </c>
      <c r="AF606" s="97" cm="1">
        <f t="array" ref="AF606">_xlfn.IFS(G606=1,AF$15,G606=2,AF$16,G606=3,AF$19)</f>
        <v>0</v>
      </c>
      <c r="AG606" s="98">
        <f t="shared" si="364"/>
        <v>136000</v>
      </c>
      <c r="AH606" s="98">
        <f t="shared" si="365"/>
        <v>6664000</v>
      </c>
      <c r="AI606" s="137">
        <f t="shared" si="366"/>
        <v>136000</v>
      </c>
      <c r="AJ606" s="137">
        <f t="shared" si="367"/>
        <v>6664000</v>
      </c>
      <c r="AK606" s="137">
        <v>100000</v>
      </c>
      <c r="AL606" s="137">
        <f t="shared" si="368"/>
        <v>1666000</v>
      </c>
      <c r="AM606" s="137">
        <f t="shared" si="369"/>
        <v>1666000</v>
      </c>
      <c r="AN606" s="137">
        <f t="shared" si="370"/>
        <v>1666000</v>
      </c>
      <c r="AO606" s="137">
        <f t="shared" si="371"/>
        <v>1566000</v>
      </c>
      <c r="AP606" s="137"/>
      <c r="AQ606" s="138" cm="1">
        <f t="array" ref="AQ606">_xlfn.IFS(I606="One Bedroom",AQ$13,I606="One Bedroom Plus",AQ$14,I606="two bedroom",AQ$15,I606="three bedroom",AQ$16)</f>
        <v>300000</v>
      </c>
      <c r="AR606" s="139">
        <f t="shared" si="372"/>
        <v>6364000</v>
      </c>
      <c r="AS606" s="139">
        <f t="shared" si="373"/>
        <v>129877.55102040817</v>
      </c>
      <c r="AT606" s="139">
        <f t="shared" si="374"/>
        <v>318200</v>
      </c>
      <c r="AU606" s="139">
        <f t="shared" si="375"/>
        <v>6046000</v>
      </c>
      <c r="AV606" s="139">
        <f t="shared" si="376"/>
        <v>123387.75510204081</v>
      </c>
      <c r="AW606" s="151">
        <v>100000</v>
      </c>
      <c r="AX606" s="151">
        <f t="shared" si="377"/>
        <v>1511500</v>
      </c>
      <c r="AY606" s="151">
        <f t="shared" si="378"/>
        <v>1511500</v>
      </c>
      <c r="AZ606" s="151">
        <f t="shared" si="379"/>
        <v>1511500</v>
      </c>
      <c r="BA606" s="151">
        <f t="shared" si="380"/>
        <v>1411500</v>
      </c>
      <c r="BD606" s="99">
        <f t="shared" si="381"/>
        <v>6046000</v>
      </c>
    </row>
    <row r="607" spans="1:56" s="107" customFormat="1" ht="14.7" customHeight="1" x14ac:dyDescent="0.25">
      <c r="A607" s="120"/>
      <c r="B607" s="120"/>
      <c r="C607" s="101">
        <v>585</v>
      </c>
      <c r="D607" s="106" t="s">
        <v>22</v>
      </c>
      <c r="E607" s="106">
        <v>3</v>
      </c>
      <c r="F607" s="127" t="s">
        <v>749</v>
      </c>
      <c r="G607" s="92" cm="1">
        <f t="array" ref="G607">_xlfn.IFS(D607=F$4,G$4,D607=F$5,G$5,D607=F$6,G$6,D607=F$7,G$7,D607=F$8,G$8,D607=F$9,G$9,D607=F$10,G$10)</f>
        <v>1</v>
      </c>
      <c r="H607" s="121" t="s">
        <v>133</v>
      </c>
      <c r="I607" s="104" t="s">
        <v>72</v>
      </c>
      <c r="J607" s="105">
        <v>49</v>
      </c>
      <c r="K607" s="95">
        <f t="shared" si="352"/>
        <v>160000</v>
      </c>
      <c r="L607" s="95">
        <f t="shared" si="353"/>
        <v>7840000</v>
      </c>
      <c r="M607" s="95">
        <f t="shared" si="354"/>
        <v>140000</v>
      </c>
      <c r="N607" s="95" cm="1">
        <f t="array" ref="N607">_xlfn.IFS(E607=1,0,OR(E607=2,E607=3),N$10,OR(E607=4,E607=5),N$11,E607=6,N$12,E607=7,N$13)</f>
        <v>0</v>
      </c>
      <c r="O607" s="95">
        <f t="shared" si="382"/>
        <v>0</v>
      </c>
      <c r="P607" s="95">
        <f t="shared" si="355"/>
        <v>0</v>
      </c>
      <c r="Q607" s="95">
        <f t="shared" si="383"/>
        <v>0</v>
      </c>
      <c r="R607" s="95">
        <f t="shared" si="356"/>
        <v>0</v>
      </c>
      <c r="S607" s="95">
        <f t="shared" si="384"/>
        <v>0</v>
      </c>
      <c r="T607" s="95">
        <f t="shared" si="357"/>
        <v>0</v>
      </c>
      <c r="U607" s="95" t="str">
        <f t="shared" si="385"/>
        <v>y</v>
      </c>
      <c r="V607" s="95">
        <f t="shared" si="358"/>
        <v>-4000</v>
      </c>
      <c r="W607" s="108"/>
      <c r="X607" s="108">
        <f t="shared" si="359"/>
        <v>0</v>
      </c>
      <c r="Y607" s="108"/>
      <c r="Z607" s="108">
        <f t="shared" si="360"/>
        <v>0</v>
      </c>
      <c r="AA607" s="108"/>
      <c r="AB607" s="108"/>
      <c r="AC607" s="95">
        <f t="shared" si="361"/>
        <v>-4000</v>
      </c>
      <c r="AD607" s="95">
        <f t="shared" si="362"/>
        <v>136000</v>
      </c>
      <c r="AE607" s="95">
        <f t="shared" si="363"/>
        <v>6664000</v>
      </c>
      <c r="AF607" s="97" cm="1">
        <f t="array" ref="AF607">_xlfn.IFS(G607=1,AF$15,G607=2,AF$16,G607=3,AF$19)</f>
        <v>0</v>
      </c>
      <c r="AG607" s="98">
        <f t="shared" si="364"/>
        <v>136000</v>
      </c>
      <c r="AH607" s="98">
        <f t="shared" si="365"/>
        <v>6664000</v>
      </c>
      <c r="AI607" s="137">
        <f t="shared" si="366"/>
        <v>136000</v>
      </c>
      <c r="AJ607" s="137">
        <f t="shared" si="367"/>
        <v>6664000</v>
      </c>
      <c r="AK607" s="137">
        <v>100000</v>
      </c>
      <c r="AL607" s="137">
        <f t="shared" si="368"/>
        <v>1666000</v>
      </c>
      <c r="AM607" s="137">
        <f t="shared" si="369"/>
        <v>1666000</v>
      </c>
      <c r="AN607" s="137">
        <f t="shared" si="370"/>
        <v>1666000</v>
      </c>
      <c r="AO607" s="137">
        <f t="shared" si="371"/>
        <v>1566000</v>
      </c>
      <c r="AP607" s="137"/>
      <c r="AQ607" s="138" cm="1">
        <f t="array" ref="AQ607">_xlfn.IFS(I607="One Bedroom",AQ$13,I607="One Bedroom Plus",AQ$14,I607="two bedroom",AQ$15,I607="three bedroom",AQ$16)</f>
        <v>300000</v>
      </c>
      <c r="AR607" s="139">
        <f t="shared" si="372"/>
        <v>6364000</v>
      </c>
      <c r="AS607" s="139">
        <f t="shared" si="373"/>
        <v>129877.55102040817</v>
      </c>
      <c r="AT607" s="139">
        <f t="shared" si="374"/>
        <v>318200</v>
      </c>
      <c r="AU607" s="139">
        <f t="shared" si="375"/>
        <v>6046000</v>
      </c>
      <c r="AV607" s="139">
        <f t="shared" si="376"/>
        <v>123387.75510204081</v>
      </c>
      <c r="AW607" s="151">
        <v>100000</v>
      </c>
      <c r="AX607" s="151">
        <f t="shared" si="377"/>
        <v>1511500</v>
      </c>
      <c r="AY607" s="151">
        <f t="shared" si="378"/>
        <v>1511500</v>
      </c>
      <c r="AZ607" s="151">
        <f t="shared" si="379"/>
        <v>1511500</v>
      </c>
      <c r="BA607" s="151">
        <f t="shared" si="380"/>
        <v>1411500</v>
      </c>
      <c r="BD607" s="99">
        <f t="shared" si="381"/>
        <v>6046000</v>
      </c>
    </row>
    <row r="608" spans="1:56" s="107" customFormat="1" ht="14.7" customHeight="1" x14ac:dyDescent="0.25">
      <c r="A608" s="120"/>
      <c r="B608" s="120"/>
      <c r="C608" s="101">
        <v>586</v>
      </c>
      <c r="D608" s="106" t="s">
        <v>22</v>
      </c>
      <c r="E608" s="106">
        <v>4</v>
      </c>
      <c r="F608" s="127" t="s">
        <v>750</v>
      </c>
      <c r="G608" s="92" cm="1">
        <f t="array" ref="G608">_xlfn.IFS(D608=F$4,G$4,D608=F$5,G$5,D608=F$6,G$6,D608=F$7,G$7,D608=F$8,G$8,D608=F$9,G$9,D608=F$10,G$10)</f>
        <v>1</v>
      </c>
      <c r="H608" s="121" t="s">
        <v>158</v>
      </c>
      <c r="I608" s="104" t="s">
        <v>72</v>
      </c>
      <c r="J608" s="105">
        <v>42</v>
      </c>
      <c r="K608" s="95">
        <f t="shared" si="352"/>
        <v>160000</v>
      </c>
      <c r="L608" s="95">
        <f t="shared" si="353"/>
        <v>6720000</v>
      </c>
      <c r="M608" s="95">
        <f t="shared" si="354"/>
        <v>140000</v>
      </c>
      <c r="N608" s="95" cm="1">
        <f t="array" ref="N608">_xlfn.IFS(E608=1,0,OR(E608=2,E608=3),N$10,OR(E608=4,E608=5),N$11,E608=6,N$12,E608=7,N$13)</f>
        <v>3000</v>
      </c>
      <c r="O608" s="95">
        <f t="shared" si="382"/>
        <v>0</v>
      </c>
      <c r="P608" s="95">
        <f t="shared" si="355"/>
        <v>0</v>
      </c>
      <c r="Q608" s="95">
        <f t="shared" si="383"/>
        <v>0</v>
      </c>
      <c r="R608" s="95">
        <f t="shared" si="356"/>
        <v>0</v>
      </c>
      <c r="S608" s="95">
        <f t="shared" si="384"/>
        <v>0</v>
      </c>
      <c r="T608" s="95">
        <f t="shared" si="357"/>
        <v>0</v>
      </c>
      <c r="U608" s="95" t="str">
        <f t="shared" si="385"/>
        <v>y</v>
      </c>
      <c r="V608" s="95">
        <f t="shared" si="358"/>
        <v>-4000</v>
      </c>
      <c r="W608" s="108"/>
      <c r="X608" s="108">
        <f t="shared" si="359"/>
        <v>0</v>
      </c>
      <c r="Y608" s="108"/>
      <c r="Z608" s="108">
        <f t="shared" si="360"/>
        <v>0</v>
      </c>
      <c r="AA608" s="108"/>
      <c r="AB608" s="108"/>
      <c r="AC608" s="95">
        <f t="shared" si="361"/>
        <v>-4000</v>
      </c>
      <c r="AD608" s="95">
        <f t="shared" si="362"/>
        <v>139000</v>
      </c>
      <c r="AE608" s="95">
        <f t="shared" si="363"/>
        <v>5838000</v>
      </c>
      <c r="AF608" s="97" cm="1">
        <f t="array" ref="AF608">_xlfn.IFS(G608=1,AF$15,G608=2,AF$16,G608=3,AF$19)</f>
        <v>0</v>
      </c>
      <c r="AG608" s="98">
        <f t="shared" si="364"/>
        <v>139000</v>
      </c>
      <c r="AH608" s="98">
        <f t="shared" si="365"/>
        <v>5838000</v>
      </c>
      <c r="AI608" s="137">
        <f t="shared" si="366"/>
        <v>139000</v>
      </c>
      <c r="AJ608" s="137">
        <f t="shared" si="367"/>
        <v>5838000</v>
      </c>
      <c r="AK608" s="137">
        <v>100000</v>
      </c>
      <c r="AL608" s="137">
        <f t="shared" si="368"/>
        <v>1459500</v>
      </c>
      <c r="AM608" s="137">
        <f t="shared" si="369"/>
        <v>1459500</v>
      </c>
      <c r="AN608" s="137">
        <f t="shared" si="370"/>
        <v>1459500</v>
      </c>
      <c r="AO608" s="137">
        <f t="shared" si="371"/>
        <v>1359500</v>
      </c>
      <c r="AP608" s="137"/>
      <c r="AQ608" s="138" cm="1">
        <f t="array" ref="AQ608">_xlfn.IFS(I608="One Bedroom",AQ$13,I608="One Bedroom Plus",AQ$14,I608="two bedroom",AQ$15,I608="three bedroom",AQ$16)</f>
        <v>300000</v>
      </c>
      <c r="AR608" s="139">
        <f t="shared" si="372"/>
        <v>5538000</v>
      </c>
      <c r="AS608" s="139">
        <f t="shared" si="373"/>
        <v>131857.14285714287</v>
      </c>
      <c r="AT608" s="139">
        <f t="shared" si="374"/>
        <v>276900</v>
      </c>
      <c r="AU608" s="139">
        <f t="shared" si="375"/>
        <v>5262000</v>
      </c>
      <c r="AV608" s="139">
        <f t="shared" si="376"/>
        <v>125285.71428571429</v>
      </c>
      <c r="AW608" s="151">
        <v>100000</v>
      </c>
      <c r="AX608" s="151">
        <f t="shared" si="377"/>
        <v>1315500</v>
      </c>
      <c r="AY608" s="151">
        <f t="shared" si="378"/>
        <v>1315500</v>
      </c>
      <c r="AZ608" s="151">
        <f t="shared" si="379"/>
        <v>1315500</v>
      </c>
      <c r="BA608" s="151">
        <f t="shared" si="380"/>
        <v>1215500</v>
      </c>
      <c r="BD608" s="99">
        <f t="shared" si="381"/>
        <v>5262000</v>
      </c>
    </row>
    <row r="609" spans="1:56" s="107" customFormat="1" ht="14.7" customHeight="1" x14ac:dyDescent="0.25">
      <c r="A609" s="120"/>
      <c r="B609" s="120"/>
      <c r="C609" s="101">
        <v>587</v>
      </c>
      <c r="D609" s="106" t="s">
        <v>22</v>
      </c>
      <c r="E609" s="106">
        <v>4</v>
      </c>
      <c r="F609" s="127" t="s">
        <v>751</v>
      </c>
      <c r="G609" s="92" cm="1">
        <f t="array" ref="G609">_xlfn.IFS(D609=F$4,G$4,D609=F$5,G$5,D609=F$6,G$6,D609=F$7,G$7,D609=F$8,G$8,D609=F$9,G$9,D609=F$10,G$10)</f>
        <v>1</v>
      </c>
      <c r="H609" s="121" t="s">
        <v>158</v>
      </c>
      <c r="I609" s="104" t="s">
        <v>72</v>
      </c>
      <c r="J609" s="105">
        <v>42</v>
      </c>
      <c r="K609" s="95">
        <f t="shared" si="352"/>
        <v>160000</v>
      </c>
      <c r="L609" s="95">
        <f t="shared" si="353"/>
        <v>6720000</v>
      </c>
      <c r="M609" s="95">
        <f t="shared" si="354"/>
        <v>140000</v>
      </c>
      <c r="N609" s="95" cm="1">
        <f t="array" ref="N609">_xlfn.IFS(E609=1,0,OR(E609=2,E609=3),N$10,OR(E609=4,E609=5),N$11,E609=6,N$12,E609=7,N$13)</f>
        <v>3000</v>
      </c>
      <c r="O609" s="95">
        <f t="shared" si="382"/>
        <v>0</v>
      </c>
      <c r="P609" s="95">
        <f t="shared" si="355"/>
        <v>0</v>
      </c>
      <c r="Q609" s="95">
        <f t="shared" si="383"/>
        <v>0</v>
      </c>
      <c r="R609" s="95">
        <f t="shared" si="356"/>
        <v>0</v>
      </c>
      <c r="S609" s="95">
        <f t="shared" si="384"/>
        <v>0</v>
      </c>
      <c r="T609" s="95">
        <f t="shared" si="357"/>
        <v>0</v>
      </c>
      <c r="U609" s="95" t="str">
        <f t="shared" si="385"/>
        <v>y</v>
      </c>
      <c r="V609" s="95">
        <f t="shared" si="358"/>
        <v>-4000</v>
      </c>
      <c r="W609" s="108"/>
      <c r="X609" s="108">
        <f t="shared" si="359"/>
        <v>0</v>
      </c>
      <c r="Y609" s="108"/>
      <c r="Z609" s="108">
        <f t="shared" si="360"/>
        <v>0</v>
      </c>
      <c r="AA609" s="108"/>
      <c r="AB609" s="108"/>
      <c r="AC609" s="95">
        <f t="shared" si="361"/>
        <v>-4000</v>
      </c>
      <c r="AD609" s="95">
        <f t="shared" si="362"/>
        <v>139000</v>
      </c>
      <c r="AE609" s="95">
        <f t="shared" si="363"/>
        <v>5838000</v>
      </c>
      <c r="AF609" s="97" cm="1">
        <f t="array" ref="AF609">_xlfn.IFS(G609=1,AF$15,G609=2,AF$16,G609=3,AF$19)</f>
        <v>0</v>
      </c>
      <c r="AG609" s="98">
        <f t="shared" si="364"/>
        <v>139000</v>
      </c>
      <c r="AH609" s="98">
        <f t="shared" si="365"/>
        <v>5838000</v>
      </c>
      <c r="AI609" s="137">
        <f t="shared" si="366"/>
        <v>139000</v>
      </c>
      <c r="AJ609" s="137">
        <f t="shared" si="367"/>
        <v>5838000</v>
      </c>
      <c r="AK609" s="137">
        <v>100000</v>
      </c>
      <c r="AL609" s="137">
        <f t="shared" si="368"/>
        <v>1459500</v>
      </c>
      <c r="AM609" s="137">
        <f t="shared" si="369"/>
        <v>1459500</v>
      </c>
      <c r="AN609" s="137">
        <f t="shared" si="370"/>
        <v>1459500</v>
      </c>
      <c r="AO609" s="137">
        <f t="shared" si="371"/>
        <v>1359500</v>
      </c>
      <c r="AP609" s="137"/>
      <c r="AQ609" s="138" cm="1">
        <f t="array" ref="AQ609">_xlfn.IFS(I609="One Bedroom",AQ$13,I609="One Bedroom Plus",AQ$14,I609="two bedroom",AQ$15,I609="three bedroom",AQ$16)</f>
        <v>300000</v>
      </c>
      <c r="AR609" s="139">
        <f t="shared" si="372"/>
        <v>5538000</v>
      </c>
      <c r="AS609" s="139">
        <f t="shared" si="373"/>
        <v>131857.14285714287</v>
      </c>
      <c r="AT609" s="139">
        <f t="shared" si="374"/>
        <v>276900</v>
      </c>
      <c r="AU609" s="139">
        <f t="shared" si="375"/>
        <v>5262000</v>
      </c>
      <c r="AV609" s="139">
        <f t="shared" si="376"/>
        <v>125285.71428571429</v>
      </c>
      <c r="AW609" s="151">
        <v>100000</v>
      </c>
      <c r="AX609" s="151">
        <f t="shared" si="377"/>
        <v>1315500</v>
      </c>
      <c r="AY609" s="151">
        <f t="shared" si="378"/>
        <v>1315500</v>
      </c>
      <c r="AZ609" s="151">
        <f t="shared" si="379"/>
        <v>1315500</v>
      </c>
      <c r="BA609" s="151">
        <f t="shared" si="380"/>
        <v>1215500</v>
      </c>
      <c r="BD609" s="99">
        <f t="shared" si="381"/>
        <v>5262000</v>
      </c>
    </row>
    <row r="610" spans="1:56" s="107" customFormat="1" ht="14.7" customHeight="1" x14ac:dyDescent="0.25">
      <c r="A610" s="120"/>
      <c r="B610" s="120"/>
      <c r="C610" s="101">
        <v>588</v>
      </c>
      <c r="D610" s="106" t="s">
        <v>22</v>
      </c>
      <c r="E610" s="106">
        <v>4</v>
      </c>
      <c r="F610" s="127" t="s">
        <v>752</v>
      </c>
      <c r="G610" s="92" cm="1">
        <f t="array" ref="G610">_xlfn.IFS(D610=F$4,G$4,D610=F$5,G$5,D610=F$6,G$6,D610=F$7,G$7,D610=F$8,G$8,D610=F$9,G$9,D610=F$10,G$10)</f>
        <v>1</v>
      </c>
      <c r="H610" s="121" t="s">
        <v>305</v>
      </c>
      <c r="I610" s="104" t="s">
        <v>72</v>
      </c>
      <c r="J610" s="109">
        <v>32</v>
      </c>
      <c r="K610" s="95">
        <f t="shared" si="352"/>
        <v>160000</v>
      </c>
      <c r="L610" s="95">
        <f t="shared" si="353"/>
        <v>5120000</v>
      </c>
      <c r="M610" s="95">
        <f t="shared" si="354"/>
        <v>140000</v>
      </c>
      <c r="N610" s="95" cm="1">
        <f t="array" ref="N610">_xlfn.IFS(E610=1,0,OR(E610=2,E610=3),N$10,OR(E610=4,E610=5),N$11,E610=6,N$12,E610=7,N$13)</f>
        <v>3000</v>
      </c>
      <c r="O610" s="95">
        <f t="shared" si="382"/>
        <v>0</v>
      </c>
      <c r="P610" s="95">
        <f t="shared" si="355"/>
        <v>0</v>
      </c>
      <c r="Q610" s="95">
        <f t="shared" si="383"/>
        <v>0</v>
      </c>
      <c r="R610" s="95">
        <f t="shared" si="356"/>
        <v>0</v>
      </c>
      <c r="S610" s="95">
        <f t="shared" si="384"/>
        <v>0</v>
      </c>
      <c r="T610" s="95">
        <f t="shared" si="357"/>
        <v>0</v>
      </c>
      <c r="U610" s="95" t="str">
        <f t="shared" si="385"/>
        <v>y</v>
      </c>
      <c r="V610" s="95">
        <f t="shared" si="358"/>
        <v>-4000</v>
      </c>
      <c r="W610" s="108"/>
      <c r="X610" s="108">
        <f t="shared" si="359"/>
        <v>0</v>
      </c>
      <c r="Y610" s="108"/>
      <c r="Z610" s="108">
        <f t="shared" si="360"/>
        <v>0</v>
      </c>
      <c r="AA610" s="108"/>
      <c r="AB610" s="108"/>
      <c r="AC610" s="95">
        <f t="shared" si="361"/>
        <v>-4000</v>
      </c>
      <c r="AD610" s="95">
        <f t="shared" si="362"/>
        <v>139000</v>
      </c>
      <c r="AE610" s="95">
        <f t="shared" si="363"/>
        <v>4448000</v>
      </c>
      <c r="AF610" s="97" cm="1">
        <f t="array" ref="AF610">_xlfn.IFS(G610=1,AF$15,G610=2,AF$16,G610=3,AF$19)</f>
        <v>0</v>
      </c>
      <c r="AG610" s="98">
        <f t="shared" si="364"/>
        <v>139000</v>
      </c>
      <c r="AH610" s="98">
        <f t="shared" si="365"/>
        <v>4448000</v>
      </c>
      <c r="AI610" s="137">
        <f t="shared" si="366"/>
        <v>139000</v>
      </c>
      <c r="AJ610" s="137">
        <f t="shared" si="367"/>
        <v>4448000</v>
      </c>
      <c r="AK610" s="137">
        <v>100000</v>
      </c>
      <c r="AL610" s="137">
        <f t="shared" si="368"/>
        <v>1112000</v>
      </c>
      <c r="AM610" s="137">
        <f t="shared" si="369"/>
        <v>1112000</v>
      </c>
      <c r="AN610" s="137">
        <f t="shared" si="370"/>
        <v>1112000</v>
      </c>
      <c r="AO610" s="137">
        <f t="shared" si="371"/>
        <v>1012000</v>
      </c>
      <c r="AP610" s="137"/>
      <c r="AQ610" s="138" cm="1">
        <f t="array" ref="AQ610">_xlfn.IFS(I610="One Bedroom",AQ$13,I610="One Bedroom Plus",AQ$14,I610="two bedroom",AQ$15,I610="three bedroom",AQ$16)</f>
        <v>300000</v>
      </c>
      <c r="AR610" s="139">
        <f t="shared" si="372"/>
        <v>4148000</v>
      </c>
      <c r="AS610" s="139">
        <f t="shared" si="373"/>
        <v>129625</v>
      </c>
      <c r="AT610" s="139">
        <f t="shared" si="374"/>
        <v>207400</v>
      </c>
      <c r="AU610" s="139">
        <f t="shared" si="375"/>
        <v>3941000</v>
      </c>
      <c r="AV610" s="139">
        <f t="shared" si="376"/>
        <v>123156.25</v>
      </c>
      <c r="AW610" s="151">
        <v>100000</v>
      </c>
      <c r="AX610" s="151">
        <f t="shared" si="377"/>
        <v>985250</v>
      </c>
      <c r="AY610" s="151">
        <f t="shared" si="378"/>
        <v>985250</v>
      </c>
      <c r="AZ610" s="151">
        <f t="shared" si="379"/>
        <v>985250</v>
      </c>
      <c r="BA610" s="151">
        <f t="shared" si="380"/>
        <v>885250</v>
      </c>
      <c r="BD610" s="99">
        <f t="shared" si="381"/>
        <v>3941000</v>
      </c>
    </row>
    <row r="611" spans="1:56" s="107" customFormat="1" ht="14.7" customHeight="1" x14ac:dyDescent="0.25">
      <c r="A611" s="120"/>
      <c r="B611" s="120"/>
      <c r="C611" s="101">
        <v>589</v>
      </c>
      <c r="D611" s="106" t="s">
        <v>22</v>
      </c>
      <c r="E611" s="106">
        <v>4</v>
      </c>
      <c r="F611" s="127" t="s">
        <v>753</v>
      </c>
      <c r="G611" s="92" cm="1">
        <f t="array" ref="G611">_xlfn.IFS(D611=F$4,G$4,D611=F$5,G$5,D611=F$6,G$6,D611=F$7,G$7,D611=F$8,G$8,D611=F$9,G$9,D611=F$10,G$10)</f>
        <v>1</v>
      </c>
      <c r="H611" s="121" t="s">
        <v>329</v>
      </c>
      <c r="I611" s="104" t="s">
        <v>72</v>
      </c>
      <c r="J611" s="109">
        <v>32</v>
      </c>
      <c r="K611" s="95">
        <f t="shared" si="352"/>
        <v>160000</v>
      </c>
      <c r="L611" s="95">
        <f t="shared" si="353"/>
        <v>5120000</v>
      </c>
      <c r="M611" s="95">
        <f t="shared" si="354"/>
        <v>140000</v>
      </c>
      <c r="N611" s="95" cm="1">
        <f t="array" ref="N611">_xlfn.IFS(E611=1,0,OR(E611=2,E611=3),N$10,OR(E611=4,E611=5),N$11,E611=6,N$12,E611=7,N$13)</f>
        <v>3000</v>
      </c>
      <c r="O611" s="95">
        <f t="shared" si="382"/>
        <v>0</v>
      </c>
      <c r="P611" s="95">
        <f t="shared" si="355"/>
        <v>0</v>
      </c>
      <c r="Q611" s="95" t="str">
        <f t="shared" si="383"/>
        <v>y</v>
      </c>
      <c r="R611" s="95">
        <f t="shared" si="356"/>
        <v>3000</v>
      </c>
      <c r="S611" s="95">
        <f t="shared" si="384"/>
        <v>0</v>
      </c>
      <c r="T611" s="95">
        <f t="shared" si="357"/>
        <v>0</v>
      </c>
      <c r="U611" s="95" t="str">
        <f t="shared" si="385"/>
        <v>y</v>
      </c>
      <c r="V611" s="95">
        <f t="shared" si="358"/>
        <v>-4000</v>
      </c>
      <c r="W611" s="108"/>
      <c r="X611" s="108">
        <f t="shared" si="359"/>
        <v>0</v>
      </c>
      <c r="Y611" s="108"/>
      <c r="Z611" s="108">
        <f t="shared" si="360"/>
        <v>0</v>
      </c>
      <c r="AA611" s="108"/>
      <c r="AB611" s="108"/>
      <c r="AC611" s="95">
        <f t="shared" si="361"/>
        <v>-1000</v>
      </c>
      <c r="AD611" s="95">
        <f t="shared" si="362"/>
        <v>142000</v>
      </c>
      <c r="AE611" s="95">
        <f t="shared" si="363"/>
        <v>4544000</v>
      </c>
      <c r="AF611" s="97" cm="1">
        <f t="array" ref="AF611">_xlfn.IFS(G611=1,AF$15,G611=2,AF$16,G611=3,AF$19)</f>
        <v>0</v>
      </c>
      <c r="AG611" s="98">
        <f t="shared" si="364"/>
        <v>142000</v>
      </c>
      <c r="AH611" s="98">
        <f t="shared" si="365"/>
        <v>4544000</v>
      </c>
      <c r="AI611" s="137">
        <f t="shared" si="366"/>
        <v>142000</v>
      </c>
      <c r="AJ611" s="137">
        <f t="shared" si="367"/>
        <v>4544000</v>
      </c>
      <c r="AK611" s="137">
        <v>100000</v>
      </c>
      <c r="AL611" s="137">
        <f t="shared" si="368"/>
        <v>1136000</v>
      </c>
      <c r="AM611" s="137">
        <f t="shared" si="369"/>
        <v>1136000</v>
      </c>
      <c r="AN611" s="137">
        <f t="shared" si="370"/>
        <v>1136000</v>
      </c>
      <c r="AO611" s="137">
        <f t="shared" si="371"/>
        <v>1036000</v>
      </c>
      <c r="AP611" s="137"/>
      <c r="AQ611" s="138" cm="1">
        <f t="array" ref="AQ611">_xlfn.IFS(I611="One Bedroom",AQ$13,I611="One Bedroom Plus",AQ$14,I611="two bedroom",AQ$15,I611="three bedroom",AQ$16)</f>
        <v>300000</v>
      </c>
      <c r="AR611" s="139">
        <f t="shared" si="372"/>
        <v>4244000</v>
      </c>
      <c r="AS611" s="139">
        <f t="shared" si="373"/>
        <v>132625</v>
      </c>
      <c r="AT611" s="139">
        <f t="shared" si="374"/>
        <v>212200</v>
      </c>
      <c r="AU611" s="139">
        <f t="shared" si="375"/>
        <v>4032000</v>
      </c>
      <c r="AV611" s="139">
        <f t="shared" si="376"/>
        <v>126000</v>
      </c>
      <c r="AW611" s="151">
        <v>100000</v>
      </c>
      <c r="AX611" s="151">
        <f t="shared" si="377"/>
        <v>1008000</v>
      </c>
      <c r="AY611" s="151">
        <f t="shared" si="378"/>
        <v>1008000</v>
      </c>
      <c r="AZ611" s="151">
        <f t="shared" si="379"/>
        <v>1008000</v>
      </c>
      <c r="BA611" s="151">
        <f t="shared" si="380"/>
        <v>908000</v>
      </c>
      <c r="BD611" s="99">
        <f t="shared" si="381"/>
        <v>4032000</v>
      </c>
    </row>
    <row r="612" spans="1:56" s="107" customFormat="1" ht="14.7" customHeight="1" x14ac:dyDescent="0.25">
      <c r="A612" s="120"/>
      <c r="B612" s="120"/>
      <c r="C612" s="101">
        <v>590</v>
      </c>
      <c r="D612" s="106" t="s">
        <v>22</v>
      </c>
      <c r="E612" s="106">
        <v>4</v>
      </c>
      <c r="F612" s="127" t="s">
        <v>754</v>
      </c>
      <c r="G612" s="92" cm="1">
        <f t="array" ref="G612">_xlfn.IFS(D612=F$4,G$4,D612=F$5,G$5,D612=F$6,G$6,D612=F$7,G$7,D612=F$8,G$8,D612=F$9,G$9,D612=F$10,G$10)</f>
        <v>1</v>
      </c>
      <c r="H612" s="121" t="s">
        <v>169</v>
      </c>
      <c r="I612" s="104" t="s">
        <v>94</v>
      </c>
      <c r="J612" s="109">
        <v>56</v>
      </c>
      <c r="K612" s="95">
        <f t="shared" si="352"/>
        <v>160000</v>
      </c>
      <c r="L612" s="95">
        <f t="shared" si="353"/>
        <v>8960000</v>
      </c>
      <c r="M612" s="95">
        <f t="shared" si="354"/>
        <v>140000</v>
      </c>
      <c r="N612" s="95" cm="1">
        <f t="array" ref="N612">_xlfn.IFS(E612=1,0,OR(E612=2,E612=3),N$10,OR(E612=4,E612=5),N$11,E612=6,N$12,E612=7,N$13)</f>
        <v>3000</v>
      </c>
      <c r="O612" s="95" t="str">
        <f t="shared" si="382"/>
        <v>y</v>
      </c>
      <c r="P612" s="95">
        <f t="shared" si="355"/>
        <v>10000</v>
      </c>
      <c r="Q612" s="95" t="str">
        <f t="shared" si="383"/>
        <v>y</v>
      </c>
      <c r="R612" s="95">
        <f t="shared" si="356"/>
        <v>3000</v>
      </c>
      <c r="S612" s="95" t="str">
        <f t="shared" si="384"/>
        <v>y</v>
      </c>
      <c r="T612" s="95">
        <f t="shared" si="357"/>
        <v>2000</v>
      </c>
      <c r="U612" s="95">
        <f t="shared" si="385"/>
        <v>0</v>
      </c>
      <c r="V612" s="95">
        <f t="shared" si="358"/>
        <v>0</v>
      </c>
      <c r="W612" s="108"/>
      <c r="X612" s="108">
        <f t="shared" si="359"/>
        <v>0</v>
      </c>
      <c r="Y612" s="108"/>
      <c r="Z612" s="108">
        <f t="shared" si="360"/>
        <v>0</v>
      </c>
      <c r="AA612" s="108"/>
      <c r="AB612" s="108"/>
      <c r="AC612" s="95">
        <f t="shared" si="361"/>
        <v>15000</v>
      </c>
      <c r="AD612" s="95">
        <f t="shared" si="362"/>
        <v>158000</v>
      </c>
      <c r="AE612" s="95">
        <f t="shared" si="363"/>
        <v>8848000</v>
      </c>
      <c r="AF612" s="97" cm="1">
        <f t="array" ref="AF612">_xlfn.IFS(G612=1,AF$15,G612=2,AF$16,G612=3,AF$19)</f>
        <v>0</v>
      </c>
      <c r="AG612" s="98">
        <f t="shared" si="364"/>
        <v>158000</v>
      </c>
      <c r="AH612" s="98">
        <f t="shared" si="365"/>
        <v>8848000</v>
      </c>
      <c r="AI612" s="137">
        <f t="shared" si="366"/>
        <v>158000</v>
      </c>
      <c r="AJ612" s="137">
        <f t="shared" si="367"/>
        <v>8848000</v>
      </c>
      <c r="AK612" s="137">
        <v>100000</v>
      </c>
      <c r="AL612" s="137">
        <f t="shared" si="368"/>
        <v>2212000</v>
      </c>
      <c r="AM612" s="137">
        <f t="shared" si="369"/>
        <v>2212000</v>
      </c>
      <c r="AN612" s="137">
        <f t="shared" si="370"/>
        <v>2212000</v>
      </c>
      <c r="AO612" s="137">
        <f t="shared" si="371"/>
        <v>2112000</v>
      </c>
      <c r="AP612" s="137"/>
      <c r="AQ612" s="138" cm="1">
        <f t="array" ref="AQ612">_xlfn.IFS(I612="One Bedroom",AQ$13,I612="One Bedroom Plus",AQ$14,I612="two bedroom",AQ$15,I612="three bedroom",AQ$16)</f>
        <v>300000</v>
      </c>
      <c r="AR612" s="139">
        <f t="shared" si="372"/>
        <v>8548000</v>
      </c>
      <c r="AS612" s="139">
        <f t="shared" si="373"/>
        <v>152642.85714285713</v>
      </c>
      <c r="AT612" s="139">
        <f t="shared" si="374"/>
        <v>427400</v>
      </c>
      <c r="AU612" s="139">
        <f t="shared" si="375"/>
        <v>8121000</v>
      </c>
      <c r="AV612" s="139">
        <f t="shared" si="376"/>
        <v>145017.85714285713</v>
      </c>
      <c r="AW612" s="151">
        <v>100000</v>
      </c>
      <c r="AX612" s="151">
        <f t="shared" si="377"/>
        <v>2030250</v>
      </c>
      <c r="AY612" s="151">
        <f t="shared" si="378"/>
        <v>2030250</v>
      </c>
      <c r="AZ612" s="151">
        <f t="shared" si="379"/>
        <v>2030250</v>
      </c>
      <c r="BA612" s="151">
        <f t="shared" si="380"/>
        <v>1930250</v>
      </c>
      <c r="BD612" s="99">
        <f t="shared" si="381"/>
        <v>8121000</v>
      </c>
    </row>
    <row r="613" spans="1:56" s="107" customFormat="1" ht="14.7" customHeight="1" x14ac:dyDescent="0.25">
      <c r="A613" s="120"/>
      <c r="B613" s="120"/>
      <c r="C613" s="101">
        <v>591</v>
      </c>
      <c r="D613" s="106" t="s">
        <v>22</v>
      </c>
      <c r="E613" s="106">
        <v>4</v>
      </c>
      <c r="F613" s="127" t="s">
        <v>755</v>
      </c>
      <c r="G613" s="92" cm="1">
        <f t="array" ref="G613">_xlfn.IFS(D613=F$4,G$4,D613=F$5,G$5,D613=F$6,G$6,D613=F$7,G$7,D613=F$8,G$8,D613=F$9,G$9,D613=F$10,G$10)</f>
        <v>1</v>
      </c>
      <c r="H613" s="121" t="s">
        <v>315</v>
      </c>
      <c r="I613" s="104" t="s">
        <v>94</v>
      </c>
      <c r="J613" s="109">
        <v>56</v>
      </c>
      <c r="K613" s="95">
        <f t="shared" si="352"/>
        <v>160000</v>
      </c>
      <c r="L613" s="95">
        <f t="shared" si="353"/>
        <v>8960000</v>
      </c>
      <c r="M613" s="95">
        <f t="shared" si="354"/>
        <v>140000</v>
      </c>
      <c r="N613" s="95" cm="1">
        <f t="array" ref="N613">_xlfn.IFS(E613=1,0,OR(E613=2,E613=3),N$10,OR(E613=4,E613=5),N$11,E613=6,N$12,E613=7,N$13)</f>
        <v>3000</v>
      </c>
      <c r="O613" s="95" t="str">
        <f t="shared" si="382"/>
        <v>y</v>
      </c>
      <c r="P613" s="95">
        <f t="shared" si="355"/>
        <v>10000</v>
      </c>
      <c r="Q613" s="95">
        <f t="shared" si="383"/>
        <v>0</v>
      </c>
      <c r="R613" s="95">
        <f t="shared" si="356"/>
        <v>0</v>
      </c>
      <c r="S613" s="95" t="str">
        <f t="shared" si="384"/>
        <v>y</v>
      </c>
      <c r="T613" s="95">
        <f t="shared" si="357"/>
        <v>2000</v>
      </c>
      <c r="U613" s="95">
        <f t="shared" si="385"/>
        <v>0</v>
      </c>
      <c r="V613" s="95">
        <f t="shared" si="358"/>
        <v>0</v>
      </c>
      <c r="W613" s="108"/>
      <c r="X613" s="108">
        <f t="shared" si="359"/>
        <v>0</v>
      </c>
      <c r="Y613" s="108"/>
      <c r="Z613" s="108">
        <f t="shared" si="360"/>
        <v>0</v>
      </c>
      <c r="AA613" s="108"/>
      <c r="AB613" s="108"/>
      <c r="AC613" s="95">
        <f t="shared" si="361"/>
        <v>12000</v>
      </c>
      <c r="AD613" s="95">
        <f t="shared" si="362"/>
        <v>155000</v>
      </c>
      <c r="AE613" s="95">
        <f t="shared" si="363"/>
        <v>8680000</v>
      </c>
      <c r="AF613" s="97" cm="1">
        <f t="array" ref="AF613">_xlfn.IFS(G613=1,AF$15,G613=2,AF$16,G613=3,AF$19)</f>
        <v>0</v>
      </c>
      <c r="AG613" s="98">
        <f t="shared" si="364"/>
        <v>155000</v>
      </c>
      <c r="AH613" s="98">
        <f t="shared" si="365"/>
        <v>8680000</v>
      </c>
      <c r="AI613" s="137">
        <f t="shared" si="366"/>
        <v>155000</v>
      </c>
      <c r="AJ613" s="137">
        <f t="shared" si="367"/>
        <v>8680000</v>
      </c>
      <c r="AK613" s="137">
        <v>100000</v>
      </c>
      <c r="AL613" s="137">
        <f t="shared" si="368"/>
        <v>2170000</v>
      </c>
      <c r="AM613" s="137">
        <f t="shared" si="369"/>
        <v>2170000</v>
      </c>
      <c r="AN613" s="137">
        <f t="shared" si="370"/>
        <v>2170000</v>
      </c>
      <c r="AO613" s="137">
        <f t="shared" si="371"/>
        <v>2070000</v>
      </c>
      <c r="AP613" s="137"/>
      <c r="AQ613" s="138" cm="1">
        <f t="array" ref="AQ613">_xlfn.IFS(I613="One Bedroom",AQ$13,I613="One Bedroom Plus",AQ$14,I613="two bedroom",AQ$15,I613="three bedroom",AQ$16)</f>
        <v>300000</v>
      </c>
      <c r="AR613" s="139">
        <f t="shared" si="372"/>
        <v>8380000</v>
      </c>
      <c r="AS613" s="139">
        <f t="shared" si="373"/>
        <v>149642.85714285713</v>
      </c>
      <c r="AT613" s="139">
        <f t="shared" si="374"/>
        <v>419000</v>
      </c>
      <c r="AU613" s="139">
        <f t="shared" si="375"/>
        <v>7961000</v>
      </c>
      <c r="AV613" s="139">
        <f t="shared" si="376"/>
        <v>142160.71428571429</v>
      </c>
      <c r="AW613" s="151">
        <v>100000</v>
      </c>
      <c r="AX613" s="151">
        <f t="shared" si="377"/>
        <v>1990250</v>
      </c>
      <c r="AY613" s="151">
        <f t="shared" si="378"/>
        <v>1990250</v>
      </c>
      <c r="AZ613" s="151">
        <f t="shared" si="379"/>
        <v>1990250</v>
      </c>
      <c r="BA613" s="151">
        <f t="shared" si="380"/>
        <v>1890250</v>
      </c>
      <c r="BD613" s="99">
        <f t="shared" si="381"/>
        <v>7961000</v>
      </c>
    </row>
    <row r="614" spans="1:56" s="107" customFormat="1" ht="14.7" customHeight="1" x14ac:dyDescent="0.25">
      <c r="A614" s="120"/>
      <c r="B614" s="120"/>
      <c r="C614" s="101">
        <v>592</v>
      </c>
      <c r="D614" s="106" t="s">
        <v>22</v>
      </c>
      <c r="E614" s="106">
        <v>4</v>
      </c>
      <c r="F614" s="127" t="s">
        <v>756</v>
      </c>
      <c r="G614" s="92" cm="1">
        <f t="array" ref="G614">_xlfn.IFS(D614=F$4,G$4,D614=F$5,G$5,D614=F$6,G$6,D614=F$7,G$7,D614=F$8,G$8,D614=F$9,G$9,D614=F$10,G$10)</f>
        <v>1</v>
      </c>
      <c r="H614" s="121" t="s">
        <v>158</v>
      </c>
      <c r="I614" s="104" t="s">
        <v>72</v>
      </c>
      <c r="J614" s="105">
        <v>42</v>
      </c>
      <c r="K614" s="95">
        <f t="shared" si="352"/>
        <v>160000</v>
      </c>
      <c r="L614" s="95">
        <f t="shared" si="353"/>
        <v>6720000</v>
      </c>
      <c r="M614" s="95">
        <f t="shared" si="354"/>
        <v>140000</v>
      </c>
      <c r="N614" s="95" cm="1">
        <f t="array" ref="N614">_xlfn.IFS(E614=1,0,OR(E614=2,E614=3),N$10,OR(E614=4,E614=5),N$11,E614=6,N$12,E614=7,N$13)</f>
        <v>3000</v>
      </c>
      <c r="O614" s="95" t="str">
        <f t="shared" si="382"/>
        <v>y</v>
      </c>
      <c r="P614" s="95">
        <f t="shared" si="355"/>
        <v>10000</v>
      </c>
      <c r="Q614" s="95">
        <f t="shared" si="383"/>
        <v>0</v>
      </c>
      <c r="R614" s="95">
        <f t="shared" si="356"/>
        <v>0</v>
      </c>
      <c r="S614" s="95" t="str">
        <f t="shared" si="384"/>
        <v>y</v>
      </c>
      <c r="T614" s="95">
        <f t="shared" si="357"/>
        <v>2000</v>
      </c>
      <c r="U614" s="95">
        <f t="shared" si="385"/>
        <v>0</v>
      </c>
      <c r="V614" s="95">
        <f t="shared" si="358"/>
        <v>0</v>
      </c>
      <c r="W614" s="108"/>
      <c r="X614" s="108">
        <f t="shared" si="359"/>
        <v>0</v>
      </c>
      <c r="Y614" s="108"/>
      <c r="Z614" s="108">
        <f t="shared" si="360"/>
        <v>0</v>
      </c>
      <c r="AA614" s="108"/>
      <c r="AB614" s="108"/>
      <c r="AC614" s="95">
        <f t="shared" si="361"/>
        <v>12000</v>
      </c>
      <c r="AD614" s="95">
        <f t="shared" si="362"/>
        <v>155000</v>
      </c>
      <c r="AE614" s="95">
        <f t="shared" si="363"/>
        <v>6510000</v>
      </c>
      <c r="AF614" s="97" cm="1">
        <f t="array" ref="AF614">_xlfn.IFS(G614=1,AF$15,G614=2,AF$16,G614=3,AF$19)</f>
        <v>0</v>
      </c>
      <c r="AG614" s="98">
        <f t="shared" si="364"/>
        <v>155000</v>
      </c>
      <c r="AH614" s="98">
        <f t="shared" si="365"/>
        <v>6510000</v>
      </c>
      <c r="AI614" s="137">
        <f t="shared" si="366"/>
        <v>155000</v>
      </c>
      <c r="AJ614" s="137">
        <f t="shared" si="367"/>
        <v>6510000</v>
      </c>
      <c r="AK614" s="137">
        <v>100000</v>
      </c>
      <c r="AL614" s="137">
        <f t="shared" si="368"/>
        <v>1627500</v>
      </c>
      <c r="AM614" s="137">
        <f t="shared" si="369"/>
        <v>1627500</v>
      </c>
      <c r="AN614" s="137">
        <f t="shared" si="370"/>
        <v>1627500</v>
      </c>
      <c r="AO614" s="137">
        <f t="shared" si="371"/>
        <v>1527500</v>
      </c>
      <c r="AP614" s="137"/>
      <c r="AQ614" s="138" cm="1">
        <f t="array" ref="AQ614">_xlfn.IFS(I614="One Bedroom",AQ$13,I614="One Bedroom Plus",AQ$14,I614="two bedroom",AQ$15,I614="three bedroom",AQ$16)</f>
        <v>300000</v>
      </c>
      <c r="AR614" s="139">
        <f t="shared" si="372"/>
        <v>6210000</v>
      </c>
      <c r="AS614" s="139">
        <f t="shared" si="373"/>
        <v>147857.14285714287</v>
      </c>
      <c r="AT614" s="139">
        <f t="shared" si="374"/>
        <v>310500</v>
      </c>
      <c r="AU614" s="139">
        <f t="shared" si="375"/>
        <v>5900000</v>
      </c>
      <c r="AV614" s="139">
        <f t="shared" si="376"/>
        <v>140476.19047619047</v>
      </c>
      <c r="AW614" s="151">
        <v>100000</v>
      </c>
      <c r="AX614" s="151">
        <f t="shared" si="377"/>
        <v>1475000</v>
      </c>
      <c r="AY614" s="151">
        <f t="shared" si="378"/>
        <v>1475000</v>
      </c>
      <c r="AZ614" s="151">
        <f t="shared" si="379"/>
        <v>1475000</v>
      </c>
      <c r="BA614" s="151">
        <f t="shared" si="380"/>
        <v>1375000</v>
      </c>
      <c r="BD614" s="99">
        <f t="shared" si="381"/>
        <v>5900000</v>
      </c>
    </row>
    <row r="615" spans="1:56" s="107" customFormat="1" ht="14.7" customHeight="1" x14ac:dyDescent="0.25">
      <c r="A615" s="120"/>
      <c r="B615" s="120"/>
      <c r="C615" s="101">
        <v>593</v>
      </c>
      <c r="D615" s="106" t="s">
        <v>22</v>
      </c>
      <c r="E615" s="106">
        <v>4</v>
      </c>
      <c r="F615" s="127" t="s">
        <v>757</v>
      </c>
      <c r="G615" s="92" cm="1">
        <f t="array" ref="G615">_xlfn.IFS(D615=F$4,G$4,D615=F$5,G$5,D615=F$6,G$6,D615=F$7,G$7,D615=F$8,G$8,D615=F$9,G$9,D615=F$10,G$10)</f>
        <v>1</v>
      </c>
      <c r="H615" s="121" t="s">
        <v>158</v>
      </c>
      <c r="I615" s="104" t="s">
        <v>72</v>
      </c>
      <c r="J615" s="105">
        <v>42</v>
      </c>
      <c r="K615" s="95">
        <f t="shared" si="352"/>
        <v>160000</v>
      </c>
      <c r="L615" s="95">
        <f t="shared" si="353"/>
        <v>6720000</v>
      </c>
      <c r="M615" s="95">
        <f t="shared" si="354"/>
        <v>140000</v>
      </c>
      <c r="N615" s="95" cm="1">
        <f t="array" ref="N615">_xlfn.IFS(E615=1,0,OR(E615=2,E615=3),N$10,OR(E615=4,E615=5),N$11,E615=6,N$12,E615=7,N$13)</f>
        <v>3000</v>
      </c>
      <c r="O615" s="95" t="str">
        <f t="shared" si="382"/>
        <v>y</v>
      </c>
      <c r="P615" s="95">
        <f t="shared" si="355"/>
        <v>10000</v>
      </c>
      <c r="Q615" s="95">
        <f t="shared" si="383"/>
        <v>0</v>
      </c>
      <c r="R615" s="95">
        <f t="shared" si="356"/>
        <v>0</v>
      </c>
      <c r="S615" s="95" t="str">
        <f t="shared" si="384"/>
        <v>y</v>
      </c>
      <c r="T615" s="95">
        <f t="shared" si="357"/>
        <v>2000</v>
      </c>
      <c r="U615" s="95">
        <f t="shared" si="385"/>
        <v>0</v>
      </c>
      <c r="V615" s="95">
        <f t="shared" si="358"/>
        <v>0</v>
      </c>
      <c r="W615" s="108"/>
      <c r="X615" s="108">
        <f t="shared" si="359"/>
        <v>0</v>
      </c>
      <c r="Y615" s="108"/>
      <c r="Z615" s="108">
        <f t="shared" si="360"/>
        <v>0</v>
      </c>
      <c r="AA615" s="108"/>
      <c r="AB615" s="108"/>
      <c r="AC615" s="95">
        <f t="shared" si="361"/>
        <v>12000</v>
      </c>
      <c r="AD615" s="95">
        <f t="shared" si="362"/>
        <v>155000</v>
      </c>
      <c r="AE615" s="95">
        <f t="shared" si="363"/>
        <v>6510000</v>
      </c>
      <c r="AF615" s="97" cm="1">
        <f t="array" ref="AF615">_xlfn.IFS(G615=1,AF$15,G615=2,AF$16,G615=3,AF$19)</f>
        <v>0</v>
      </c>
      <c r="AG615" s="98">
        <f t="shared" si="364"/>
        <v>155000</v>
      </c>
      <c r="AH615" s="98">
        <f t="shared" si="365"/>
        <v>6510000</v>
      </c>
      <c r="AI615" s="137">
        <f t="shared" si="366"/>
        <v>155000</v>
      </c>
      <c r="AJ615" s="137">
        <f t="shared" si="367"/>
        <v>6510000</v>
      </c>
      <c r="AK615" s="137">
        <v>100000</v>
      </c>
      <c r="AL615" s="137">
        <f t="shared" si="368"/>
        <v>1627500</v>
      </c>
      <c r="AM615" s="137">
        <f t="shared" si="369"/>
        <v>1627500</v>
      </c>
      <c r="AN615" s="137">
        <f t="shared" si="370"/>
        <v>1627500</v>
      </c>
      <c r="AO615" s="137">
        <f t="shared" si="371"/>
        <v>1527500</v>
      </c>
      <c r="AP615" s="137"/>
      <c r="AQ615" s="138" cm="1">
        <f t="array" ref="AQ615">_xlfn.IFS(I615="One Bedroom",AQ$13,I615="One Bedroom Plus",AQ$14,I615="two bedroom",AQ$15,I615="three bedroom",AQ$16)</f>
        <v>300000</v>
      </c>
      <c r="AR615" s="139">
        <f t="shared" si="372"/>
        <v>6210000</v>
      </c>
      <c r="AS615" s="139">
        <f t="shared" si="373"/>
        <v>147857.14285714287</v>
      </c>
      <c r="AT615" s="139">
        <f t="shared" si="374"/>
        <v>310500</v>
      </c>
      <c r="AU615" s="139">
        <f t="shared" si="375"/>
        <v>5900000</v>
      </c>
      <c r="AV615" s="139">
        <f t="shared" si="376"/>
        <v>140476.19047619047</v>
      </c>
      <c r="AW615" s="151">
        <v>100000</v>
      </c>
      <c r="AX615" s="151">
        <f t="shared" si="377"/>
        <v>1475000</v>
      </c>
      <c r="AY615" s="151">
        <f t="shared" si="378"/>
        <v>1475000</v>
      </c>
      <c r="AZ615" s="151">
        <f t="shared" si="379"/>
        <v>1475000</v>
      </c>
      <c r="BA615" s="151">
        <f t="shared" si="380"/>
        <v>1375000</v>
      </c>
      <c r="BD615" s="99">
        <f t="shared" si="381"/>
        <v>5900000</v>
      </c>
    </row>
    <row r="616" spans="1:56" s="107" customFormat="1" ht="14.7" customHeight="1" x14ac:dyDescent="0.25">
      <c r="A616" s="120"/>
      <c r="B616" s="120"/>
      <c r="C616" s="101">
        <v>594</v>
      </c>
      <c r="D616" s="106" t="s">
        <v>22</v>
      </c>
      <c r="E616" s="106">
        <v>4</v>
      </c>
      <c r="F616" s="127" t="s">
        <v>758</v>
      </c>
      <c r="G616" s="92" cm="1">
        <f t="array" ref="G616">_xlfn.IFS(D616=F$4,G$4,D616=F$5,G$5,D616=F$6,G$6,D616=F$7,G$7,D616=F$8,G$8,D616=F$9,G$9,D616=F$10,G$10)</f>
        <v>1</v>
      </c>
      <c r="H616" s="121" t="s">
        <v>319</v>
      </c>
      <c r="I616" s="104" t="s">
        <v>234</v>
      </c>
      <c r="J616" s="109">
        <v>86</v>
      </c>
      <c r="K616" s="95">
        <f t="shared" si="352"/>
        <v>160000</v>
      </c>
      <c r="L616" s="95">
        <f t="shared" si="353"/>
        <v>13760000</v>
      </c>
      <c r="M616" s="95">
        <f t="shared" si="354"/>
        <v>140000</v>
      </c>
      <c r="N616" s="95" cm="1">
        <f t="array" ref="N616">_xlfn.IFS(E616=1,0,OR(E616=2,E616=3),N$10,OR(E616=4,E616=5),N$11,E616=6,N$12,E616=7,N$13)</f>
        <v>3000</v>
      </c>
      <c r="O616" s="95" t="str">
        <f t="shared" si="382"/>
        <v>y</v>
      </c>
      <c r="P616" s="95">
        <f t="shared" si="355"/>
        <v>10000</v>
      </c>
      <c r="Q616" s="95">
        <f t="shared" si="383"/>
        <v>0</v>
      </c>
      <c r="R616" s="95">
        <f t="shared" si="356"/>
        <v>0</v>
      </c>
      <c r="S616" s="95" t="str">
        <f t="shared" si="384"/>
        <v>y</v>
      </c>
      <c r="T616" s="95">
        <f t="shared" si="357"/>
        <v>2000</v>
      </c>
      <c r="U616" s="95">
        <f t="shared" si="385"/>
        <v>0</v>
      </c>
      <c r="V616" s="95">
        <f t="shared" si="358"/>
        <v>0</v>
      </c>
      <c r="W616" s="108"/>
      <c r="X616" s="108">
        <f t="shared" si="359"/>
        <v>0</v>
      </c>
      <c r="Y616" s="108"/>
      <c r="Z616" s="108">
        <f t="shared" si="360"/>
        <v>0</v>
      </c>
      <c r="AA616" s="108"/>
      <c r="AB616" s="108"/>
      <c r="AC616" s="95">
        <f t="shared" si="361"/>
        <v>12000</v>
      </c>
      <c r="AD616" s="95">
        <f t="shared" si="362"/>
        <v>155000</v>
      </c>
      <c r="AE616" s="95">
        <f t="shared" si="363"/>
        <v>13330000</v>
      </c>
      <c r="AF616" s="97" cm="1">
        <f t="array" ref="AF616">_xlfn.IFS(G616=1,AF$15,G616=2,AF$16,G616=3,AF$19)</f>
        <v>0</v>
      </c>
      <c r="AG616" s="98">
        <f t="shared" si="364"/>
        <v>155000</v>
      </c>
      <c r="AH616" s="98">
        <f t="shared" si="365"/>
        <v>13330000</v>
      </c>
      <c r="AI616" s="137">
        <f t="shared" si="366"/>
        <v>155000</v>
      </c>
      <c r="AJ616" s="137">
        <f t="shared" si="367"/>
        <v>13330000</v>
      </c>
      <c r="AK616" s="137">
        <v>100000</v>
      </c>
      <c r="AL616" s="137">
        <f t="shared" si="368"/>
        <v>3332500</v>
      </c>
      <c r="AM616" s="137">
        <f t="shared" si="369"/>
        <v>3332500</v>
      </c>
      <c r="AN616" s="137">
        <f t="shared" si="370"/>
        <v>3332500</v>
      </c>
      <c r="AO616" s="137">
        <f t="shared" si="371"/>
        <v>3232500</v>
      </c>
      <c r="AP616" s="137"/>
      <c r="AQ616" s="138" cm="1">
        <f t="array" ref="AQ616">_xlfn.IFS(I616="One Bedroom",AQ$13,I616="One Bedroom Plus",AQ$14,I616="two bedroom",AQ$15,I616="three bedroom",AQ$16)</f>
        <v>500000</v>
      </c>
      <c r="AR616" s="139">
        <f t="shared" si="372"/>
        <v>12830000</v>
      </c>
      <c r="AS616" s="139">
        <f t="shared" si="373"/>
        <v>149186.04651162791</v>
      </c>
      <c r="AT616" s="139">
        <f t="shared" si="374"/>
        <v>641500</v>
      </c>
      <c r="AU616" s="139">
        <f t="shared" si="375"/>
        <v>12189000</v>
      </c>
      <c r="AV616" s="139">
        <f t="shared" si="376"/>
        <v>141732.55813953487</v>
      </c>
      <c r="AW616" s="151">
        <v>100000</v>
      </c>
      <c r="AX616" s="151">
        <f t="shared" si="377"/>
        <v>3047250</v>
      </c>
      <c r="AY616" s="151">
        <f t="shared" si="378"/>
        <v>3047250</v>
      </c>
      <c r="AZ616" s="151">
        <f t="shared" si="379"/>
        <v>3047250</v>
      </c>
      <c r="BA616" s="151">
        <f t="shared" si="380"/>
        <v>2947250</v>
      </c>
      <c r="BD616" s="99">
        <f t="shared" si="381"/>
        <v>12189000</v>
      </c>
    </row>
    <row r="617" spans="1:56" s="107" customFormat="1" ht="14.7" customHeight="1" x14ac:dyDescent="0.25">
      <c r="A617" s="120"/>
      <c r="B617" s="120"/>
      <c r="C617" s="101">
        <v>595</v>
      </c>
      <c r="D617" s="106" t="s">
        <v>22</v>
      </c>
      <c r="E617" s="106">
        <v>4</v>
      </c>
      <c r="F617" s="127" t="s">
        <v>759</v>
      </c>
      <c r="G617" s="92" cm="1">
        <f t="array" ref="G617">_xlfn.IFS(D617=F$4,G$4,D617=F$5,G$5,D617=F$6,G$6,D617=F$7,G$7,D617=F$8,G$8,D617=F$9,G$9,D617=F$10,G$10)</f>
        <v>1</v>
      </c>
      <c r="H617" s="121" t="s">
        <v>313</v>
      </c>
      <c r="I617" s="104" t="s">
        <v>234</v>
      </c>
      <c r="J617" s="109">
        <v>66</v>
      </c>
      <c r="K617" s="95">
        <f t="shared" si="352"/>
        <v>160000</v>
      </c>
      <c r="L617" s="95">
        <f t="shared" si="353"/>
        <v>10560000</v>
      </c>
      <c r="M617" s="95">
        <f t="shared" si="354"/>
        <v>140000</v>
      </c>
      <c r="N617" s="95" cm="1">
        <f t="array" ref="N617">_xlfn.IFS(E617=1,0,OR(E617=2,E617=3),N$10,OR(E617=4,E617=5),N$11,E617=6,N$12,E617=7,N$13)</f>
        <v>3000</v>
      </c>
      <c r="O617" s="95" t="str">
        <f t="shared" si="382"/>
        <v>y</v>
      </c>
      <c r="P617" s="95">
        <f t="shared" si="355"/>
        <v>10000</v>
      </c>
      <c r="Q617" s="95">
        <f t="shared" si="383"/>
        <v>0</v>
      </c>
      <c r="R617" s="95">
        <f t="shared" si="356"/>
        <v>0</v>
      </c>
      <c r="S617" s="95" t="str">
        <f t="shared" si="384"/>
        <v>y</v>
      </c>
      <c r="T617" s="95">
        <f t="shared" si="357"/>
        <v>2000</v>
      </c>
      <c r="U617" s="95">
        <f t="shared" si="385"/>
        <v>0</v>
      </c>
      <c r="V617" s="95">
        <f t="shared" si="358"/>
        <v>0</v>
      </c>
      <c r="W617" s="108"/>
      <c r="X617" s="108">
        <f t="shared" si="359"/>
        <v>0</v>
      </c>
      <c r="Y617" s="108"/>
      <c r="Z617" s="108">
        <f t="shared" si="360"/>
        <v>0</v>
      </c>
      <c r="AA617" s="108"/>
      <c r="AB617" s="108"/>
      <c r="AC617" s="95">
        <f t="shared" si="361"/>
        <v>12000</v>
      </c>
      <c r="AD617" s="95">
        <f t="shared" si="362"/>
        <v>155000</v>
      </c>
      <c r="AE617" s="95">
        <f t="shared" si="363"/>
        <v>10230000</v>
      </c>
      <c r="AF617" s="97" cm="1">
        <f t="array" ref="AF617">_xlfn.IFS(G617=1,AF$15,G617=2,AF$16,G617=3,AF$19)</f>
        <v>0</v>
      </c>
      <c r="AG617" s="98">
        <f t="shared" si="364"/>
        <v>155000</v>
      </c>
      <c r="AH617" s="98">
        <f t="shared" si="365"/>
        <v>10230000</v>
      </c>
      <c r="AI617" s="137">
        <f t="shared" si="366"/>
        <v>155000</v>
      </c>
      <c r="AJ617" s="137">
        <f t="shared" si="367"/>
        <v>10230000</v>
      </c>
      <c r="AK617" s="137">
        <v>100000</v>
      </c>
      <c r="AL617" s="137">
        <f t="shared" si="368"/>
        <v>2557500</v>
      </c>
      <c r="AM617" s="137">
        <f t="shared" si="369"/>
        <v>2557500</v>
      </c>
      <c r="AN617" s="137">
        <f t="shared" si="370"/>
        <v>2557500</v>
      </c>
      <c r="AO617" s="137">
        <f t="shared" si="371"/>
        <v>2457500</v>
      </c>
      <c r="AP617" s="137"/>
      <c r="AQ617" s="138" cm="1">
        <f t="array" ref="AQ617">_xlfn.IFS(I617="One Bedroom",AQ$13,I617="One Bedroom Plus",AQ$14,I617="two bedroom",AQ$15,I617="three bedroom",AQ$16)</f>
        <v>500000</v>
      </c>
      <c r="AR617" s="139">
        <f t="shared" si="372"/>
        <v>9730000</v>
      </c>
      <c r="AS617" s="139">
        <f t="shared" si="373"/>
        <v>147424.24242424243</v>
      </c>
      <c r="AT617" s="139">
        <f t="shared" si="374"/>
        <v>486500</v>
      </c>
      <c r="AU617" s="139">
        <f t="shared" si="375"/>
        <v>9244000</v>
      </c>
      <c r="AV617" s="139">
        <f t="shared" si="376"/>
        <v>140060.60606060605</v>
      </c>
      <c r="AW617" s="151">
        <v>100000</v>
      </c>
      <c r="AX617" s="151">
        <f t="shared" si="377"/>
        <v>2311000</v>
      </c>
      <c r="AY617" s="151">
        <f t="shared" si="378"/>
        <v>2311000</v>
      </c>
      <c r="AZ617" s="151">
        <f t="shared" si="379"/>
        <v>2311000</v>
      </c>
      <c r="BA617" s="151">
        <f t="shared" si="380"/>
        <v>2211000</v>
      </c>
      <c r="BD617" s="99">
        <f t="shared" si="381"/>
        <v>9244000</v>
      </c>
    </row>
    <row r="618" spans="1:56" s="107" customFormat="1" ht="14.7" customHeight="1" x14ac:dyDescent="0.25">
      <c r="A618" s="120"/>
      <c r="B618" s="120"/>
      <c r="C618" s="101">
        <v>596</v>
      </c>
      <c r="D618" s="106" t="s">
        <v>22</v>
      </c>
      <c r="E618" s="106">
        <v>4</v>
      </c>
      <c r="F618" s="127" t="s">
        <v>760</v>
      </c>
      <c r="G618" s="92" cm="1">
        <f t="array" ref="G618">_xlfn.IFS(D618=F$4,G$4,D618=F$5,G$5,D618=F$6,G$6,D618=F$7,G$7,D618=F$8,G$8,D618=F$9,G$9,D618=F$10,G$10)</f>
        <v>1</v>
      </c>
      <c r="H618" s="121" t="s">
        <v>761</v>
      </c>
      <c r="I618" s="104" t="s">
        <v>234</v>
      </c>
      <c r="J618" s="109">
        <v>92</v>
      </c>
      <c r="K618" s="95">
        <f t="shared" si="352"/>
        <v>160000</v>
      </c>
      <c r="L618" s="95">
        <f t="shared" si="353"/>
        <v>14720000</v>
      </c>
      <c r="M618" s="95">
        <f t="shared" si="354"/>
        <v>140000</v>
      </c>
      <c r="N618" s="95" cm="1">
        <f t="array" ref="N618">_xlfn.IFS(E618=1,0,OR(E618=2,E618=3),N$10,OR(E618=4,E618=5),N$11,E618=6,N$12,E618=7,N$13)</f>
        <v>3000</v>
      </c>
      <c r="O618" s="95" t="str">
        <f t="shared" si="382"/>
        <v>y</v>
      </c>
      <c r="P618" s="95">
        <f t="shared" si="355"/>
        <v>10000</v>
      </c>
      <c r="Q618" s="95" t="str">
        <f t="shared" si="383"/>
        <v>y</v>
      </c>
      <c r="R618" s="95">
        <f t="shared" si="356"/>
        <v>3000</v>
      </c>
      <c r="S618" s="95" t="str">
        <f t="shared" si="384"/>
        <v>y</v>
      </c>
      <c r="T618" s="95">
        <f t="shared" si="357"/>
        <v>2000</v>
      </c>
      <c r="U618" s="95">
        <f t="shared" si="385"/>
        <v>0</v>
      </c>
      <c r="V618" s="95">
        <f t="shared" si="358"/>
        <v>0</v>
      </c>
      <c r="W618" s="108"/>
      <c r="X618" s="108">
        <f t="shared" si="359"/>
        <v>0</v>
      </c>
      <c r="Y618" s="108"/>
      <c r="Z618" s="108">
        <f t="shared" si="360"/>
        <v>0</v>
      </c>
      <c r="AA618" s="108"/>
      <c r="AB618" s="108"/>
      <c r="AC618" s="95">
        <f t="shared" si="361"/>
        <v>15000</v>
      </c>
      <c r="AD618" s="95">
        <f t="shared" si="362"/>
        <v>158000</v>
      </c>
      <c r="AE618" s="95">
        <f t="shared" si="363"/>
        <v>14536000</v>
      </c>
      <c r="AF618" s="97" cm="1">
        <f t="array" ref="AF618">_xlfn.IFS(G618=1,AF$15,G618=2,AF$16,G618=3,AF$19)</f>
        <v>0</v>
      </c>
      <c r="AG618" s="98">
        <f t="shared" si="364"/>
        <v>158000</v>
      </c>
      <c r="AH618" s="98">
        <f t="shared" si="365"/>
        <v>14536000</v>
      </c>
      <c r="AI618" s="137">
        <f t="shared" si="366"/>
        <v>158000</v>
      </c>
      <c r="AJ618" s="137">
        <f t="shared" si="367"/>
        <v>14536000</v>
      </c>
      <c r="AK618" s="137">
        <v>100000</v>
      </c>
      <c r="AL618" s="137">
        <f t="shared" si="368"/>
        <v>3634000</v>
      </c>
      <c r="AM618" s="137">
        <f t="shared" si="369"/>
        <v>3634000</v>
      </c>
      <c r="AN618" s="137">
        <f t="shared" si="370"/>
        <v>3634000</v>
      </c>
      <c r="AO618" s="137">
        <f t="shared" si="371"/>
        <v>3534000</v>
      </c>
      <c r="AP618" s="137"/>
      <c r="AQ618" s="138" cm="1">
        <f t="array" ref="AQ618">_xlfn.IFS(I618="One Bedroom",AQ$13,I618="One Bedroom Plus",AQ$14,I618="two bedroom",AQ$15,I618="three bedroom",AQ$16)</f>
        <v>500000</v>
      </c>
      <c r="AR618" s="139">
        <f t="shared" si="372"/>
        <v>14036000</v>
      </c>
      <c r="AS618" s="139">
        <f t="shared" si="373"/>
        <v>152565.21739130435</v>
      </c>
      <c r="AT618" s="139">
        <f t="shared" si="374"/>
        <v>701800</v>
      </c>
      <c r="AU618" s="139">
        <f t="shared" si="375"/>
        <v>13335000</v>
      </c>
      <c r="AV618" s="139">
        <f t="shared" si="376"/>
        <v>144945.65217391305</v>
      </c>
      <c r="AW618" s="151">
        <v>100000</v>
      </c>
      <c r="AX618" s="151">
        <f t="shared" si="377"/>
        <v>3333750</v>
      </c>
      <c r="AY618" s="151">
        <f t="shared" si="378"/>
        <v>3333750</v>
      </c>
      <c r="AZ618" s="151">
        <f t="shared" si="379"/>
        <v>3333750</v>
      </c>
      <c r="BA618" s="151">
        <f t="shared" si="380"/>
        <v>3233750</v>
      </c>
      <c r="BD618" s="99">
        <f t="shared" si="381"/>
        <v>13335000</v>
      </c>
    </row>
    <row r="619" spans="1:56" s="107" customFormat="1" ht="14.7" customHeight="1" x14ac:dyDescent="0.25">
      <c r="A619" s="120"/>
      <c r="B619" s="120"/>
      <c r="C619" s="101">
        <v>597</v>
      </c>
      <c r="D619" s="106" t="s">
        <v>22</v>
      </c>
      <c r="E619" s="106">
        <v>4</v>
      </c>
      <c r="F619" s="127" t="s">
        <v>762</v>
      </c>
      <c r="G619" s="92" cm="1">
        <f t="array" ref="G619">_xlfn.IFS(D619=F$4,G$4,D619=F$5,G$5,D619=F$6,G$6,D619=F$7,G$7,D619=F$8,G$8,D619=F$9,G$9,D619=F$10,G$10)</f>
        <v>1</v>
      </c>
      <c r="H619" s="121" t="s">
        <v>154</v>
      </c>
      <c r="I619" s="104" t="s">
        <v>72</v>
      </c>
      <c r="J619" s="105">
        <v>36</v>
      </c>
      <c r="K619" s="95">
        <f t="shared" si="352"/>
        <v>160000</v>
      </c>
      <c r="L619" s="95">
        <f t="shared" si="353"/>
        <v>5760000</v>
      </c>
      <c r="M619" s="95">
        <f t="shared" si="354"/>
        <v>140000</v>
      </c>
      <c r="N619" s="95" cm="1">
        <f t="array" ref="N619">_xlfn.IFS(E619=1,0,OR(E619=2,E619=3),N$10,OR(E619=4,E619=5),N$11,E619=6,N$12,E619=7,N$13)</f>
        <v>3000</v>
      </c>
      <c r="O619" s="95">
        <f t="shared" si="382"/>
        <v>0</v>
      </c>
      <c r="P619" s="95">
        <f t="shared" si="355"/>
        <v>0</v>
      </c>
      <c r="Q619" s="95" t="str">
        <f t="shared" si="383"/>
        <v>y</v>
      </c>
      <c r="R619" s="95">
        <f t="shared" si="356"/>
        <v>3000</v>
      </c>
      <c r="S619" s="95">
        <f t="shared" si="384"/>
        <v>0</v>
      </c>
      <c r="T619" s="95">
        <f t="shared" si="357"/>
        <v>0</v>
      </c>
      <c r="U619" s="95" t="str">
        <f t="shared" si="385"/>
        <v>y</v>
      </c>
      <c r="V619" s="95">
        <f t="shared" si="358"/>
        <v>-4000</v>
      </c>
      <c r="W619" s="108"/>
      <c r="X619" s="108">
        <f t="shared" si="359"/>
        <v>0</v>
      </c>
      <c r="Y619" s="108"/>
      <c r="Z619" s="108">
        <f t="shared" si="360"/>
        <v>0</v>
      </c>
      <c r="AA619" s="108"/>
      <c r="AB619" s="108"/>
      <c r="AC619" s="95">
        <f t="shared" si="361"/>
        <v>-1000</v>
      </c>
      <c r="AD619" s="95">
        <f t="shared" si="362"/>
        <v>142000</v>
      </c>
      <c r="AE619" s="95">
        <f t="shared" si="363"/>
        <v>5112000</v>
      </c>
      <c r="AF619" s="97" cm="1">
        <f t="array" ref="AF619">_xlfn.IFS(G619=1,AF$15,G619=2,AF$16,G619=3,AF$19)</f>
        <v>0</v>
      </c>
      <c r="AG619" s="98">
        <f t="shared" si="364"/>
        <v>142000</v>
      </c>
      <c r="AH619" s="98">
        <f t="shared" si="365"/>
        <v>5112000</v>
      </c>
      <c r="AI619" s="137">
        <f t="shared" si="366"/>
        <v>142000</v>
      </c>
      <c r="AJ619" s="137">
        <f t="shared" si="367"/>
        <v>5112000</v>
      </c>
      <c r="AK619" s="137">
        <v>100000</v>
      </c>
      <c r="AL619" s="137">
        <f t="shared" si="368"/>
        <v>1278000</v>
      </c>
      <c r="AM619" s="137">
        <f t="shared" si="369"/>
        <v>1278000</v>
      </c>
      <c r="AN619" s="137">
        <f t="shared" si="370"/>
        <v>1278000</v>
      </c>
      <c r="AO619" s="137">
        <f t="shared" si="371"/>
        <v>1178000</v>
      </c>
      <c r="AP619" s="137"/>
      <c r="AQ619" s="138" cm="1">
        <f t="array" ref="AQ619">_xlfn.IFS(I619="One Bedroom",AQ$13,I619="One Bedroom Plus",AQ$14,I619="two bedroom",AQ$15,I619="three bedroom",AQ$16)</f>
        <v>300000</v>
      </c>
      <c r="AR619" s="139">
        <f t="shared" si="372"/>
        <v>4812000</v>
      </c>
      <c r="AS619" s="139">
        <f t="shared" si="373"/>
        <v>133666.66666666666</v>
      </c>
      <c r="AT619" s="139">
        <f t="shared" si="374"/>
        <v>240600</v>
      </c>
      <c r="AU619" s="139">
        <f t="shared" si="375"/>
        <v>4572000</v>
      </c>
      <c r="AV619" s="139">
        <f t="shared" si="376"/>
        <v>127000</v>
      </c>
      <c r="AW619" s="151">
        <v>100000</v>
      </c>
      <c r="AX619" s="151">
        <f t="shared" si="377"/>
        <v>1143000</v>
      </c>
      <c r="AY619" s="151">
        <f t="shared" si="378"/>
        <v>1143000</v>
      </c>
      <c r="AZ619" s="151">
        <f t="shared" si="379"/>
        <v>1143000</v>
      </c>
      <c r="BA619" s="151">
        <f t="shared" si="380"/>
        <v>1043000</v>
      </c>
      <c r="BD619" s="99">
        <f t="shared" si="381"/>
        <v>4572000</v>
      </c>
    </row>
    <row r="620" spans="1:56" s="107" customFormat="1" ht="14.7" customHeight="1" x14ac:dyDescent="0.25">
      <c r="A620" s="120"/>
      <c r="B620" s="120"/>
      <c r="C620" s="101">
        <v>598</v>
      </c>
      <c r="D620" s="106" t="s">
        <v>22</v>
      </c>
      <c r="E620" s="106">
        <v>4</v>
      </c>
      <c r="F620" s="127" t="s">
        <v>763</v>
      </c>
      <c r="G620" s="92" cm="1">
        <f t="array" ref="G620">_xlfn.IFS(D620=F$4,G$4,D620=F$5,G$5,D620=F$6,G$6,D620=F$7,G$7,D620=F$8,G$8,D620=F$9,G$9,D620=F$10,G$10)</f>
        <v>1</v>
      </c>
      <c r="H620" s="121" t="s">
        <v>156</v>
      </c>
      <c r="I620" s="104" t="s">
        <v>72</v>
      </c>
      <c r="J620" s="105">
        <v>36</v>
      </c>
      <c r="K620" s="95">
        <f t="shared" si="352"/>
        <v>160000</v>
      </c>
      <c r="L620" s="95">
        <f t="shared" si="353"/>
        <v>5760000</v>
      </c>
      <c r="M620" s="95">
        <f t="shared" si="354"/>
        <v>140000</v>
      </c>
      <c r="N620" s="95" cm="1">
        <f t="array" ref="N620">_xlfn.IFS(E620=1,0,OR(E620=2,E620=3),N$10,OR(E620=4,E620=5),N$11,E620=6,N$12,E620=7,N$13)</f>
        <v>3000</v>
      </c>
      <c r="O620" s="95">
        <f t="shared" si="382"/>
        <v>0</v>
      </c>
      <c r="P620" s="95">
        <f t="shared" si="355"/>
        <v>0</v>
      </c>
      <c r="Q620" s="95">
        <f t="shared" si="383"/>
        <v>0</v>
      </c>
      <c r="R620" s="95">
        <f t="shared" si="356"/>
        <v>0</v>
      </c>
      <c r="S620" s="95">
        <f t="shared" si="384"/>
        <v>0</v>
      </c>
      <c r="T620" s="95">
        <f t="shared" si="357"/>
        <v>0</v>
      </c>
      <c r="U620" s="95" t="str">
        <f t="shared" si="385"/>
        <v>y</v>
      </c>
      <c r="V620" s="95">
        <f t="shared" si="358"/>
        <v>-4000</v>
      </c>
      <c r="W620" s="108"/>
      <c r="X620" s="108">
        <f t="shared" si="359"/>
        <v>0</v>
      </c>
      <c r="Y620" s="108"/>
      <c r="Z620" s="108">
        <f t="shared" si="360"/>
        <v>0</v>
      </c>
      <c r="AA620" s="108"/>
      <c r="AB620" s="108"/>
      <c r="AC620" s="95">
        <f t="shared" si="361"/>
        <v>-4000</v>
      </c>
      <c r="AD620" s="95">
        <f t="shared" si="362"/>
        <v>139000</v>
      </c>
      <c r="AE620" s="95">
        <f t="shared" si="363"/>
        <v>5004000</v>
      </c>
      <c r="AF620" s="97" cm="1">
        <f t="array" ref="AF620">_xlfn.IFS(G620=1,AF$15,G620=2,AF$16,G620=3,AF$19)</f>
        <v>0</v>
      </c>
      <c r="AG620" s="98">
        <f t="shared" si="364"/>
        <v>139000</v>
      </c>
      <c r="AH620" s="98">
        <f t="shared" si="365"/>
        <v>5004000</v>
      </c>
      <c r="AI620" s="137">
        <f t="shared" si="366"/>
        <v>139000</v>
      </c>
      <c r="AJ620" s="137">
        <f t="shared" si="367"/>
        <v>5004000</v>
      </c>
      <c r="AK620" s="137">
        <v>100000</v>
      </c>
      <c r="AL620" s="137">
        <f t="shared" si="368"/>
        <v>1251000</v>
      </c>
      <c r="AM620" s="137">
        <f t="shared" si="369"/>
        <v>1251000</v>
      </c>
      <c r="AN620" s="137">
        <f t="shared" si="370"/>
        <v>1251000</v>
      </c>
      <c r="AO620" s="137">
        <f t="shared" si="371"/>
        <v>1151000</v>
      </c>
      <c r="AP620" s="137"/>
      <c r="AQ620" s="138" cm="1">
        <f t="array" ref="AQ620">_xlfn.IFS(I620="One Bedroom",AQ$13,I620="One Bedroom Plus",AQ$14,I620="two bedroom",AQ$15,I620="three bedroom",AQ$16)</f>
        <v>300000</v>
      </c>
      <c r="AR620" s="139">
        <f t="shared" si="372"/>
        <v>4704000</v>
      </c>
      <c r="AS620" s="139">
        <f t="shared" si="373"/>
        <v>130666.66666666667</v>
      </c>
      <c r="AT620" s="139">
        <f t="shared" si="374"/>
        <v>235200</v>
      </c>
      <c r="AU620" s="139">
        <f t="shared" si="375"/>
        <v>4469000</v>
      </c>
      <c r="AV620" s="139">
        <f t="shared" si="376"/>
        <v>124138.88888888889</v>
      </c>
      <c r="AW620" s="151">
        <v>100000</v>
      </c>
      <c r="AX620" s="151">
        <f t="shared" si="377"/>
        <v>1117250</v>
      </c>
      <c r="AY620" s="151">
        <f t="shared" si="378"/>
        <v>1117250</v>
      </c>
      <c r="AZ620" s="151">
        <f t="shared" si="379"/>
        <v>1117250</v>
      </c>
      <c r="BA620" s="151">
        <f t="shared" si="380"/>
        <v>1017250</v>
      </c>
      <c r="BD620" s="99">
        <f t="shared" si="381"/>
        <v>4469000</v>
      </c>
    </row>
    <row r="621" spans="1:56" ht="14.7" customHeight="1" x14ac:dyDescent="0.25">
      <c r="A621" s="120"/>
      <c r="B621" s="120"/>
      <c r="C621" s="101">
        <v>599</v>
      </c>
      <c r="D621" s="106" t="s">
        <v>22</v>
      </c>
      <c r="E621" s="106">
        <v>4</v>
      </c>
      <c r="F621" s="127" t="s">
        <v>764</v>
      </c>
      <c r="G621" s="92" cm="1">
        <f t="array" ref="G621">_xlfn.IFS(D621=F$4,G$4,D621=F$5,G$5,D621=F$6,G$6,D621=F$7,G$7,D621=F$8,G$8,D621=F$9,G$9,D621=F$10,G$10)</f>
        <v>1</v>
      </c>
      <c r="H621" s="121" t="s">
        <v>156</v>
      </c>
      <c r="I621" s="104" t="s">
        <v>72</v>
      </c>
      <c r="J621" s="105">
        <v>36</v>
      </c>
      <c r="K621" s="95">
        <f t="shared" si="352"/>
        <v>160000</v>
      </c>
      <c r="L621" s="95">
        <f t="shared" si="353"/>
        <v>5760000</v>
      </c>
      <c r="M621" s="95">
        <f t="shared" si="354"/>
        <v>140000</v>
      </c>
      <c r="N621" s="95" cm="1">
        <f t="array" ref="N621">_xlfn.IFS(E621=1,0,OR(E621=2,E621=3),N$10,OR(E621=4,E621=5),N$11,E621=6,N$12,E621=7,N$13)</f>
        <v>3000</v>
      </c>
      <c r="O621" s="95">
        <f t="shared" si="382"/>
        <v>0</v>
      </c>
      <c r="P621" s="95">
        <f t="shared" si="355"/>
        <v>0</v>
      </c>
      <c r="Q621" s="95">
        <f t="shared" si="383"/>
        <v>0</v>
      </c>
      <c r="R621" s="95">
        <f t="shared" si="356"/>
        <v>0</v>
      </c>
      <c r="S621" s="95">
        <f t="shared" si="384"/>
        <v>0</v>
      </c>
      <c r="T621" s="95">
        <f t="shared" si="357"/>
        <v>0</v>
      </c>
      <c r="U621" s="95" t="str">
        <f t="shared" si="385"/>
        <v>y</v>
      </c>
      <c r="V621" s="95">
        <f t="shared" si="358"/>
        <v>-4000</v>
      </c>
      <c r="W621" s="108"/>
      <c r="X621" s="108">
        <f t="shared" si="359"/>
        <v>0</v>
      </c>
      <c r="Y621" s="108"/>
      <c r="Z621" s="108">
        <f t="shared" si="360"/>
        <v>0</v>
      </c>
      <c r="AA621" s="108"/>
      <c r="AB621" s="108"/>
      <c r="AC621" s="95">
        <f t="shared" si="361"/>
        <v>-4000</v>
      </c>
      <c r="AD621" s="95">
        <f t="shared" si="362"/>
        <v>139000</v>
      </c>
      <c r="AE621" s="95">
        <f t="shared" si="363"/>
        <v>5004000</v>
      </c>
      <c r="AF621" s="97" cm="1">
        <f t="array" ref="AF621">_xlfn.IFS(G621=1,AF$15,G621=2,AF$16,G621=3,AF$19)</f>
        <v>0</v>
      </c>
      <c r="AG621" s="98">
        <f t="shared" si="364"/>
        <v>139000</v>
      </c>
      <c r="AH621" s="98">
        <f t="shared" si="365"/>
        <v>5004000</v>
      </c>
      <c r="AI621" s="137">
        <f t="shared" si="366"/>
        <v>139000</v>
      </c>
      <c r="AJ621" s="137">
        <f t="shared" si="367"/>
        <v>5004000</v>
      </c>
      <c r="AK621" s="137">
        <v>100000</v>
      </c>
      <c r="AL621" s="137">
        <f t="shared" si="368"/>
        <v>1251000</v>
      </c>
      <c r="AM621" s="137">
        <f t="shared" si="369"/>
        <v>1251000</v>
      </c>
      <c r="AN621" s="137">
        <f t="shared" si="370"/>
        <v>1251000</v>
      </c>
      <c r="AO621" s="137">
        <f t="shared" si="371"/>
        <v>1151000</v>
      </c>
      <c r="AP621" s="137"/>
      <c r="AQ621" s="138" cm="1">
        <f t="array" ref="AQ621">_xlfn.IFS(I621="One Bedroom",AQ$13,I621="One Bedroom Plus",AQ$14,I621="two bedroom",AQ$15,I621="three bedroom",AQ$16)</f>
        <v>300000</v>
      </c>
      <c r="AR621" s="139">
        <f t="shared" si="372"/>
        <v>4704000</v>
      </c>
      <c r="AS621" s="139">
        <f t="shared" si="373"/>
        <v>130666.66666666667</v>
      </c>
      <c r="AT621" s="139">
        <f t="shared" si="374"/>
        <v>235200</v>
      </c>
      <c r="AU621" s="139">
        <f t="shared" si="375"/>
        <v>4469000</v>
      </c>
      <c r="AV621" s="139">
        <f t="shared" si="376"/>
        <v>124138.88888888889</v>
      </c>
      <c r="AW621" s="151">
        <v>100000</v>
      </c>
      <c r="AX621" s="151">
        <f t="shared" si="377"/>
        <v>1117250</v>
      </c>
      <c r="AY621" s="151">
        <f t="shared" si="378"/>
        <v>1117250</v>
      </c>
      <c r="AZ621" s="151">
        <f t="shared" si="379"/>
        <v>1117250</v>
      </c>
      <c r="BA621" s="151">
        <f t="shared" si="380"/>
        <v>1017250</v>
      </c>
      <c r="BD621" s="99">
        <f t="shared" si="381"/>
        <v>4469000</v>
      </c>
    </row>
    <row r="622" spans="1:56" s="99" customFormat="1" ht="14.7" customHeight="1" x14ac:dyDescent="0.25">
      <c r="A622" s="120"/>
      <c r="B622" s="120"/>
      <c r="C622" s="101">
        <v>600</v>
      </c>
      <c r="D622" s="106" t="s">
        <v>22</v>
      </c>
      <c r="E622" s="106">
        <v>4</v>
      </c>
      <c r="F622" s="127" t="s">
        <v>765</v>
      </c>
      <c r="G622" s="92" cm="1">
        <f t="array" ref="G622">_xlfn.IFS(D622=F$4,G$4,D622=F$5,G$5,D622=F$6,G$6,D622=F$7,G$7,D622=F$8,G$8,D622=F$9,G$9,D622=F$10,G$10)</f>
        <v>1</v>
      </c>
      <c r="H622" s="121" t="s">
        <v>156</v>
      </c>
      <c r="I622" s="104" t="s">
        <v>72</v>
      </c>
      <c r="J622" s="109">
        <v>36</v>
      </c>
      <c r="K622" s="95">
        <f t="shared" si="352"/>
        <v>160000</v>
      </c>
      <c r="L622" s="95">
        <f t="shared" si="353"/>
        <v>5760000</v>
      </c>
      <c r="M622" s="95">
        <f t="shared" si="354"/>
        <v>140000</v>
      </c>
      <c r="N622" s="95" cm="1">
        <f t="array" ref="N622">_xlfn.IFS(E622=1,0,OR(E622=2,E622=3),N$10,OR(E622=4,E622=5),N$11,E622=6,N$12,E622=7,N$13)</f>
        <v>3000</v>
      </c>
      <c r="O622" s="95">
        <f t="shared" si="382"/>
        <v>0</v>
      </c>
      <c r="P622" s="95">
        <f t="shared" si="355"/>
        <v>0</v>
      </c>
      <c r="Q622" s="95">
        <f t="shared" si="383"/>
        <v>0</v>
      </c>
      <c r="R622" s="95">
        <f t="shared" si="356"/>
        <v>0</v>
      </c>
      <c r="S622" s="95">
        <f t="shared" si="384"/>
        <v>0</v>
      </c>
      <c r="T622" s="95">
        <f t="shared" si="357"/>
        <v>0</v>
      </c>
      <c r="U622" s="95" t="str">
        <f t="shared" si="385"/>
        <v>y</v>
      </c>
      <c r="V622" s="95">
        <f t="shared" si="358"/>
        <v>-4000</v>
      </c>
      <c r="W622" s="108"/>
      <c r="X622" s="108">
        <f t="shared" si="359"/>
        <v>0</v>
      </c>
      <c r="Y622" s="108"/>
      <c r="Z622" s="108">
        <f t="shared" si="360"/>
        <v>0</v>
      </c>
      <c r="AA622" s="108"/>
      <c r="AB622" s="108"/>
      <c r="AC622" s="95">
        <f t="shared" si="361"/>
        <v>-4000</v>
      </c>
      <c r="AD622" s="95">
        <f t="shared" si="362"/>
        <v>139000</v>
      </c>
      <c r="AE622" s="95">
        <f t="shared" si="363"/>
        <v>5004000</v>
      </c>
      <c r="AF622" s="97" cm="1">
        <f t="array" ref="AF622">_xlfn.IFS(G622=1,AF$15,G622=2,AF$16,G622=3,AF$19)</f>
        <v>0</v>
      </c>
      <c r="AG622" s="98">
        <f t="shared" si="364"/>
        <v>139000</v>
      </c>
      <c r="AH622" s="98">
        <f t="shared" si="365"/>
        <v>5004000</v>
      </c>
      <c r="AI622" s="137">
        <f t="shared" si="366"/>
        <v>139000</v>
      </c>
      <c r="AJ622" s="137">
        <f t="shared" si="367"/>
        <v>5004000</v>
      </c>
      <c r="AK622" s="137">
        <v>100000</v>
      </c>
      <c r="AL622" s="137">
        <f t="shared" si="368"/>
        <v>1251000</v>
      </c>
      <c r="AM622" s="137">
        <f t="shared" si="369"/>
        <v>1251000</v>
      </c>
      <c r="AN622" s="137">
        <f t="shared" si="370"/>
        <v>1251000</v>
      </c>
      <c r="AO622" s="137">
        <f t="shared" si="371"/>
        <v>1151000</v>
      </c>
      <c r="AP622" s="137"/>
      <c r="AQ622" s="138" cm="1">
        <f t="array" ref="AQ622">_xlfn.IFS(I622="One Bedroom",AQ$13,I622="One Bedroom Plus",AQ$14,I622="two bedroom",AQ$15,I622="three bedroom",AQ$16)</f>
        <v>300000</v>
      </c>
      <c r="AR622" s="139">
        <f t="shared" si="372"/>
        <v>4704000</v>
      </c>
      <c r="AS622" s="139">
        <f t="shared" si="373"/>
        <v>130666.66666666667</v>
      </c>
      <c r="AT622" s="139">
        <f t="shared" si="374"/>
        <v>235200</v>
      </c>
      <c r="AU622" s="139">
        <f t="shared" si="375"/>
        <v>4469000</v>
      </c>
      <c r="AV622" s="139">
        <f t="shared" si="376"/>
        <v>124138.88888888889</v>
      </c>
      <c r="AW622" s="151">
        <v>100000</v>
      </c>
      <c r="AX622" s="151">
        <f t="shared" si="377"/>
        <v>1117250</v>
      </c>
      <c r="AY622" s="151">
        <f t="shared" si="378"/>
        <v>1117250</v>
      </c>
      <c r="AZ622" s="151">
        <f t="shared" si="379"/>
        <v>1117250</v>
      </c>
      <c r="BA622" s="151">
        <f t="shared" si="380"/>
        <v>1017250</v>
      </c>
      <c r="BD622" s="99">
        <f t="shared" si="381"/>
        <v>4469000</v>
      </c>
    </row>
    <row r="623" spans="1:56" s="99" customFormat="1" ht="14.7" customHeight="1" x14ac:dyDescent="0.25">
      <c r="A623" s="120"/>
      <c r="B623" s="120"/>
      <c r="C623" s="101">
        <v>601</v>
      </c>
      <c r="D623" s="106" t="s">
        <v>22</v>
      </c>
      <c r="E623" s="106">
        <v>4</v>
      </c>
      <c r="F623" s="127" t="s">
        <v>766</v>
      </c>
      <c r="G623" s="92" cm="1">
        <f t="array" ref="G623">_xlfn.IFS(D623=F$4,G$4,D623=F$5,G$5,D623=F$6,G$6,D623=F$7,G$7,D623=F$8,G$8,D623=F$9,G$9,D623=F$10,G$10)</f>
        <v>1</v>
      </c>
      <c r="H623" s="121" t="s">
        <v>158</v>
      </c>
      <c r="I623" s="104" t="s">
        <v>72</v>
      </c>
      <c r="J623" s="105">
        <v>42</v>
      </c>
      <c r="K623" s="95">
        <f t="shared" si="352"/>
        <v>160000</v>
      </c>
      <c r="L623" s="95">
        <f t="shared" si="353"/>
        <v>6720000</v>
      </c>
      <c r="M623" s="95">
        <f t="shared" si="354"/>
        <v>140000</v>
      </c>
      <c r="N623" s="95" cm="1">
        <f t="array" ref="N623">_xlfn.IFS(E623=1,0,OR(E623=2,E623=3),N$10,OR(E623=4,E623=5),N$11,E623=6,N$12,E623=7,N$13)</f>
        <v>3000</v>
      </c>
      <c r="O623" s="95">
        <f t="shared" si="382"/>
        <v>0</v>
      </c>
      <c r="P623" s="95">
        <f t="shared" si="355"/>
        <v>0</v>
      </c>
      <c r="Q623" s="95">
        <f t="shared" si="383"/>
        <v>0</v>
      </c>
      <c r="R623" s="95">
        <f t="shared" si="356"/>
        <v>0</v>
      </c>
      <c r="S623" s="95">
        <f t="shared" si="384"/>
        <v>0</v>
      </c>
      <c r="T623" s="95">
        <f t="shared" si="357"/>
        <v>0</v>
      </c>
      <c r="U623" s="95" t="str">
        <f t="shared" si="385"/>
        <v>y</v>
      </c>
      <c r="V623" s="95">
        <f t="shared" si="358"/>
        <v>-4000</v>
      </c>
      <c r="W623" s="108"/>
      <c r="X623" s="108">
        <f t="shared" si="359"/>
        <v>0</v>
      </c>
      <c r="Y623" s="108"/>
      <c r="Z623" s="108">
        <f t="shared" si="360"/>
        <v>0</v>
      </c>
      <c r="AA623" s="108"/>
      <c r="AB623" s="108"/>
      <c r="AC623" s="95">
        <f t="shared" si="361"/>
        <v>-4000</v>
      </c>
      <c r="AD623" s="95">
        <f t="shared" si="362"/>
        <v>139000</v>
      </c>
      <c r="AE623" s="95">
        <f t="shared" si="363"/>
        <v>5838000</v>
      </c>
      <c r="AF623" s="97" cm="1">
        <f t="array" ref="AF623">_xlfn.IFS(G623=1,AF$15,G623=2,AF$16,G623=3,AF$19)</f>
        <v>0</v>
      </c>
      <c r="AG623" s="98">
        <f t="shared" si="364"/>
        <v>139000</v>
      </c>
      <c r="AH623" s="98">
        <f t="shared" si="365"/>
        <v>5838000</v>
      </c>
      <c r="AI623" s="137">
        <f t="shared" si="366"/>
        <v>139000</v>
      </c>
      <c r="AJ623" s="137">
        <f t="shared" si="367"/>
        <v>5838000</v>
      </c>
      <c r="AK623" s="137">
        <v>100000</v>
      </c>
      <c r="AL623" s="137">
        <f t="shared" si="368"/>
        <v>1459500</v>
      </c>
      <c r="AM623" s="137">
        <f t="shared" si="369"/>
        <v>1459500</v>
      </c>
      <c r="AN623" s="137">
        <f t="shared" si="370"/>
        <v>1459500</v>
      </c>
      <c r="AO623" s="137">
        <f t="shared" si="371"/>
        <v>1359500</v>
      </c>
      <c r="AP623" s="137"/>
      <c r="AQ623" s="138" cm="1">
        <f t="array" ref="AQ623">_xlfn.IFS(I623="One Bedroom",AQ$13,I623="One Bedroom Plus",AQ$14,I623="two bedroom",AQ$15,I623="three bedroom",AQ$16)</f>
        <v>300000</v>
      </c>
      <c r="AR623" s="139">
        <f t="shared" si="372"/>
        <v>5538000</v>
      </c>
      <c r="AS623" s="139">
        <f t="shared" si="373"/>
        <v>131857.14285714287</v>
      </c>
      <c r="AT623" s="139">
        <f t="shared" si="374"/>
        <v>276900</v>
      </c>
      <c r="AU623" s="139">
        <f t="shared" si="375"/>
        <v>5262000</v>
      </c>
      <c r="AV623" s="139">
        <f t="shared" si="376"/>
        <v>125285.71428571429</v>
      </c>
      <c r="AW623" s="151">
        <v>100000</v>
      </c>
      <c r="AX623" s="151">
        <f t="shared" si="377"/>
        <v>1315500</v>
      </c>
      <c r="AY623" s="151">
        <f t="shared" si="378"/>
        <v>1315500</v>
      </c>
      <c r="AZ623" s="151">
        <f t="shared" si="379"/>
        <v>1315500</v>
      </c>
      <c r="BA623" s="151">
        <f t="shared" si="380"/>
        <v>1215500</v>
      </c>
      <c r="BD623" s="99">
        <f t="shared" si="381"/>
        <v>5262000</v>
      </c>
    </row>
    <row r="624" spans="1:56" s="99" customFormat="1" ht="14.7" customHeight="1" x14ac:dyDescent="0.25">
      <c r="A624" s="120"/>
      <c r="B624" s="120"/>
      <c r="C624" s="101">
        <v>602</v>
      </c>
      <c r="D624" s="106" t="s">
        <v>22</v>
      </c>
      <c r="E624" s="106">
        <v>4</v>
      </c>
      <c r="F624" s="127" t="s">
        <v>767</v>
      </c>
      <c r="G624" s="92" cm="1">
        <f t="array" ref="G624">_xlfn.IFS(D624=F$4,G$4,D624=F$5,G$5,D624=F$6,G$6,D624=F$7,G$7,D624=F$8,G$8,D624=F$9,G$9,D624=F$10,G$10)</f>
        <v>1</v>
      </c>
      <c r="H624" s="121" t="s">
        <v>158</v>
      </c>
      <c r="I624" s="104" t="s">
        <v>72</v>
      </c>
      <c r="J624" s="105">
        <v>42</v>
      </c>
      <c r="K624" s="95">
        <f t="shared" si="352"/>
        <v>160000</v>
      </c>
      <c r="L624" s="95">
        <f t="shared" si="353"/>
        <v>6720000</v>
      </c>
      <c r="M624" s="95">
        <f t="shared" si="354"/>
        <v>140000</v>
      </c>
      <c r="N624" s="95" cm="1">
        <f t="array" ref="N624">_xlfn.IFS(E624=1,0,OR(E624=2,E624=3),N$10,OR(E624=4,E624=5),N$11,E624=6,N$12,E624=7,N$13)</f>
        <v>3000</v>
      </c>
      <c r="O624" s="95">
        <f t="shared" si="382"/>
        <v>0</v>
      </c>
      <c r="P624" s="95">
        <f t="shared" si="355"/>
        <v>0</v>
      </c>
      <c r="Q624" s="95">
        <f t="shared" si="383"/>
        <v>0</v>
      </c>
      <c r="R624" s="95">
        <f t="shared" si="356"/>
        <v>0</v>
      </c>
      <c r="S624" s="95">
        <f t="shared" si="384"/>
        <v>0</v>
      </c>
      <c r="T624" s="95">
        <f t="shared" si="357"/>
        <v>0</v>
      </c>
      <c r="U624" s="95" t="str">
        <f t="shared" si="385"/>
        <v>y</v>
      </c>
      <c r="V624" s="95">
        <f t="shared" si="358"/>
        <v>-4000</v>
      </c>
      <c r="W624" s="108"/>
      <c r="X624" s="108">
        <f t="shared" si="359"/>
        <v>0</v>
      </c>
      <c r="Y624" s="108"/>
      <c r="Z624" s="108">
        <f t="shared" si="360"/>
        <v>0</v>
      </c>
      <c r="AA624" s="108"/>
      <c r="AB624" s="108"/>
      <c r="AC624" s="95">
        <f t="shared" si="361"/>
        <v>-4000</v>
      </c>
      <c r="AD624" s="95">
        <f t="shared" si="362"/>
        <v>139000</v>
      </c>
      <c r="AE624" s="95">
        <f t="shared" si="363"/>
        <v>5838000</v>
      </c>
      <c r="AF624" s="97" cm="1">
        <f t="array" ref="AF624">_xlfn.IFS(G624=1,AF$15,G624=2,AF$16,G624=3,AF$19)</f>
        <v>0</v>
      </c>
      <c r="AG624" s="98">
        <f t="shared" si="364"/>
        <v>139000</v>
      </c>
      <c r="AH624" s="98">
        <f t="shared" si="365"/>
        <v>5838000</v>
      </c>
      <c r="AI624" s="137">
        <f t="shared" si="366"/>
        <v>139000</v>
      </c>
      <c r="AJ624" s="137">
        <f t="shared" si="367"/>
        <v>5838000</v>
      </c>
      <c r="AK624" s="137">
        <v>100000</v>
      </c>
      <c r="AL624" s="137">
        <f t="shared" si="368"/>
        <v>1459500</v>
      </c>
      <c r="AM624" s="137">
        <f t="shared" si="369"/>
        <v>1459500</v>
      </c>
      <c r="AN624" s="137">
        <f t="shared" si="370"/>
        <v>1459500</v>
      </c>
      <c r="AO624" s="137">
        <f t="shared" si="371"/>
        <v>1359500</v>
      </c>
      <c r="AP624" s="137"/>
      <c r="AQ624" s="138" cm="1">
        <f t="array" ref="AQ624">_xlfn.IFS(I624="One Bedroom",AQ$13,I624="One Bedroom Plus",AQ$14,I624="two bedroom",AQ$15,I624="three bedroom",AQ$16)</f>
        <v>300000</v>
      </c>
      <c r="AR624" s="139">
        <f t="shared" si="372"/>
        <v>5538000</v>
      </c>
      <c r="AS624" s="139">
        <f t="shared" si="373"/>
        <v>131857.14285714287</v>
      </c>
      <c r="AT624" s="139">
        <f t="shared" si="374"/>
        <v>276900</v>
      </c>
      <c r="AU624" s="139">
        <f t="shared" si="375"/>
        <v>5262000</v>
      </c>
      <c r="AV624" s="139">
        <f t="shared" si="376"/>
        <v>125285.71428571429</v>
      </c>
      <c r="AW624" s="151">
        <v>100000</v>
      </c>
      <c r="AX624" s="151">
        <f t="shared" si="377"/>
        <v>1315500</v>
      </c>
      <c r="AY624" s="151">
        <f t="shared" si="378"/>
        <v>1315500</v>
      </c>
      <c r="AZ624" s="151">
        <f t="shared" si="379"/>
        <v>1315500</v>
      </c>
      <c r="BA624" s="151">
        <f t="shared" si="380"/>
        <v>1215500</v>
      </c>
      <c r="BD624" s="99">
        <f t="shared" si="381"/>
        <v>5262000</v>
      </c>
    </row>
    <row r="625" spans="1:56" s="99" customFormat="1" ht="14.7" customHeight="1" x14ac:dyDescent="0.25">
      <c r="A625" s="120"/>
      <c r="B625" s="120"/>
      <c r="C625" s="101">
        <v>603</v>
      </c>
      <c r="D625" s="106" t="s">
        <v>22</v>
      </c>
      <c r="E625" s="106">
        <v>5</v>
      </c>
      <c r="F625" s="127" t="s">
        <v>768</v>
      </c>
      <c r="G625" s="92" cm="1">
        <f t="array" ref="G625">_xlfn.IFS(D625=F$4,G$4,D625=F$5,G$5,D625=F$6,G$6,D625=F$7,G$7,D625=F$8,G$8,D625=F$9,G$9,D625=F$10,G$10)</f>
        <v>1</v>
      </c>
      <c r="H625" s="121" t="s">
        <v>158</v>
      </c>
      <c r="I625" s="104" t="s">
        <v>72</v>
      </c>
      <c r="J625" s="105">
        <v>42</v>
      </c>
      <c r="K625" s="95">
        <f t="shared" si="352"/>
        <v>160000</v>
      </c>
      <c r="L625" s="95">
        <f t="shared" si="353"/>
        <v>6720000</v>
      </c>
      <c r="M625" s="95">
        <f t="shared" si="354"/>
        <v>140000</v>
      </c>
      <c r="N625" s="95" cm="1">
        <f t="array" ref="N625">_xlfn.IFS(E625=1,0,OR(E625=2,E625=3),N$10,OR(E625=4,E625=5),N$11,E625=6,N$12,E625=7,N$13)</f>
        <v>3000</v>
      </c>
      <c r="O625" s="95">
        <f t="shared" si="382"/>
        <v>0</v>
      </c>
      <c r="P625" s="95">
        <f t="shared" si="355"/>
        <v>0</v>
      </c>
      <c r="Q625" s="95">
        <f t="shared" si="383"/>
        <v>0</v>
      </c>
      <c r="R625" s="95">
        <f t="shared" si="356"/>
        <v>0</v>
      </c>
      <c r="S625" s="95">
        <f t="shared" si="384"/>
        <v>0</v>
      </c>
      <c r="T625" s="95">
        <f t="shared" si="357"/>
        <v>0</v>
      </c>
      <c r="U625" s="95" t="str">
        <f t="shared" si="385"/>
        <v>y</v>
      </c>
      <c r="V625" s="95">
        <f t="shared" si="358"/>
        <v>-4000</v>
      </c>
      <c r="W625" s="108"/>
      <c r="X625" s="108">
        <f t="shared" si="359"/>
        <v>0</v>
      </c>
      <c r="Y625" s="108"/>
      <c r="Z625" s="108">
        <f t="shared" si="360"/>
        <v>0</v>
      </c>
      <c r="AA625" s="108"/>
      <c r="AB625" s="108"/>
      <c r="AC625" s="95">
        <f t="shared" si="361"/>
        <v>-4000</v>
      </c>
      <c r="AD625" s="95">
        <f t="shared" si="362"/>
        <v>139000</v>
      </c>
      <c r="AE625" s="95">
        <f t="shared" si="363"/>
        <v>5838000</v>
      </c>
      <c r="AF625" s="97" cm="1">
        <f t="array" ref="AF625">_xlfn.IFS(G625=1,AF$15,G625=2,AF$16,G625=3,AF$19)</f>
        <v>0</v>
      </c>
      <c r="AG625" s="98">
        <f t="shared" si="364"/>
        <v>139000</v>
      </c>
      <c r="AH625" s="98">
        <f t="shared" si="365"/>
        <v>5838000</v>
      </c>
      <c r="AI625" s="137">
        <f t="shared" si="366"/>
        <v>139000</v>
      </c>
      <c r="AJ625" s="137">
        <f t="shared" si="367"/>
        <v>5838000</v>
      </c>
      <c r="AK625" s="137">
        <v>100000</v>
      </c>
      <c r="AL625" s="137">
        <f t="shared" si="368"/>
        <v>1459500</v>
      </c>
      <c r="AM625" s="137">
        <f t="shared" si="369"/>
        <v>1459500</v>
      </c>
      <c r="AN625" s="137">
        <f t="shared" si="370"/>
        <v>1459500</v>
      </c>
      <c r="AO625" s="137">
        <f t="shared" si="371"/>
        <v>1359500</v>
      </c>
      <c r="AP625" s="137"/>
      <c r="AQ625" s="138" cm="1">
        <f t="array" ref="AQ625">_xlfn.IFS(I625="One Bedroom",AQ$13,I625="One Bedroom Plus",AQ$14,I625="two bedroom",AQ$15,I625="three bedroom",AQ$16)</f>
        <v>300000</v>
      </c>
      <c r="AR625" s="139">
        <f t="shared" si="372"/>
        <v>5538000</v>
      </c>
      <c r="AS625" s="139">
        <f t="shared" si="373"/>
        <v>131857.14285714287</v>
      </c>
      <c r="AT625" s="139">
        <f t="shared" si="374"/>
        <v>276900</v>
      </c>
      <c r="AU625" s="139">
        <f t="shared" si="375"/>
        <v>5262000</v>
      </c>
      <c r="AV625" s="139">
        <f t="shared" si="376"/>
        <v>125285.71428571429</v>
      </c>
      <c r="AW625" s="151">
        <v>100000</v>
      </c>
      <c r="AX625" s="151">
        <f t="shared" si="377"/>
        <v>1315500</v>
      </c>
      <c r="AY625" s="151">
        <f t="shared" si="378"/>
        <v>1315500</v>
      </c>
      <c r="AZ625" s="151">
        <f t="shared" si="379"/>
        <v>1315500</v>
      </c>
      <c r="BA625" s="151">
        <f t="shared" si="380"/>
        <v>1215500</v>
      </c>
      <c r="BD625" s="99">
        <f t="shared" si="381"/>
        <v>5262000</v>
      </c>
    </row>
    <row r="626" spans="1:56" s="99" customFormat="1" ht="14.7" customHeight="1" x14ac:dyDescent="0.25">
      <c r="A626" s="120"/>
      <c r="B626" s="120"/>
      <c r="C626" s="101">
        <v>604</v>
      </c>
      <c r="D626" s="106" t="s">
        <v>22</v>
      </c>
      <c r="E626" s="106">
        <v>5</v>
      </c>
      <c r="F626" s="127" t="s">
        <v>769</v>
      </c>
      <c r="G626" s="92" cm="1">
        <f t="array" ref="G626">_xlfn.IFS(D626=F$4,G$4,D626=F$5,G$5,D626=F$6,G$6,D626=F$7,G$7,D626=F$8,G$8,D626=F$9,G$9,D626=F$10,G$10)</f>
        <v>1</v>
      </c>
      <c r="H626" s="121" t="s">
        <v>158</v>
      </c>
      <c r="I626" s="104" t="s">
        <v>72</v>
      </c>
      <c r="J626" s="105">
        <v>42</v>
      </c>
      <c r="K626" s="95">
        <f t="shared" si="352"/>
        <v>160000</v>
      </c>
      <c r="L626" s="95">
        <f t="shared" si="353"/>
        <v>6720000</v>
      </c>
      <c r="M626" s="95">
        <f t="shared" si="354"/>
        <v>140000</v>
      </c>
      <c r="N626" s="95" cm="1">
        <f t="array" ref="N626">_xlfn.IFS(E626=1,0,OR(E626=2,E626=3),N$10,OR(E626=4,E626=5),N$11,E626=6,N$12,E626=7,N$13)</f>
        <v>3000</v>
      </c>
      <c r="O626" s="95">
        <f t="shared" si="382"/>
        <v>0</v>
      </c>
      <c r="P626" s="95">
        <f t="shared" si="355"/>
        <v>0</v>
      </c>
      <c r="Q626" s="95">
        <f t="shared" si="383"/>
        <v>0</v>
      </c>
      <c r="R626" s="95">
        <f t="shared" si="356"/>
        <v>0</v>
      </c>
      <c r="S626" s="95">
        <f t="shared" si="384"/>
        <v>0</v>
      </c>
      <c r="T626" s="95">
        <f t="shared" si="357"/>
        <v>0</v>
      </c>
      <c r="U626" s="95" t="str">
        <f t="shared" si="385"/>
        <v>y</v>
      </c>
      <c r="V626" s="95">
        <f t="shared" si="358"/>
        <v>-4000</v>
      </c>
      <c r="W626" s="108"/>
      <c r="X626" s="108">
        <f t="shared" si="359"/>
        <v>0</v>
      </c>
      <c r="Y626" s="108"/>
      <c r="Z626" s="108">
        <f t="shared" si="360"/>
        <v>0</v>
      </c>
      <c r="AA626" s="108"/>
      <c r="AB626" s="108"/>
      <c r="AC626" s="95">
        <f t="shared" si="361"/>
        <v>-4000</v>
      </c>
      <c r="AD626" s="95">
        <f t="shared" si="362"/>
        <v>139000</v>
      </c>
      <c r="AE626" s="95">
        <f t="shared" si="363"/>
        <v>5838000</v>
      </c>
      <c r="AF626" s="97" cm="1">
        <f t="array" ref="AF626">_xlfn.IFS(G626=1,AF$15,G626=2,AF$16,G626=3,AF$19)</f>
        <v>0</v>
      </c>
      <c r="AG626" s="98">
        <f t="shared" si="364"/>
        <v>139000</v>
      </c>
      <c r="AH626" s="98">
        <f t="shared" si="365"/>
        <v>5838000</v>
      </c>
      <c r="AI626" s="137">
        <f t="shared" si="366"/>
        <v>139000</v>
      </c>
      <c r="AJ626" s="137">
        <f t="shared" si="367"/>
        <v>5838000</v>
      </c>
      <c r="AK626" s="137">
        <v>100000</v>
      </c>
      <c r="AL626" s="137">
        <f t="shared" si="368"/>
        <v>1459500</v>
      </c>
      <c r="AM626" s="137">
        <f t="shared" si="369"/>
        <v>1459500</v>
      </c>
      <c r="AN626" s="137">
        <f t="shared" si="370"/>
        <v>1459500</v>
      </c>
      <c r="AO626" s="137">
        <f t="shared" si="371"/>
        <v>1359500</v>
      </c>
      <c r="AP626" s="137"/>
      <c r="AQ626" s="138" cm="1">
        <f t="array" ref="AQ626">_xlfn.IFS(I626="One Bedroom",AQ$13,I626="One Bedroom Plus",AQ$14,I626="two bedroom",AQ$15,I626="three bedroom",AQ$16)</f>
        <v>300000</v>
      </c>
      <c r="AR626" s="139">
        <f t="shared" si="372"/>
        <v>5538000</v>
      </c>
      <c r="AS626" s="139">
        <f t="shared" si="373"/>
        <v>131857.14285714287</v>
      </c>
      <c r="AT626" s="139">
        <f t="shared" si="374"/>
        <v>276900</v>
      </c>
      <c r="AU626" s="139">
        <f t="shared" si="375"/>
        <v>5262000</v>
      </c>
      <c r="AV626" s="139">
        <f t="shared" si="376"/>
        <v>125285.71428571429</v>
      </c>
      <c r="AW626" s="151">
        <v>100000</v>
      </c>
      <c r="AX626" s="151">
        <f t="shared" si="377"/>
        <v>1315500</v>
      </c>
      <c r="AY626" s="151">
        <f t="shared" si="378"/>
        <v>1315500</v>
      </c>
      <c r="AZ626" s="151">
        <f t="shared" si="379"/>
        <v>1315500</v>
      </c>
      <c r="BA626" s="151">
        <f t="shared" si="380"/>
        <v>1215500</v>
      </c>
      <c r="BD626" s="99">
        <f t="shared" si="381"/>
        <v>5262000</v>
      </c>
    </row>
    <row r="627" spans="1:56" s="99" customFormat="1" ht="14.7" customHeight="1" x14ac:dyDescent="0.25">
      <c r="A627" s="120"/>
      <c r="B627" s="120"/>
      <c r="C627" s="101">
        <v>605</v>
      </c>
      <c r="D627" s="106" t="s">
        <v>22</v>
      </c>
      <c r="E627" s="106">
        <v>5</v>
      </c>
      <c r="F627" s="127" t="s">
        <v>770</v>
      </c>
      <c r="G627" s="92" cm="1">
        <f t="array" ref="G627">_xlfn.IFS(D627=F$4,G$4,D627=F$5,G$5,D627=F$6,G$6,D627=F$7,G$7,D627=F$8,G$8,D627=F$9,G$9,D627=F$10,G$10)</f>
        <v>1</v>
      </c>
      <c r="H627" s="121" t="s">
        <v>305</v>
      </c>
      <c r="I627" s="104" t="s">
        <v>72</v>
      </c>
      <c r="J627" s="109">
        <v>32</v>
      </c>
      <c r="K627" s="95">
        <f t="shared" si="352"/>
        <v>160000</v>
      </c>
      <c r="L627" s="95">
        <f t="shared" si="353"/>
        <v>5120000</v>
      </c>
      <c r="M627" s="95">
        <f t="shared" si="354"/>
        <v>140000</v>
      </c>
      <c r="N627" s="95" cm="1">
        <f t="array" ref="N627">_xlfn.IFS(E627=1,0,OR(E627=2,E627=3),N$10,OR(E627=4,E627=5),N$11,E627=6,N$12,E627=7,N$13)</f>
        <v>3000</v>
      </c>
      <c r="O627" s="95">
        <f t="shared" si="382"/>
        <v>0</v>
      </c>
      <c r="P627" s="95">
        <f t="shared" si="355"/>
        <v>0</v>
      </c>
      <c r="Q627" s="95">
        <f t="shared" si="383"/>
        <v>0</v>
      </c>
      <c r="R627" s="95">
        <f t="shared" si="356"/>
        <v>0</v>
      </c>
      <c r="S627" s="95">
        <f t="shared" si="384"/>
        <v>0</v>
      </c>
      <c r="T627" s="95">
        <f t="shared" si="357"/>
        <v>0</v>
      </c>
      <c r="U627" s="95" t="str">
        <f t="shared" si="385"/>
        <v>y</v>
      </c>
      <c r="V627" s="95">
        <f t="shared" si="358"/>
        <v>-4000</v>
      </c>
      <c r="W627" s="108"/>
      <c r="X627" s="108">
        <f t="shared" si="359"/>
        <v>0</v>
      </c>
      <c r="Y627" s="108"/>
      <c r="Z627" s="108">
        <f t="shared" si="360"/>
        <v>0</v>
      </c>
      <c r="AA627" s="108"/>
      <c r="AB627" s="108"/>
      <c r="AC627" s="95">
        <f t="shared" si="361"/>
        <v>-4000</v>
      </c>
      <c r="AD627" s="95">
        <f t="shared" si="362"/>
        <v>139000</v>
      </c>
      <c r="AE627" s="95">
        <f t="shared" si="363"/>
        <v>4448000</v>
      </c>
      <c r="AF627" s="97" cm="1">
        <f t="array" ref="AF627">_xlfn.IFS(G627=1,AF$15,G627=2,AF$16,G627=3,AF$19)</f>
        <v>0</v>
      </c>
      <c r="AG627" s="98">
        <f t="shared" si="364"/>
        <v>139000</v>
      </c>
      <c r="AH627" s="98">
        <f t="shared" si="365"/>
        <v>4448000</v>
      </c>
      <c r="AI627" s="137">
        <f t="shared" si="366"/>
        <v>139000</v>
      </c>
      <c r="AJ627" s="137">
        <f t="shared" si="367"/>
        <v>4448000</v>
      </c>
      <c r="AK627" s="137">
        <v>100000</v>
      </c>
      <c r="AL627" s="137">
        <f t="shared" si="368"/>
        <v>1112000</v>
      </c>
      <c r="AM627" s="137">
        <f t="shared" si="369"/>
        <v>1112000</v>
      </c>
      <c r="AN627" s="137">
        <f t="shared" si="370"/>
        <v>1112000</v>
      </c>
      <c r="AO627" s="137">
        <f t="shared" si="371"/>
        <v>1012000</v>
      </c>
      <c r="AP627" s="137"/>
      <c r="AQ627" s="138" cm="1">
        <f t="array" ref="AQ627">_xlfn.IFS(I627="One Bedroom",AQ$13,I627="One Bedroom Plus",AQ$14,I627="two bedroom",AQ$15,I627="three bedroom",AQ$16)</f>
        <v>300000</v>
      </c>
      <c r="AR627" s="139">
        <f t="shared" si="372"/>
        <v>4148000</v>
      </c>
      <c r="AS627" s="139">
        <f t="shared" si="373"/>
        <v>129625</v>
      </c>
      <c r="AT627" s="139">
        <f t="shared" si="374"/>
        <v>207400</v>
      </c>
      <c r="AU627" s="139">
        <f t="shared" si="375"/>
        <v>3941000</v>
      </c>
      <c r="AV627" s="139">
        <f t="shared" si="376"/>
        <v>123156.25</v>
      </c>
      <c r="AW627" s="151">
        <v>100000</v>
      </c>
      <c r="AX627" s="151">
        <f t="shared" si="377"/>
        <v>985250</v>
      </c>
      <c r="AY627" s="151">
        <f t="shared" si="378"/>
        <v>985250</v>
      </c>
      <c r="AZ627" s="151">
        <f t="shared" si="379"/>
        <v>985250</v>
      </c>
      <c r="BA627" s="151">
        <f t="shared" si="380"/>
        <v>885250</v>
      </c>
      <c r="BD627" s="99">
        <f t="shared" si="381"/>
        <v>3941000</v>
      </c>
    </row>
    <row r="628" spans="1:56" s="99" customFormat="1" ht="14.7" customHeight="1" x14ac:dyDescent="0.25">
      <c r="A628" s="120"/>
      <c r="B628" s="120"/>
      <c r="C628" s="101">
        <v>606</v>
      </c>
      <c r="D628" s="106" t="s">
        <v>22</v>
      </c>
      <c r="E628" s="106">
        <v>5</v>
      </c>
      <c r="F628" s="127" t="s">
        <v>771</v>
      </c>
      <c r="G628" s="92" cm="1">
        <f t="array" ref="G628">_xlfn.IFS(D628=F$4,G$4,D628=F$5,G$5,D628=F$6,G$6,D628=F$7,G$7,D628=F$8,G$8,D628=F$9,G$9,D628=F$10,G$10)</f>
        <v>1</v>
      </c>
      <c r="H628" s="121" t="s">
        <v>329</v>
      </c>
      <c r="I628" s="104" t="s">
        <v>72</v>
      </c>
      <c r="J628" s="109">
        <v>32</v>
      </c>
      <c r="K628" s="95">
        <f t="shared" si="352"/>
        <v>160000</v>
      </c>
      <c r="L628" s="95">
        <f t="shared" si="353"/>
        <v>5120000</v>
      </c>
      <c r="M628" s="95">
        <f t="shared" si="354"/>
        <v>140000</v>
      </c>
      <c r="N628" s="95" cm="1">
        <f t="array" ref="N628">_xlfn.IFS(E628=1,0,OR(E628=2,E628=3),N$10,OR(E628=4,E628=5),N$11,E628=6,N$12,E628=7,N$13)</f>
        <v>3000</v>
      </c>
      <c r="O628" s="95">
        <f t="shared" si="382"/>
        <v>0</v>
      </c>
      <c r="P628" s="95">
        <f t="shared" si="355"/>
        <v>0</v>
      </c>
      <c r="Q628" s="95" t="str">
        <f t="shared" si="383"/>
        <v>y</v>
      </c>
      <c r="R628" s="95">
        <f t="shared" si="356"/>
        <v>3000</v>
      </c>
      <c r="S628" s="95">
        <f t="shared" si="384"/>
        <v>0</v>
      </c>
      <c r="T628" s="95">
        <f t="shared" si="357"/>
        <v>0</v>
      </c>
      <c r="U628" s="95" t="str">
        <f t="shared" si="385"/>
        <v>y</v>
      </c>
      <c r="V628" s="95">
        <f t="shared" si="358"/>
        <v>-4000</v>
      </c>
      <c r="W628" s="108"/>
      <c r="X628" s="108">
        <f t="shared" si="359"/>
        <v>0</v>
      </c>
      <c r="Y628" s="108"/>
      <c r="Z628" s="108">
        <f t="shared" si="360"/>
        <v>0</v>
      </c>
      <c r="AA628" s="108"/>
      <c r="AB628" s="108"/>
      <c r="AC628" s="95">
        <f t="shared" si="361"/>
        <v>-1000</v>
      </c>
      <c r="AD628" s="95">
        <f t="shared" si="362"/>
        <v>142000</v>
      </c>
      <c r="AE628" s="95">
        <f t="shared" si="363"/>
        <v>4544000</v>
      </c>
      <c r="AF628" s="97" cm="1">
        <f t="array" ref="AF628">_xlfn.IFS(G628=1,AF$15,G628=2,AF$16,G628=3,AF$19)</f>
        <v>0</v>
      </c>
      <c r="AG628" s="98">
        <f t="shared" si="364"/>
        <v>142000</v>
      </c>
      <c r="AH628" s="98">
        <f t="shared" si="365"/>
        <v>4544000</v>
      </c>
      <c r="AI628" s="137">
        <f t="shared" si="366"/>
        <v>142000</v>
      </c>
      <c r="AJ628" s="137">
        <f t="shared" si="367"/>
        <v>4544000</v>
      </c>
      <c r="AK628" s="137">
        <v>100000</v>
      </c>
      <c r="AL628" s="137">
        <f t="shared" si="368"/>
        <v>1136000</v>
      </c>
      <c r="AM628" s="137">
        <f t="shared" si="369"/>
        <v>1136000</v>
      </c>
      <c r="AN628" s="137">
        <f t="shared" si="370"/>
        <v>1136000</v>
      </c>
      <c r="AO628" s="137">
        <f t="shared" si="371"/>
        <v>1036000</v>
      </c>
      <c r="AP628" s="137"/>
      <c r="AQ628" s="138" cm="1">
        <f t="array" ref="AQ628">_xlfn.IFS(I628="One Bedroom",AQ$13,I628="One Bedroom Plus",AQ$14,I628="two bedroom",AQ$15,I628="three bedroom",AQ$16)</f>
        <v>300000</v>
      </c>
      <c r="AR628" s="139">
        <f t="shared" si="372"/>
        <v>4244000</v>
      </c>
      <c r="AS628" s="139">
        <f t="shared" si="373"/>
        <v>132625</v>
      </c>
      <c r="AT628" s="139">
        <f t="shared" si="374"/>
        <v>212200</v>
      </c>
      <c r="AU628" s="139">
        <f t="shared" si="375"/>
        <v>4032000</v>
      </c>
      <c r="AV628" s="139">
        <f t="shared" si="376"/>
        <v>126000</v>
      </c>
      <c r="AW628" s="151">
        <v>100000</v>
      </c>
      <c r="AX628" s="151">
        <f t="shared" si="377"/>
        <v>1008000</v>
      </c>
      <c r="AY628" s="151">
        <f t="shared" si="378"/>
        <v>1008000</v>
      </c>
      <c r="AZ628" s="151">
        <f t="shared" si="379"/>
        <v>1008000</v>
      </c>
      <c r="BA628" s="151">
        <f t="shared" si="380"/>
        <v>908000</v>
      </c>
      <c r="BD628" s="99">
        <f t="shared" si="381"/>
        <v>4032000</v>
      </c>
    </row>
    <row r="629" spans="1:56" s="99" customFormat="1" ht="14.7" customHeight="1" x14ac:dyDescent="0.25">
      <c r="A629" s="120"/>
      <c r="B629" s="120"/>
      <c r="C629" s="101">
        <v>607</v>
      </c>
      <c r="D629" s="106" t="s">
        <v>22</v>
      </c>
      <c r="E629" s="106">
        <v>5</v>
      </c>
      <c r="F629" s="127" t="s">
        <v>772</v>
      </c>
      <c r="G629" s="92" cm="1">
        <f t="array" ref="G629">_xlfn.IFS(D629=F$4,G$4,D629=F$5,G$5,D629=F$6,G$6,D629=F$7,G$7,D629=F$8,G$8,D629=F$9,G$9,D629=F$10,G$10)</f>
        <v>1</v>
      </c>
      <c r="H629" s="121" t="s">
        <v>169</v>
      </c>
      <c r="I629" s="104" t="s">
        <v>94</v>
      </c>
      <c r="J629" s="109">
        <v>56</v>
      </c>
      <c r="K629" s="95">
        <f t="shared" si="352"/>
        <v>160000</v>
      </c>
      <c r="L629" s="95">
        <f t="shared" si="353"/>
        <v>8960000</v>
      </c>
      <c r="M629" s="95">
        <f t="shared" si="354"/>
        <v>140000</v>
      </c>
      <c r="N629" s="95" cm="1">
        <f t="array" ref="N629">_xlfn.IFS(E629=1,0,OR(E629=2,E629=3),N$10,OR(E629=4,E629=5),N$11,E629=6,N$12,E629=7,N$13)</f>
        <v>3000</v>
      </c>
      <c r="O629" s="95" t="str">
        <f t="shared" si="382"/>
        <v>y</v>
      </c>
      <c r="P629" s="95">
        <f t="shared" si="355"/>
        <v>10000</v>
      </c>
      <c r="Q629" s="95" t="str">
        <f t="shared" si="383"/>
        <v>y</v>
      </c>
      <c r="R629" s="95">
        <f t="shared" si="356"/>
        <v>3000</v>
      </c>
      <c r="S629" s="95" t="str">
        <f t="shared" si="384"/>
        <v>y</v>
      </c>
      <c r="T629" s="95">
        <f t="shared" si="357"/>
        <v>2000</v>
      </c>
      <c r="U629" s="95">
        <f t="shared" si="385"/>
        <v>0</v>
      </c>
      <c r="V629" s="95">
        <f t="shared" si="358"/>
        <v>0</v>
      </c>
      <c r="W629" s="108"/>
      <c r="X629" s="108">
        <f t="shared" si="359"/>
        <v>0</v>
      </c>
      <c r="Y629" s="108"/>
      <c r="Z629" s="108">
        <f t="shared" si="360"/>
        <v>0</v>
      </c>
      <c r="AA629" s="108"/>
      <c r="AB629" s="108"/>
      <c r="AC629" s="95">
        <f t="shared" si="361"/>
        <v>15000</v>
      </c>
      <c r="AD629" s="95">
        <f t="shared" si="362"/>
        <v>158000</v>
      </c>
      <c r="AE629" s="95">
        <f t="shared" si="363"/>
        <v>8848000</v>
      </c>
      <c r="AF629" s="97" cm="1">
        <f t="array" ref="AF629">_xlfn.IFS(G629=1,AF$15,G629=2,AF$16,G629=3,AF$19)</f>
        <v>0</v>
      </c>
      <c r="AG629" s="98">
        <f t="shared" si="364"/>
        <v>158000</v>
      </c>
      <c r="AH629" s="98">
        <f t="shared" si="365"/>
        <v>8848000</v>
      </c>
      <c r="AI629" s="137">
        <f t="shared" si="366"/>
        <v>158000</v>
      </c>
      <c r="AJ629" s="137">
        <f t="shared" si="367"/>
        <v>8848000</v>
      </c>
      <c r="AK629" s="137">
        <v>100000</v>
      </c>
      <c r="AL629" s="137">
        <f t="shared" si="368"/>
        <v>2212000</v>
      </c>
      <c r="AM629" s="137">
        <f t="shared" si="369"/>
        <v>2212000</v>
      </c>
      <c r="AN629" s="137">
        <f t="shared" si="370"/>
        <v>2212000</v>
      </c>
      <c r="AO629" s="137">
        <f t="shared" si="371"/>
        <v>2112000</v>
      </c>
      <c r="AP629" s="137"/>
      <c r="AQ629" s="138" cm="1">
        <f t="array" ref="AQ629">_xlfn.IFS(I629="One Bedroom",AQ$13,I629="One Bedroom Plus",AQ$14,I629="two bedroom",AQ$15,I629="three bedroom",AQ$16)</f>
        <v>300000</v>
      </c>
      <c r="AR629" s="139">
        <f t="shared" si="372"/>
        <v>8548000</v>
      </c>
      <c r="AS629" s="139">
        <f t="shared" si="373"/>
        <v>152642.85714285713</v>
      </c>
      <c r="AT629" s="139">
        <f t="shared" si="374"/>
        <v>427400</v>
      </c>
      <c r="AU629" s="139">
        <f t="shared" si="375"/>
        <v>8121000</v>
      </c>
      <c r="AV629" s="139">
        <f t="shared" si="376"/>
        <v>145017.85714285713</v>
      </c>
      <c r="AW629" s="151">
        <v>100000</v>
      </c>
      <c r="AX629" s="151">
        <f t="shared" si="377"/>
        <v>2030250</v>
      </c>
      <c r="AY629" s="151">
        <f t="shared" si="378"/>
        <v>2030250</v>
      </c>
      <c r="AZ629" s="151">
        <f t="shared" si="379"/>
        <v>2030250</v>
      </c>
      <c r="BA629" s="151">
        <f t="shared" si="380"/>
        <v>1930250</v>
      </c>
      <c r="BD629" s="99">
        <f t="shared" si="381"/>
        <v>8121000</v>
      </c>
    </row>
    <row r="630" spans="1:56" s="99" customFormat="1" ht="14.7" customHeight="1" x14ac:dyDescent="0.25">
      <c r="A630" s="120"/>
      <c r="B630" s="120"/>
      <c r="C630" s="101">
        <v>608</v>
      </c>
      <c r="D630" s="106" t="s">
        <v>22</v>
      </c>
      <c r="E630" s="106">
        <v>5</v>
      </c>
      <c r="F630" s="127" t="s">
        <v>773</v>
      </c>
      <c r="G630" s="92" cm="1">
        <f t="array" ref="G630">_xlfn.IFS(D630=F$4,G$4,D630=F$5,G$5,D630=F$6,G$6,D630=F$7,G$7,D630=F$8,G$8,D630=F$9,G$9,D630=F$10,G$10)</f>
        <v>1</v>
      </c>
      <c r="H630" s="121" t="s">
        <v>315</v>
      </c>
      <c r="I630" s="104" t="s">
        <v>94</v>
      </c>
      <c r="J630" s="109">
        <v>56</v>
      </c>
      <c r="K630" s="95">
        <f t="shared" si="352"/>
        <v>160000</v>
      </c>
      <c r="L630" s="95">
        <f t="shared" si="353"/>
        <v>8960000</v>
      </c>
      <c r="M630" s="95">
        <f t="shared" si="354"/>
        <v>140000</v>
      </c>
      <c r="N630" s="95" cm="1">
        <f t="array" ref="N630">_xlfn.IFS(E630=1,0,OR(E630=2,E630=3),N$10,OR(E630=4,E630=5),N$11,E630=6,N$12,E630=7,N$13)</f>
        <v>3000</v>
      </c>
      <c r="O630" s="95" t="str">
        <f t="shared" si="382"/>
        <v>y</v>
      </c>
      <c r="P630" s="95">
        <f t="shared" si="355"/>
        <v>10000</v>
      </c>
      <c r="Q630" s="95">
        <f t="shared" si="383"/>
        <v>0</v>
      </c>
      <c r="R630" s="95">
        <f t="shared" si="356"/>
        <v>0</v>
      </c>
      <c r="S630" s="95" t="str">
        <f t="shared" si="384"/>
        <v>y</v>
      </c>
      <c r="T630" s="95">
        <f t="shared" si="357"/>
        <v>2000</v>
      </c>
      <c r="U630" s="95">
        <f t="shared" si="385"/>
        <v>0</v>
      </c>
      <c r="V630" s="95">
        <f t="shared" si="358"/>
        <v>0</v>
      </c>
      <c r="W630" s="108"/>
      <c r="X630" s="108">
        <f t="shared" si="359"/>
        <v>0</v>
      </c>
      <c r="Y630" s="108"/>
      <c r="Z630" s="108">
        <f t="shared" si="360"/>
        <v>0</v>
      </c>
      <c r="AA630" s="108"/>
      <c r="AB630" s="108"/>
      <c r="AC630" s="95">
        <f t="shared" si="361"/>
        <v>12000</v>
      </c>
      <c r="AD630" s="95">
        <f t="shared" si="362"/>
        <v>155000</v>
      </c>
      <c r="AE630" s="95">
        <f t="shared" si="363"/>
        <v>8680000</v>
      </c>
      <c r="AF630" s="97" cm="1">
        <f t="array" ref="AF630">_xlfn.IFS(G630=1,AF$15,G630=2,AF$16,G630=3,AF$19)</f>
        <v>0</v>
      </c>
      <c r="AG630" s="98">
        <f t="shared" si="364"/>
        <v>155000</v>
      </c>
      <c r="AH630" s="98">
        <f t="shared" si="365"/>
        <v>8680000</v>
      </c>
      <c r="AI630" s="137">
        <f t="shared" si="366"/>
        <v>155000</v>
      </c>
      <c r="AJ630" s="137">
        <f t="shared" si="367"/>
        <v>8680000</v>
      </c>
      <c r="AK630" s="137">
        <v>100000</v>
      </c>
      <c r="AL630" s="137">
        <f t="shared" si="368"/>
        <v>2170000</v>
      </c>
      <c r="AM630" s="137">
        <f t="shared" si="369"/>
        <v>2170000</v>
      </c>
      <c r="AN630" s="137">
        <f t="shared" si="370"/>
        <v>2170000</v>
      </c>
      <c r="AO630" s="137">
        <f t="shared" si="371"/>
        <v>2070000</v>
      </c>
      <c r="AP630" s="137"/>
      <c r="AQ630" s="138" cm="1">
        <f t="array" ref="AQ630">_xlfn.IFS(I630="One Bedroom",AQ$13,I630="One Bedroom Plus",AQ$14,I630="two bedroom",AQ$15,I630="three bedroom",AQ$16)</f>
        <v>300000</v>
      </c>
      <c r="AR630" s="139">
        <f t="shared" si="372"/>
        <v>8380000</v>
      </c>
      <c r="AS630" s="139">
        <f t="shared" si="373"/>
        <v>149642.85714285713</v>
      </c>
      <c r="AT630" s="139">
        <f t="shared" si="374"/>
        <v>419000</v>
      </c>
      <c r="AU630" s="139">
        <f t="shared" si="375"/>
        <v>7961000</v>
      </c>
      <c r="AV630" s="139">
        <f t="shared" si="376"/>
        <v>142160.71428571429</v>
      </c>
      <c r="AW630" s="151">
        <v>100000</v>
      </c>
      <c r="AX630" s="151">
        <f t="shared" si="377"/>
        <v>1990250</v>
      </c>
      <c r="AY630" s="151">
        <f t="shared" si="378"/>
        <v>1990250</v>
      </c>
      <c r="AZ630" s="151">
        <f t="shared" si="379"/>
        <v>1990250</v>
      </c>
      <c r="BA630" s="151">
        <f t="shared" si="380"/>
        <v>1890250</v>
      </c>
      <c r="BD630" s="99">
        <f t="shared" si="381"/>
        <v>7961000</v>
      </c>
    </row>
    <row r="631" spans="1:56" s="99" customFormat="1" ht="14.7" customHeight="1" x14ac:dyDescent="0.25">
      <c r="A631" s="120"/>
      <c r="B631" s="120"/>
      <c r="C631" s="101">
        <v>609</v>
      </c>
      <c r="D631" s="106" t="s">
        <v>22</v>
      </c>
      <c r="E631" s="106">
        <v>5</v>
      </c>
      <c r="F631" s="127" t="s">
        <v>774</v>
      </c>
      <c r="G631" s="92" cm="1">
        <f t="array" ref="G631">_xlfn.IFS(D631=F$4,G$4,D631=F$5,G$5,D631=F$6,G$6,D631=F$7,G$7,D631=F$8,G$8,D631=F$9,G$9,D631=F$10,G$10)</f>
        <v>1</v>
      </c>
      <c r="H631" s="121" t="s">
        <v>158</v>
      </c>
      <c r="I631" s="104" t="s">
        <v>72</v>
      </c>
      <c r="J631" s="105">
        <v>42</v>
      </c>
      <c r="K631" s="95">
        <f t="shared" si="352"/>
        <v>160000</v>
      </c>
      <c r="L631" s="95">
        <f t="shared" si="353"/>
        <v>6720000</v>
      </c>
      <c r="M631" s="95">
        <f t="shared" si="354"/>
        <v>140000</v>
      </c>
      <c r="N631" s="95" cm="1">
        <f t="array" ref="N631">_xlfn.IFS(E631=1,0,OR(E631=2,E631=3),N$10,OR(E631=4,E631=5),N$11,E631=6,N$12,E631=7,N$13)</f>
        <v>3000</v>
      </c>
      <c r="O631" s="95" t="str">
        <f t="shared" si="382"/>
        <v>y</v>
      </c>
      <c r="P631" s="95">
        <f t="shared" si="355"/>
        <v>10000</v>
      </c>
      <c r="Q631" s="95">
        <f t="shared" si="383"/>
        <v>0</v>
      </c>
      <c r="R631" s="95">
        <f t="shared" si="356"/>
        <v>0</v>
      </c>
      <c r="S631" s="95" t="str">
        <f t="shared" si="384"/>
        <v>y</v>
      </c>
      <c r="T631" s="95">
        <f t="shared" si="357"/>
        <v>2000</v>
      </c>
      <c r="U631" s="95">
        <f t="shared" si="385"/>
        <v>0</v>
      </c>
      <c r="V631" s="95">
        <f t="shared" si="358"/>
        <v>0</v>
      </c>
      <c r="W631" s="108"/>
      <c r="X631" s="108">
        <f t="shared" si="359"/>
        <v>0</v>
      </c>
      <c r="Y631" s="108"/>
      <c r="Z631" s="108">
        <f t="shared" si="360"/>
        <v>0</v>
      </c>
      <c r="AA631" s="108"/>
      <c r="AB631" s="108"/>
      <c r="AC631" s="95">
        <f t="shared" si="361"/>
        <v>12000</v>
      </c>
      <c r="AD631" s="95">
        <f t="shared" si="362"/>
        <v>155000</v>
      </c>
      <c r="AE631" s="95">
        <f t="shared" si="363"/>
        <v>6510000</v>
      </c>
      <c r="AF631" s="97" cm="1">
        <f t="array" ref="AF631">_xlfn.IFS(G631=1,AF$15,G631=2,AF$16,G631=3,AF$19)</f>
        <v>0</v>
      </c>
      <c r="AG631" s="98">
        <f t="shared" si="364"/>
        <v>155000</v>
      </c>
      <c r="AH631" s="98">
        <f t="shared" si="365"/>
        <v>6510000</v>
      </c>
      <c r="AI631" s="137">
        <f t="shared" si="366"/>
        <v>155000</v>
      </c>
      <c r="AJ631" s="137">
        <f t="shared" si="367"/>
        <v>6510000</v>
      </c>
      <c r="AK631" s="137">
        <v>100000</v>
      </c>
      <c r="AL631" s="137">
        <f t="shared" si="368"/>
        <v>1627500</v>
      </c>
      <c r="AM631" s="137">
        <f t="shared" si="369"/>
        <v>1627500</v>
      </c>
      <c r="AN631" s="137">
        <f t="shared" si="370"/>
        <v>1627500</v>
      </c>
      <c r="AO631" s="137">
        <f t="shared" si="371"/>
        <v>1527500</v>
      </c>
      <c r="AP631" s="137"/>
      <c r="AQ631" s="138" cm="1">
        <f t="array" ref="AQ631">_xlfn.IFS(I631="One Bedroom",AQ$13,I631="One Bedroom Plus",AQ$14,I631="two bedroom",AQ$15,I631="three bedroom",AQ$16)</f>
        <v>300000</v>
      </c>
      <c r="AR631" s="139">
        <f t="shared" si="372"/>
        <v>6210000</v>
      </c>
      <c r="AS631" s="139">
        <f t="shared" si="373"/>
        <v>147857.14285714287</v>
      </c>
      <c r="AT631" s="139">
        <f t="shared" si="374"/>
        <v>310500</v>
      </c>
      <c r="AU631" s="139">
        <f t="shared" si="375"/>
        <v>5900000</v>
      </c>
      <c r="AV631" s="139">
        <f t="shared" si="376"/>
        <v>140476.19047619047</v>
      </c>
      <c r="AW631" s="151">
        <v>100000</v>
      </c>
      <c r="AX631" s="151">
        <f t="shared" si="377"/>
        <v>1475000</v>
      </c>
      <c r="AY631" s="151">
        <f t="shared" si="378"/>
        <v>1475000</v>
      </c>
      <c r="AZ631" s="151">
        <f t="shared" si="379"/>
        <v>1475000</v>
      </c>
      <c r="BA631" s="151">
        <f t="shared" si="380"/>
        <v>1375000</v>
      </c>
      <c r="BD631" s="99">
        <f t="shared" si="381"/>
        <v>5900000</v>
      </c>
    </row>
    <row r="632" spans="1:56" s="99" customFormat="1" ht="14.7" customHeight="1" x14ac:dyDescent="0.25">
      <c r="A632" s="120"/>
      <c r="B632" s="120"/>
      <c r="C632" s="101">
        <v>610</v>
      </c>
      <c r="D632" s="106" t="s">
        <v>22</v>
      </c>
      <c r="E632" s="106">
        <v>5</v>
      </c>
      <c r="F632" s="127" t="s">
        <v>775</v>
      </c>
      <c r="G632" s="92" cm="1">
        <f t="array" ref="G632">_xlfn.IFS(D632=F$4,G$4,D632=F$5,G$5,D632=F$6,G$6,D632=F$7,G$7,D632=F$8,G$8,D632=F$9,G$9,D632=F$10,G$10)</f>
        <v>1</v>
      </c>
      <c r="H632" s="121" t="s">
        <v>158</v>
      </c>
      <c r="I632" s="104" t="s">
        <v>72</v>
      </c>
      <c r="J632" s="105">
        <v>42</v>
      </c>
      <c r="K632" s="95">
        <f t="shared" si="352"/>
        <v>160000</v>
      </c>
      <c r="L632" s="95">
        <f t="shared" si="353"/>
        <v>6720000</v>
      </c>
      <c r="M632" s="95">
        <f t="shared" si="354"/>
        <v>140000</v>
      </c>
      <c r="N632" s="95" cm="1">
        <f t="array" ref="N632">_xlfn.IFS(E632=1,0,OR(E632=2,E632=3),N$10,OR(E632=4,E632=5),N$11,E632=6,N$12,E632=7,N$13)</f>
        <v>3000</v>
      </c>
      <c r="O632" s="95" t="str">
        <f t="shared" si="382"/>
        <v>y</v>
      </c>
      <c r="P632" s="95">
        <f t="shared" si="355"/>
        <v>10000</v>
      </c>
      <c r="Q632" s="95">
        <f t="shared" si="383"/>
        <v>0</v>
      </c>
      <c r="R632" s="95">
        <f t="shared" si="356"/>
        <v>0</v>
      </c>
      <c r="S632" s="95" t="str">
        <f t="shared" si="384"/>
        <v>y</v>
      </c>
      <c r="T632" s="95">
        <f t="shared" si="357"/>
        <v>2000</v>
      </c>
      <c r="U632" s="95">
        <f t="shared" si="385"/>
        <v>0</v>
      </c>
      <c r="V632" s="95">
        <f t="shared" si="358"/>
        <v>0</v>
      </c>
      <c r="W632" s="108"/>
      <c r="X632" s="108">
        <f t="shared" si="359"/>
        <v>0</v>
      </c>
      <c r="Y632" s="108"/>
      <c r="Z632" s="108">
        <f t="shared" si="360"/>
        <v>0</v>
      </c>
      <c r="AA632" s="108"/>
      <c r="AB632" s="108"/>
      <c r="AC632" s="95">
        <f t="shared" si="361"/>
        <v>12000</v>
      </c>
      <c r="AD632" s="95">
        <f t="shared" si="362"/>
        <v>155000</v>
      </c>
      <c r="AE632" s="95">
        <f t="shared" si="363"/>
        <v>6510000</v>
      </c>
      <c r="AF632" s="97" cm="1">
        <f t="array" ref="AF632">_xlfn.IFS(G632=1,AF$15,G632=2,AF$16,G632=3,AF$19)</f>
        <v>0</v>
      </c>
      <c r="AG632" s="98">
        <f t="shared" si="364"/>
        <v>155000</v>
      </c>
      <c r="AH632" s="98">
        <f t="shared" si="365"/>
        <v>6510000</v>
      </c>
      <c r="AI632" s="137">
        <f t="shared" si="366"/>
        <v>155000</v>
      </c>
      <c r="AJ632" s="137">
        <f t="shared" si="367"/>
        <v>6510000</v>
      </c>
      <c r="AK632" s="137">
        <v>100000</v>
      </c>
      <c r="AL632" s="137">
        <f t="shared" si="368"/>
        <v>1627500</v>
      </c>
      <c r="AM632" s="137">
        <f t="shared" si="369"/>
        <v>1627500</v>
      </c>
      <c r="AN632" s="137">
        <f t="shared" si="370"/>
        <v>1627500</v>
      </c>
      <c r="AO632" s="137">
        <f t="shared" si="371"/>
        <v>1527500</v>
      </c>
      <c r="AP632" s="137"/>
      <c r="AQ632" s="138" cm="1">
        <f t="array" ref="AQ632">_xlfn.IFS(I632="One Bedroom",AQ$13,I632="One Bedroom Plus",AQ$14,I632="two bedroom",AQ$15,I632="three bedroom",AQ$16)</f>
        <v>300000</v>
      </c>
      <c r="AR632" s="139">
        <f t="shared" si="372"/>
        <v>6210000</v>
      </c>
      <c r="AS632" s="139">
        <f t="shared" si="373"/>
        <v>147857.14285714287</v>
      </c>
      <c r="AT632" s="139">
        <f t="shared" si="374"/>
        <v>310500</v>
      </c>
      <c r="AU632" s="139">
        <f t="shared" si="375"/>
        <v>5900000</v>
      </c>
      <c r="AV632" s="139">
        <f t="shared" si="376"/>
        <v>140476.19047619047</v>
      </c>
      <c r="AW632" s="151">
        <v>100000</v>
      </c>
      <c r="AX632" s="151">
        <f t="shared" si="377"/>
        <v>1475000</v>
      </c>
      <c r="AY632" s="151">
        <f t="shared" si="378"/>
        <v>1475000</v>
      </c>
      <c r="AZ632" s="151">
        <f t="shared" si="379"/>
        <v>1475000</v>
      </c>
      <c r="BA632" s="151">
        <f t="shared" si="380"/>
        <v>1375000</v>
      </c>
      <c r="BD632" s="99">
        <f t="shared" si="381"/>
        <v>5900000</v>
      </c>
    </row>
    <row r="633" spans="1:56" s="99" customFormat="1" ht="14.7" customHeight="1" x14ac:dyDescent="0.25">
      <c r="A633" s="120"/>
      <c r="B633" s="120"/>
      <c r="C633" s="101">
        <v>611</v>
      </c>
      <c r="D633" s="106" t="s">
        <v>22</v>
      </c>
      <c r="E633" s="106">
        <v>5</v>
      </c>
      <c r="F633" s="127" t="s">
        <v>776</v>
      </c>
      <c r="G633" s="92" cm="1">
        <f t="array" ref="G633">_xlfn.IFS(D633=F$4,G$4,D633=F$5,G$5,D633=F$6,G$6,D633=F$7,G$7,D633=F$8,G$8,D633=F$9,G$9,D633=F$10,G$10)</f>
        <v>1</v>
      </c>
      <c r="H633" s="121" t="s">
        <v>319</v>
      </c>
      <c r="I633" s="104" t="s">
        <v>234</v>
      </c>
      <c r="J633" s="109">
        <v>86</v>
      </c>
      <c r="K633" s="95">
        <f t="shared" si="352"/>
        <v>160000</v>
      </c>
      <c r="L633" s="95">
        <f t="shared" si="353"/>
        <v>13760000</v>
      </c>
      <c r="M633" s="95">
        <f t="shared" si="354"/>
        <v>140000</v>
      </c>
      <c r="N633" s="95" cm="1">
        <f t="array" ref="N633">_xlfn.IFS(E633=1,0,OR(E633=2,E633=3),N$10,OR(E633=4,E633=5),N$11,E633=6,N$12,E633=7,N$13)</f>
        <v>3000</v>
      </c>
      <c r="O633" s="95" t="str">
        <f t="shared" si="382"/>
        <v>y</v>
      </c>
      <c r="P633" s="95">
        <f t="shared" si="355"/>
        <v>10000</v>
      </c>
      <c r="Q633" s="95">
        <f t="shared" si="383"/>
        <v>0</v>
      </c>
      <c r="R633" s="95">
        <f t="shared" si="356"/>
        <v>0</v>
      </c>
      <c r="S633" s="95" t="str">
        <f t="shared" si="384"/>
        <v>y</v>
      </c>
      <c r="T633" s="95">
        <f t="shared" si="357"/>
        <v>2000</v>
      </c>
      <c r="U633" s="95">
        <f t="shared" si="385"/>
        <v>0</v>
      </c>
      <c r="V633" s="95">
        <f t="shared" si="358"/>
        <v>0</v>
      </c>
      <c r="W633" s="108"/>
      <c r="X633" s="108">
        <f t="shared" si="359"/>
        <v>0</v>
      </c>
      <c r="Y633" s="108"/>
      <c r="Z633" s="108">
        <f t="shared" si="360"/>
        <v>0</v>
      </c>
      <c r="AA633" s="108"/>
      <c r="AB633" s="108"/>
      <c r="AC633" s="95">
        <f t="shared" si="361"/>
        <v>12000</v>
      </c>
      <c r="AD633" s="95">
        <f t="shared" si="362"/>
        <v>155000</v>
      </c>
      <c r="AE633" s="95">
        <f t="shared" si="363"/>
        <v>13330000</v>
      </c>
      <c r="AF633" s="97" cm="1">
        <f t="array" ref="AF633">_xlfn.IFS(G633=1,AF$15,G633=2,AF$16,G633=3,AF$19)</f>
        <v>0</v>
      </c>
      <c r="AG633" s="98">
        <f t="shared" si="364"/>
        <v>155000</v>
      </c>
      <c r="AH633" s="98">
        <f t="shared" si="365"/>
        <v>13330000</v>
      </c>
      <c r="AI633" s="137">
        <f t="shared" si="366"/>
        <v>155000</v>
      </c>
      <c r="AJ633" s="137">
        <f t="shared" si="367"/>
        <v>13330000</v>
      </c>
      <c r="AK633" s="137">
        <v>100000</v>
      </c>
      <c r="AL633" s="137">
        <f t="shared" si="368"/>
        <v>3332500</v>
      </c>
      <c r="AM633" s="137">
        <f t="shared" si="369"/>
        <v>3332500</v>
      </c>
      <c r="AN633" s="137">
        <f t="shared" si="370"/>
        <v>3332500</v>
      </c>
      <c r="AO633" s="137">
        <f t="shared" si="371"/>
        <v>3232500</v>
      </c>
      <c r="AP633" s="137"/>
      <c r="AQ633" s="138" cm="1">
        <f t="array" ref="AQ633">_xlfn.IFS(I633="One Bedroom",AQ$13,I633="One Bedroom Plus",AQ$14,I633="two bedroom",AQ$15,I633="three bedroom",AQ$16)</f>
        <v>500000</v>
      </c>
      <c r="AR633" s="139">
        <f t="shared" si="372"/>
        <v>12830000</v>
      </c>
      <c r="AS633" s="139">
        <f t="shared" si="373"/>
        <v>149186.04651162791</v>
      </c>
      <c r="AT633" s="139">
        <f t="shared" si="374"/>
        <v>641500</v>
      </c>
      <c r="AU633" s="139">
        <f t="shared" si="375"/>
        <v>12189000</v>
      </c>
      <c r="AV633" s="139">
        <f t="shared" si="376"/>
        <v>141732.55813953487</v>
      </c>
      <c r="AW633" s="151">
        <v>100000</v>
      </c>
      <c r="AX633" s="151">
        <f t="shared" si="377"/>
        <v>3047250</v>
      </c>
      <c r="AY633" s="151">
        <f t="shared" si="378"/>
        <v>3047250</v>
      </c>
      <c r="AZ633" s="151">
        <f t="shared" si="379"/>
        <v>3047250</v>
      </c>
      <c r="BA633" s="151">
        <f t="shared" si="380"/>
        <v>2947250</v>
      </c>
      <c r="BD633" s="99">
        <f t="shared" si="381"/>
        <v>12189000</v>
      </c>
    </row>
    <row r="634" spans="1:56" s="99" customFormat="1" ht="14.7" customHeight="1" x14ac:dyDescent="0.25">
      <c r="A634" s="120"/>
      <c r="B634" s="120"/>
      <c r="C634" s="101">
        <v>612</v>
      </c>
      <c r="D634" s="106" t="s">
        <v>22</v>
      </c>
      <c r="E634" s="106">
        <v>5</v>
      </c>
      <c r="F634" s="127" t="s">
        <v>777</v>
      </c>
      <c r="G634" s="92" cm="1">
        <f t="array" ref="G634">_xlfn.IFS(D634=F$4,G$4,D634=F$5,G$5,D634=F$6,G$6,D634=F$7,G$7,D634=F$8,G$8,D634=F$9,G$9,D634=F$10,G$10)</f>
        <v>1</v>
      </c>
      <c r="H634" s="121" t="s">
        <v>313</v>
      </c>
      <c r="I634" s="104" t="s">
        <v>234</v>
      </c>
      <c r="J634" s="109">
        <v>66</v>
      </c>
      <c r="K634" s="95">
        <f t="shared" si="352"/>
        <v>160000</v>
      </c>
      <c r="L634" s="95">
        <f t="shared" si="353"/>
        <v>10560000</v>
      </c>
      <c r="M634" s="95">
        <f t="shared" si="354"/>
        <v>140000</v>
      </c>
      <c r="N634" s="95" cm="1">
        <f t="array" ref="N634">_xlfn.IFS(E634=1,0,OR(E634=2,E634=3),N$10,OR(E634=4,E634=5),N$11,E634=6,N$12,E634=7,N$13)</f>
        <v>3000</v>
      </c>
      <c r="O634" s="95" t="str">
        <f t="shared" si="382"/>
        <v>y</v>
      </c>
      <c r="P634" s="95">
        <f t="shared" si="355"/>
        <v>10000</v>
      </c>
      <c r="Q634" s="95">
        <f t="shared" si="383"/>
        <v>0</v>
      </c>
      <c r="R634" s="95">
        <f t="shared" si="356"/>
        <v>0</v>
      </c>
      <c r="S634" s="95" t="str">
        <f t="shared" si="384"/>
        <v>y</v>
      </c>
      <c r="T634" s="95">
        <f t="shared" si="357"/>
        <v>2000</v>
      </c>
      <c r="U634" s="95">
        <f t="shared" si="385"/>
        <v>0</v>
      </c>
      <c r="V634" s="95">
        <f t="shared" si="358"/>
        <v>0</v>
      </c>
      <c r="W634" s="108"/>
      <c r="X634" s="108">
        <f t="shared" si="359"/>
        <v>0</v>
      </c>
      <c r="Y634" s="108"/>
      <c r="Z634" s="108">
        <f t="shared" si="360"/>
        <v>0</v>
      </c>
      <c r="AA634" s="108"/>
      <c r="AB634" s="108"/>
      <c r="AC634" s="95">
        <f t="shared" si="361"/>
        <v>12000</v>
      </c>
      <c r="AD634" s="95">
        <f t="shared" si="362"/>
        <v>155000</v>
      </c>
      <c r="AE634" s="95">
        <f t="shared" si="363"/>
        <v>10230000</v>
      </c>
      <c r="AF634" s="97" cm="1">
        <f t="array" ref="AF634">_xlfn.IFS(G634=1,AF$15,G634=2,AF$16,G634=3,AF$19)</f>
        <v>0</v>
      </c>
      <c r="AG634" s="98">
        <f t="shared" si="364"/>
        <v>155000</v>
      </c>
      <c r="AH634" s="98">
        <f t="shared" si="365"/>
        <v>10230000</v>
      </c>
      <c r="AI634" s="137">
        <f t="shared" si="366"/>
        <v>155000</v>
      </c>
      <c r="AJ634" s="137">
        <f t="shared" si="367"/>
        <v>10230000</v>
      </c>
      <c r="AK634" s="137">
        <v>100000</v>
      </c>
      <c r="AL634" s="137">
        <f t="shared" si="368"/>
        <v>2557500</v>
      </c>
      <c r="AM634" s="137">
        <f t="shared" si="369"/>
        <v>2557500</v>
      </c>
      <c r="AN634" s="137">
        <f t="shared" si="370"/>
        <v>2557500</v>
      </c>
      <c r="AO634" s="137">
        <f t="shared" si="371"/>
        <v>2457500</v>
      </c>
      <c r="AP634" s="137"/>
      <c r="AQ634" s="138" cm="1">
        <f t="array" ref="AQ634">_xlfn.IFS(I634="One Bedroom",AQ$13,I634="One Bedroom Plus",AQ$14,I634="two bedroom",AQ$15,I634="three bedroom",AQ$16)</f>
        <v>500000</v>
      </c>
      <c r="AR634" s="139">
        <f t="shared" si="372"/>
        <v>9730000</v>
      </c>
      <c r="AS634" s="139">
        <f t="shared" si="373"/>
        <v>147424.24242424243</v>
      </c>
      <c r="AT634" s="139">
        <f t="shared" si="374"/>
        <v>486500</v>
      </c>
      <c r="AU634" s="139">
        <f t="shared" si="375"/>
        <v>9244000</v>
      </c>
      <c r="AV634" s="139">
        <f t="shared" si="376"/>
        <v>140060.60606060605</v>
      </c>
      <c r="AW634" s="151">
        <v>100000</v>
      </c>
      <c r="AX634" s="151">
        <f t="shared" si="377"/>
        <v>2311000</v>
      </c>
      <c r="AY634" s="151">
        <f t="shared" si="378"/>
        <v>2311000</v>
      </c>
      <c r="AZ634" s="151">
        <f t="shared" si="379"/>
        <v>2311000</v>
      </c>
      <c r="BA634" s="151">
        <f t="shared" si="380"/>
        <v>2211000</v>
      </c>
      <c r="BD634" s="99">
        <f t="shared" si="381"/>
        <v>9244000</v>
      </c>
    </row>
    <row r="635" spans="1:56" s="99" customFormat="1" ht="14.7" customHeight="1" x14ac:dyDescent="0.25">
      <c r="A635" s="120"/>
      <c r="B635" s="120"/>
      <c r="C635" s="101">
        <v>613</v>
      </c>
      <c r="D635" s="106" t="s">
        <v>22</v>
      </c>
      <c r="E635" s="106">
        <v>5</v>
      </c>
      <c r="F635" s="127" t="s">
        <v>778</v>
      </c>
      <c r="G635" s="92" cm="1">
        <f t="array" ref="G635">_xlfn.IFS(D635=F$4,G$4,D635=F$5,G$5,D635=F$6,G$6,D635=F$7,G$7,D635=F$8,G$8,D635=F$9,G$9,D635=F$10,G$10)</f>
        <v>1</v>
      </c>
      <c r="H635" s="121" t="s">
        <v>761</v>
      </c>
      <c r="I635" s="104" t="s">
        <v>234</v>
      </c>
      <c r="J635" s="109">
        <v>92</v>
      </c>
      <c r="K635" s="95">
        <f t="shared" si="352"/>
        <v>160000</v>
      </c>
      <c r="L635" s="95">
        <f t="shared" si="353"/>
        <v>14720000</v>
      </c>
      <c r="M635" s="95">
        <f t="shared" si="354"/>
        <v>140000</v>
      </c>
      <c r="N635" s="95" cm="1">
        <f t="array" ref="N635">_xlfn.IFS(E635=1,0,OR(E635=2,E635=3),N$10,OR(E635=4,E635=5),N$11,E635=6,N$12,E635=7,N$13)</f>
        <v>3000</v>
      </c>
      <c r="O635" s="95" t="str">
        <f t="shared" si="382"/>
        <v>y</v>
      </c>
      <c r="P635" s="95">
        <f t="shared" si="355"/>
        <v>10000</v>
      </c>
      <c r="Q635" s="95" t="str">
        <f t="shared" si="383"/>
        <v>y</v>
      </c>
      <c r="R635" s="95">
        <f t="shared" si="356"/>
        <v>3000</v>
      </c>
      <c r="S635" s="95" t="str">
        <f t="shared" si="384"/>
        <v>y</v>
      </c>
      <c r="T635" s="95">
        <f t="shared" si="357"/>
        <v>2000</v>
      </c>
      <c r="U635" s="95">
        <f t="shared" si="385"/>
        <v>0</v>
      </c>
      <c r="V635" s="95">
        <f t="shared" si="358"/>
        <v>0</v>
      </c>
      <c r="W635" s="108"/>
      <c r="X635" s="108">
        <f t="shared" si="359"/>
        <v>0</v>
      </c>
      <c r="Y635" s="108"/>
      <c r="Z635" s="108">
        <f t="shared" si="360"/>
        <v>0</v>
      </c>
      <c r="AA635" s="108"/>
      <c r="AB635" s="108"/>
      <c r="AC635" s="95">
        <f t="shared" si="361"/>
        <v>15000</v>
      </c>
      <c r="AD635" s="95">
        <f t="shared" si="362"/>
        <v>158000</v>
      </c>
      <c r="AE635" s="95">
        <f t="shared" si="363"/>
        <v>14536000</v>
      </c>
      <c r="AF635" s="97" cm="1">
        <f t="array" ref="AF635">_xlfn.IFS(G635=1,AF$15,G635=2,AF$16,G635=3,AF$19)</f>
        <v>0</v>
      </c>
      <c r="AG635" s="98">
        <f t="shared" si="364"/>
        <v>158000</v>
      </c>
      <c r="AH635" s="98">
        <f t="shared" si="365"/>
        <v>14536000</v>
      </c>
      <c r="AI635" s="137">
        <f t="shared" si="366"/>
        <v>158000</v>
      </c>
      <c r="AJ635" s="137">
        <f t="shared" si="367"/>
        <v>14536000</v>
      </c>
      <c r="AK635" s="137">
        <v>100000</v>
      </c>
      <c r="AL635" s="137">
        <f t="shared" si="368"/>
        <v>3634000</v>
      </c>
      <c r="AM635" s="137">
        <f t="shared" si="369"/>
        <v>3634000</v>
      </c>
      <c r="AN635" s="137">
        <f t="shared" si="370"/>
        <v>3634000</v>
      </c>
      <c r="AO635" s="137">
        <f t="shared" si="371"/>
        <v>3534000</v>
      </c>
      <c r="AP635" s="137"/>
      <c r="AQ635" s="138" cm="1">
        <f t="array" ref="AQ635">_xlfn.IFS(I635="One Bedroom",AQ$13,I635="One Bedroom Plus",AQ$14,I635="two bedroom",AQ$15,I635="three bedroom",AQ$16)</f>
        <v>500000</v>
      </c>
      <c r="AR635" s="139">
        <f t="shared" si="372"/>
        <v>14036000</v>
      </c>
      <c r="AS635" s="139">
        <f t="shared" si="373"/>
        <v>152565.21739130435</v>
      </c>
      <c r="AT635" s="139">
        <f t="shared" si="374"/>
        <v>701800</v>
      </c>
      <c r="AU635" s="139">
        <f t="shared" si="375"/>
        <v>13335000</v>
      </c>
      <c r="AV635" s="139">
        <f t="shared" si="376"/>
        <v>144945.65217391305</v>
      </c>
      <c r="AW635" s="151">
        <v>100000</v>
      </c>
      <c r="AX635" s="151">
        <f t="shared" si="377"/>
        <v>3333750</v>
      </c>
      <c r="AY635" s="151">
        <f t="shared" si="378"/>
        <v>3333750</v>
      </c>
      <c r="AZ635" s="151">
        <f t="shared" si="379"/>
        <v>3333750</v>
      </c>
      <c r="BA635" s="151">
        <f t="shared" si="380"/>
        <v>3233750</v>
      </c>
      <c r="BD635" s="99">
        <f t="shared" si="381"/>
        <v>13335000</v>
      </c>
    </row>
    <row r="636" spans="1:56" s="99" customFormat="1" ht="14.7" customHeight="1" x14ac:dyDescent="0.25">
      <c r="A636" s="120"/>
      <c r="B636" s="120"/>
      <c r="C636" s="101">
        <v>614</v>
      </c>
      <c r="D636" s="106" t="s">
        <v>22</v>
      </c>
      <c r="E636" s="106">
        <v>5</v>
      </c>
      <c r="F636" s="127" t="s">
        <v>779</v>
      </c>
      <c r="G636" s="92" cm="1">
        <f t="array" ref="G636">_xlfn.IFS(D636=F$4,G$4,D636=F$5,G$5,D636=F$6,G$6,D636=F$7,G$7,D636=F$8,G$8,D636=F$9,G$9,D636=F$10,G$10)</f>
        <v>1</v>
      </c>
      <c r="H636" s="121" t="s">
        <v>154</v>
      </c>
      <c r="I636" s="104" t="s">
        <v>72</v>
      </c>
      <c r="J636" s="105">
        <v>36</v>
      </c>
      <c r="K636" s="95">
        <f t="shared" si="352"/>
        <v>160000</v>
      </c>
      <c r="L636" s="95">
        <f t="shared" si="353"/>
        <v>5760000</v>
      </c>
      <c r="M636" s="95">
        <f t="shared" si="354"/>
        <v>140000</v>
      </c>
      <c r="N636" s="95" cm="1">
        <f t="array" ref="N636">_xlfn.IFS(E636=1,0,OR(E636=2,E636=3),N$10,OR(E636=4,E636=5),N$11,E636=6,N$12,E636=7,N$13)</f>
        <v>3000</v>
      </c>
      <c r="O636" s="95">
        <f t="shared" si="382"/>
        <v>0</v>
      </c>
      <c r="P636" s="95">
        <f t="shared" si="355"/>
        <v>0</v>
      </c>
      <c r="Q636" s="95" t="str">
        <f t="shared" si="383"/>
        <v>y</v>
      </c>
      <c r="R636" s="95">
        <f t="shared" si="356"/>
        <v>3000</v>
      </c>
      <c r="S636" s="95">
        <f t="shared" si="384"/>
        <v>0</v>
      </c>
      <c r="T636" s="95">
        <f t="shared" si="357"/>
        <v>0</v>
      </c>
      <c r="U636" s="95" t="str">
        <f t="shared" si="385"/>
        <v>y</v>
      </c>
      <c r="V636" s="95">
        <f t="shared" si="358"/>
        <v>-4000</v>
      </c>
      <c r="W636" s="108"/>
      <c r="X636" s="108">
        <f t="shared" si="359"/>
        <v>0</v>
      </c>
      <c r="Y636" s="108"/>
      <c r="Z636" s="108">
        <f t="shared" si="360"/>
        <v>0</v>
      </c>
      <c r="AA636" s="108"/>
      <c r="AB636" s="108"/>
      <c r="AC636" s="95">
        <f t="shared" si="361"/>
        <v>-1000</v>
      </c>
      <c r="AD636" s="95">
        <f t="shared" si="362"/>
        <v>142000</v>
      </c>
      <c r="AE636" s="95">
        <f t="shared" si="363"/>
        <v>5112000</v>
      </c>
      <c r="AF636" s="97" cm="1">
        <f t="array" ref="AF636">_xlfn.IFS(G636=1,AF$15,G636=2,AF$16,G636=3,AF$19)</f>
        <v>0</v>
      </c>
      <c r="AG636" s="98">
        <f t="shared" si="364"/>
        <v>142000</v>
      </c>
      <c r="AH636" s="98">
        <f t="shared" si="365"/>
        <v>5112000</v>
      </c>
      <c r="AI636" s="137">
        <f t="shared" si="366"/>
        <v>142000</v>
      </c>
      <c r="AJ636" s="137">
        <f t="shared" si="367"/>
        <v>5112000</v>
      </c>
      <c r="AK636" s="137">
        <v>100000</v>
      </c>
      <c r="AL636" s="137">
        <f t="shared" si="368"/>
        <v>1278000</v>
      </c>
      <c r="AM636" s="137">
        <f t="shared" si="369"/>
        <v>1278000</v>
      </c>
      <c r="AN636" s="137">
        <f t="shared" si="370"/>
        <v>1278000</v>
      </c>
      <c r="AO636" s="137">
        <f t="shared" si="371"/>
        <v>1178000</v>
      </c>
      <c r="AP636" s="137"/>
      <c r="AQ636" s="138" cm="1">
        <f t="array" ref="AQ636">_xlfn.IFS(I636="One Bedroom",AQ$13,I636="One Bedroom Plus",AQ$14,I636="two bedroom",AQ$15,I636="three bedroom",AQ$16)</f>
        <v>300000</v>
      </c>
      <c r="AR636" s="139">
        <f t="shared" si="372"/>
        <v>4812000</v>
      </c>
      <c r="AS636" s="139">
        <f t="shared" si="373"/>
        <v>133666.66666666666</v>
      </c>
      <c r="AT636" s="139">
        <f t="shared" si="374"/>
        <v>240600</v>
      </c>
      <c r="AU636" s="139">
        <f t="shared" si="375"/>
        <v>4572000</v>
      </c>
      <c r="AV636" s="139">
        <f t="shared" si="376"/>
        <v>127000</v>
      </c>
      <c r="AW636" s="151">
        <v>100000</v>
      </c>
      <c r="AX636" s="151">
        <f t="shared" si="377"/>
        <v>1143000</v>
      </c>
      <c r="AY636" s="151">
        <f t="shared" si="378"/>
        <v>1143000</v>
      </c>
      <c r="AZ636" s="151">
        <f t="shared" si="379"/>
        <v>1143000</v>
      </c>
      <c r="BA636" s="151">
        <f t="shared" si="380"/>
        <v>1043000</v>
      </c>
      <c r="BD636" s="99">
        <f t="shared" si="381"/>
        <v>4572000</v>
      </c>
    </row>
    <row r="637" spans="1:56" s="99" customFormat="1" ht="14.7" customHeight="1" x14ac:dyDescent="0.25">
      <c r="A637" s="120"/>
      <c r="B637" s="120"/>
      <c r="C637" s="101">
        <v>615</v>
      </c>
      <c r="D637" s="106" t="s">
        <v>22</v>
      </c>
      <c r="E637" s="106">
        <v>5</v>
      </c>
      <c r="F637" s="127" t="s">
        <v>780</v>
      </c>
      <c r="G637" s="92" cm="1">
        <f t="array" ref="G637">_xlfn.IFS(D637=F$4,G$4,D637=F$5,G$5,D637=F$6,G$6,D637=F$7,G$7,D637=F$8,G$8,D637=F$9,G$9,D637=F$10,G$10)</f>
        <v>1</v>
      </c>
      <c r="H637" s="121" t="s">
        <v>156</v>
      </c>
      <c r="I637" s="104" t="s">
        <v>72</v>
      </c>
      <c r="J637" s="105">
        <v>36</v>
      </c>
      <c r="K637" s="95">
        <f t="shared" si="352"/>
        <v>160000</v>
      </c>
      <c r="L637" s="95">
        <f t="shared" si="353"/>
        <v>5760000</v>
      </c>
      <c r="M637" s="95">
        <f t="shared" si="354"/>
        <v>140000</v>
      </c>
      <c r="N637" s="95" cm="1">
        <f t="array" ref="N637">_xlfn.IFS(E637=1,0,OR(E637=2,E637=3),N$10,OR(E637=4,E637=5),N$11,E637=6,N$12,E637=7,N$13)</f>
        <v>3000</v>
      </c>
      <c r="O637" s="95">
        <f t="shared" si="382"/>
        <v>0</v>
      </c>
      <c r="P637" s="95">
        <f t="shared" si="355"/>
        <v>0</v>
      </c>
      <c r="Q637" s="95">
        <f t="shared" si="383"/>
        <v>0</v>
      </c>
      <c r="R637" s="95">
        <f t="shared" si="356"/>
        <v>0</v>
      </c>
      <c r="S637" s="95">
        <f t="shared" si="384"/>
        <v>0</v>
      </c>
      <c r="T637" s="95">
        <f t="shared" si="357"/>
        <v>0</v>
      </c>
      <c r="U637" s="95" t="str">
        <f t="shared" si="385"/>
        <v>y</v>
      </c>
      <c r="V637" s="95">
        <f t="shared" si="358"/>
        <v>-4000</v>
      </c>
      <c r="W637" s="108"/>
      <c r="X637" s="108">
        <f t="shared" si="359"/>
        <v>0</v>
      </c>
      <c r="Y637" s="108"/>
      <c r="Z637" s="108">
        <f t="shared" si="360"/>
        <v>0</v>
      </c>
      <c r="AA637" s="108"/>
      <c r="AB637" s="108"/>
      <c r="AC637" s="95">
        <f t="shared" si="361"/>
        <v>-4000</v>
      </c>
      <c r="AD637" s="95">
        <f t="shared" si="362"/>
        <v>139000</v>
      </c>
      <c r="AE637" s="95">
        <f t="shared" si="363"/>
        <v>5004000</v>
      </c>
      <c r="AF637" s="97" cm="1">
        <f t="array" ref="AF637">_xlfn.IFS(G637=1,AF$15,G637=2,AF$16,G637=3,AF$19)</f>
        <v>0</v>
      </c>
      <c r="AG637" s="98">
        <f t="shared" si="364"/>
        <v>139000</v>
      </c>
      <c r="AH637" s="98">
        <f t="shared" si="365"/>
        <v>5004000</v>
      </c>
      <c r="AI637" s="137">
        <f t="shared" si="366"/>
        <v>139000</v>
      </c>
      <c r="AJ637" s="137">
        <f t="shared" si="367"/>
        <v>5004000</v>
      </c>
      <c r="AK637" s="137">
        <v>100000</v>
      </c>
      <c r="AL637" s="137">
        <f t="shared" si="368"/>
        <v>1251000</v>
      </c>
      <c r="AM637" s="137">
        <f t="shared" si="369"/>
        <v>1251000</v>
      </c>
      <c r="AN637" s="137">
        <f t="shared" si="370"/>
        <v>1251000</v>
      </c>
      <c r="AO637" s="137">
        <f t="shared" si="371"/>
        <v>1151000</v>
      </c>
      <c r="AP637" s="137"/>
      <c r="AQ637" s="138" cm="1">
        <f t="array" ref="AQ637">_xlfn.IFS(I637="One Bedroom",AQ$13,I637="One Bedroom Plus",AQ$14,I637="two bedroom",AQ$15,I637="three bedroom",AQ$16)</f>
        <v>300000</v>
      </c>
      <c r="AR637" s="139">
        <f t="shared" si="372"/>
        <v>4704000</v>
      </c>
      <c r="AS637" s="139">
        <f t="shared" si="373"/>
        <v>130666.66666666667</v>
      </c>
      <c r="AT637" s="139">
        <f t="shared" si="374"/>
        <v>235200</v>
      </c>
      <c r="AU637" s="139">
        <f t="shared" si="375"/>
        <v>4469000</v>
      </c>
      <c r="AV637" s="139">
        <f t="shared" si="376"/>
        <v>124138.88888888889</v>
      </c>
      <c r="AW637" s="151">
        <v>100000</v>
      </c>
      <c r="AX637" s="151">
        <f t="shared" si="377"/>
        <v>1117250</v>
      </c>
      <c r="AY637" s="151">
        <f t="shared" si="378"/>
        <v>1117250</v>
      </c>
      <c r="AZ637" s="151">
        <f t="shared" si="379"/>
        <v>1117250</v>
      </c>
      <c r="BA637" s="151">
        <f t="shared" si="380"/>
        <v>1017250</v>
      </c>
      <c r="BD637" s="99">
        <f t="shared" si="381"/>
        <v>4469000</v>
      </c>
    </row>
    <row r="638" spans="1:56" s="99" customFormat="1" ht="14.7" customHeight="1" x14ac:dyDescent="0.25">
      <c r="A638" s="120"/>
      <c r="B638" s="120"/>
      <c r="C638" s="101">
        <v>616</v>
      </c>
      <c r="D638" s="106" t="s">
        <v>22</v>
      </c>
      <c r="E638" s="106">
        <v>5</v>
      </c>
      <c r="F638" s="127" t="s">
        <v>781</v>
      </c>
      <c r="G638" s="92" cm="1">
        <f t="array" ref="G638">_xlfn.IFS(D638=F$4,G$4,D638=F$5,G$5,D638=F$6,G$6,D638=F$7,G$7,D638=F$8,G$8,D638=F$9,G$9,D638=F$10,G$10)</f>
        <v>1</v>
      </c>
      <c r="H638" s="121" t="s">
        <v>156</v>
      </c>
      <c r="I638" s="104" t="s">
        <v>72</v>
      </c>
      <c r="J638" s="105">
        <v>36</v>
      </c>
      <c r="K638" s="95">
        <f t="shared" si="352"/>
        <v>160000</v>
      </c>
      <c r="L638" s="95">
        <f t="shared" si="353"/>
        <v>5760000</v>
      </c>
      <c r="M638" s="95">
        <f t="shared" si="354"/>
        <v>140000</v>
      </c>
      <c r="N638" s="95" cm="1">
        <f t="array" ref="N638">_xlfn.IFS(E638=1,0,OR(E638=2,E638=3),N$10,OR(E638=4,E638=5),N$11,E638=6,N$12,E638=7,N$13)</f>
        <v>3000</v>
      </c>
      <c r="O638" s="95">
        <f t="shared" ref="O638:O669" si="386">O621</f>
        <v>0</v>
      </c>
      <c r="P638" s="95">
        <f t="shared" si="355"/>
        <v>0</v>
      </c>
      <c r="Q638" s="95">
        <f t="shared" ref="Q638:Q669" si="387">Q621</f>
        <v>0</v>
      </c>
      <c r="R638" s="95">
        <f t="shared" si="356"/>
        <v>0</v>
      </c>
      <c r="S638" s="95">
        <f t="shared" ref="S638:S669" si="388">S621</f>
        <v>0</v>
      </c>
      <c r="T638" s="95">
        <f t="shared" si="357"/>
        <v>0</v>
      </c>
      <c r="U638" s="95" t="str">
        <f t="shared" ref="U638:U669" si="389">U621</f>
        <v>y</v>
      </c>
      <c r="V638" s="95">
        <f t="shared" si="358"/>
        <v>-4000</v>
      </c>
      <c r="W638" s="108"/>
      <c r="X638" s="108">
        <f t="shared" si="359"/>
        <v>0</v>
      </c>
      <c r="Y638" s="108"/>
      <c r="Z638" s="108">
        <f t="shared" si="360"/>
        <v>0</v>
      </c>
      <c r="AA638" s="108"/>
      <c r="AB638" s="108"/>
      <c r="AC638" s="95">
        <f t="shared" si="361"/>
        <v>-4000</v>
      </c>
      <c r="AD638" s="95">
        <f t="shared" si="362"/>
        <v>139000</v>
      </c>
      <c r="AE638" s="95">
        <f t="shared" si="363"/>
        <v>5004000</v>
      </c>
      <c r="AF638" s="97" cm="1">
        <f t="array" ref="AF638">_xlfn.IFS(G638=1,AF$15,G638=2,AF$16,G638=3,AF$19)</f>
        <v>0</v>
      </c>
      <c r="AG638" s="98">
        <f t="shared" si="364"/>
        <v>139000</v>
      </c>
      <c r="AH638" s="98">
        <f t="shared" si="365"/>
        <v>5004000</v>
      </c>
      <c r="AI638" s="137">
        <f t="shared" si="366"/>
        <v>139000</v>
      </c>
      <c r="AJ638" s="137">
        <f t="shared" si="367"/>
        <v>5004000</v>
      </c>
      <c r="AK638" s="137">
        <v>100000</v>
      </c>
      <c r="AL638" s="137">
        <f t="shared" si="368"/>
        <v>1251000</v>
      </c>
      <c r="AM638" s="137">
        <f t="shared" si="369"/>
        <v>1251000</v>
      </c>
      <c r="AN638" s="137">
        <f t="shared" si="370"/>
        <v>1251000</v>
      </c>
      <c r="AO638" s="137">
        <f t="shared" si="371"/>
        <v>1151000</v>
      </c>
      <c r="AP638" s="137"/>
      <c r="AQ638" s="138" cm="1">
        <f t="array" ref="AQ638">_xlfn.IFS(I638="One Bedroom",AQ$13,I638="One Bedroom Plus",AQ$14,I638="two bedroom",AQ$15,I638="three bedroom",AQ$16)</f>
        <v>300000</v>
      </c>
      <c r="AR638" s="139">
        <f t="shared" si="372"/>
        <v>4704000</v>
      </c>
      <c r="AS638" s="139">
        <f t="shared" si="373"/>
        <v>130666.66666666667</v>
      </c>
      <c r="AT638" s="139">
        <f t="shared" si="374"/>
        <v>235200</v>
      </c>
      <c r="AU638" s="139">
        <f t="shared" si="375"/>
        <v>4469000</v>
      </c>
      <c r="AV638" s="139">
        <f t="shared" si="376"/>
        <v>124138.88888888889</v>
      </c>
      <c r="AW638" s="151">
        <v>100000</v>
      </c>
      <c r="AX638" s="151">
        <f t="shared" si="377"/>
        <v>1117250</v>
      </c>
      <c r="AY638" s="151">
        <f t="shared" si="378"/>
        <v>1117250</v>
      </c>
      <c r="AZ638" s="151">
        <f t="shared" si="379"/>
        <v>1117250</v>
      </c>
      <c r="BA638" s="151">
        <f t="shared" si="380"/>
        <v>1017250</v>
      </c>
      <c r="BD638" s="99">
        <f t="shared" si="381"/>
        <v>4469000</v>
      </c>
    </row>
    <row r="639" spans="1:56" s="99" customFormat="1" ht="14.7" customHeight="1" x14ac:dyDescent="0.25">
      <c r="A639" s="120"/>
      <c r="B639" s="120"/>
      <c r="C639" s="101">
        <v>617</v>
      </c>
      <c r="D639" s="106" t="s">
        <v>22</v>
      </c>
      <c r="E639" s="106">
        <v>5</v>
      </c>
      <c r="F639" s="127" t="s">
        <v>782</v>
      </c>
      <c r="G639" s="92" cm="1">
        <f t="array" ref="G639">_xlfn.IFS(D639=F$4,G$4,D639=F$5,G$5,D639=F$6,G$6,D639=F$7,G$7,D639=F$8,G$8,D639=F$9,G$9,D639=F$10,G$10)</f>
        <v>1</v>
      </c>
      <c r="H639" s="121" t="s">
        <v>156</v>
      </c>
      <c r="I639" s="104" t="s">
        <v>72</v>
      </c>
      <c r="J639" s="109">
        <v>36</v>
      </c>
      <c r="K639" s="95">
        <f t="shared" si="352"/>
        <v>160000</v>
      </c>
      <c r="L639" s="95">
        <f t="shared" si="353"/>
        <v>5760000</v>
      </c>
      <c r="M639" s="95">
        <f t="shared" si="354"/>
        <v>140000</v>
      </c>
      <c r="N639" s="95" cm="1">
        <f t="array" ref="N639">_xlfn.IFS(E639=1,0,OR(E639=2,E639=3),N$10,OR(E639=4,E639=5),N$11,E639=6,N$12,E639=7,N$13)</f>
        <v>3000</v>
      </c>
      <c r="O639" s="95">
        <f t="shared" si="386"/>
        <v>0</v>
      </c>
      <c r="P639" s="95">
        <f t="shared" si="355"/>
        <v>0</v>
      </c>
      <c r="Q639" s="95">
        <f t="shared" si="387"/>
        <v>0</v>
      </c>
      <c r="R639" s="95">
        <f t="shared" si="356"/>
        <v>0</v>
      </c>
      <c r="S639" s="95">
        <f t="shared" si="388"/>
        <v>0</v>
      </c>
      <c r="T639" s="95">
        <f t="shared" si="357"/>
        <v>0</v>
      </c>
      <c r="U639" s="95" t="str">
        <f t="shared" si="389"/>
        <v>y</v>
      </c>
      <c r="V639" s="95">
        <f t="shared" si="358"/>
        <v>-4000</v>
      </c>
      <c r="W639" s="108"/>
      <c r="X639" s="108">
        <f t="shared" si="359"/>
        <v>0</v>
      </c>
      <c r="Y639" s="108"/>
      <c r="Z639" s="108">
        <f t="shared" si="360"/>
        <v>0</v>
      </c>
      <c r="AA639" s="108"/>
      <c r="AB639" s="108"/>
      <c r="AC639" s="95">
        <f t="shared" si="361"/>
        <v>-4000</v>
      </c>
      <c r="AD639" s="95">
        <f t="shared" si="362"/>
        <v>139000</v>
      </c>
      <c r="AE639" s="95">
        <f t="shared" si="363"/>
        <v>5004000</v>
      </c>
      <c r="AF639" s="97" cm="1">
        <f t="array" ref="AF639">_xlfn.IFS(G639=1,AF$15,G639=2,AF$16,G639=3,AF$19)</f>
        <v>0</v>
      </c>
      <c r="AG639" s="98">
        <f t="shared" si="364"/>
        <v>139000</v>
      </c>
      <c r="AH639" s="98">
        <f t="shared" si="365"/>
        <v>5004000</v>
      </c>
      <c r="AI639" s="137">
        <f t="shared" si="366"/>
        <v>139000</v>
      </c>
      <c r="AJ639" s="137">
        <f t="shared" si="367"/>
        <v>5004000</v>
      </c>
      <c r="AK639" s="137">
        <v>100000</v>
      </c>
      <c r="AL639" s="137">
        <f t="shared" si="368"/>
        <v>1251000</v>
      </c>
      <c r="AM639" s="137">
        <f t="shared" si="369"/>
        <v>1251000</v>
      </c>
      <c r="AN639" s="137">
        <f t="shared" si="370"/>
        <v>1251000</v>
      </c>
      <c r="AO639" s="137">
        <f t="shared" si="371"/>
        <v>1151000</v>
      </c>
      <c r="AP639" s="137"/>
      <c r="AQ639" s="138" cm="1">
        <f t="array" ref="AQ639">_xlfn.IFS(I639="One Bedroom",AQ$13,I639="One Bedroom Plus",AQ$14,I639="two bedroom",AQ$15,I639="three bedroom",AQ$16)</f>
        <v>300000</v>
      </c>
      <c r="AR639" s="139">
        <f t="shared" si="372"/>
        <v>4704000</v>
      </c>
      <c r="AS639" s="139">
        <f t="shared" si="373"/>
        <v>130666.66666666667</v>
      </c>
      <c r="AT639" s="139">
        <f t="shared" si="374"/>
        <v>235200</v>
      </c>
      <c r="AU639" s="139">
        <f t="shared" si="375"/>
        <v>4469000</v>
      </c>
      <c r="AV639" s="139">
        <f t="shared" si="376"/>
        <v>124138.88888888889</v>
      </c>
      <c r="AW639" s="151">
        <v>100000</v>
      </c>
      <c r="AX639" s="151">
        <f t="shared" si="377"/>
        <v>1117250</v>
      </c>
      <c r="AY639" s="151">
        <f t="shared" si="378"/>
        <v>1117250</v>
      </c>
      <c r="AZ639" s="151">
        <f t="shared" si="379"/>
        <v>1117250</v>
      </c>
      <c r="BA639" s="151">
        <f t="shared" si="380"/>
        <v>1017250</v>
      </c>
      <c r="BD639" s="99">
        <f t="shared" si="381"/>
        <v>4469000</v>
      </c>
    </row>
    <row r="640" spans="1:56" s="99" customFormat="1" ht="14.7" customHeight="1" x14ac:dyDescent="0.25">
      <c r="A640" s="120"/>
      <c r="B640" s="120"/>
      <c r="C640" s="101">
        <v>618</v>
      </c>
      <c r="D640" s="106" t="s">
        <v>22</v>
      </c>
      <c r="E640" s="106">
        <v>5</v>
      </c>
      <c r="F640" s="127" t="s">
        <v>783</v>
      </c>
      <c r="G640" s="92" cm="1">
        <f t="array" ref="G640">_xlfn.IFS(D640=F$4,G$4,D640=F$5,G$5,D640=F$6,G$6,D640=F$7,G$7,D640=F$8,G$8,D640=F$9,G$9,D640=F$10,G$10)</f>
        <v>1</v>
      </c>
      <c r="H640" s="121" t="s">
        <v>158</v>
      </c>
      <c r="I640" s="104" t="s">
        <v>72</v>
      </c>
      <c r="J640" s="105">
        <v>42</v>
      </c>
      <c r="K640" s="95">
        <f t="shared" si="352"/>
        <v>160000</v>
      </c>
      <c r="L640" s="95">
        <f t="shared" si="353"/>
        <v>6720000</v>
      </c>
      <c r="M640" s="95">
        <f t="shared" si="354"/>
        <v>140000</v>
      </c>
      <c r="N640" s="95" cm="1">
        <f t="array" ref="N640">_xlfn.IFS(E640=1,0,OR(E640=2,E640=3),N$10,OR(E640=4,E640=5),N$11,E640=6,N$12,E640=7,N$13)</f>
        <v>3000</v>
      </c>
      <c r="O640" s="95">
        <f t="shared" si="386"/>
        <v>0</v>
      </c>
      <c r="P640" s="95">
        <f t="shared" si="355"/>
        <v>0</v>
      </c>
      <c r="Q640" s="95">
        <f t="shared" si="387"/>
        <v>0</v>
      </c>
      <c r="R640" s="95">
        <f t="shared" si="356"/>
        <v>0</v>
      </c>
      <c r="S640" s="95">
        <f t="shared" si="388"/>
        <v>0</v>
      </c>
      <c r="T640" s="95">
        <f t="shared" si="357"/>
        <v>0</v>
      </c>
      <c r="U640" s="95" t="str">
        <f t="shared" si="389"/>
        <v>y</v>
      </c>
      <c r="V640" s="95">
        <f t="shared" si="358"/>
        <v>-4000</v>
      </c>
      <c r="W640" s="108"/>
      <c r="X640" s="108">
        <f t="shared" si="359"/>
        <v>0</v>
      </c>
      <c r="Y640" s="108"/>
      <c r="Z640" s="108">
        <f t="shared" si="360"/>
        <v>0</v>
      </c>
      <c r="AA640" s="108"/>
      <c r="AB640" s="108"/>
      <c r="AC640" s="95">
        <f t="shared" si="361"/>
        <v>-4000</v>
      </c>
      <c r="AD640" s="95">
        <f t="shared" si="362"/>
        <v>139000</v>
      </c>
      <c r="AE640" s="95">
        <f t="shared" si="363"/>
        <v>5838000</v>
      </c>
      <c r="AF640" s="97" cm="1">
        <f t="array" ref="AF640">_xlfn.IFS(G640=1,AF$15,G640=2,AF$16,G640=3,AF$19)</f>
        <v>0</v>
      </c>
      <c r="AG640" s="98">
        <f t="shared" si="364"/>
        <v>139000</v>
      </c>
      <c r="AH640" s="98">
        <f t="shared" si="365"/>
        <v>5838000</v>
      </c>
      <c r="AI640" s="137">
        <f t="shared" si="366"/>
        <v>139000</v>
      </c>
      <c r="AJ640" s="137">
        <f t="shared" si="367"/>
        <v>5838000</v>
      </c>
      <c r="AK640" s="137">
        <v>100000</v>
      </c>
      <c r="AL640" s="137">
        <f t="shared" si="368"/>
        <v>1459500</v>
      </c>
      <c r="AM640" s="137">
        <f t="shared" si="369"/>
        <v>1459500</v>
      </c>
      <c r="AN640" s="137">
        <f t="shared" si="370"/>
        <v>1459500</v>
      </c>
      <c r="AO640" s="137">
        <f t="shared" si="371"/>
        <v>1359500</v>
      </c>
      <c r="AP640" s="137"/>
      <c r="AQ640" s="138" cm="1">
        <f t="array" ref="AQ640">_xlfn.IFS(I640="One Bedroom",AQ$13,I640="One Bedroom Plus",AQ$14,I640="two bedroom",AQ$15,I640="three bedroom",AQ$16)</f>
        <v>300000</v>
      </c>
      <c r="AR640" s="139">
        <f t="shared" si="372"/>
        <v>5538000</v>
      </c>
      <c r="AS640" s="139">
        <f t="shared" si="373"/>
        <v>131857.14285714287</v>
      </c>
      <c r="AT640" s="139">
        <f t="shared" si="374"/>
        <v>276900</v>
      </c>
      <c r="AU640" s="139">
        <f t="shared" si="375"/>
        <v>5262000</v>
      </c>
      <c r="AV640" s="139">
        <f t="shared" si="376"/>
        <v>125285.71428571429</v>
      </c>
      <c r="AW640" s="151">
        <v>100000</v>
      </c>
      <c r="AX640" s="151">
        <f t="shared" si="377"/>
        <v>1315500</v>
      </c>
      <c r="AY640" s="151">
        <f t="shared" si="378"/>
        <v>1315500</v>
      </c>
      <c r="AZ640" s="151">
        <f t="shared" si="379"/>
        <v>1315500</v>
      </c>
      <c r="BA640" s="151">
        <f t="shared" si="380"/>
        <v>1215500</v>
      </c>
      <c r="BD640" s="99">
        <f t="shared" si="381"/>
        <v>5262000</v>
      </c>
    </row>
    <row r="641" spans="1:56" s="99" customFormat="1" ht="14.7" customHeight="1" x14ac:dyDescent="0.25">
      <c r="A641" s="120"/>
      <c r="B641" s="120"/>
      <c r="C641" s="101">
        <v>619</v>
      </c>
      <c r="D641" s="106" t="s">
        <v>22</v>
      </c>
      <c r="E641" s="106">
        <v>5</v>
      </c>
      <c r="F641" s="127" t="s">
        <v>784</v>
      </c>
      <c r="G641" s="92" cm="1">
        <f t="array" ref="G641">_xlfn.IFS(D641=F$4,G$4,D641=F$5,G$5,D641=F$6,G$6,D641=F$7,G$7,D641=F$8,G$8,D641=F$9,G$9,D641=F$10,G$10)</f>
        <v>1</v>
      </c>
      <c r="H641" s="121" t="s">
        <v>158</v>
      </c>
      <c r="I641" s="104" t="s">
        <v>72</v>
      </c>
      <c r="J641" s="105">
        <v>42</v>
      </c>
      <c r="K641" s="95">
        <f t="shared" si="352"/>
        <v>160000</v>
      </c>
      <c r="L641" s="95">
        <f t="shared" si="353"/>
        <v>6720000</v>
      </c>
      <c r="M641" s="95">
        <f t="shared" si="354"/>
        <v>140000</v>
      </c>
      <c r="N641" s="95" cm="1">
        <f t="array" ref="N641">_xlfn.IFS(E641=1,0,OR(E641=2,E641=3),N$10,OR(E641=4,E641=5),N$11,E641=6,N$12,E641=7,N$13)</f>
        <v>3000</v>
      </c>
      <c r="O641" s="95">
        <f t="shared" si="386"/>
        <v>0</v>
      </c>
      <c r="P641" s="95">
        <f t="shared" si="355"/>
        <v>0</v>
      </c>
      <c r="Q641" s="95">
        <f t="shared" si="387"/>
        <v>0</v>
      </c>
      <c r="R641" s="95">
        <f t="shared" si="356"/>
        <v>0</v>
      </c>
      <c r="S641" s="95">
        <f t="shared" si="388"/>
        <v>0</v>
      </c>
      <c r="T641" s="95">
        <f t="shared" si="357"/>
        <v>0</v>
      </c>
      <c r="U641" s="95" t="str">
        <f t="shared" si="389"/>
        <v>y</v>
      </c>
      <c r="V641" s="95">
        <f t="shared" si="358"/>
        <v>-4000</v>
      </c>
      <c r="W641" s="108"/>
      <c r="X641" s="108">
        <f t="shared" si="359"/>
        <v>0</v>
      </c>
      <c r="Y641" s="108"/>
      <c r="Z641" s="108">
        <f t="shared" si="360"/>
        <v>0</v>
      </c>
      <c r="AA641" s="108"/>
      <c r="AB641" s="108"/>
      <c r="AC641" s="95">
        <f t="shared" si="361"/>
        <v>-4000</v>
      </c>
      <c r="AD641" s="95">
        <f t="shared" si="362"/>
        <v>139000</v>
      </c>
      <c r="AE641" s="95">
        <f t="shared" si="363"/>
        <v>5838000</v>
      </c>
      <c r="AF641" s="97" cm="1">
        <f t="array" ref="AF641">_xlfn.IFS(G641=1,AF$15,G641=2,AF$16,G641=3,AF$19)</f>
        <v>0</v>
      </c>
      <c r="AG641" s="98">
        <f t="shared" si="364"/>
        <v>139000</v>
      </c>
      <c r="AH641" s="98">
        <f t="shared" si="365"/>
        <v>5838000</v>
      </c>
      <c r="AI641" s="137">
        <f t="shared" si="366"/>
        <v>139000</v>
      </c>
      <c r="AJ641" s="137">
        <f t="shared" si="367"/>
        <v>5838000</v>
      </c>
      <c r="AK641" s="137">
        <v>100000</v>
      </c>
      <c r="AL641" s="137">
        <f t="shared" si="368"/>
        <v>1459500</v>
      </c>
      <c r="AM641" s="137">
        <f t="shared" si="369"/>
        <v>1459500</v>
      </c>
      <c r="AN641" s="137">
        <f t="shared" si="370"/>
        <v>1459500</v>
      </c>
      <c r="AO641" s="137">
        <f t="shared" si="371"/>
        <v>1359500</v>
      </c>
      <c r="AP641" s="137"/>
      <c r="AQ641" s="138" cm="1">
        <f t="array" ref="AQ641">_xlfn.IFS(I641="One Bedroom",AQ$13,I641="One Bedroom Plus",AQ$14,I641="two bedroom",AQ$15,I641="three bedroom",AQ$16)</f>
        <v>300000</v>
      </c>
      <c r="AR641" s="139">
        <f t="shared" si="372"/>
        <v>5538000</v>
      </c>
      <c r="AS641" s="139">
        <f t="shared" si="373"/>
        <v>131857.14285714287</v>
      </c>
      <c r="AT641" s="139">
        <f t="shared" si="374"/>
        <v>276900</v>
      </c>
      <c r="AU641" s="139">
        <f t="shared" si="375"/>
        <v>5262000</v>
      </c>
      <c r="AV641" s="139">
        <f t="shared" si="376"/>
        <v>125285.71428571429</v>
      </c>
      <c r="AW641" s="151">
        <v>100000</v>
      </c>
      <c r="AX641" s="151">
        <f t="shared" si="377"/>
        <v>1315500</v>
      </c>
      <c r="AY641" s="151">
        <f t="shared" si="378"/>
        <v>1315500</v>
      </c>
      <c r="AZ641" s="151">
        <f t="shared" si="379"/>
        <v>1315500</v>
      </c>
      <c r="BA641" s="151">
        <f t="shared" si="380"/>
        <v>1215500</v>
      </c>
      <c r="BD641" s="99">
        <f t="shared" si="381"/>
        <v>5262000</v>
      </c>
    </row>
    <row r="642" spans="1:56" s="99" customFormat="1" ht="14.7" customHeight="1" x14ac:dyDescent="0.25">
      <c r="A642" s="120"/>
      <c r="B642" s="120"/>
      <c r="C642" s="101">
        <v>620</v>
      </c>
      <c r="D642" s="106" t="s">
        <v>22</v>
      </c>
      <c r="E642" s="106">
        <v>6</v>
      </c>
      <c r="F642" s="127" t="s">
        <v>785</v>
      </c>
      <c r="G642" s="92" cm="1">
        <f t="array" ref="G642">_xlfn.IFS(D642=F$4,G$4,D642=F$5,G$5,D642=F$6,G$6,D642=F$7,G$7,D642=F$8,G$8,D642=F$9,G$9,D642=F$10,G$10)</f>
        <v>1</v>
      </c>
      <c r="H642" s="121" t="s">
        <v>158</v>
      </c>
      <c r="I642" s="104" t="s">
        <v>72</v>
      </c>
      <c r="J642" s="105">
        <v>42</v>
      </c>
      <c r="K642" s="95">
        <f t="shared" si="352"/>
        <v>160000</v>
      </c>
      <c r="L642" s="95">
        <f t="shared" si="353"/>
        <v>6720000</v>
      </c>
      <c r="M642" s="95">
        <f t="shared" si="354"/>
        <v>140000</v>
      </c>
      <c r="N642" s="95" cm="1">
        <f t="array" ref="N642">_xlfn.IFS(E642=1,0,OR(E642=2,E642=3),N$10,OR(E642=4,E642=5),N$11,E642=6,N$12,E642=7,N$13)</f>
        <v>6000</v>
      </c>
      <c r="O642" s="95">
        <f t="shared" si="386"/>
        <v>0</v>
      </c>
      <c r="P642" s="95">
        <f t="shared" si="355"/>
        <v>0</v>
      </c>
      <c r="Q642" s="95">
        <f t="shared" si="387"/>
        <v>0</v>
      </c>
      <c r="R642" s="95">
        <f t="shared" si="356"/>
        <v>0</v>
      </c>
      <c r="S642" s="95">
        <f t="shared" si="388"/>
        <v>0</v>
      </c>
      <c r="T642" s="95">
        <f t="shared" si="357"/>
        <v>0</v>
      </c>
      <c r="U642" s="95" t="str">
        <f t="shared" si="389"/>
        <v>y</v>
      </c>
      <c r="V642" s="95">
        <f t="shared" si="358"/>
        <v>-4000</v>
      </c>
      <c r="W642" s="108"/>
      <c r="X642" s="108">
        <f t="shared" si="359"/>
        <v>0</v>
      </c>
      <c r="Y642" s="108"/>
      <c r="Z642" s="108">
        <f t="shared" si="360"/>
        <v>0</v>
      </c>
      <c r="AA642" s="108"/>
      <c r="AB642" s="108"/>
      <c r="AC642" s="95">
        <f t="shared" si="361"/>
        <v>-4000</v>
      </c>
      <c r="AD642" s="95">
        <f t="shared" si="362"/>
        <v>142000</v>
      </c>
      <c r="AE642" s="95">
        <f t="shared" si="363"/>
        <v>5964000</v>
      </c>
      <c r="AF642" s="97" cm="1">
        <f t="array" ref="AF642">_xlfn.IFS(G642=1,AF$15,G642=2,AF$16,G642=3,AF$19)</f>
        <v>0</v>
      </c>
      <c r="AG642" s="98">
        <f t="shared" si="364"/>
        <v>142000</v>
      </c>
      <c r="AH642" s="98">
        <f t="shared" si="365"/>
        <v>5964000</v>
      </c>
      <c r="AI642" s="137">
        <f t="shared" si="366"/>
        <v>142000</v>
      </c>
      <c r="AJ642" s="137">
        <f t="shared" si="367"/>
        <v>5964000</v>
      </c>
      <c r="AK642" s="137">
        <v>100000</v>
      </c>
      <c r="AL642" s="137">
        <f t="shared" si="368"/>
        <v>1491000</v>
      </c>
      <c r="AM642" s="137">
        <f t="shared" si="369"/>
        <v>1491000</v>
      </c>
      <c r="AN642" s="137">
        <f t="shared" si="370"/>
        <v>1491000</v>
      </c>
      <c r="AO642" s="137">
        <f t="shared" si="371"/>
        <v>1391000</v>
      </c>
      <c r="AP642" s="137"/>
      <c r="AQ642" s="138" cm="1">
        <f t="array" ref="AQ642">_xlfn.IFS(I642="One Bedroom",AQ$13,I642="One Bedroom Plus",AQ$14,I642="two bedroom",AQ$15,I642="three bedroom",AQ$16)</f>
        <v>300000</v>
      </c>
      <c r="AR642" s="139">
        <f t="shared" si="372"/>
        <v>5664000</v>
      </c>
      <c r="AS642" s="139">
        <f t="shared" si="373"/>
        <v>134857.14285714287</v>
      </c>
      <c r="AT642" s="139">
        <f t="shared" si="374"/>
        <v>283200</v>
      </c>
      <c r="AU642" s="139">
        <f t="shared" si="375"/>
        <v>5381000</v>
      </c>
      <c r="AV642" s="139">
        <f t="shared" si="376"/>
        <v>128119.04761904762</v>
      </c>
      <c r="AW642" s="151">
        <v>100000</v>
      </c>
      <c r="AX642" s="151">
        <f t="shared" si="377"/>
        <v>1345250</v>
      </c>
      <c r="AY642" s="151">
        <f t="shared" si="378"/>
        <v>1345250</v>
      </c>
      <c r="AZ642" s="151">
        <f t="shared" si="379"/>
        <v>1345250</v>
      </c>
      <c r="BA642" s="151">
        <f t="shared" si="380"/>
        <v>1245250</v>
      </c>
      <c r="BD642" s="99">
        <f t="shared" si="381"/>
        <v>5381000</v>
      </c>
    </row>
    <row r="643" spans="1:56" s="99" customFormat="1" ht="14.7" customHeight="1" x14ac:dyDescent="0.25">
      <c r="A643" s="120"/>
      <c r="B643" s="120"/>
      <c r="C643" s="101">
        <v>621</v>
      </c>
      <c r="D643" s="106" t="s">
        <v>22</v>
      </c>
      <c r="E643" s="106">
        <v>6</v>
      </c>
      <c r="F643" s="127" t="s">
        <v>786</v>
      </c>
      <c r="G643" s="92" cm="1">
        <f t="array" ref="G643">_xlfn.IFS(D643=F$4,G$4,D643=F$5,G$5,D643=F$6,G$6,D643=F$7,G$7,D643=F$8,G$8,D643=F$9,G$9,D643=F$10,G$10)</f>
        <v>1</v>
      </c>
      <c r="H643" s="121" t="s">
        <v>158</v>
      </c>
      <c r="I643" s="104" t="s">
        <v>72</v>
      </c>
      <c r="J643" s="105">
        <v>42</v>
      </c>
      <c r="K643" s="95">
        <f t="shared" si="352"/>
        <v>160000</v>
      </c>
      <c r="L643" s="95">
        <f t="shared" si="353"/>
        <v>6720000</v>
      </c>
      <c r="M643" s="95">
        <f t="shared" si="354"/>
        <v>140000</v>
      </c>
      <c r="N643" s="95" cm="1">
        <f t="array" ref="N643">_xlfn.IFS(E643=1,0,OR(E643=2,E643=3),N$10,OR(E643=4,E643=5),N$11,E643=6,N$12,E643=7,N$13)</f>
        <v>6000</v>
      </c>
      <c r="O643" s="95">
        <f t="shared" si="386"/>
        <v>0</v>
      </c>
      <c r="P643" s="95">
        <f t="shared" si="355"/>
        <v>0</v>
      </c>
      <c r="Q643" s="95">
        <f t="shared" si="387"/>
        <v>0</v>
      </c>
      <c r="R643" s="95">
        <f t="shared" si="356"/>
        <v>0</v>
      </c>
      <c r="S643" s="95">
        <f t="shared" si="388"/>
        <v>0</v>
      </c>
      <c r="T643" s="95">
        <f t="shared" si="357"/>
        <v>0</v>
      </c>
      <c r="U643" s="95" t="str">
        <f t="shared" si="389"/>
        <v>y</v>
      </c>
      <c r="V643" s="95">
        <f t="shared" si="358"/>
        <v>-4000</v>
      </c>
      <c r="W643" s="108"/>
      <c r="X643" s="108">
        <f t="shared" si="359"/>
        <v>0</v>
      </c>
      <c r="Y643" s="108"/>
      <c r="Z643" s="108">
        <f t="shared" si="360"/>
        <v>0</v>
      </c>
      <c r="AA643" s="108"/>
      <c r="AB643" s="108"/>
      <c r="AC643" s="95">
        <f t="shared" si="361"/>
        <v>-4000</v>
      </c>
      <c r="AD643" s="95">
        <f t="shared" si="362"/>
        <v>142000</v>
      </c>
      <c r="AE643" s="95">
        <f t="shared" si="363"/>
        <v>5964000</v>
      </c>
      <c r="AF643" s="97" cm="1">
        <f t="array" ref="AF643">_xlfn.IFS(G643=1,AF$15,G643=2,AF$16,G643=3,AF$19)</f>
        <v>0</v>
      </c>
      <c r="AG643" s="98">
        <f t="shared" si="364"/>
        <v>142000</v>
      </c>
      <c r="AH643" s="98">
        <f t="shared" si="365"/>
        <v>5964000</v>
      </c>
      <c r="AI643" s="137">
        <f t="shared" si="366"/>
        <v>142000</v>
      </c>
      <c r="AJ643" s="137">
        <f t="shared" si="367"/>
        <v>5964000</v>
      </c>
      <c r="AK643" s="137">
        <v>100000</v>
      </c>
      <c r="AL643" s="137">
        <f t="shared" si="368"/>
        <v>1491000</v>
      </c>
      <c r="AM643" s="137">
        <f t="shared" si="369"/>
        <v>1491000</v>
      </c>
      <c r="AN643" s="137">
        <f t="shared" si="370"/>
        <v>1491000</v>
      </c>
      <c r="AO643" s="137">
        <f t="shared" si="371"/>
        <v>1391000</v>
      </c>
      <c r="AP643" s="137"/>
      <c r="AQ643" s="138" cm="1">
        <f t="array" ref="AQ643">_xlfn.IFS(I643="One Bedroom",AQ$13,I643="One Bedroom Plus",AQ$14,I643="two bedroom",AQ$15,I643="three bedroom",AQ$16)</f>
        <v>300000</v>
      </c>
      <c r="AR643" s="139">
        <f t="shared" si="372"/>
        <v>5664000</v>
      </c>
      <c r="AS643" s="139">
        <f t="shared" si="373"/>
        <v>134857.14285714287</v>
      </c>
      <c r="AT643" s="139">
        <f t="shared" si="374"/>
        <v>283200</v>
      </c>
      <c r="AU643" s="139">
        <f t="shared" si="375"/>
        <v>5381000</v>
      </c>
      <c r="AV643" s="139">
        <f t="shared" si="376"/>
        <v>128119.04761904762</v>
      </c>
      <c r="AW643" s="151">
        <v>100000</v>
      </c>
      <c r="AX643" s="151">
        <f t="shared" si="377"/>
        <v>1345250</v>
      </c>
      <c r="AY643" s="151">
        <f t="shared" si="378"/>
        <v>1345250</v>
      </c>
      <c r="AZ643" s="151">
        <f t="shared" si="379"/>
        <v>1345250</v>
      </c>
      <c r="BA643" s="151">
        <f t="shared" si="380"/>
        <v>1245250</v>
      </c>
      <c r="BD643" s="99">
        <f t="shared" si="381"/>
        <v>5381000</v>
      </c>
    </row>
    <row r="644" spans="1:56" s="99" customFormat="1" ht="14.7" customHeight="1" x14ac:dyDescent="0.25">
      <c r="A644" s="120"/>
      <c r="B644" s="120"/>
      <c r="C644" s="101">
        <v>622</v>
      </c>
      <c r="D644" s="106" t="s">
        <v>22</v>
      </c>
      <c r="E644" s="106">
        <v>6</v>
      </c>
      <c r="F644" s="127" t="s">
        <v>787</v>
      </c>
      <c r="G644" s="92" cm="1">
        <f t="array" ref="G644">_xlfn.IFS(D644=F$4,G$4,D644=F$5,G$5,D644=F$6,G$6,D644=F$7,G$7,D644=F$8,G$8,D644=F$9,G$9,D644=F$10,G$10)</f>
        <v>1</v>
      </c>
      <c r="H644" s="121" t="s">
        <v>305</v>
      </c>
      <c r="I644" s="104" t="s">
        <v>72</v>
      </c>
      <c r="J644" s="109">
        <v>32</v>
      </c>
      <c r="K644" s="95">
        <f t="shared" si="352"/>
        <v>160000</v>
      </c>
      <c r="L644" s="95">
        <f t="shared" si="353"/>
        <v>5120000</v>
      </c>
      <c r="M644" s="95">
        <f t="shared" si="354"/>
        <v>140000</v>
      </c>
      <c r="N644" s="95" cm="1">
        <f t="array" ref="N644">_xlfn.IFS(E644=1,0,OR(E644=2,E644=3),N$10,OR(E644=4,E644=5),N$11,E644=6,N$12,E644=7,N$13)</f>
        <v>6000</v>
      </c>
      <c r="O644" s="95">
        <f t="shared" si="386"/>
        <v>0</v>
      </c>
      <c r="P644" s="95">
        <f t="shared" si="355"/>
        <v>0</v>
      </c>
      <c r="Q644" s="95">
        <f t="shared" si="387"/>
        <v>0</v>
      </c>
      <c r="R644" s="95">
        <f t="shared" si="356"/>
        <v>0</v>
      </c>
      <c r="S644" s="95">
        <f t="shared" si="388"/>
        <v>0</v>
      </c>
      <c r="T644" s="95">
        <f t="shared" si="357"/>
        <v>0</v>
      </c>
      <c r="U644" s="95" t="str">
        <f t="shared" si="389"/>
        <v>y</v>
      </c>
      <c r="V644" s="95">
        <f t="shared" si="358"/>
        <v>-4000</v>
      </c>
      <c r="W644" s="108"/>
      <c r="X644" s="108">
        <f t="shared" si="359"/>
        <v>0</v>
      </c>
      <c r="Y644" s="108"/>
      <c r="Z644" s="108">
        <f t="shared" si="360"/>
        <v>0</v>
      </c>
      <c r="AA644" s="108"/>
      <c r="AB644" s="108"/>
      <c r="AC644" s="95">
        <f t="shared" si="361"/>
        <v>-4000</v>
      </c>
      <c r="AD644" s="95">
        <f t="shared" si="362"/>
        <v>142000</v>
      </c>
      <c r="AE644" s="95">
        <f t="shared" si="363"/>
        <v>4544000</v>
      </c>
      <c r="AF644" s="97" cm="1">
        <f t="array" ref="AF644">_xlfn.IFS(G644=1,AF$15,G644=2,AF$16,G644=3,AF$19)</f>
        <v>0</v>
      </c>
      <c r="AG644" s="98">
        <f t="shared" si="364"/>
        <v>142000</v>
      </c>
      <c r="AH644" s="98">
        <f t="shared" si="365"/>
        <v>4544000</v>
      </c>
      <c r="AI644" s="137">
        <f t="shared" si="366"/>
        <v>142000</v>
      </c>
      <c r="AJ644" s="137">
        <f t="shared" si="367"/>
        <v>4544000</v>
      </c>
      <c r="AK644" s="137">
        <v>100000</v>
      </c>
      <c r="AL644" s="137">
        <f t="shared" si="368"/>
        <v>1136000</v>
      </c>
      <c r="AM644" s="137">
        <f t="shared" si="369"/>
        <v>1136000</v>
      </c>
      <c r="AN644" s="137">
        <f t="shared" si="370"/>
        <v>1136000</v>
      </c>
      <c r="AO644" s="137">
        <f t="shared" si="371"/>
        <v>1036000</v>
      </c>
      <c r="AP644" s="137"/>
      <c r="AQ644" s="138" cm="1">
        <f t="array" ref="AQ644">_xlfn.IFS(I644="One Bedroom",AQ$13,I644="One Bedroom Plus",AQ$14,I644="two bedroom",AQ$15,I644="three bedroom",AQ$16)</f>
        <v>300000</v>
      </c>
      <c r="AR644" s="139">
        <f t="shared" si="372"/>
        <v>4244000</v>
      </c>
      <c r="AS644" s="139">
        <f t="shared" si="373"/>
        <v>132625</v>
      </c>
      <c r="AT644" s="139">
        <f t="shared" si="374"/>
        <v>212200</v>
      </c>
      <c r="AU644" s="139">
        <f t="shared" si="375"/>
        <v>4032000</v>
      </c>
      <c r="AV644" s="139">
        <f t="shared" si="376"/>
        <v>126000</v>
      </c>
      <c r="AW644" s="151">
        <v>100000</v>
      </c>
      <c r="AX644" s="151">
        <f t="shared" si="377"/>
        <v>1008000</v>
      </c>
      <c r="AY644" s="151">
        <f t="shared" si="378"/>
        <v>1008000</v>
      </c>
      <c r="AZ644" s="151">
        <f t="shared" si="379"/>
        <v>1008000</v>
      </c>
      <c r="BA644" s="151">
        <f t="shared" si="380"/>
        <v>908000</v>
      </c>
      <c r="BD644" s="99">
        <f t="shared" si="381"/>
        <v>4032000</v>
      </c>
    </row>
    <row r="645" spans="1:56" s="99" customFormat="1" ht="14.7" customHeight="1" x14ac:dyDescent="0.25">
      <c r="A645" s="120"/>
      <c r="B645" s="120"/>
      <c r="C645" s="101">
        <v>623</v>
      </c>
      <c r="D645" s="106" t="s">
        <v>22</v>
      </c>
      <c r="E645" s="106">
        <v>6</v>
      </c>
      <c r="F645" s="127" t="s">
        <v>788</v>
      </c>
      <c r="G645" s="92" cm="1">
        <f t="array" ref="G645">_xlfn.IFS(D645=F$4,G$4,D645=F$5,G$5,D645=F$6,G$6,D645=F$7,G$7,D645=F$8,G$8,D645=F$9,G$9,D645=F$10,G$10)</f>
        <v>1</v>
      </c>
      <c r="H645" s="121" t="s">
        <v>329</v>
      </c>
      <c r="I645" s="104" t="s">
        <v>72</v>
      </c>
      <c r="J645" s="109">
        <v>32</v>
      </c>
      <c r="K645" s="95">
        <f t="shared" si="352"/>
        <v>160000</v>
      </c>
      <c r="L645" s="95">
        <f t="shared" si="353"/>
        <v>5120000</v>
      </c>
      <c r="M645" s="95">
        <f t="shared" si="354"/>
        <v>140000</v>
      </c>
      <c r="N645" s="95" cm="1">
        <f t="array" ref="N645">_xlfn.IFS(E645=1,0,OR(E645=2,E645=3),N$10,OR(E645=4,E645=5),N$11,E645=6,N$12,E645=7,N$13)</f>
        <v>6000</v>
      </c>
      <c r="O645" s="95">
        <f t="shared" si="386"/>
        <v>0</v>
      </c>
      <c r="P645" s="95">
        <f t="shared" si="355"/>
        <v>0</v>
      </c>
      <c r="Q645" s="95" t="str">
        <f t="shared" si="387"/>
        <v>y</v>
      </c>
      <c r="R645" s="95">
        <f t="shared" si="356"/>
        <v>3000</v>
      </c>
      <c r="S645" s="95">
        <f t="shared" si="388"/>
        <v>0</v>
      </c>
      <c r="T645" s="95">
        <f t="shared" si="357"/>
        <v>0</v>
      </c>
      <c r="U645" s="95" t="str">
        <f t="shared" si="389"/>
        <v>y</v>
      </c>
      <c r="V645" s="95">
        <f t="shared" si="358"/>
        <v>-4000</v>
      </c>
      <c r="W645" s="108"/>
      <c r="X645" s="108">
        <f t="shared" si="359"/>
        <v>0</v>
      </c>
      <c r="Y645" s="108"/>
      <c r="Z645" s="108">
        <f t="shared" si="360"/>
        <v>0</v>
      </c>
      <c r="AA645" s="108"/>
      <c r="AB645" s="108"/>
      <c r="AC645" s="95">
        <f t="shared" si="361"/>
        <v>-1000</v>
      </c>
      <c r="AD645" s="95">
        <f t="shared" si="362"/>
        <v>145000</v>
      </c>
      <c r="AE645" s="95">
        <f t="shared" si="363"/>
        <v>4640000</v>
      </c>
      <c r="AF645" s="97" cm="1">
        <f t="array" ref="AF645">_xlfn.IFS(G645=1,AF$15,G645=2,AF$16,G645=3,AF$19)</f>
        <v>0</v>
      </c>
      <c r="AG645" s="98">
        <f t="shared" si="364"/>
        <v>145000</v>
      </c>
      <c r="AH645" s="98">
        <f t="shared" si="365"/>
        <v>4640000</v>
      </c>
      <c r="AI645" s="137">
        <f t="shared" si="366"/>
        <v>145000</v>
      </c>
      <c r="AJ645" s="137">
        <f t="shared" si="367"/>
        <v>4640000</v>
      </c>
      <c r="AK645" s="137">
        <v>100000</v>
      </c>
      <c r="AL645" s="137">
        <f t="shared" si="368"/>
        <v>1160000</v>
      </c>
      <c r="AM645" s="137">
        <f t="shared" si="369"/>
        <v>1160000</v>
      </c>
      <c r="AN645" s="137">
        <f t="shared" si="370"/>
        <v>1160000</v>
      </c>
      <c r="AO645" s="137">
        <f t="shared" si="371"/>
        <v>1060000</v>
      </c>
      <c r="AP645" s="137"/>
      <c r="AQ645" s="138" cm="1">
        <f t="array" ref="AQ645">_xlfn.IFS(I645="One Bedroom",AQ$13,I645="One Bedroom Plus",AQ$14,I645="two bedroom",AQ$15,I645="three bedroom",AQ$16)</f>
        <v>300000</v>
      </c>
      <c r="AR645" s="139">
        <f t="shared" si="372"/>
        <v>4340000</v>
      </c>
      <c r="AS645" s="139">
        <f t="shared" si="373"/>
        <v>135625</v>
      </c>
      <c r="AT645" s="139">
        <f t="shared" si="374"/>
        <v>217000</v>
      </c>
      <c r="AU645" s="139">
        <f t="shared" si="375"/>
        <v>4123000</v>
      </c>
      <c r="AV645" s="139">
        <f t="shared" si="376"/>
        <v>128843.75</v>
      </c>
      <c r="AW645" s="151">
        <v>100000</v>
      </c>
      <c r="AX645" s="151">
        <f t="shared" si="377"/>
        <v>1030750</v>
      </c>
      <c r="AY645" s="151">
        <f t="shared" si="378"/>
        <v>1030750</v>
      </c>
      <c r="AZ645" s="151">
        <f t="shared" si="379"/>
        <v>1030750</v>
      </c>
      <c r="BA645" s="151">
        <f t="shared" si="380"/>
        <v>930750</v>
      </c>
      <c r="BD645" s="99">
        <f t="shared" si="381"/>
        <v>4123000</v>
      </c>
    </row>
    <row r="646" spans="1:56" s="99" customFormat="1" ht="14.7" customHeight="1" x14ac:dyDescent="0.25">
      <c r="A646" s="120"/>
      <c r="B646" s="120"/>
      <c r="C646" s="101">
        <v>624</v>
      </c>
      <c r="D646" s="106" t="s">
        <v>22</v>
      </c>
      <c r="E646" s="106">
        <v>6</v>
      </c>
      <c r="F646" s="127" t="s">
        <v>789</v>
      </c>
      <c r="G646" s="92" cm="1">
        <f t="array" ref="G646">_xlfn.IFS(D646=F$4,G$4,D646=F$5,G$5,D646=F$6,G$6,D646=F$7,G$7,D646=F$8,G$8,D646=F$9,G$9,D646=F$10,G$10)</f>
        <v>1</v>
      </c>
      <c r="H646" s="121" t="s">
        <v>169</v>
      </c>
      <c r="I646" s="104" t="s">
        <v>94</v>
      </c>
      <c r="J646" s="109">
        <v>56</v>
      </c>
      <c r="K646" s="95">
        <f t="shared" si="352"/>
        <v>160000</v>
      </c>
      <c r="L646" s="95">
        <f t="shared" si="353"/>
        <v>8960000</v>
      </c>
      <c r="M646" s="95">
        <f t="shared" si="354"/>
        <v>140000</v>
      </c>
      <c r="N646" s="95" cm="1">
        <f t="array" ref="N646">_xlfn.IFS(E646=1,0,OR(E646=2,E646=3),N$10,OR(E646=4,E646=5),N$11,E646=6,N$12,E646=7,N$13)</f>
        <v>6000</v>
      </c>
      <c r="O646" s="95" t="str">
        <f t="shared" si="386"/>
        <v>y</v>
      </c>
      <c r="P646" s="95">
        <f t="shared" si="355"/>
        <v>10000</v>
      </c>
      <c r="Q646" s="95" t="str">
        <f t="shared" si="387"/>
        <v>y</v>
      </c>
      <c r="R646" s="95">
        <f t="shared" si="356"/>
        <v>3000</v>
      </c>
      <c r="S646" s="95" t="str">
        <f t="shared" si="388"/>
        <v>y</v>
      </c>
      <c r="T646" s="95">
        <f t="shared" si="357"/>
        <v>2000</v>
      </c>
      <c r="U646" s="95">
        <f t="shared" si="389"/>
        <v>0</v>
      </c>
      <c r="V646" s="95">
        <f t="shared" si="358"/>
        <v>0</v>
      </c>
      <c r="W646" s="108"/>
      <c r="X646" s="108">
        <f t="shared" si="359"/>
        <v>0</v>
      </c>
      <c r="Y646" s="108"/>
      <c r="Z646" s="108">
        <f t="shared" si="360"/>
        <v>0</v>
      </c>
      <c r="AA646" s="108"/>
      <c r="AB646" s="108"/>
      <c r="AC646" s="95">
        <f t="shared" si="361"/>
        <v>15000</v>
      </c>
      <c r="AD646" s="95">
        <f t="shared" si="362"/>
        <v>161000</v>
      </c>
      <c r="AE646" s="95">
        <f t="shared" si="363"/>
        <v>9016000</v>
      </c>
      <c r="AF646" s="97" cm="1">
        <f t="array" ref="AF646">_xlfn.IFS(G646=1,AF$15,G646=2,AF$16,G646=3,AF$19)</f>
        <v>0</v>
      </c>
      <c r="AG646" s="98">
        <f t="shared" si="364"/>
        <v>161000</v>
      </c>
      <c r="AH646" s="98">
        <f t="shared" si="365"/>
        <v>9016000</v>
      </c>
      <c r="AI646" s="137">
        <f t="shared" si="366"/>
        <v>161000</v>
      </c>
      <c r="AJ646" s="137">
        <f t="shared" si="367"/>
        <v>9016000</v>
      </c>
      <c r="AK646" s="137">
        <v>100000</v>
      </c>
      <c r="AL646" s="137">
        <f t="shared" si="368"/>
        <v>2254000</v>
      </c>
      <c r="AM646" s="137">
        <f t="shared" si="369"/>
        <v>2254000</v>
      </c>
      <c r="AN646" s="137">
        <f t="shared" si="370"/>
        <v>2254000</v>
      </c>
      <c r="AO646" s="137">
        <f t="shared" si="371"/>
        <v>2154000</v>
      </c>
      <c r="AP646" s="137"/>
      <c r="AQ646" s="138" cm="1">
        <f t="array" ref="AQ646">_xlfn.IFS(I646="One Bedroom",AQ$13,I646="One Bedroom Plus",AQ$14,I646="two bedroom",AQ$15,I646="three bedroom",AQ$16)</f>
        <v>300000</v>
      </c>
      <c r="AR646" s="139">
        <f t="shared" si="372"/>
        <v>8716000</v>
      </c>
      <c r="AS646" s="139">
        <f t="shared" si="373"/>
        <v>155642.85714285713</v>
      </c>
      <c r="AT646" s="139">
        <f t="shared" si="374"/>
        <v>435800</v>
      </c>
      <c r="AU646" s="139">
        <f t="shared" si="375"/>
        <v>8281000</v>
      </c>
      <c r="AV646" s="139">
        <f t="shared" si="376"/>
        <v>147875</v>
      </c>
      <c r="AW646" s="151">
        <v>100000</v>
      </c>
      <c r="AX646" s="151">
        <f t="shared" si="377"/>
        <v>2070250</v>
      </c>
      <c r="AY646" s="151">
        <f t="shared" si="378"/>
        <v>2070250</v>
      </c>
      <c r="AZ646" s="151">
        <f t="shared" si="379"/>
        <v>2070250</v>
      </c>
      <c r="BA646" s="151">
        <f t="shared" si="380"/>
        <v>1970250</v>
      </c>
      <c r="BD646" s="99">
        <f t="shared" si="381"/>
        <v>8281000</v>
      </c>
    </row>
    <row r="647" spans="1:56" s="99" customFormat="1" ht="14.7" customHeight="1" x14ac:dyDescent="0.25">
      <c r="A647" s="120"/>
      <c r="B647" s="120"/>
      <c r="C647" s="101">
        <v>625</v>
      </c>
      <c r="D647" s="106" t="s">
        <v>22</v>
      </c>
      <c r="E647" s="106">
        <v>6</v>
      </c>
      <c r="F647" s="127" t="s">
        <v>790</v>
      </c>
      <c r="G647" s="92" cm="1">
        <f t="array" ref="G647">_xlfn.IFS(D647=F$4,G$4,D647=F$5,G$5,D647=F$6,G$6,D647=F$7,G$7,D647=F$8,G$8,D647=F$9,G$9,D647=F$10,G$10)</f>
        <v>1</v>
      </c>
      <c r="H647" s="121" t="s">
        <v>315</v>
      </c>
      <c r="I647" s="104" t="s">
        <v>94</v>
      </c>
      <c r="J647" s="109">
        <v>56</v>
      </c>
      <c r="K647" s="95">
        <f t="shared" si="352"/>
        <v>160000</v>
      </c>
      <c r="L647" s="95">
        <f t="shared" si="353"/>
        <v>8960000</v>
      </c>
      <c r="M647" s="95">
        <f t="shared" si="354"/>
        <v>140000</v>
      </c>
      <c r="N647" s="95" cm="1">
        <f t="array" ref="N647">_xlfn.IFS(E647=1,0,OR(E647=2,E647=3),N$10,OR(E647=4,E647=5),N$11,E647=6,N$12,E647=7,N$13)</f>
        <v>6000</v>
      </c>
      <c r="O647" s="95" t="str">
        <f t="shared" si="386"/>
        <v>y</v>
      </c>
      <c r="P647" s="95">
        <f t="shared" si="355"/>
        <v>10000</v>
      </c>
      <c r="Q647" s="95">
        <f t="shared" si="387"/>
        <v>0</v>
      </c>
      <c r="R647" s="95">
        <f t="shared" si="356"/>
        <v>0</v>
      </c>
      <c r="S647" s="95" t="str">
        <f t="shared" si="388"/>
        <v>y</v>
      </c>
      <c r="T647" s="95">
        <f t="shared" si="357"/>
        <v>2000</v>
      </c>
      <c r="U647" s="95">
        <f t="shared" si="389"/>
        <v>0</v>
      </c>
      <c r="V647" s="95">
        <f t="shared" si="358"/>
        <v>0</v>
      </c>
      <c r="W647" s="108"/>
      <c r="X647" s="108">
        <f t="shared" si="359"/>
        <v>0</v>
      </c>
      <c r="Y647" s="108"/>
      <c r="Z647" s="108">
        <f t="shared" si="360"/>
        <v>0</v>
      </c>
      <c r="AA647" s="108"/>
      <c r="AB647" s="108"/>
      <c r="AC647" s="95">
        <f t="shared" si="361"/>
        <v>12000</v>
      </c>
      <c r="AD647" s="95">
        <f t="shared" si="362"/>
        <v>158000</v>
      </c>
      <c r="AE647" s="95">
        <f t="shared" si="363"/>
        <v>8848000</v>
      </c>
      <c r="AF647" s="97" cm="1">
        <f t="array" ref="AF647">_xlfn.IFS(G647=1,AF$15,G647=2,AF$16,G647=3,AF$19)</f>
        <v>0</v>
      </c>
      <c r="AG647" s="98">
        <f t="shared" si="364"/>
        <v>158000</v>
      </c>
      <c r="AH647" s="98">
        <f t="shared" si="365"/>
        <v>8848000</v>
      </c>
      <c r="AI647" s="137">
        <f t="shared" si="366"/>
        <v>158000</v>
      </c>
      <c r="AJ647" s="137">
        <f t="shared" si="367"/>
        <v>8848000</v>
      </c>
      <c r="AK647" s="137">
        <v>100000</v>
      </c>
      <c r="AL647" s="137">
        <f t="shared" si="368"/>
        <v>2212000</v>
      </c>
      <c r="AM647" s="137">
        <f t="shared" si="369"/>
        <v>2212000</v>
      </c>
      <c r="AN647" s="137">
        <f t="shared" si="370"/>
        <v>2212000</v>
      </c>
      <c r="AO647" s="137">
        <f t="shared" si="371"/>
        <v>2112000</v>
      </c>
      <c r="AP647" s="137"/>
      <c r="AQ647" s="138" cm="1">
        <f t="array" ref="AQ647">_xlfn.IFS(I647="One Bedroom",AQ$13,I647="One Bedroom Plus",AQ$14,I647="two bedroom",AQ$15,I647="three bedroom",AQ$16)</f>
        <v>300000</v>
      </c>
      <c r="AR647" s="139">
        <f t="shared" si="372"/>
        <v>8548000</v>
      </c>
      <c r="AS647" s="139">
        <f t="shared" si="373"/>
        <v>152642.85714285713</v>
      </c>
      <c r="AT647" s="139">
        <f t="shared" si="374"/>
        <v>427400</v>
      </c>
      <c r="AU647" s="139">
        <f t="shared" si="375"/>
        <v>8121000</v>
      </c>
      <c r="AV647" s="139">
        <f t="shared" si="376"/>
        <v>145017.85714285713</v>
      </c>
      <c r="AW647" s="151">
        <v>100000</v>
      </c>
      <c r="AX647" s="151">
        <f t="shared" si="377"/>
        <v>2030250</v>
      </c>
      <c r="AY647" s="151">
        <f t="shared" si="378"/>
        <v>2030250</v>
      </c>
      <c r="AZ647" s="151">
        <f t="shared" si="379"/>
        <v>2030250</v>
      </c>
      <c r="BA647" s="151">
        <f t="shared" si="380"/>
        <v>1930250</v>
      </c>
      <c r="BD647" s="99">
        <f t="shared" si="381"/>
        <v>8121000</v>
      </c>
    </row>
    <row r="648" spans="1:56" s="99" customFormat="1" ht="14.7" customHeight="1" x14ac:dyDescent="0.25">
      <c r="A648" s="120"/>
      <c r="B648" s="120"/>
      <c r="C648" s="101">
        <v>626</v>
      </c>
      <c r="D648" s="106" t="s">
        <v>22</v>
      </c>
      <c r="E648" s="106">
        <v>6</v>
      </c>
      <c r="F648" s="127" t="s">
        <v>791</v>
      </c>
      <c r="G648" s="92" cm="1">
        <f t="array" ref="G648">_xlfn.IFS(D648=F$4,G$4,D648=F$5,G$5,D648=F$6,G$6,D648=F$7,G$7,D648=F$8,G$8,D648=F$9,G$9,D648=F$10,G$10)</f>
        <v>1</v>
      </c>
      <c r="H648" s="121" t="s">
        <v>158</v>
      </c>
      <c r="I648" s="104" t="s">
        <v>72</v>
      </c>
      <c r="J648" s="105">
        <v>42</v>
      </c>
      <c r="K648" s="95">
        <f t="shared" si="352"/>
        <v>160000</v>
      </c>
      <c r="L648" s="95">
        <f t="shared" si="353"/>
        <v>6720000</v>
      </c>
      <c r="M648" s="95">
        <f t="shared" si="354"/>
        <v>140000</v>
      </c>
      <c r="N648" s="95" cm="1">
        <f t="array" ref="N648">_xlfn.IFS(E648=1,0,OR(E648=2,E648=3),N$10,OR(E648=4,E648=5),N$11,E648=6,N$12,E648=7,N$13)</f>
        <v>6000</v>
      </c>
      <c r="O648" s="95" t="str">
        <f t="shared" si="386"/>
        <v>y</v>
      </c>
      <c r="P648" s="95">
        <f t="shared" si="355"/>
        <v>10000</v>
      </c>
      <c r="Q648" s="95">
        <f t="shared" si="387"/>
        <v>0</v>
      </c>
      <c r="R648" s="95">
        <f t="shared" si="356"/>
        <v>0</v>
      </c>
      <c r="S648" s="95" t="str">
        <f t="shared" si="388"/>
        <v>y</v>
      </c>
      <c r="T648" s="95">
        <f t="shared" si="357"/>
        <v>2000</v>
      </c>
      <c r="U648" s="95">
        <f t="shared" si="389"/>
        <v>0</v>
      </c>
      <c r="V648" s="95">
        <f t="shared" si="358"/>
        <v>0</v>
      </c>
      <c r="W648" s="108"/>
      <c r="X648" s="108">
        <f t="shared" si="359"/>
        <v>0</v>
      </c>
      <c r="Y648" s="108"/>
      <c r="Z648" s="108">
        <f t="shared" si="360"/>
        <v>0</v>
      </c>
      <c r="AA648" s="108"/>
      <c r="AB648" s="108"/>
      <c r="AC648" s="95">
        <f t="shared" si="361"/>
        <v>12000</v>
      </c>
      <c r="AD648" s="95">
        <f t="shared" si="362"/>
        <v>158000</v>
      </c>
      <c r="AE648" s="95">
        <f t="shared" si="363"/>
        <v>6636000</v>
      </c>
      <c r="AF648" s="97" cm="1">
        <f t="array" ref="AF648">_xlfn.IFS(G648=1,AF$15,G648=2,AF$16,G648=3,AF$19)</f>
        <v>0</v>
      </c>
      <c r="AG648" s="98">
        <f t="shared" si="364"/>
        <v>158000</v>
      </c>
      <c r="AH648" s="98">
        <f t="shared" si="365"/>
        <v>6636000</v>
      </c>
      <c r="AI648" s="137">
        <f t="shared" si="366"/>
        <v>158000</v>
      </c>
      <c r="AJ648" s="137">
        <f t="shared" si="367"/>
        <v>6636000</v>
      </c>
      <c r="AK648" s="137">
        <v>100000</v>
      </c>
      <c r="AL648" s="137">
        <f t="shared" si="368"/>
        <v>1659000</v>
      </c>
      <c r="AM648" s="137">
        <f t="shared" si="369"/>
        <v>1659000</v>
      </c>
      <c r="AN648" s="137">
        <f t="shared" si="370"/>
        <v>1659000</v>
      </c>
      <c r="AO648" s="137">
        <f t="shared" si="371"/>
        <v>1559000</v>
      </c>
      <c r="AP648" s="137"/>
      <c r="AQ648" s="138" cm="1">
        <f t="array" ref="AQ648">_xlfn.IFS(I648="One Bedroom",AQ$13,I648="One Bedroom Plus",AQ$14,I648="two bedroom",AQ$15,I648="three bedroom",AQ$16)</f>
        <v>300000</v>
      </c>
      <c r="AR648" s="139">
        <f t="shared" si="372"/>
        <v>6336000</v>
      </c>
      <c r="AS648" s="139">
        <f t="shared" si="373"/>
        <v>150857.14285714287</v>
      </c>
      <c r="AT648" s="139">
        <f t="shared" si="374"/>
        <v>316800</v>
      </c>
      <c r="AU648" s="139">
        <f t="shared" si="375"/>
        <v>6020000</v>
      </c>
      <c r="AV648" s="139">
        <f t="shared" si="376"/>
        <v>143333.33333333334</v>
      </c>
      <c r="AW648" s="151">
        <v>100000</v>
      </c>
      <c r="AX648" s="151">
        <f t="shared" si="377"/>
        <v>1505000</v>
      </c>
      <c r="AY648" s="151">
        <f t="shared" si="378"/>
        <v>1505000</v>
      </c>
      <c r="AZ648" s="151">
        <f t="shared" si="379"/>
        <v>1505000</v>
      </c>
      <c r="BA648" s="151">
        <f t="shared" si="380"/>
        <v>1405000</v>
      </c>
      <c r="BD648" s="99">
        <f t="shared" si="381"/>
        <v>6020000</v>
      </c>
    </row>
    <row r="649" spans="1:56" s="99" customFormat="1" ht="14.7" customHeight="1" x14ac:dyDescent="0.25">
      <c r="A649" s="120"/>
      <c r="B649" s="120"/>
      <c r="C649" s="101">
        <v>627</v>
      </c>
      <c r="D649" s="106" t="s">
        <v>22</v>
      </c>
      <c r="E649" s="106">
        <v>6</v>
      </c>
      <c r="F649" s="127" t="s">
        <v>792</v>
      </c>
      <c r="G649" s="92" cm="1">
        <f t="array" ref="G649">_xlfn.IFS(D649=F$4,G$4,D649=F$5,G$5,D649=F$6,G$6,D649=F$7,G$7,D649=F$8,G$8,D649=F$9,G$9,D649=F$10,G$10)</f>
        <v>1</v>
      </c>
      <c r="H649" s="121" t="s">
        <v>158</v>
      </c>
      <c r="I649" s="104" t="s">
        <v>72</v>
      </c>
      <c r="J649" s="105">
        <v>42</v>
      </c>
      <c r="K649" s="95">
        <f t="shared" si="352"/>
        <v>160000</v>
      </c>
      <c r="L649" s="95">
        <f t="shared" si="353"/>
        <v>6720000</v>
      </c>
      <c r="M649" s="95">
        <f t="shared" si="354"/>
        <v>140000</v>
      </c>
      <c r="N649" s="95" cm="1">
        <f t="array" ref="N649">_xlfn.IFS(E649=1,0,OR(E649=2,E649=3),N$10,OR(E649=4,E649=5),N$11,E649=6,N$12,E649=7,N$13)</f>
        <v>6000</v>
      </c>
      <c r="O649" s="95" t="str">
        <f t="shared" si="386"/>
        <v>y</v>
      </c>
      <c r="P649" s="95">
        <f t="shared" si="355"/>
        <v>10000</v>
      </c>
      <c r="Q649" s="95">
        <f t="shared" si="387"/>
        <v>0</v>
      </c>
      <c r="R649" s="95">
        <f t="shared" si="356"/>
        <v>0</v>
      </c>
      <c r="S649" s="95" t="str">
        <f t="shared" si="388"/>
        <v>y</v>
      </c>
      <c r="T649" s="95">
        <f t="shared" si="357"/>
        <v>2000</v>
      </c>
      <c r="U649" s="95">
        <f t="shared" si="389"/>
        <v>0</v>
      </c>
      <c r="V649" s="95">
        <f t="shared" si="358"/>
        <v>0</v>
      </c>
      <c r="W649" s="108"/>
      <c r="X649" s="108">
        <f t="shared" si="359"/>
        <v>0</v>
      </c>
      <c r="Y649" s="108"/>
      <c r="Z649" s="108">
        <f t="shared" si="360"/>
        <v>0</v>
      </c>
      <c r="AA649" s="108"/>
      <c r="AB649" s="108"/>
      <c r="AC649" s="95">
        <f t="shared" si="361"/>
        <v>12000</v>
      </c>
      <c r="AD649" s="95">
        <f t="shared" si="362"/>
        <v>158000</v>
      </c>
      <c r="AE649" s="95">
        <f t="shared" si="363"/>
        <v>6636000</v>
      </c>
      <c r="AF649" s="97" cm="1">
        <f t="array" ref="AF649">_xlfn.IFS(G649=1,AF$15,G649=2,AF$16,G649=3,AF$19)</f>
        <v>0</v>
      </c>
      <c r="AG649" s="98">
        <f t="shared" si="364"/>
        <v>158000</v>
      </c>
      <c r="AH649" s="98">
        <f t="shared" si="365"/>
        <v>6636000</v>
      </c>
      <c r="AI649" s="137">
        <f t="shared" si="366"/>
        <v>158000</v>
      </c>
      <c r="AJ649" s="137">
        <f t="shared" si="367"/>
        <v>6636000</v>
      </c>
      <c r="AK649" s="137">
        <v>100000</v>
      </c>
      <c r="AL649" s="137">
        <f t="shared" si="368"/>
        <v>1659000</v>
      </c>
      <c r="AM649" s="137">
        <f t="shared" si="369"/>
        <v>1659000</v>
      </c>
      <c r="AN649" s="137">
        <f t="shared" si="370"/>
        <v>1659000</v>
      </c>
      <c r="AO649" s="137">
        <f t="shared" si="371"/>
        <v>1559000</v>
      </c>
      <c r="AP649" s="137"/>
      <c r="AQ649" s="138" cm="1">
        <f t="array" ref="AQ649">_xlfn.IFS(I649="One Bedroom",AQ$13,I649="One Bedroom Plus",AQ$14,I649="two bedroom",AQ$15,I649="three bedroom",AQ$16)</f>
        <v>300000</v>
      </c>
      <c r="AR649" s="139">
        <f t="shared" si="372"/>
        <v>6336000</v>
      </c>
      <c r="AS649" s="139">
        <f t="shared" si="373"/>
        <v>150857.14285714287</v>
      </c>
      <c r="AT649" s="139">
        <f t="shared" si="374"/>
        <v>316800</v>
      </c>
      <c r="AU649" s="139">
        <f t="shared" si="375"/>
        <v>6020000</v>
      </c>
      <c r="AV649" s="139">
        <f t="shared" si="376"/>
        <v>143333.33333333334</v>
      </c>
      <c r="AW649" s="151">
        <v>100000</v>
      </c>
      <c r="AX649" s="151">
        <f t="shared" si="377"/>
        <v>1505000</v>
      </c>
      <c r="AY649" s="151">
        <f t="shared" si="378"/>
        <v>1505000</v>
      </c>
      <c r="AZ649" s="151">
        <f t="shared" si="379"/>
        <v>1505000</v>
      </c>
      <c r="BA649" s="151">
        <f t="shared" si="380"/>
        <v>1405000</v>
      </c>
      <c r="BD649" s="99">
        <f t="shared" si="381"/>
        <v>6020000</v>
      </c>
    </row>
    <row r="650" spans="1:56" s="99" customFormat="1" ht="14.7" customHeight="1" x14ac:dyDescent="0.25">
      <c r="A650" s="120"/>
      <c r="B650" s="120"/>
      <c r="C650" s="101">
        <v>628</v>
      </c>
      <c r="D650" s="106" t="s">
        <v>22</v>
      </c>
      <c r="E650" s="106">
        <v>6</v>
      </c>
      <c r="F650" s="127" t="s">
        <v>793</v>
      </c>
      <c r="G650" s="92" cm="1">
        <f t="array" ref="G650">_xlfn.IFS(D650=F$4,G$4,D650=F$5,G$5,D650=F$6,G$6,D650=F$7,G$7,D650=F$8,G$8,D650=F$9,G$9,D650=F$10,G$10)</f>
        <v>1</v>
      </c>
      <c r="H650" s="121" t="s">
        <v>319</v>
      </c>
      <c r="I650" s="104" t="s">
        <v>234</v>
      </c>
      <c r="J650" s="109">
        <v>86</v>
      </c>
      <c r="K650" s="95">
        <f t="shared" si="352"/>
        <v>160000</v>
      </c>
      <c r="L650" s="95">
        <f t="shared" si="353"/>
        <v>13760000</v>
      </c>
      <c r="M650" s="95">
        <f t="shared" si="354"/>
        <v>140000</v>
      </c>
      <c r="N650" s="95" cm="1">
        <f t="array" ref="N650">_xlfn.IFS(E650=1,0,OR(E650=2,E650=3),N$10,OR(E650=4,E650=5),N$11,E650=6,N$12,E650=7,N$13)</f>
        <v>6000</v>
      </c>
      <c r="O650" s="95" t="str">
        <f t="shared" si="386"/>
        <v>y</v>
      </c>
      <c r="P650" s="95">
        <f t="shared" si="355"/>
        <v>10000</v>
      </c>
      <c r="Q650" s="95">
        <f t="shared" si="387"/>
        <v>0</v>
      </c>
      <c r="R650" s="95">
        <f t="shared" si="356"/>
        <v>0</v>
      </c>
      <c r="S650" s="95" t="str">
        <f t="shared" si="388"/>
        <v>y</v>
      </c>
      <c r="T650" s="95">
        <f t="shared" si="357"/>
        <v>2000</v>
      </c>
      <c r="U650" s="95">
        <f t="shared" si="389"/>
        <v>0</v>
      </c>
      <c r="V650" s="95">
        <f t="shared" si="358"/>
        <v>0</v>
      </c>
      <c r="W650" s="108"/>
      <c r="X650" s="108">
        <f t="shared" si="359"/>
        <v>0</v>
      </c>
      <c r="Y650" s="108"/>
      <c r="Z650" s="108">
        <f t="shared" si="360"/>
        <v>0</v>
      </c>
      <c r="AA650" s="108"/>
      <c r="AB650" s="108"/>
      <c r="AC650" s="95">
        <f t="shared" si="361"/>
        <v>12000</v>
      </c>
      <c r="AD650" s="95">
        <f t="shared" si="362"/>
        <v>158000</v>
      </c>
      <c r="AE650" s="95">
        <f t="shared" si="363"/>
        <v>13588000</v>
      </c>
      <c r="AF650" s="97" cm="1">
        <f t="array" ref="AF650">_xlfn.IFS(G650=1,AF$15,G650=2,AF$16,G650=3,AF$19)</f>
        <v>0</v>
      </c>
      <c r="AG650" s="98">
        <f t="shared" si="364"/>
        <v>158000</v>
      </c>
      <c r="AH650" s="98">
        <f t="shared" si="365"/>
        <v>13588000</v>
      </c>
      <c r="AI650" s="137">
        <f t="shared" si="366"/>
        <v>158000</v>
      </c>
      <c r="AJ650" s="137">
        <f t="shared" si="367"/>
        <v>13588000</v>
      </c>
      <c r="AK650" s="137">
        <v>100000</v>
      </c>
      <c r="AL650" s="137">
        <f t="shared" si="368"/>
        <v>3397000</v>
      </c>
      <c r="AM650" s="137">
        <f t="shared" si="369"/>
        <v>3397000</v>
      </c>
      <c r="AN650" s="137">
        <f t="shared" si="370"/>
        <v>3397000</v>
      </c>
      <c r="AO650" s="137">
        <f t="shared" si="371"/>
        <v>3297000</v>
      </c>
      <c r="AP650" s="137"/>
      <c r="AQ650" s="138" cm="1">
        <f t="array" ref="AQ650">_xlfn.IFS(I650="One Bedroom",AQ$13,I650="One Bedroom Plus",AQ$14,I650="two bedroom",AQ$15,I650="three bedroom",AQ$16)</f>
        <v>500000</v>
      </c>
      <c r="AR650" s="139">
        <f t="shared" si="372"/>
        <v>13088000</v>
      </c>
      <c r="AS650" s="139">
        <f t="shared" si="373"/>
        <v>152186.04651162791</v>
      </c>
      <c r="AT650" s="139">
        <f t="shared" si="374"/>
        <v>654400</v>
      </c>
      <c r="AU650" s="139">
        <f t="shared" si="375"/>
        <v>12434000</v>
      </c>
      <c r="AV650" s="139">
        <f t="shared" si="376"/>
        <v>144581.39534883722</v>
      </c>
      <c r="AW650" s="151">
        <v>100000</v>
      </c>
      <c r="AX650" s="151">
        <f t="shared" si="377"/>
        <v>3108500</v>
      </c>
      <c r="AY650" s="151">
        <f t="shared" si="378"/>
        <v>3108500</v>
      </c>
      <c r="AZ650" s="151">
        <f t="shared" si="379"/>
        <v>3108500</v>
      </c>
      <c r="BA650" s="151">
        <f t="shared" si="380"/>
        <v>3008500</v>
      </c>
      <c r="BD650" s="99">
        <f t="shared" si="381"/>
        <v>12434000</v>
      </c>
    </row>
    <row r="651" spans="1:56" s="99" customFormat="1" ht="14.7" customHeight="1" x14ac:dyDescent="0.25">
      <c r="A651" s="120"/>
      <c r="B651" s="120"/>
      <c r="C651" s="101">
        <v>629</v>
      </c>
      <c r="D651" s="106" t="s">
        <v>22</v>
      </c>
      <c r="E651" s="106">
        <v>6</v>
      </c>
      <c r="F651" s="127" t="s">
        <v>794</v>
      </c>
      <c r="G651" s="92" cm="1">
        <f t="array" ref="G651">_xlfn.IFS(D651=F$4,G$4,D651=F$5,G$5,D651=F$6,G$6,D651=F$7,G$7,D651=F$8,G$8,D651=F$9,G$9,D651=F$10,G$10)</f>
        <v>1</v>
      </c>
      <c r="H651" s="121" t="s">
        <v>313</v>
      </c>
      <c r="I651" s="104" t="s">
        <v>234</v>
      </c>
      <c r="J651" s="109">
        <v>66</v>
      </c>
      <c r="K651" s="95">
        <f t="shared" si="352"/>
        <v>160000</v>
      </c>
      <c r="L651" s="95">
        <f t="shared" si="353"/>
        <v>10560000</v>
      </c>
      <c r="M651" s="95">
        <f t="shared" si="354"/>
        <v>140000</v>
      </c>
      <c r="N651" s="95" cm="1">
        <f t="array" ref="N651">_xlfn.IFS(E651=1,0,OR(E651=2,E651=3),N$10,OR(E651=4,E651=5),N$11,E651=6,N$12,E651=7,N$13)</f>
        <v>6000</v>
      </c>
      <c r="O651" s="95" t="str">
        <f t="shared" si="386"/>
        <v>y</v>
      </c>
      <c r="P651" s="95">
        <f t="shared" si="355"/>
        <v>10000</v>
      </c>
      <c r="Q651" s="95">
        <f t="shared" si="387"/>
        <v>0</v>
      </c>
      <c r="R651" s="95">
        <f t="shared" si="356"/>
        <v>0</v>
      </c>
      <c r="S651" s="95" t="str">
        <f t="shared" si="388"/>
        <v>y</v>
      </c>
      <c r="T651" s="95">
        <f t="shared" si="357"/>
        <v>2000</v>
      </c>
      <c r="U651" s="95">
        <f t="shared" si="389"/>
        <v>0</v>
      </c>
      <c r="V651" s="95">
        <f t="shared" si="358"/>
        <v>0</v>
      </c>
      <c r="W651" s="108"/>
      <c r="X651" s="108">
        <f t="shared" si="359"/>
        <v>0</v>
      </c>
      <c r="Y651" s="108"/>
      <c r="Z651" s="108">
        <f t="shared" si="360"/>
        <v>0</v>
      </c>
      <c r="AA651" s="108"/>
      <c r="AB651" s="108"/>
      <c r="AC651" s="95">
        <f t="shared" si="361"/>
        <v>12000</v>
      </c>
      <c r="AD651" s="95">
        <f t="shared" si="362"/>
        <v>158000</v>
      </c>
      <c r="AE651" s="95">
        <f t="shared" si="363"/>
        <v>10428000</v>
      </c>
      <c r="AF651" s="97" cm="1">
        <f t="array" ref="AF651">_xlfn.IFS(G651=1,AF$15,G651=2,AF$16,G651=3,AF$19)</f>
        <v>0</v>
      </c>
      <c r="AG651" s="98">
        <f t="shared" si="364"/>
        <v>158000</v>
      </c>
      <c r="AH651" s="98">
        <f t="shared" si="365"/>
        <v>10428000</v>
      </c>
      <c r="AI651" s="137">
        <f t="shared" si="366"/>
        <v>158000</v>
      </c>
      <c r="AJ651" s="137">
        <f t="shared" si="367"/>
        <v>10428000</v>
      </c>
      <c r="AK651" s="137">
        <v>100000</v>
      </c>
      <c r="AL651" s="137">
        <f t="shared" si="368"/>
        <v>2607000</v>
      </c>
      <c r="AM651" s="137">
        <f t="shared" si="369"/>
        <v>2607000</v>
      </c>
      <c r="AN651" s="137">
        <f t="shared" si="370"/>
        <v>2607000</v>
      </c>
      <c r="AO651" s="137">
        <f t="shared" si="371"/>
        <v>2507000</v>
      </c>
      <c r="AP651" s="137"/>
      <c r="AQ651" s="138" cm="1">
        <f t="array" ref="AQ651">_xlfn.IFS(I651="One Bedroom",AQ$13,I651="One Bedroom Plus",AQ$14,I651="two bedroom",AQ$15,I651="three bedroom",AQ$16)</f>
        <v>500000</v>
      </c>
      <c r="AR651" s="139">
        <f t="shared" si="372"/>
        <v>9928000</v>
      </c>
      <c r="AS651" s="139">
        <f t="shared" si="373"/>
        <v>150424.24242424243</v>
      </c>
      <c r="AT651" s="139">
        <f t="shared" si="374"/>
        <v>496400</v>
      </c>
      <c r="AU651" s="139">
        <f t="shared" si="375"/>
        <v>9432000</v>
      </c>
      <c r="AV651" s="139">
        <f t="shared" si="376"/>
        <v>142909.09090909091</v>
      </c>
      <c r="AW651" s="151">
        <v>100000</v>
      </c>
      <c r="AX651" s="151">
        <f t="shared" si="377"/>
        <v>2358000</v>
      </c>
      <c r="AY651" s="151">
        <f t="shared" si="378"/>
        <v>2358000</v>
      </c>
      <c r="AZ651" s="151">
        <f t="shared" si="379"/>
        <v>2358000</v>
      </c>
      <c r="BA651" s="151">
        <f t="shared" si="380"/>
        <v>2258000</v>
      </c>
      <c r="BD651" s="99">
        <f t="shared" si="381"/>
        <v>9432000</v>
      </c>
    </row>
    <row r="652" spans="1:56" s="99" customFormat="1" ht="14.7" customHeight="1" x14ac:dyDescent="0.25">
      <c r="A652" s="120"/>
      <c r="B652" s="120"/>
      <c r="C652" s="101">
        <v>630</v>
      </c>
      <c r="D652" s="106" t="s">
        <v>22</v>
      </c>
      <c r="E652" s="106">
        <v>6</v>
      </c>
      <c r="F652" s="127" t="s">
        <v>795</v>
      </c>
      <c r="G652" s="92" cm="1">
        <f t="array" ref="G652">_xlfn.IFS(D652=F$4,G$4,D652=F$5,G$5,D652=F$6,G$6,D652=F$7,G$7,D652=F$8,G$8,D652=F$9,G$9,D652=F$10,G$10)</f>
        <v>1</v>
      </c>
      <c r="H652" s="121" t="s">
        <v>761</v>
      </c>
      <c r="I652" s="104" t="s">
        <v>234</v>
      </c>
      <c r="J652" s="109">
        <v>92</v>
      </c>
      <c r="K652" s="95">
        <f t="shared" si="352"/>
        <v>160000</v>
      </c>
      <c r="L652" s="95">
        <f t="shared" si="353"/>
        <v>14720000</v>
      </c>
      <c r="M652" s="95">
        <f t="shared" si="354"/>
        <v>140000</v>
      </c>
      <c r="N652" s="95" cm="1">
        <f t="array" ref="N652">_xlfn.IFS(E652=1,0,OR(E652=2,E652=3),N$10,OR(E652=4,E652=5),N$11,E652=6,N$12,E652=7,N$13)</f>
        <v>6000</v>
      </c>
      <c r="O652" s="95" t="str">
        <f t="shared" si="386"/>
        <v>y</v>
      </c>
      <c r="P652" s="95">
        <f t="shared" si="355"/>
        <v>10000</v>
      </c>
      <c r="Q652" s="95" t="str">
        <f t="shared" si="387"/>
        <v>y</v>
      </c>
      <c r="R652" s="95">
        <f t="shared" si="356"/>
        <v>3000</v>
      </c>
      <c r="S652" s="95" t="str">
        <f t="shared" si="388"/>
        <v>y</v>
      </c>
      <c r="T652" s="95">
        <f t="shared" si="357"/>
        <v>2000</v>
      </c>
      <c r="U652" s="95">
        <f t="shared" si="389"/>
        <v>0</v>
      </c>
      <c r="V652" s="95">
        <f t="shared" si="358"/>
        <v>0</v>
      </c>
      <c r="W652" s="108"/>
      <c r="X652" s="108">
        <f t="shared" si="359"/>
        <v>0</v>
      </c>
      <c r="Y652" s="108"/>
      <c r="Z652" s="108">
        <f t="shared" si="360"/>
        <v>0</v>
      </c>
      <c r="AA652" s="108"/>
      <c r="AB652" s="108"/>
      <c r="AC652" s="95">
        <f t="shared" si="361"/>
        <v>15000</v>
      </c>
      <c r="AD652" s="95">
        <f t="shared" si="362"/>
        <v>161000</v>
      </c>
      <c r="AE652" s="95">
        <f t="shared" si="363"/>
        <v>14812000</v>
      </c>
      <c r="AF652" s="97" cm="1">
        <f t="array" ref="AF652">_xlfn.IFS(G652=1,AF$15,G652=2,AF$16,G652=3,AF$19)</f>
        <v>0</v>
      </c>
      <c r="AG652" s="98">
        <f t="shared" si="364"/>
        <v>161000</v>
      </c>
      <c r="AH652" s="98">
        <f t="shared" si="365"/>
        <v>14812000</v>
      </c>
      <c r="AI652" s="137">
        <f t="shared" si="366"/>
        <v>161000</v>
      </c>
      <c r="AJ652" s="137">
        <f t="shared" si="367"/>
        <v>14812000</v>
      </c>
      <c r="AK652" s="137">
        <v>100000</v>
      </c>
      <c r="AL652" s="137">
        <f t="shared" si="368"/>
        <v>3703000</v>
      </c>
      <c r="AM652" s="137">
        <f t="shared" si="369"/>
        <v>3703000</v>
      </c>
      <c r="AN652" s="137">
        <f t="shared" si="370"/>
        <v>3703000</v>
      </c>
      <c r="AO652" s="137">
        <f t="shared" si="371"/>
        <v>3603000</v>
      </c>
      <c r="AP652" s="137"/>
      <c r="AQ652" s="138" cm="1">
        <f t="array" ref="AQ652">_xlfn.IFS(I652="One Bedroom",AQ$13,I652="One Bedroom Plus",AQ$14,I652="two bedroom",AQ$15,I652="three bedroom",AQ$16)</f>
        <v>500000</v>
      </c>
      <c r="AR652" s="139">
        <f t="shared" si="372"/>
        <v>14312000</v>
      </c>
      <c r="AS652" s="139">
        <f t="shared" si="373"/>
        <v>155565.21739130435</v>
      </c>
      <c r="AT652" s="139">
        <f t="shared" si="374"/>
        <v>715600</v>
      </c>
      <c r="AU652" s="139">
        <f t="shared" si="375"/>
        <v>13597000</v>
      </c>
      <c r="AV652" s="139">
        <f t="shared" si="376"/>
        <v>147793.47826086957</v>
      </c>
      <c r="AW652" s="151">
        <v>100000</v>
      </c>
      <c r="AX652" s="151">
        <f t="shared" si="377"/>
        <v>3399250</v>
      </c>
      <c r="AY652" s="151">
        <f t="shared" si="378"/>
        <v>3399250</v>
      </c>
      <c r="AZ652" s="151">
        <f t="shared" si="379"/>
        <v>3399250</v>
      </c>
      <c r="BA652" s="151">
        <f t="shared" si="380"/>
        <v>3299250</v>
      </c>
      <c r="BD652" s="99">
        <f t="shared" si="381"/>
        <v>13597000</v>
      </c>
    </row>
    <row r="653" spans="1:56" s="99" customFormat="1" ht="14.7" customHeight="1" x14ac:dyDescent="0.25">
      <c r="A653" s="120"/>
      <c r="B653" s="120"/>
      <c r="C653" s="101">
        <v>631</v>
      </c>
      <c r="D653" s="106" t="s">
        <v>22</v>
      </c>
      <c r="E653" s="106">
        <v>6</v>
      </c>
      <c r="F653" s="127" t="s">
        <v>796</v>
      </c>
      <c r="G653" s="92" cm="1">
        <f t="array" ref="G653">_xlfn.IFS(D653=F$4,G$4,D653=F$5,G$5,D653=F$6,G$6,D653=F$7,G$7,D653=F$8,G$8,D653=F$9,G$9,D653=F$10,G$10)</f>
        <v>1</v>
      </c>
      <c r="H653" s="121" t="s">
        <v>154</v>
      </c>
      <c r="I653" s="104" t="s">
        <v>72</v>
      </c>
      <c r="J653" s="105">
        <v>36</v>
      </c>
      <c r="K653" s="95">
        <f t="shared" si="352"/>
        <v>160000</v>
      </c>
      <c r="L653" s="95">
        <f t="shared" si="353"/>
        <v>5760000</v>
      </c>
      <c r="M653" s="95">
        <f t="shared" si="354"/>
        <v>140000</v>
      </c>
      <c r="N653" s="95" cm="1">
        <f t="array" ref="N653">_xlfn.IFS(E653=1,0,OR(E653=2,E653=3),N$10,OR(E653=4,E653=5),N$11,E653=6,N$12,E653=7,N$13)</f>
        <v>6000</v>
      </c>
      <c r="O653" s="95">
        <f t="shared" si="386"/>
        <v>0</v>
      </c>
      <c r="P653" s="95">
        <f t="shared" si="355"/>
        <v>0</v>
      </c>
      <c r="Q653" s="95" t="str">
        <f t="shared" si="387"/>
        <v>y</v>
      </c>
      <c r="R653" s="95">
        <f t="shared" si="356"/>
        <v>3000</v>
      </c>
      <c r="S653" s="95">
        <f t="shared" si="388"/>
        <v>0</v>
      </c>
      <c r="T653" s="95">
        <f t="shared" si="357"/>
        <v>0</v>
      </c>
      <c r="U653" s="95" t="str">
        <f t="shared" si="389"/>
        <v>y</v>
      </c>
      <c r="V653" s="95">
        <f t="shared" si="358"/>
        <v>-4000</v>
      </c>
      <c r="W653" s="108"/>
      <c r="X653" s="108">
        <f t="shared" si="359"/>
        <v>0</v>
      </c>
      <c r="Y653" s="108"/>
      <c r="Z653" s="108">
        <f t="shared" si="360"/>
        <v>0</v>
      </c>
      <c r="AA653" s="108"/>
      <c r="AB653" s="108"/>
      <c r="AC653" s="95">
        <f t="shared" si="361"/>
        <v>-1000</v>
      </c>
      <c r="AD653" s="95">
        <f t="shared" si="362"/>
        <v>145000</v>
      </c>
      <c r="AE653" s="95">
        <f t="shared" si="363"/>
        <v>5220000</v>
      </c>
      <c r="AF653" s="97" cm="1">
        <f t="array" ref="AF653">_xlfn.IFS(G653=1,AF$15,G653=2,AF$16,G653=3,AF$19)</f>
        <v>0</v>
      </c>
      <c r="AG653" s="98">
        <f t="shared" si="364"/>
        <v>145000</v>
      </c>
      <c r="AH653" s="98">
        <f t="shared" si="365"/>
        <v>5220000</v>
      </c>
      <c r="AI653" s="137">
        <f t="shared" si="366"/>
        <v>145000</v>
      </c>
      <c r="AJ653" s="137">
        <f t="shared" si="367"/>
        <v>5220000</v>
      </c>
      <c r="AK653" s="137">
        <v>100000</v>
      </c>
      <c r="AL653" s="137">
        <f t="shared" si="368"/>
        <v>1305000</v>
      </c>
      <c r="AM653" s="137">
        <f t="shared" si="369"/>
        <v>1305000</v>
      </c>
      <c r="AN653" s="137">
        <f t="shared" si="370"/>
        <v>1305000</v>
      </c>
      <c r="AO653" s="137">
        <f t="shared" si="371"/>
        <v>1205000</v>
      </c>
      <c r="AP653" s="137"/>
      <c r="AQ653" s="138" cm="1">
        <f t="array" ref="AQ653">_xlfn.IFS(I653="One Bedroom",AQ$13,I653="One Bedroom Plus",AQ$14,I653="two bedroom",AQ$15,I653="three bedroom",AQ$16)</f>
        <v>300000</v>
      </c>
      <c r="AR653" s="139">
        <f t="shared" si="372"/>
        <v>4920000</v>
      </c>
      <c r="AS653" s="139">
        <f t="shared" si="373"/>
        <v>136666.66666666666</v>
      </c>
      <c r="AT653" s="139">
        <f t="shared" si="374"/>
        <v>246000</v>
      </c>
      <c r="AU653" s="139">
        <f t="shared" si="375"/>
        <v>4674000</v>
      </c>
      <c r="AV653" s="139">
        <f t="shared" si="376"/>
        <v>129833.33333333333</v>
      </c>
      <c r="AW653" s="151">
        <v>100000</v>
      </c>
      <c r="AX653" s="151">
        <f t="shared" si="377"/>
        <v>1168500</v>
      </c>
      <c r="AY653" s="151">
        <f t="shared" si="378"/>
        <v>1168500</v>
      </c>
      <c r="AZ653" s="151">
        <f t="shared" si="379"/>
        <v>1168500</v>
      </c>
      <c r="BA653" s="151">
        <f t="shared" si="380"/>
        <v>1068500</v>
      </c>
      <c r="BD653" s="99">
        <f t="shared" si="381"/>
        <v>4674000</v>
      </c>
    </row>
    <row r="654" spans="1:56" s="99" customFormat="1" ht="14.7" customHeight="1" x14ac:dyDescent="0.25">
      <c r="A654" s="120"/>
      <c r="B654" s="120"/>
      <c r="C654" s="101">
        <v>632</v>
      </c>
      <c r="D654" s="106" t="s">
        <v>22</v>
      </c>
      <c r="E654" s="106">
        <v>6</v>
      </c>
      <c r="F654" s="127" t="s">
        <v>797</v>
      </c>
      <c r="G654" s="92" cm="1">
        <f t="array" ref="G654">_xlfn.IFS(D654=F$4,G$4,D654=F$5,G$5,D654=F$6,G$6,D654=F$7,G$7,D654=F$8,G$8,D654=F$9,G$9,D654=F$10,G$10)</f>
        <v>1</v>
      </c>
      <c r="H654" s="121" t="s">
        <v>156</v>
      </c>
      <c r="I654" s="104" t="s">
        <v>72</v>
      </c>
      <c r="J654" s="105">
        <v>36</v>
      </c>
      <c r="K654" s="95">
        <f t="shared" si="352"/>
        <v>160000</v>
      </c>
      <c r="L654" s="95">
        <f t="shared" si="353"/>
        <v>5760000</v>
      </c>
      <c r="M654" s="95">
        <f t="shared" si="354"/>
        <v>140000</v>
      </c>
      <c r="N654" s="95" cm="1">
        <f t="array" ref="N654">_xlfn.IFS(E654=1,0,OR(E654=2,E654=3),N$10,OR(E654=4,E654=5),N$11,E654=6,N$12,E654=7,N$13)</f>
        <v>6000</v>
      </c>
      <c r="O654" s="95">
        <f t="shared" si="386"/>
        <v>0</v>
      </c>
      <c r="P654" s="95">
        <f t="shared" si="355"/>
        <v>0</v>
      </c>
      <c r="Q654" s="95">
        <f t="shared" si="387"/>
        <v>0</v>
      </c>
      <c r="R654" s="95">
        <f t="shared" si="356"/>
        <v>0</v>
      </c>
      <c r="S654" s="95">
        <f t="shared" si="388"/>
        <v>0</v>
      </c>
      <c r="T654" s="95">
        <f t="shared" si="357"/>
        <v>0</v>
      </c>
      <c r="U654" s="95" t="str">
        <f t="shared" si="389"/>
        <v>y</v>
      </c>
      <c r="V654" s="95">
        <f t="shared" si="358"/>
        <v>-4000</v>
      </c>
      <c r="W654" s="108"/>
      <c r="X654" s="108">
        <f t="shared" si="359"/>
        <v>0</v>
      </c>
      <c r="Y654" s="108"/>
      <c r="Z654" s="108">
        <f t="shared" si="360"/>
        <v>0</v>
      </c>
      <c r="AA654" s="108"/>
      <c r="AB654" s="108"/>
      <c r="AC654" s="95">
        <f t="shared" si="361"/>
        <v>-4000</v>
      </c>
      <c r="AD654" s="95">
        <f t="shared" si="362"/>
        <v>142000</v>
      </c>
      <c r="AE654" s="95">
        <f t="shared" si="363"/>
        <v>5112000</v>
      </c>
      <c r="AF654" s="97" cm="1">
        <f t="array" ref="AF654">_xlfn.IFS(G654=1,AF$15,G654=2,AF$16,G654=3,AF$19)</f>
        <v>0</v>
      </c>
      <c r="AG654" s="98">
        <f t="shared" si="364"/>
        <v>142000</v>
      </c>
      <c r="AH654" s="98">
        <f t="shared" si="365"/>
        <v>5112000</v>
      </c>
      <c r="AI654" s="137">
        <f t="shared" si="366"/>
        <v>142000</v>
      </c>
      <c r="AJ654" s="137">
        <f t="shared" si="367"/>
        <v>5112000</v>
      </c>
      <c r="AK654" s="137">
        <v>100000</v>
      </c>
      <c r="AL654" s="137">
        <f t="shared" si="368"/>
        <v>1278000</v>
      </c>
      <c r="AM654" s="137">
        <f t="shared" si="369"/>
        <v>1278000</v>
      </c>
      <c r="AN654" s="137">
        <f t="shared" si="370"/>
        <v>1278000</v>
      </c>
      <c r="AO654" s="137">
        <f t="shared" si="371"/>
        <v>1178000</v>
      </c>
      <c r="AP654" s="137"/>
      <c r="AQ654" s="138" cm="1">
        <f t="array" ref="AQ654">_xlfn.IFS(I654="One Bedroom",AQ$13,I654="One Bedroom Plus",AQ$14,I654="two bedroom",AQ$15,I654="three bedroom",AQ$16)</f>
        <v>300000</v>
      </c>
      <c r="AR654" s="139">
        <f t="shared" si="372"/>
        <v>4812000</v>
      </c>
      <c r="AS654" s="139">
        <f t="shared" si="373"/>
        <v>133666.66666666666</v>
      </c>
      <c r="AT654" s="139">
        <f t="shared" si="374"/>
        <v>240600</v>
      </c>
      <c r="AU654" s="139">
        <f t="shared" si="375"/>
        <v>4572000</v>
      </c>
      <c r="AV654" s="139">
        <f t="shared" si="376"/>
        <v>127000</v>
      </c>
      <c r="AW654" s="151">
        <v>100000</v>
      </c>
      <c r="AX654" s="151">
        <f t="shared" si="377"/>
        <v>1143000</v>
      </c>
      <c r="AY654" s="151">
        <f t="shared" si="378"/>
        <v>1143000</v>
      </c>
      <c r="AZ654" s="151">
        <f t="shared" si="379"/>
        <v>1143000</v>
      </c>
      <c r="BA654" s="151">
        <f t="shared" si="380"/>
        <v>1043000</v>
      </c>
      <c r="BD654" s="99">
        <f t="shared" si="381"/>
        <v>4572000</v>
      </c>
    </row>
    <row r="655" spans="1:56" s="99" customFormat="1" ht="14.7" customHeight="1" x14ac:dyDescent="0.25">
      <c r="A655" s="120"/>
      <c r="B655" s="120"/>
      <c r="C655" s="101">
        <v>633</v>
      </c>
      <c r="D655" s="106" t="s">
        <v>22</v>
      </c>
      <c r="E655" s="106">
        <v>6</v>
      </c>
      <c r="F655" s="127" t="s">
        <v>798</v>
      </c>
      <c r="G655" s="92" cm="1">
        <f t="array" ref="G655">_xlfn.IFS(D655=F$4,G$4,D655=F$5,G$5,D655=F$6,G$6,D655=F$7,G$7,D655=F$8,G$8,D655=F$9,G$9,D655=F$10,G$10)</f>
        <v>1</v>
      </c>
      <c r="H655" s="121" t="s">
        <v>156</v>
      </c>
      <c r="I655" s="104" t="s">
        <v>72</v>
      </c>
      <c r="J655" s="105">
        <v>36</v>
      </c>
      <c r="K655" s="95">
        <f t="shared" si="352"/>
        <v>160000</v>
      </c>
      <c r="L655" s="95">
        <f t="shared" si="353"/>
        <v>5760000</v>
      </c>
      <c r="M655" s="95">
        <f t="shared" si="354"/>
        <v>140000</v>
      </c>
      <c r="N655" s="95" cm="1">
        <f t="array" ref="N655">_xlfn.IFS(E655=1,0,OR(E655=2,E655=3),N$10,OR(E655=4,E655=5),N$11,E655=6,N$12,E655=7,N$13)</f>
        <v>6000</v>
      </c>
      <c r="O655" s="95">
        <f t="shared" si="386"/>
        <v>0</v>
      </c>
      <c r="P655" s="95">
        <f t="shared" si="355"/>
        <v>0</v>
      </c>
      <c r="Q655" s="95">
        <f t="shared" si="387"/>
        <v>0</v>
      </c>
      <c r="R655" s="95">
        <f t="shared" si="356"/>
        <v>0</v>
      </c>
      <c r="S655" s="95">
        <f t="shared" si="388"/>
        <v>0</v>
      </c>
      <c r="T655" s="95">
        <f t="shared" si="357"/>
        <v>0</v>
      </c>
      <c r="U655" s="95" t="str">
        <f t="shared" si="389"/>
        <v>y</v>
      </c>
      <c r="V655" s="95">
        <f t="shared" si="358"/>
        <v>-4000</v>
      </c>
      <c r="W655" s="108"/>
      <c r="X655" s="108">
        <f t="shared" si="359"/>
        <v>0</v>
      </c>
      <c r="Y655" s="108"/>
      <c r="Z655" s="108">
        <f t="shared" si="360"/>
        <v>0</v>
      </c>
      <c r="AA655" s="108"/>
      <c r="AB655" s="108"/>
      <c r="AC655" s="95">
        <f t="shared" si="361"/>
        <v>-4000</v>
      </c>
      <c r="AD655" s="95">
        <f t="shared" si="362"/>
        <v>142000</v>
      </c>
      <c r="AE655" s="95">
        <f t="shared" si="363"/>
        <v>5112000</v>
      </c>
      <c r="AF655" s="97" cm="1">
        <f t="array" ref="AF655">_xlfn.IFS(G655=1,AF$15,G655=2,AF$16,G655=3,AF$19)</f>
        <v>0</v>
      </c>
      <c r="AG655" s="98">
        <f t="shared" si="364"/>
        <v>142000</v>
      </c>
      <c r="AH655" s="98">
        <f t="shared" si="365"/>
        <v>5112000</v>
      </c>
      <c r="AI655" s="137">
        <f t="shared" si="366"/>
        <v>142000</v>
      </c>
      <c r="AJ655" s="137">
        <f t="shared" si="367"/>
        <v>5112000</v>
      </c>
      <c r="AK655" s="137">
        <v>100000</v>
      </c>
      <c r="AL655" s="137">
        <f t="shared" si="368"/>
        <v>1278000</v>
      </c>
      <c r="AM655" s="137">
        <f t="shared" si="369"/>
        <v>1278000</v>
      </c>
      <c r="AN655" s="137">
        <f t="shared" si="370"/>
        <v>1278000</v>
      </c>
      <c r="AO655" s="137">
        <f t="shared" si="371"/>
        <v>1178000</v>
      </c>
      <c r="AP655" s="137"/>
      <c r="AQ655" s="138" cm="1">
        <f t="array" ref="AQ655">_xlfn.IFS(I655="One Bedroom",AQ$13,I655="One Bedroom Plus",AQ$14,I655="two bedroom",AQ$15,I655="three bedroom",AQ$16)</f>
        <v>300000</v>
      </c>
      <c r="AR655" s="139">
        <f t="shared" si="372"/>
        <v>4812000</v>
      </c>
      <c r="AS655" s="139">
        <f t="shared" si="373"/>
        <v>133666.66666666666</v>
      </c>
      <c r="AT655" s="139">
        <f t="shared" si="374"/>
        <v>240600</v>
      </c>
      <c r="AU655" s="139">
        <f t="shared" si="375"/>
        <v>4572000</v>
      </c>
      <c r="AV655" s="139">
        <f t="shared" si="376"/>
        <v>127000</v>
      </c>
      <c r="AW655" s="151">
        <v>100000</v>
      </c>
      <c r="AX655" s="151">
        <f t="shared" si="377"/>
        <v>1143000</v>
      </c>
      <c r="AY655" s="151">
        <f t="shared" si="378"/>
        <v>1143000</v>
      </c>
      <c r="AZ655" s="151">
        <f t="shared" si="379"/>
        <v>1143000</v>
      </c>
      <c r="BA655" s="151">
        <f t="shared" si="380"/>
        <v>1043000</v>
      </c>
      <c r="BD655" s="99">
        <f t="shared" si="381"/>
        <v>4572000</v>
      </c>
    </row>
    <row r="656" spans="1:56" s="99" customFormat="1" ht="14.7" customHeight="1" x14ac:dyDescent="0.25">
      <c r="A656" s="120"/>
      <c r="B656" s="120"/>
      <c r="C656" s="101">
        <v>634</v>
      </c>
      <c r="D656" s="106" t="s">
        <v>22</v>
      </c>
      <c r="E656" s="106">
        <v>6</v>
      </c>
      <c r="F656" s="127" t="s">
        <v>799</v>
      </c>
      <c r="G656" s="92" cm="1">
        <f t="array" ref="G656">_xlfn.IFS(D656=F$4,G$4,D656=F$5,G$5,D656=F$6,G$6,D656=F$7,G$7,D656=F$8,G$8,D656=F$9,G$9,D656=F$10,G$10)</f>
        <v>1</v>
      </c>
      <c r="H656" s="121" t="s">
        <v>156</v>
      </c>
      <c r="I656" s="104" t="s">
        <v>72</v>
      </c>
      <c r="J656" s="109">
        <v>36</v>
      </c>
      <c r="K656" s="95">
        <f t="shared" si="352"/>
        <v>160000</v>
      </c>
      <c r="L656" s="95">
        <f t="shared" si="353"/>
        <v>5760000</v>
      </c>
      <c r="M656" s="95">
        <f t="shared" si="354"/>
        <v>140000</v>
      </c>
      <c r="N656" s="95" cm="1">
        <f t="array" ref="N656">_xlfn.IFS(E656=1,0,OR(E656=2,E656=3),N$10,OR(E656=4,E656=5),N$11,E656=6,N$12,E656=7,N$13)</f>
        <v>6000</v>
      </c>
      <c r="O656" s="95">
        <f t="shared" si="386"/>
        <v>0</v>
      </c>
      <c r="P656" s="95">
        <f t="shared" si="355"/>
        <v>0</v>
      </c>
      <c r="Q656" s="95">
        <f t="shared" si="387"/>
        <v>0</v>
      </c>
      <c r="R656" s="95">
        <f t="shared" si="356"/>
        <v>0</v>
      </c>
      <c r="S656" s="95">
        <f t="shared" si="388"/>
        <v>0</v>
      </c>
      <c r="T656" s="95">
        <f t="shared" si="357"/>
        <v>0</v>
      </c>
      <c r="U656" s="95" t="str">
        <f t="shared" si="389"/>
        <v>y</v>
      </c>
      <c r="V656" s="95">
        <f t="shared" si="358"/>
        <v>-4000</v>
      </c>
      <c r="W656" s="108"/>
      <c r="X656" s="108">
        <f t="shared" si="359"/>
        <v>0</v>
      </c>
      <c r="Y656" s="108"/>
      <c r="Z656" s="108">
        <f t="shared" si="360"/>
        <v>0</v>
      </c>
      <c r="AA656" s="108"/>
      <c r="AB656" s="108"/>
      <c r="AC656" s="95">
        <f t="shared" si="361"/>
        <v>-4000</v>
      </c>
      <c r="AD656" s="95">
        <f t="shared" si="362"/>
        <v>142000</v>
      </c>
      <c r="AE656" s="95">
        <f t="shared" si="363"/>
        <v>5112000</v>
      </c>
      <c r="AF656" s="97" cm="1">
        <f t="array" ref="AF656">_xlfn.IFS(G656=1,AF$15,G656=2,AF$16,G656=3,AF$19)</f>
        <v>0</v>
      </c>
      <c r="AG656" s="98">
        <f t="shared" si="364"/>
        <v>142000</v>
      </c>
      <c r="AH656" s="98">
        <f t="shared" si="365"/>
        <v>5112000</v>
      </c>
      <c r="AI656" s="137">
        <f t="shared" si="366"/>
        <v>142000</v>
      </c>
      <c r="AJ656" s="137">
        <f t="shared" si="367"/>
        <v>5112000</v>
      </c>
      <c r="AK656" s="137">
        <v>100000</v>
      </c>
      <c r="AL656" s="137">
        <f t="shared" si="368"/>
        <v>1278000</v>
      </c>
      <c r="AM656" s="137">
        <f t="shared" si="369"/>
        <v>1278000</v>
      </c>
      <c r="AN656" s="137">
        <f t="shared" si="370"/>
        <v>1278000</v>
      </c>
      <c r="AO656" s="137">
        <f t="shared" si="371"/>
        <v>1178000</v>
      </c>
      <c r="AP656" s="137"/>
      <c r="AQ656" s="138" cm="1">
        <f t="array" ref="AQ656">_xlfn.IFS(I656="One Bedroom",AQ$13,I656="One Bedroom Plus",AQ$14,I656="two bedroom",AQ$15,I656="three bedroom",AQ$16)</f>
        <v>300000</v>
      </c>
      <c r="AR656" s="139">
        <f t="shared" si="372"/>
        <v>4812000</v>
      </c>
      <c r="AS656" s="139">
        <f t="shared" si="373"/>
        <v>133666.66666666666</v>
      </c>
      <c r="AT656" s="139">
        <f t="shared" si="374"/>
        <v>240600</v>
      </c>
      <c r="AU656" s="139">
        <f t="shared" si="375"/>
        <v>4572000</v>
      </c>
      <c r="AV656" s="139">
        <f t="shared" si="376"/>
        <v>127000</v>
      </c>
      <c r="AW656" s="151">
        <v>100000</v>
      </c>
      <c r="AX656" s="151">
        <f t="shared" si="377"/>
        <v>1143000</v>
      </c>
      <c r="AY656" s="151">
        <f t="shared" si="378"/>
        <v>1143000</v>
      </c>
      <c r="AZ656" s="151">
        <f t="shared" si="379"/>
        <v>1143000</v>
      </c>
      <c r="BA656" s="151">
        <f t="shared" si="380"/>
        <v>1043000</v>
      </c>
      <c r="BD656" s="99">
        <f t="shared" si="381"/>
        <v>4572000</v>
      </c>
    </row>
    <row r="657" spans="1:56" s="99" customFormat="1" ht="14.7" customHeight="1" x14ac:dyDescent="0.25">
      <c r="A657" s="120"/>
      <c r="B657" s="120"/>
      <c r="C657" s="101">
        <v>635</v>
      </c>
      <c r="D657" s="106" t="s">
        <v>22</v>
      </c>
      <c r="E657" s="106">
        <v>6</v>
      </c>
      <c r="F657" s="127" t="s">
        <v>800</v>
      </c>
      <c r="G657" s="92" cm="1">
        <f t="array" ref="G657">_xlfn.IFS(D657=F$4,G$4,D657=F$5,G$5,D657=F$6,G$6,D657=F$7,G$7,D657=F$8,G$8,D657=F$9,G$9,D657=F$10,G$10)</f>
        <v>1</v>
      </c>
      <c r="H657" s="121" t="s">
        <v>158</v>
      </c>
      <c r="I657" s="104" t="s">
        <v>72</v>
      </c>
      <c r="J657" s="105">
        <v>42</v>
      </c>
      <c r="K657" s="95">
        <f t="shared" si="352"/>
        <v>160000</v>
      </c>
      <c r="L657" s="95">
        <f t="shared" si="353"/>
        <v>6720000</v>
      </c>
      <c r="M657" s="95">
        <f t="shared" si="354"/>
        <v>140000</v>
      </c>
      <c r="N657" s="95" cm="1">
        <f t="array" ref="N657">_xlfn.IFS(E657=1,0,OR(E657=2,E657=3),N$10,OR(E657=4,E657=5),N$11,E657=6,N$12,E657=7,N$13)</f>
        <v>6000</v>
      </c>
      <c r="O657" s="95">
        <f t="shared" si="386"/>
        <v>0</v>
      </c>
      <c r="P657" s="95">
        <f t="shared" si="355"/>
        <v>0</v>
      </c>
      <c r="Q657" s="95">
        <f t="shared" si="387"/>
        <v>0</v>
      </c>
      <c r="R657" s="95">
        <f t="shared" si="356"/>
        <v>0</v>
      </c>
      <c r="S657" s="95">
        <f t="shared" si="388"/>
        <v>0</v>
      </c>
      <c r="T657" s="95">
        <f t="shared" si="357"/>
        <v>0</v>
      </c>
      <c r="U657" s="95" t="str">
        <f t="shared" si="389"/>
        <v>y</v>
      </c>
      <c r="V657" s="95">
        <f t="shared" si="358"/>
        <v>-4000</v>
      </c>
      <c r="W657" s="108"/>
      <c r="X657" s="108">
        <f t="shared" si="359"/>
        <v>0</v>
      </c>
      <c r="Y657" s="108"/>
      <c r="Z657" s="108">
        <f t="shared" si="360"/>
        <v>0</v>
      </c>
      <c r="AA657" s="108"/>
      <c r="AB657" s="108"/>
      <c r="AC657" s="95">
        <f t="shared" si="361"/>
        <v>-4000</v>
      </c>
      <c r="AD657" s="95">
        <f t="shared" si="362"/>
        <v>142000</v>
      </c>
      <c r="AE657" s="95">
        <f t="shared" si="363"/>
        <v>5964000</v>
      </c>
      <c r="AF657" s="97" cm="1">
        <f t="array" ref="AF657">_xlfn.IFS(G657=1,AF$15,G657=2,AF$16,G657=3,AF$19)</f>
        <v>0</v>
      </c>
      <c r="AG657" s="98">
        <f t="shared" si="364"/>
        <v>142000</v>
      </c>
      <c r="AH657" s="98">
        <f t="shared" si="365"/>
        <v>5964000</v>
      </c>
      <c r="AI657" s="137">
        <f t="shared" si="366"/>
        <v>142000</v>
      </c>
      <c r="AJ657" s="137">
        <f t="shared" si="367"/>
        <v>5964000</v>
      </c>
      <c r="AK657" s="137">
        <v>100000</v>
      </c>
      <c r="AL657" s="137">
        <f t="shared" si="368"/>
        <v>1491000</v>
      </c>
      <c r="AM657" s="137">
        <f t="shared" si="369"/>
        <v>1491000</v>
      </c>
      <c r="AN657" s="137">
        <f t="shared" si="370"/>
        <v>1491000</v>
      </c>
      <c r="AO657" s="137">
        <f t="shared" si="371"/>
        <v>1391000</v>
      </c>
      <c r="AP657" s="137"/>
      <c r="AQ657" s="138" cm="1">
        <f t="array" ref="AQ657">_xlfn.IFS(I657="One Bedroom",AQ$13,I657="One Bedroom Plus",AQ$14,I657="two bedroom",AQ$15,I657="three bedroom",AQ$16)</f>
        <v>300000</v>
      </c>
      <c r="AR657" s="139">
        <f t="shared" si="372"/>
        <v>5664000</v>
      </c>
      <c r="AS657" s="139">
        <f t="shared" si="373"/>
        <v>134857.14285714287</v>
      </c>
      <c r="AT657" s="139">
        <f t="shared" si="374"/>
        <v>283200</v>
      </c>
      <c r="AU657" s="139">
        <f t="shared" si="375"/>
        <v>5381000</v>
      </c>
      <c r="AV657" s="139">
        <f t="shared" si="376"/>
        <v>128119.04761904762</v>
      </c>
      <c r="AW657" s="151">
        <v>100000</v>
      </c>
      <c r="AX657" s="151">
        <f t="shared" si="377"/>
        <v>1345250</v>
      </c>
      <c r="AY657" s="151">
        <f t="shared" si="378"/>
        <v>1345250</v>
      </c>
      <c r="AZ657" s="151">
        <f t="shared" si="379"/>
        <v>1345250</v>
      </c>
      <c r="BA657" s="151">
        <f t="shared" si="380"/>
        <v>1245250</v>
      </c>
      <c r="BD657" s="99">
        <f t="shared" si="381"/>
        <v>5381000</v>
      </c>
    </row>
    <row r="658" spans="1:56" s="99" customFormat="1" ht="14.7" customHeight="1" x14ac:dyDescent="0.25">
      <c r="A658" s="120"/>
      <c r="B658" s="120"/>
      <c r="C658" s="101">
        <v>636</v>
      </c>
      <c r="D658" s="106" t="s">
        <v>22</v>
      </c>
      <c r="E658" s="106">
        <v>6</v>
      </c>
      <c r="F658" s="127" t="s">
        <v>801</v>
      </c>
      <c r="G658" s="92" cm="1">
        <f t="array" ref="G658">_xlfn.IFS(D658=F$4,G$4,D658=F$5,G$5,D658=F$6,G$6,D658=F$7,G$7,D658=F$8,G$8,D658=F$9,G$9,D658=F$10,G$10)</f>
        <v>1</v>
      </c>
      <c r="H658" s="121" t="s">
        <v>158</v>
      </c>
      <c r="I658" s="104" t="s">
        <v>72</v>
      </c>
      <c r="J658" s="105">
        <v>42</v>
      </c>
      <c r="K658" s="95">
        <f t="shared" si="352"/>
        <v>160000</v>
      </c>
      <c r="L658" s="95">
        <f t="shared" si="353"/>
        <v>6720000</v>
      </c>
      <c r="M658" s="95">
        <f t="shared" si="354"/>
        <v>140000</v>
      </c>
      <c r="N658" s="95" cm="1">
        <f t="array" ref="N658">_xlfn.IFS(E658=1,0,OR(E658=2,E658=3),N$10,OR(E658=4,E658=5),N$11,E658=6,N$12,E658=7,N$13)</f>
        <v>6000</v>
      </c>
      <c r="O658" s="95">
        <f t="shared" si="386"/>
        <v>0</v>
      </c>
      <c r="P658" s="95">
        <f t="shared" si="355"/>
        <v>0</v>
      </c>
      <c r="Q658" s="95">
        <f t="shared" si="387"/>
        <v>0</v>
      </c>
      <c r="R658" s="95">
        <f t="shared" si="356"/>
        <v>0</v>
      </c>
      <c r="S658" s="95">
        <f t="shared" si="388"/>
        <v>0</v>
      </c>
      <c r="T658" s="95">
        <f t="shared" si="357"/>
        <v>0</v>
      </c>
      <c r="U658" s="95" t="str">
        <f t="shared" si="389"/>
        <v>y</v>
      </c>
      <c r="V658" s="95">
        <f t="shared" si="358"/>
        <v>-4000</v>
      </c>
      <c r="W658" s="108"/>
      <c r="X658" s="108">
        <f t="shared" si="359"/>
        <v>0</v>
      </c>
      <c r="Y658" s="108"/>
      <c r="Z658" s="108">
        <f t="shared" si="360"/>
        <v>0</v>
      </c>
      <c r="AA658" s="108"/>
      <c r="AB658" s="108"/>
      <c r="AC658" s="95">
        <f t="shared" si="361"/>
        <v>-4000</v>
      </c>
      <c r="AD658" s="95">
        <f t="shared" si="362"/>
        <v>142000</v>
      </c>
      <c r="AE658" s="95">
        <f t="shared" si="363"/>
        <v>5964000</v>
      </c>
      <c r="AF658" s="97" cm="1">
        <f t="array" ref="AF658">_xlfn.IFS(G658=1,AF$15,G658=2,AF$16,G658=3,AF$19)</f>
        <v>0</v>
      </c>
      <c r="AG658" s="98">
        <f t="shared" si="364"/>
        <v>142000</v>
      </c>
      <c r="AH658" s="98">
        <f t="shared" si="365"/>
        <v>5964000</v>
      </c>
      <c r="AI658" s="137">
        <f t="shared" si="366"/>
        <v>142000</v>
      </c>
      <c r="AJ658" s="137">
        <f t="shared" si="367"/>
        <v>5964000</v>
      </c>
      <c r="AK658" s="137">
        <v>100000</v>
      </c>
      <c r="AL658" s="137">
        <f t="shared" si="368"/>
        <v>1491000</v>
      </c>
      <c r="AM658" s="137">
        <f t="shared" si="369"/>
        <v>1491000</v>
      </c>
      <c r="AN658" s="137">
        <f t="shared" si="370"/>
        <v>1491000</v>
      </c>
      <c r="AO658" s="137">
        <f t="shared" si="371"/>
        <v>1391000</v>
      </c>
      <c r="AP658" s="137"/>
      <c r="AQ658" s="138" cm="1">
        <f t="array" ref="AQ658">_xlfn.IFS(I658="One Bedroom",AQ$13,I658="One Bedroom Plus",AQ$14,I658="two bedroom",AQ$15,I658="three bedroom",AQ$16)</f>
        <v>300000</v>
      </c>
      <c r="AR658" s="139">
        <f t="shared" si="372"/>
        <v>5664000</v>
      </c>
      <c r="AS658" s="139">
        <f t="shared" si="373"/>
        <v>134857.14285714287</v>
      </c>
      <c r="AT658" s="139">
        <f t="shared" si="374"/>
        <v>283200</v>
      </c>
      <c r="AU658" s="139">
        <f t="shared" si="375"/>
        <v>5381000</v>
      </c>
      <c r="AV658" s="139">
        <f t="shared" si="376"/>
        <v>128119.04761904762</v>
      </c>
      <c r="AW658" s="151">
        <v>100000</v>
      </c>
      <c r="AX658" s="151">
        <f t="shared" si="377"/>
        <v>1345250</v>
      </c>
      <c r="AY658" s="151">
        <f t="shared" si="378"/>
        <v>1345250</v>
      </c>
      <c r="AZ658" s="151">
        <f t="shared" si="379"/>
        <v>1345250</v>
      </c>
      <c r="BA658" s="151">
        <f t="shared" si="380"/>
        <v>1245250</v>
      </c>
      <c r="BD658" s="99">
        <f t="shared" si="381"/>
        <v>5381000</v>
      </c>
    </row>
    <row r="659" spans="1:56" s="99" customFormat="1" ht="13.8" x14ac:dyDescent="0.25">
      <c r="A659" s="120"/>
      <c r="B659" s="120"/>
      <c r="C659" s="101">
        <v>637</v>
      </c>
      <c r="D659" s="106" t="s">
        <v>22</v>
      </c>
      <c r="E659" s="128">
        <v>7</v>
      </c>
      <c r="F659" s="127" t="s">
        <v>802</v>
      </c>
      <c r="G659" s="92" cm="1">
        <f t="array" ref="G659">_xlfn.IFS(D659=F$4,G$4,D659=F$5,G$5,D659=F$6,G$6,D659=F$7,G$7,D659=F$8,G$8,D659=F$9,G$9,D659=F$10,G$10)</f>
        <v>1</v>
      </c>
      <c r="H659" s="121" t="s">
        <v>158</v>
      </c>
      <c r="I659" s="104" t="s">
        <v>72</v>
      </c>
      <c r="J659" s="105">
        <v>42</v>
      </c>
      <c r="K659" s="95">
        <f t="shared" si="352"/>
        <v>160000</v>
      </c>
      <c r="L659" s="95">
        <f t="shared" si="353"/>
        <v>6720000</v>
      </c>
      <c r="M659" s="95">
        <f t="shared" si="354"/>
        <v>140000</v>
      </c>
      <c r="N659" s="95" cm="1">
        <f t="array" ref="N659">_xlfn.IFS(E659=1,0,OR(E659=2,E659=3),N$10,OR(E659=4,E659=5),N$11,E659=6,N$12,E659=7,N$13)</f>
        <v>10000</v>
      </c>
      <c r="O659" s="96"/>
      <c r="P659" s="95">
        <f t="shared" si="355"/>
        <v>0</v>
      </c>
      <c r="Q659" s="96"/>
      <c r="R659" s="95">
        <f t="shared" si="356"/>
        <v>0</v>
      </c>
      <c r="S659" s="96"/>
      <c r="T659" s="95">
        <f t="shared" si="357"/>
        <v>0</v>
      </c>
      <c r="U659" s="96" t="s">
        <v>73</v>
      </c>
      <c r="V659" s="95">
        <f t="shared" si="358"/>
        <v>-4000</v>
      </c>
      <c r="W659" s="96"/>
      <c r="X659" s="95">
        <f t="shared" si="359"/>
        <v>0</v>
      </c>
      <c r="Y659" s="96"/>
      <c r="Z659" s="95">
        <f t="shared" si="360"/>
        <v>0</v>
      </c>
      <c r="AA659" s="95"/>
      <c r="AB659" s="95"/>
      <c r="AC659" s="95">
        <f t="shared" si="361"/>
        <v>-4000</v>
      </c>
      <c r="AD659" s="95">
        <f t="shared" si="362"/>
        <v>146000</v>
      </c>
      <c r="AE659" s="95">
        <f t="shared" si="363"/>
        <v>6132000</v>
      </c>
      <c r="AF659" s="97" cm="1">
        <f t="array" ref="AF659">_xlfn.IFS(G659=1,AF$15,G659=2,AF$16,G659=3,AF$19)</f>
        <v>0</v>
      </c>
      <c r="AG659" s="98">
        <f t="shared" si="364"/>
        <v>146000</v>
      </c>
      <c r="AH659" s="98">
        <f t="shared" si="365"/>
        <v>6132000</v>
      </c>
      <c r="AI659" s="137">
        <f t="shared" si="366"/>
        <v>146000</v>
      </c>
      <c r="AJ659" s="137">
        <f t="shared" si="367"/>
        <v>6132000</v>
      </c>
      <c r="AK659" s="137">
        <v>100000</v>
      </c>
      <c r="AL659" s="137">
        <f t="shared" si="368"/>
        <v>1533000</v>
      </c>
      <c r="AM659" s="137">
        <f t="shared" si="369"/>
        <v>1533000</v>
      </c>
      <c r="AN659" s="137">
        <f t="shared" si="370"/>
        <v>1533000</v>
      </c>
      <c r="AO659" s="137">
        <f t="shared" si="371"/>
        <v>1433000</v>
      </c>
      <c r="AP659" s="137"/>
      <c r="AQ659" s="138" cm="1">
        <f t="array" ref="AQ659">_xlfn.IFS(I659="One Bedroom",AQ$13,I659="One Bedroom Plus",AQ$14,I659="two bedroom",AQ$15,I659="three bedroom",AQ$16)</f>
        <v>300000</v>
      </c>
      <c r="AR659" s="139">
        <f t="shared" si="372"/>
        <v>5832000</v>
      </c>
      <c r="AS659" s="139">
        <f t="shared" si="373"/>
        <v>138857.14285714287</v>
      </c>
      <c r="AT659" s="139">
        <f t="shared" si="374"/>
        <v>291600</v>
      </c>
      <c r="AU659" s="139">
        <f t="shared" si="375"/>
        <v>5541000</v>
      </c>
      <c r="AV659" s="139">
        <f t="shared" si="376"/>
        <v>131928.57142857142</v>
      </c>
      <c r="AW659" s="151">
        <v>100000</v>
      </c>
      <c r="AX659" s="151">
        <f t="shared" si="377"/>
        <v>1385250</v>
      </c>
      <c r="AY659" s="151">
        <f t="shared" si="378"/>
        <v>1385250</v>
      </c>
      <c r="AZ659" s="151">
        <f t="shared" si="379"/>
        <v>1385250</v>
      </c>
      <c r="BA659" s="151">
        <f t="shared" si="380"/>
        <v>1285250</v>
      </c>
      <c r="BD659" s="99">
        <f t="shared" si="381"/>
        <v>5541000</v>
      </c>
    </row>
    <row r="660" spans="1:56" ht="13.8" x14ac:dyDescent="0.25">
      <c r="A660" s="23"/>
      <c r="B660" s="23"/>
      <c r="C660" s="101">
        <v>638</v>
      </c>
      <c r="D660" s="106" t="s">
        <v>22</v>
      </c>
      <c r="E660" s="128">
        <v>7</v>
      </c>
      <c r="F660" s="127" t="s">
        <v>803</v>
      </c>
      <c r="G660" s="92" cm="1">
        <f t="array" ref="G660">_xlfn.IFS(D660=F$4,G$4,D660=F$5,G$5,D660=F$6,G$6,D660=F$7,G$7,D660=F$8,G$8,D660=F$9,G$9,D660=F$10,G$10)</f>
        <v>1</v>
      </c>
      <c r="H660" s="121" t="s">
        <v>158</v>
      </c>
      <c r="I660" s="104" t="s">
        <v>72</v>
      </c>
      <c r="J660" s="105">
        <v>42</v>
      </c>
      <c r="K660" s="95">
        <f t="shared" si="352"/>
        <v>160000</v>
      </c>
      <c r="L660" s="95">
        <f t="shared" si="353"/>
        <v>6720000</v>
      </c>
      <c r="M660" s="95">
        <f t="shared" si="354"/>
        <v>140000</v>
      </c>
      <c r="N660" s="95" cm="1">
        <f t="array" ref="N660">_xlfn.IFS(E660=1,0,OR(E660=2,E660=3),N$10,OR(E660=4,E660=5),N$11,E660=6,N$12,E660=7,N$13)</f>
        <v>10000</v>
      </c>
      <c r="O660" s="96"/>
      <c r="P660" s="95">
        <f t="shared" si="355"/>
        <v>0</v>
      </c>
      <c r="Q660" s="96"/>
      <c r="R660" s="95">
        <f t="shared" si="356"/>
        <v>0</v>
      </c>
      <c r="S660" s="96"/>
      <c r="T660" s="95">
        <f t="shared" si="357"/>
        <v>0</v>
      </c>
      <c r="U660" s="96" t="s">
        <v>73</v>
      </c>
      <c r="V660" s="95">
        <f t="shared" si="358"/>
        <v>-4000</v>
      </c>
      <c r="W660" s="96"/>
      <c r="X660" s="95">
        <f t="shared" si="359"/>
        <v>0</v>
      </c>
      <c r="Y660" s="96"/>
      <c r="Z660" s="95">
        <f t="shared" si="360"/>
        <v>0</v>
      </c>
      <c r="AA660" s="95"/>
      <c r="AB660" s="95"/>
      <c r="AC660" s="95">
        <f t="shared" si="361"/>
        <v>-4000</v>
      </c>
      <c r="AD660" s="95">
        <f t="shared" si="362"/>
        <v>146000</v>
      </c>
      <c r="AE660" s="95">
        <f t="shared" si="363"/>
        <v>6132000</v>
      </c>
      <c r="AF660" s="97" cm="1">
        <f t="array" ref="AF660">_xlfn.IFS(G660=1,AF$15,G660=2,AF$16,G660=3,AF$19)</f>
        <v>0</v>
      </c>
      <c r="AG660" s="98">
        <f t="shared" si="364"/>
        <v>146000</v>
      </c>
      <c r="AH660" s="98">
        <f t="shared" si="365"/>
        <v>6132000</v>
      </c>
      <c r="AI660" s="137">
        <f t="shared" si="366"/>
        <v>146000</v>
      </c>
      <c r="AJ660" s="137">
        <f t="shared" si="367"/>
        <v>6132000</v>
      </c>
      <c r="AK660" s="137">
        <v>100000</v>
      </c>
      <c r="AL660" s="137">
        <f t="shared" si="368"/>
        <v>1533000</v>
      </c>
      <c r="AM660" s="137">
        <f t="shared" si="369"/>
        <v>1533000</v>
      </c>
      <c r="AN660" s="137">
        <f t="shared" si="370"/>
        <v>1533000</v>
      </c>
      <c r="AO660" s="137">
        <f t="shared" si="371"/>
        <v>1433000</v>
      </c>
      <c r="AP660" s="137"/>
      <c r="AQ660" s="138" cm="1">
        <f t="array" ref="AQ660">_xlfn.IFS(I660="One Bedroom",AQ$13,I660="One Bedroom Plus",AQ$14,I660="two bedroom",AQ$15,I660="three bedroom",AQ$16)</f>
        <v>300000</v>
      </c>
      <c r="AR660" s="139">
        <f t="shared" si="372"/>
        <v>5832000</v>
      </c>
      <c r="AS660" s="139">
        <f t="shared" si="373"/>
        <v>138857.14285714287</v>
      </c>
      <c r="AT660" s="139">
        <f t="shared" si="374"/>
        <v>291600</v>
      </c>
      <c r="AU660" s="139">
        <f t="shared" si="375"/>
        <v>5541000</v>
      </c>
      <c r="AV660" s="139">
        <f t="shared" si="376"/>
        <v>131928.57142857142</v>
      </c>
      <c r="AW660" s="151">
        <v>100000</v>
      </c>
      <c r="AX660" s="151">
        <f t="shared" si="377"/>
        <v>1385250</v>
      </c>
      <c r="AY660" s="151">
        <f t="shared" si="378"/>
        <v>1385250</v>
      </c>
      <c r="AZ660" s="151">
        <f t="shared" si="379"/>
        <v>1385250</v>
      </c>
      <c r="BA660" s="151">
        <f t="shared" si="380"/>
        <v>1285250</v>
      </c>
      <c r="BD660" s="99">
        <f t="shared" si="381"/>
        <v>5541000</v>
      </c>
    </row>
    <row r="661" spans="1:56" s="107" customFormat="1" ht="13.8" x14ac:dyDescent="0.25">
      <c r="A661" s="100"/>
      <c r="B661" s="100"/>
      <c r="C661" s="101">
        <v>639</v>
      </c>
      <c r="D661" s="106" t="s">
        <v>22</v>
      </c>
      <c r="E661" s="128">
        <v>7</v>
      </c>
      <c r="F661" s="127" t="s">
        <v>804</v>
      </c>
      <c r="G661" s="92" cm="1">
        <f t="array" ref="G661">_xlfn.IFS(D661=F$4,G$4,D661=F$5,G$5,D661=F$6,G$6,D661=F$7,G$7,D661=F$8,G$8,D661=F$9,G$9,D661=F$10,G$10)</f>
        <v>1</v>
      </c>
      <c r="H661" s="121" t="s">
        <v>305</v>
      </c>
      <c r="I661" s="104" t="s">
        <v>72</v>
      </c>
      <c r="J661" s="109">
        <v>32</v>
      </c>
      <c r="K661" s="95">
        <f t="shared" si="352"/>
        <v>160000</v>
      </c>
      <c r="L661" s="95">
        <f t="shared" si="353"/>
        <v>5120000</v>
      </c>
      <c r="M661" s="95">
        <f t="shared" si="354"/>
        <v>140000</v>
      </c>
      <c r="N661" s="95" cm="1">
        <f t="array" ref="N661">_xlfn.IFS(E661=1,0,OR(E661=2,E661=3),N$10,OR(E661=4,E661=5),N$11,E661=6,N$12,E661=7,N$13)</f>
        <v>10000</v>
      </c>
      <c r="O661" s="96"/>
      <c r="P661" s="95">
        <f t="shared" si="355"/>
        <v>0</v>
      </c>
      <c r="Q661" s="96"/>
      <c r="R661" s="95">
        <f t="shared" si="356"/>
        <v>0</v>
      </c>
      <c r="S661" s="96"/>
      <c r="T661" s="95">
        <f t="shared" si="357"/>
        <v>0</v>
      </c>
      <c r="U661" s="96" t="s">
        <v>73</v>
      </c>
      <c r="V661" s="95">
        <f t="shared" si="358"/>
        <v>-4000</v>
      </c>
      <c r="W661" s="96"/>
      <c r="X661" s="95">
        <f t="shared" si="359"/>
        <v>0</v>
      </c>
      <c r="Y661" s="96"/>
      <c r="Z661" s="95">
        <f t="shared" si="360"/>
        <v>0</v>
      </c>
      <c r="AA661" s="95"/>
      <c r="AB661" s="95"/>
      <c r="AC661" s="95">
        <f t="shared" si="361"/>
        <v>-4000</v>
      </c>
      <c r="AD661" s="95">
        <f t="shared" si="362"/>
        <v>146000</v>
      </c>
      <c r="AE661" s="95">
        <f t="shared" si="363"/>
        <v>4672000</v>
      </c>
      <c r="AF661" s="97" cm="1">
        <f t="array" ref="AF661">_xlfn.IFS(G661=1,AF$15,G661=2,AF$16,G661=3,AF$19)</f>
        <v>0</v>
      </c>
      <c r="AG661" s="98">
        <f t="shared" si="364"/>
        <v>146000</v>
      </c>
      <c r="AH661" s="98">
        <f t="shared" si="365"/>
        <v>4672000</v>
      </c>
      <c r="AI661" s="137">
        <f t="shared" si="366"/>
        <v>146000</v>
      </c>
      <c r="AJ661" s="137">
        <f t="shared" si="367"/>
        <v>4672000</v>
      </c>
      <c r="AK661" s="137">
        <v>100000</v>
      </c>
      <c r="AL661" s="137">
        <f t="shared" si="368"/>
        <v>1168000</v>
      </c>
      <c r="AM661" s="137">
        <f t="shared" si="369"/>
        <v>1168000</v>
      </c>
      <c r="AN661" s="137">
        <f t="shared" si="370"/>
        <v>1168000</v>
      </c>
      <c r="AO661" s="137">
        <f t="shared" si="371"/>
        <v>1068000</v>
      </c>
      <c r="AP661" s="137"/>
      <c r="AQ661" s="138" cm="1">
        <f t="array" ref="AQ661">_xlfn.IFS(I661="One Bedroom",AQ$13,I661="One Bedroom Plus",AQ$14,I661="two bedroom",AQ$15,I661="three bedroom",AQ$16)</f>
        <v>300000</v>
      </c>
      <c r="AR661" s="139">
        <f t="shared" si="372"/>
        <v>4372000</v>
      </c>
      <c r="AS661" s="139">
        <f t="shared" si="373"/>
        <v>136625</v>
      </c>
      <c r="AT661" s="139">
        <f t="shared" si="374"/>
        <v>218600</v>
      </c>
      <c r="AU661" s="139">
        <f t="shared" si="375"/>
        <v>4154000</v>
      </c>
      <c r="AV661" s="139">
        <f t="shared" si="376"/>
        <v>129812.5</v>
      </c>
      <c r="AW661" s="151">
        <v>100000</v>
      </c>
      <c r="AX661" s="151">
        <f t="shared" si="377"/>
        <v>1038500</v>
      </c>
      <c r="AY661" s="151">
        <f t="shared" si="378"/>
        <v>1038500</v>
      </c>
      <c r="AZ661" s="151">
        <f t="shared" si="379"/>
        <v>1038500</v>
      </c>
      <c r="BA661" s="151">
        <f t="shared" si="380"/>
        <v>938500</v>
      </c>
      <c r="BD661" s="99">
        <f t="shared" si="381"/>
        <v>4154000</v>
      </c>
    </row>
    <row r="662" spans="1:56" ht="13.8" x14ac:dyDescent="0.25">
      <c r="A662" s="23"/>
      <c r="B662" s="23"/>
      <c r="C662" s="101">
        <v>640</v>
      </c>
      <c r="D662" s="106" t="s">
        <v>22</v>
      </c>
      <c r="E662" s="128">
        <v>7</v>
      </c>
      <c r="F662" s="127" t="s">
        <v>805</v>
      </c>
      <c r="G662" s="92" cm="1">
        <f t="array" ref="G662">_xlfn.IFS(D662=F$4,G$4,D662=F$5,G$5,D662=F$6,G$6,D662=F$7,G$7,D662=F$8,G$8,D662=F$9,G$9,D662=F$10,G$10)</f>
        <v>1</v>
      </c>
      <c r="H662" s="121" t="s">
        <v>329</v>
      </c>
      <c r="I662" s="104" t="s">
        <v>72</v>
      </c>
      <c r="J662" s="109">
        <v>32</v>
      </c>
      <c r="K662" s="95">
        <f t="shared" si="352"/>
        <v>160000</v>
      </c>
      <c r="L662" s="95">
        <f t="shared" si="353"/>
        <v>5120000</v>
      </c>
      <c r="M662" s="95">
        <f t="shared" si="354"/>
        <v>140000</v>
      </c>
      <c r="N662" s="95" cm="1">
        <f t="array" ref="N662">_xlfn.IFS(E662=1,0,OR(E662=2,E662=3),N$10,OR(E662=4,E662=5),N$11,E662=6,N$12,E662=7,N$13)</f>
        <v>10000</v>
      </c>
      <c r="O662" s="96"/>
      <c r="P662" s="95">
        <f t="shared" si="355"/>
        <v>0</v>
      </c>
      <c r="Q662" s="96" t="s">
        <v>73</v>
      </c>
      <c r="R662" s="95">
        <f t="shared" si="356"/>
        <v>3000</v>
      </c>
      <c r="S662" s="96"/>
      <c r="T662" s="95">
        <f t="shared" si="357"/>
        <v>0</v>
      </c>
      <c r="U662" s="96" t="s">
        <v>73</v>
      </c>
      <c r="V662" s="95">
        <f t="shared" si="358"/>
        <v>-4000</v>
      </c>
      <c r="W662" s="96"/>
      <c r="X662" s="95">
        <f t="shared" si="359"/>
        <v>0</v>
      </c>
      <c r="Y662" s="96"/>
      <c r="Z662" s="95">
        <f t="shared" si="360"/>
        <v>0</v>
      </c>
      <c r="AA662" s="95"/>
      <c r="AB662" s="95"/>
      <c r="AC662" s="95">
        <f t="shared" si="361"/>
        <v>-1000</v>
      </c>
      <c r="AD662" s="95">
        <f t="shared" si="362"/>
        <v>149000</v>
      </c>
      <c r="AE662" s="95">
        <f t="shared" si="363"/>
        <v>4768000</v>
      </c>
      <c r="AF662" s="97" cm="1">
        <f t="array" ref="AF662">_xlfn.IFS(G662=1,AF$15,G662=2,AF$16,G662=3,AF$19)</f>
        <v>0</v>
      </c>
      <c r="AG662" s="98">
        <f t="shared" si="364"/>
        <v>149000</v>
      </c>
      <c r="AH662" s="98">
        <f t="shared" si="365"/>
        <v>4768000</v>
      </c>
      <c r="AI662" s="137">
        <f t="shared" si="366"/>
        <v>149000</v>
      </c>
      <c r="AJ662" s="137">
        <f t="shared" si="367"/>
        <v>4768000</v>
      </c>
      <c r="AK662" s="137">
        <v>100000</v>
      </c>
      <c r="AL662" s="137">
        <f t="shared" si="368"/>
        <v>1192000</v>
      </c>
      <c r="AM662" s="137">
        <f t="shared" si="369"/>
        <v>1192000</v>
      </c>
      <c r="AN662" s="137">
        <f t="shared" si="370"/>
        <v>1192000</v>
      </c>
      <c r="AO662" s="137">
        <f t="shared" si="371"/>
        <v>1092000</v>
      </c>
      <c r="AP662" s="137"/>
      <c r="AQ662" s="138" cm="1">
        <f t="array" ref="AQ662">_xlfn.IFS(I662="One Bedroom",AQ$13,I662="One Bedroom Plus",AQ$14,I662="two bedroom",AQ$15,I662="three bedroom",AQ$16)</f>
        <v>300000</v>
      </c>
      <c r="AR662" s="139">
        <f t="shared" si="372"/>
        <v>4468000</v>
      </c>
      <c r="AS662" s="139">
        <f t="shared" si="373"/>
        <v>139625</v>
      </c>
      <c r="AT662" s="139">
        <f t="shared" si="374"/>
        <v>223400</v>
      </c>
      <c r="AU662" s="139">
        <f t="shared" si="375"/>
        <v>4245000</v>
      </c>
      <c r="AV662" s="139">
        <f t="shared" si="376"/>
        <v>132656.25</v>
      </c>
      <c r="AW662" s="151">
        <v>100000</v>
      </c>
      <c r="AX662" s="151">
        <f t="shared" si="377"/>
        <v>1061250</v>
      </c>
      <c r="AY662" s="151">
        <f t="shared" si="378"/>
        <v>1061250</v>
      </c>
      <c r="AZ662" s="151">
        <f t="shared" si="379"/>
        <v>1061250</v>
      </c>
      <c r="BA662" s="151">
        <f t="shared" si="380"/>
        <v>961250</v>
      </c>
      <c r="BD662" s="99">
        <f t="shared" si="381"/>
        <v>4245000</v>
      </c>
    </row>
    <row r="663" spans="1:56" ht="13.8" x14ac:dyDescent="0.25">
      <c r="A663" s="23"/>
      <c r="B663" s="23"/>
      <c r="C663" s="101">
        <v>641</v>
      </c>
      <c r="D663" s="106" t="s">
        <v>22</v>
      </c>
      <c r="E663" s="128">
        <v>7</v>
      </c>
      <c r="F663" s="127" t="s">
        <v>806</v>
      </c>
      <c r="G663" s="92" cm="1">
        <f t="array" ref="G663">_xlfn.IFS(D663=F$4,G$4,D663=F$5,G$5,D663=F$6,G$6,D663=F$7,G$7,D663=F$8,G$8,D663=F$9,G$9,D663=F$10,G$10)</f>
        <v>1</v>
      </c>
      <c r="H663" s="121" t="s">
        <v>381</v>
      </c>
      <c r="I663" s="104" t="s">
        <v>382</v>
      </c>
      <c r="J663" s="109">
        <v>172</v>
      </c>
      <c r="K663" s="95">
        <f t="shared" ref="K663:K726" si="390">$K$4</f>
        <v>160000</v>
      </c>
      <c r="L663" s="95">
        <f t="shared" ref="L663:L726" si="391">K663*J663</f>
        <v>27520000</v>
      </c>
      <c r="M663" s="95">
        <f t="shared" ref="M663:M726" si="392">J$13</f>
        <v>140000</v>
      </c>
      <c r="N663" s="95" cm="1">
        <f t="array" ref="N663">_xlfn.IFS(E663=1,0,OR(E663=2,E663=3),N$10,OR(E663=4,E663=5),N$11,E663=6,N$12,E663=7,N$13)</f>
        <v>10000</v>
      </c>
      <c r="O663" s="96" t="s">
        <v>73</v>
      </c>
      <c r="P663" s="95">
        <f t="shared" ref="P663:P726" si="393">IF(O663="Y",P$20,0)</f>
        <v>10000</v>
      </c>
      <c r="Q663" s="96" t="s">
        <v>73</v>
      </c>
      <c r="R663" s="95">
        <f t="shared" ref="R663:R726" si="394">IF(Q663="Y",R$20,0)</f>
        <v>3000</v>
      </c>
      <c r="S663" s="96" t="s">
        <v>73</v>
      </c>
      <c r="T663" s="95">
        <f t="shared" ref="T663:T726" si="395">IF(S663="Y",T$20,0)</f>
        <v>2000</v>
      </c>
      <c r="U663" s="96"/>
      <c r="V663" s="95">
        <f t="shared" ref="V663:V726" si="396">IF(U663="Y",V$20,0)</f>
        <v>0</v>
      </c>
      <c r="W663" s="96" t="s">
        <v>73</v>
      </c>
      <c r="X663" s="95">
        <f t="shared" ref="X663:X726" si="397">IF(W663="Y",X$20,0)</f>
        <v>5000</v>
      </c>
      <c r="Y663" s="96"/>
      <c r="Z663" s="95">
        <f t="shared" ref="Z663:Z726" si="398">IF(Y663="Y",Z$20,0)</f>
        <v>0</v>
      </c>
      <c r="AA663" s="95"/>
      <c r="AB663" s="95"/>
      <c r="AC663" s="95">
        <f t="shared" ref="AC663:AC726" si="399">P663+R663+X663+Z663+T663+V663+AB663</f>
        <v>20000</v>
      </c>
      <c r="AD663" s="95">
        <f t="shared" ref="AD663:AD726" si="400">M663+N663+AC663</f>
        <v>170000</v>
      </c>
      <c r="AE663" s="95">
        <f t="shared" ref="AE663:AE726" si="401">AD663*J663</f>
        <v>29240000</v>
      </c>
      <c r="AF663" s="97" cm="1">
        <f t="array" ref="AF663">_xlfn.IFS(G663=1,AF$15,G663=2,AF$16,G663=3,AF$19)</f>
        <v>0</v>
      </c>
      <c r="AG663" s="98">
        <f t="shared" ref="AG663:AG726" si="402">AD663+AF663</f>
        <v>170000</v>
      </c>
      <c r="AH663" s="98">
        <f t="shared" ref="AH663:AH726" si="403">AG663*J663</f>
        <v>29240000</v>
      </c>
      <c r="AI663" s="137">
        <f t="shared" ref="AI663:AI726" si="404">ROUNDUP(AG663*$AI$19,-3)</f>
        <v>170000</v>
      </c>
      <c r="AJ663" s="137">
        <f t="shared" ref="AJ663:AJ726" si="405">AI663*J663</f>
        <v>29240000</v>
      </c>
      <c r="AK663" s="137">
        <v>100000</v>
      </c>
      <c r="AL663" s="137">
        <f t="shared" ref="AL663:AL726" si="406">AJ663*25%</f>
        <v>7310000</v>
      </c>
      <c r="AM663" s="137">
        <f t="shared" ref="AM663:AM726" si="407">AJ663*25%</f>
        <v>7310000</v>
      </c>
      <c r="AN663" s="137">
        <f t="shared" ref="AN663:AN726" si="408">AJ663*25%</f>
        <v>7310000</v>
      </c>
      <c r="AO663" s="137">
        <f t="shared" ref="AO663:AO726" si="409">AJ663*25%-AK663</f>
        <v>7210000</v>
      </c>
      <c r="AP663" s="137"/>
      <c r="AQ663" s="141">
        <v>1000000</v>
      </c>
      <c r="AR663" s="139">
        <f t="shared" ref="AR663:AR726" si="410">AJ663-AQ663</f>
        <v>28240000</v>
      </c>
      <c r="AS663" s="139">
        <f t="shared" ref="AS663:AS726" si="411">AR663/J663</f>
        <v>164186.04651162791</v>
      </c>
      <c r="AT663" s="139">
        <f t="shared" ref="AT663:AT726" si="412">AR663*5%</f>
        <v>1412000</v>
      </c>
      <c r="AU663" s="139">
        <f t="shared" ref="AU663:AU726" si="413">ROUNDUP(AR663-AT663,-3)</f>
        <v>26828000</v>
      </c>
      <c r="AV663" s="139">
        <f t="shared" ref="AV663:AV726" si="414">AU663/J663</f>
        <v>155976.7441860465</v>
      </c>
      <c r="AW663" s="151">
        <v>100000</v>
      </c>
      <c r="AX663" s="151">
        <f t="shared" si="377"/>
        <v>6707000</v>
      </c>
      <c r="AY663" s="151">
        <f t="shared" si="378"/>
        <v>6707000</v>
      </c>
      <c r="AZ663" s="151">
        <f t="shared" si="379"/>
        <v>6707000</v>
      </c>
      <c r="BA663" s="151">
        <f t="shared" si="380"/>
        <v>6607000</v>
      </c>
      <c r="BD663" s="99">
        <f t="shared" si="381"/>
        <v>26828000</v>
      </c>
    </row>
    <row r="664" spans="1:56" ht="13.8" x14ac:dyDescent="0.25">
      <c r="A664" s="23"/>
      <c r="B664" s="23"/>
      <c r="C664" s="101">
        <v>642</v>
      </c>
      <c r="D664" s="106" t="s">
        <v>22</v>
      </c>
      <c r="E664" s="128">
        <v>7</v>
      </c>
      <c r="F664" s="127" t="s">
        <v>807</v>
      </c>
      <c r="G664" s="92" cm="1">
        <f t="array" ref="G664">_xlfn.IFS(D664=F$4,G$4,D664=F$5,G$5,D664=F$6,G$6,D664=F$7,G$7,D664=F$8,G$8,D664=F$9,G$9,D664=F$10,G$10)</f>
        <v>1</v>
      </c>
      <c r="H664" s="121" t="s">
        <v>376</v>
      </c>
      <c r="I664" s="104" t="s">
        <v>234</v>
      </c>
      <c r="J664" s="109">
        <v>142</v>
      </c>
      <c r="K664" s="95">
        <f t="shared" si="390"/>
        <v>160000</v>
      </c>
      <c r="L664" s="95">
        <f t="shared" si="391"/>
        <v>22720000</v>
      </c>
      <c r="M664" s="95">
        <f t="shared" si="392"/>
        <v>140000</v>
      </c>
      <c r="N664" s="95" cm="1">
        <f t="array" ref="N664">_xlfn.IFS(E664=1,0,OR(E664=2,E664=3),N$10,OR(E664=4,E664=5),N$11,E664=6,N$12,E664=7,N$13)</f>
        <v>10000</v>
      </c>
      <c r="O664" s="96" t="s">
        <v>73</v>
      </c>
      <c r="P664" s="95">
        <f t="shared" si="393"/>
        <v>10000</v>
      </c>
      <c r="Q664" s="96"/>
      <c r="R664" s="95">
        <f t="shared" si="394"/>
        <v>0</v>
      </c>
      <c r="S664" s="96" t="s">
        <v>73</v>
      </c>
      <c r="T664" s="95">
        <f t="shared" si="395"/>
        <v>2000</v>
      </c>
      <c r="U664" s="96"/>
      <c r="V664" s="95">
        <f t="shared" si="396"/>
        <v>0</v>
      </c>
      <c r="W664" s="96" t="s">
        <v>73</v>
      </c>
      <c r="X664" s="95">
        <f t="shared" si="397"/>
        <v>5000</v>
      </c>
      <c r="Y664" s="96"/>
      <c r="Z664" s="95">
        <f t="shared" si="398"/>
        <v>0</v>
      </c>
      <c r="AA664" s="95"/>
      <c r="AB664" s="95"/>
      <c r="AC664" s="95">
        <f t="shared" si="399"/>
        <v>17000</v>
      </c>
      <c r="AD664" s="95">
        <f t="shared" si="400"/>
        <v>167000</v>
      </c>
      <c r="AE664" s="95">
        <f t="shared" si="401"/>
        <v>23714000</v>
      </c>
      <c r="AF664" s="97" cm="1">
        <f t="array" ref="AF664">_xlfn.IFS(G664=1,AF$15,G664=2,AF$16,G664=3,AF$19)</f>
        <v>0</v>
      </c>
      <c r="AG664" s="98">
        <f t="shared" si="402"/>
        <v>167000</v>
      </c>
      <c r="AH664" s="98">
        <f t="shared" si="403"/>
        <v>23714000</v>
      </c>
      <c r="AI664" s="137">
        <f t="shared" si="404"/>
        <v>167000</v>
      </c>
      <c r="AJ664" s="137">
        <f t="shared" si="405"/>
        <v>23714000</v>
      </c>
      <c r="AK664" s="137">
        <v>100000</v>
      </c>
      <c r="AL664" s="137">
        <f t="shared" si="406"/>
        <v>5928500</v>
      </c>
      <c r="AM664" s="137">
        <f t="shared" si="407"/>
        <v>5928500</v>
      </c>
      <c r="AN664" s="137">
        <f t="shared" si="408"/>
        <v>5928500</v>
      </c>
      <c r="AO664" s="137">
        <f t="shared" si="409"/>
        <v>5828500</v>
      </c>
      <c r="AP664" s="137"/>
      <c r="AQ664" s="141">
        <v>1000000</v>
      </c>
      <c r="AR664" s="139">
        <f t="shared" si="410"/>
        <v>22714000</v>
      </c>
      <c r="AS664" s="139">
        <f t="shared" si="411"/>
        <v>159957.74647887325</v>
      </c>
      <c r="AT664" s="139">
        <f t="shared" si="412"/>
        <v>1135700</v>
      </c>
      <c r="AU664" s="139">
        <f t="shared" si="413"/>
        <v>21579000</v>
      </c>
      <c r="AV664" s="139">
        <f t="shared" si="414"/>
        <v>151964.78873239437</v>
      </c>
      <c r="AW664" s="151">
        <v>100000</v>
      </c>
      <c r="AX664" s="151">
        <f t="shared" ref="AX664:AX727" si="415">AU664*25%</f>
        <v>5394750</v>
      </c>
      <c r="AY664" s="151">
        <f t="shared" ref="AY664:AY727" si="416">AU664*25%</f>
        <v>5394750</v>
      </c>
      <c r="AZ664" s="151">
        <f t="shared" ref="AZ664:AZ727" si="417">AU664*25%</f>
        <v>5394750</v>
      </c>
      <c r="BA664" s="151">
        <f t="shared" ref="BA664:BA727" si="418">AU664*25%-AW664</f>
        <v>5294750</v>
      </c>
      <c r="BD664" s="99">
        <f t="shared" ref="BD664:BD727" si="419">SUM(AW664:BA664)</f>
        <v>21579000</v>
      </c>
    </row>
    <row r="665" spans="1:56" s="99" customFormat="1" ht="14.7" customHeight="1" x14ac:dyDescent="0.25">
      <c r="A665" s="129"/>
      <c r="B665" s="129"/>
      <c r="C665" s="101">
        <v>643</v>
      </c>
      <c r="D665" s="106" t="s">
        <v>22</v>
      </c>
      <c r="E665" s="128">
        <v>7</v>
      </c>
      <c r="F665" s="127" t="s">
        <v>808</v>
      </c>
      <c r="G665" s="92" cm="1">
        <f t="array" ref="G665">_xlfn.IFS(D665=F$4,G$4,D665=F$5,G$5,D665=F$6,G$6,D665=F$7,G$7,D665=F$8,G$8,D665=F$9,G$9,D665=F$10,G$10)</f>
        <v>1</v>
      </c>
      <c r="H665" s="121" t="s">
        <v>381</v>
      </c>
      <c r="I665" s="104" t="s">
        <v>382</v>
      </c>
      <c r="J665" s="109">
        <v>173</v>
      </c>
      <c r="K665" s="95">
        <f t="shared" si="390"/>
        <v>160000</v>
      </c>
      <c r="L665" s="95">
        <f t="shared" si="391"/>
        <v>27680000</v>
      </c>
      <c r="M665" s="95">
        <f t="shared" si="392"/>
        <v>140000</v>
      </c>
      <c r="N665" s="95" cm="1">
        <f t="array" ref="N665">_xlfn.IFS(E665=1,0,OR(E665=2,E665=3),N$10,OR(E665=4,E665=5),N$11,E665=6,N$12,E665=7,N$13)</f>
        <v>10000</v>
      </c>
      <c r="O665" s="96" t="s">
        <v>73</v>
      </c>
      <c r="P665" s="95">
        <f t="shared" si="393"/>
        <v>10000</v>
      </c>
      <c r="Q665" s="96" t="s">
        <v>73</v>
      </c>
      <c r="R665" s="95">
        <f t="shared" si="394"/>
        <v>3000</v>
      </c>
      <c r="S665" s="96" t="s">
        <v>73</v>
      </c>
      <c r="T665" s="95">
        <f t="shared" si="395"/>
        <v>2000</v>
      </c>
      <c r="U665" s="96"/>
      <c r="V665" s="95">
        <f t="shared" si="396"/>
        <v>0</v>
      </c>
      <c r="W665" s="96" t="s">
        <v>73</v>
      </c>
      <c r="X665" s="95">
        <f t="shared" si="397"/>
        <v>5000</v>
      </c>
      <c r="Y665" s="96"/>
      <c r="Z665" s="95">
        <f t="shared" si="398"/>
        <v>0</v>
      </c>
      <c r="AA665" s="95"/>
      <c r="AB665" s="95"/>
      <c r="AC665" s="95">
        <f t="shared" si="399"/>
        <v>20000</v>
      </c>
      <c r="AD665" s="95">
        <f t="shared" si="400"/>
        <v>170000</v>
      </c>
      <c r="AE665" s="95">
        <f t="shared" si="401"/>
        <v>29410000</v>
      </c>
      <c r="AF665" s="97" cm="1">
        <f t="array" ref="AF665">_xlfn.IFS(G665=1,AF$15,G665=2,AF$16,G665=3,AF$19)</f>
        <v>0</v>
      </c>
      <c r="AG665" s="98">
        <f t="shared" si="402"/>
        <v>170000</v>
      </c>
      <c r="AH665" s="98">
        <f t="shared" si="403"/>
        <v>29410000</v>
      </c>
      <c r="AI665" s="137">
        <f t="shared" si="404"/>
        <v>170000</v>
      </c>
      <c r="AJ665" s="137">
        <f t="shared" si="405"/>
        <v>29410000</v>
      </c>
      <c r="AK665" s="137">
        <v>100000</v>
      </c>
      <c r="AL665" s="137">
        <f t="shared" si="406"/>
        <v>7352500</v>
      </c>
      <c r="AM665" s="137">
        <f t="shared" si="407"/>
        <v>7352500</v>
      </c>
      <c r="AN665" s="137">
        <f t="shared" si="408"/>
        <v>7352500</v>
      </c>
      <c r="AO665" s="137">
        <f t="shared" si="409"/>
        <v>7252500</v>
      </c>
      <c r="AP665" s="137"/>
      <c r="AQ665" s="141">
        <v>1000000</v>
      </c>
      <c r="AR665" s="139">
        <f t="shared" si="410"/>
        <v>28410000</v>
      </c>
      <c r="AS665" s="139">
        <f t="shared" si="411"/>
        <v>164219.65317919076</v>
      </c>
      <c r="AT665" s="139">
        <f t="shared" si="412"/>
        <v>1420500</v>
      </c>
      <c r="AU665" s="139">
        <f t="shared" si="413"/>
        <v>26990000</v>
      </c>
      <c r="AV665" s="139">
        <f t="shared" si="414"/>
        <v>156011.56069364163</v>
      </c>
      <c r="AW665" s="151">
        <v>100000</v>
      </c>
      <c r="AX665" s="151">
        <f t="shared" si="415"/>
        <v>6747500</v>
      </c>
      <c r="AY665" s="151">
        <f t="shared" si="416"/>
        <v>6747500</v>
      </c>
      <c r="AZ665" s="151">
        <f t="shared" si="417"/>
        <v>6747500</v>
      </c>
      <c r="BA665" s="151">
        <f t="shared" si="418"/>
        <v>6647500</v>
      </c>
      <c r="BD665" s="99">
        <f t="shared" si="419"/>
        <v>26990000</v>
      </c>
    </row>
    <row r="666" spans="1:56" s="99" customFormat="1" ht="14.7" customHeight="1" x14ac:dyDescent="0.25">
      <c r="A666" s="129"/>
      <c r="B666" s="129"/>
      <c r="C666" s="101">
        <v>644</v>
      </c>
      <c r="D666" s="106" t="s">
        <v>22</v>
      </c>
      <c r="E666" s="128">
        <v>7</v>
      </c>
      <c r="F666" s="127" t="s">
        <v>809</v>
      </c>
      <c r="G666" s="92" cm="1">
        <f t="array" ref="G666">_xlfn.IFS(D666=F$4,G$4,D666=F$5,G$5,D666=F$6,G$6,D666=F$7,G$7,D666=F$8,G$8,D666=F$9,G$9,D666=F$10,G$10)</f>
        <v>1</v>
      </c>
      <c r="H666" s="121" t="s">
        <v>154</v>
      </c>
      <c r="I666" s="104" t="s">
        <v>72</v>
      </c>
      <c r="J666" s="105">
        <v>36</v>
      </c>
      <c r="K666" s="95">
        <f t="shared" si="390"/>
        <v>160000</v>
      </c>
      <c r="L666" s="95">
        <f t="shared" si="391"/>
        <v>5760000</v>
      </c>
      <c r="M666" s="95">
        <f t="shared" si="392"/>
        <v>140000</v>
      </c>
      <c r="N666" s="95" cm="1">
        <f t="array" ref="N666">_xlfn.IFS(E666=1,0,OR(E666=2,E666=3),N$10,OR(E666=4,E666=5),N$11,E666=6,N$12,E666=7,N$13)</f>
        <v>10000</v>
      </c>
      <c r="O666" s="96"/>
      <c r="P666" s="95">
        <f t="shared" si="393"/>
        <v>0</v>
      </c>
      <c r="Q666" s="96" t="s">
        <v>73</v>
      </c>
      <c r="R666" s="95">
        <f t="shared" si="394"/>
        <v>3000</v>
      </c>
      <c r="S666" s="96"/>
      <c r="T666" s="95">
        <f t="shared" si="395"/>
        <v>0</v>
      </c>
      <c r="U666" s="96" t="s">
        <v>73</v>
      </c>
      <c r="V666" s="95">
        <f t="shared" si="396"/>
        <v>-4000</v>
      </c>
      <c r="W666" s="96"/>
      <c r="X666" s="95">
        <f t="shared" si="397"/>
        <v>0</v>
      </c>
      <c r="Y666" s="96"/>
      <c r="Z666" s="95">
        <f t="shared" si="398"/>
        <v>0</v>
      </c>
      <c r="AA666" s="95"/>
      <c r="AB666" s="95"/>
      <c r="AC666" s="95">
        <f t="shared" si="399"/>
        <v>-1000</v>
      </c>
      <c r="AD666" s="95">
        <f t="shared" si="400"/>
        <v>149000</v>
      </c>
      <c r="AE666" s="95">
        <f t="shared" si="401"/>
        <v>5364000</v>
      </c>
      <c r="AF666" s="97" cm="1">
        <f t="array" ref="AF666">_xlfn.IFS(G666=1,AF$15,G666=2,AF$16,G666=3,AF$19)</f>
        <v>0</v>
      </c>
      <c r="AG666" s="98">
        <f t="shared" si="402"/>
        <v>149000</v>
      </c>
      <c r="AH666" s="98">
        <f t="shared" si="403"/>
        <v>5364000</v>
      </c>
      <c r="AI666" s="137">
        <f t="shared" si="404"/>
        <v>149000</v>
      </c>
      <c r="AJ666" s="137">
        <f t="shared" si="405"/>
        <v>5364000</v>
      </c>
      <c r="AK666" s="137">
        <v>100000</v>
      </c>
      <c r="AL666" s="137">
        <f t="shared" si="406"/>
        <v>1341000</v>
      </c>
      <c r="AM666" s="137">
        <f t="shared" si="407"/>
        <v>1341000</v>
      </c>
      <c r="AN666" s="137">
        <f t="shared" si="408"/>
        <v>1341000</v>
      </c>
      <c r="AO666" s="137">
        <f t="shared" si="409"/>
        <v>1241000</v>
      </c>
      <c r="AP666" s="137"/>
      <c r="AQ666" s="138" cm="1">
        <f t="array" ref="AQ666">_xlfn.IFS(I666="One Bedroom",AQ$13,I666="One Bedroom Plus",AQ$14,I666="two bedroom",AQ$15,I666="three bedroom",AQ$16)</f>
        <v>300000</v>
      </c>
      <c r="AR666" s="139">
        <f t="shared" si="410"/>
        <v>5064000</v>
      </c>
      <c r="AS666" s="139">
        <f t="shared" si="411"/>
        <v>140666.66666666666</v>
      </c>
      <c r="AT666" s="139">
        <f t="shared" si="412"/>
        <v>253200</v>
      </c>
      <c r="AU666" s="139">
        <f t="shared" si="413"/>
        <v>4811000</v>
      </c>
      <c r="AV666" s="139">
        <f t="shared" si="414"/>
        <v>133638.88888888888</v>
      </c>
      <c r="AW666" s="151">
        <v>100000</v>
      </c>
      <c r="AX666" s="151">
        <f t="shared" si="415"/>
        <v>1202750</v>
      </c>
      <c r="AY666" s="151">
        <f t="shared" si="416"/>
        <v>1202750</v>
      </c>
      <c r="AZ666" s="151">
        <f t="shared" si="417"/>
        <v>1202750</v>
      </c>
      <c r="BA666" s="151">
        <f t="shared" si="418"/>
        <v>1102750</v>
      </c>
      <c r="BD666" s="99">
        <f t="shared" si="419"/>
        <v>4811000</v>
      </c>
    </row>
    <row r="667" spans="1:56" s="99" customFormat="1" ht="14.7" customHeight="1" x14ac:dyDescent="0.25">
      <c r="A667" s="129"/>
      <c r="B667" s="129"/>
      <c r="C667" s="101">
        <v>645</v>
      </c>
      <c r="D667" s="106" t="s">
        <v>22</v>
      </c>
      <c r="E667" s="128">
        <v>7</v>
      </c>
      <c r="F667" s="127" t="s">
        <v>810</v>
      </c>
      <c r="G667" s="92" cm="1">
        <f t="array" ref="G667">_xlfn.IFS(D667=F$4,G$4,D667=F$5,G$5,D667=F$6,G$6,D667=F$7,G$7,D667=F$8,G$8,D667=F$9,G$9,D667=F$10,G$10)</f>
        <v>1</v>
      </c>
      <c r="H667" s="121" t="s">
        <v>156</v>
      </c>
      <c r="I667" s="104" t="s">
        <v>72</v>
      </c>
      <c r="J667" s="105">
        <v>36</v>
      </c>
      <c r="K667" s="95">
        <f t="shared" si="390"/>
        <v>160000</v>
      </c>
      <c r="L667" s="95">
        <f t="shared" si="391"/>
        <v>5760000</v>
      </c>
      <c r="M667" s="95">
        <f t="shared" si="392"/>
        <v>140000</v>
      </c>
      <c r="N667" s="95" cm="1">
        <f t="array" ref="N667">_xlfn.IFS(E667=1,0,OR(E667=2,E667=3),N$10,OR(E667=4,E667=5),N$11,E667=6,N$12,E667=7,N$13)</f>
        <v>10000</v>
      </c>
      <c r="O667" s="96"/>
      <c r="P667" s="95">
        <f t="shared" si="393"/>
        <v>0</v>
      </c>
      <c r="Q667" s="96"/>
      <c r="R667" s="95">
        <f t="shared" si="394"/>
        <v>0</v>
      </c>
      <c r="S667" s="96"/>
      <c r="T667" s="95">
        <f t="shared" si="395"/>
        <v>0</v>
      </c>
      <c r="U667" s="96" t="s">
        <v>73</v>
      </c>
      <c r="V667" s="95">
        <f t="shared" si="396"/>
        <v>-4000</v>
      </c>
      <c r="W667" s="96"/>
      <c r="X667" s="95">
        <f t="shared" si="397"/>
        <v>0</v>
      </c>
      <c r="Y667" s="96"/>
      <c r="Z667" s="95">
        <f t="shared" si="398"/>
        <v>0</v>
      </c>
      <c r="AA667" s="95"/>
      <c r="AB667" s="95"/>
      <c r="AC667" s="95">
        <f t="shared" si="399"/>
        <v>-4000</v>
      </c>
      <c r="AD667" s="95">
        <f t="shared" si="400"/>
        <v>146000</v>
      </c>
      <c r="AE667" s="95">
        <f t="shared" si="401"/>
        <v>5256000</v>
      </c>
      <c r="AF667" s="97" cm="1">
        <f t="array" ref="AF667">_xlfn.IFS(G667=1,AF$15,G667=2,AF$16,G667=3,AF$19)</f>
        <v>0</v>
      </c>
      <c r="AG667" s="98">
        <f t="shared" si="402"/>
        <v>146000</v>
      </c>
      <c r="AH667" s="98">
        <f t="shared" si="403"/>
        <v>5256000</v>
      </c>
      <c r="AI667" s="137">
        <f t="shared" si="404"/>
        <v>146000</v>
      </c>
      <c r="AJ667" s="137">
        <f t="shared" si="405"/>
        <v>5256000</v>
      </c>
      <c r="AK667" s="137">
        <v>100000</v>
      </c>
      <c r="AL667" s="137">
        <f t="shared" si="406"/>
        <v>1314000</v>
      </c>
      <c r="AM667" s="137">
        <f t="shared" si="407"/>
        <v>1314000</v>
      </c>
      <c r="AN667" s="137">
        <f t="shared" si="408"/>
        <v>1314000</v>
      </c>
      <c r="AO667" s="137">
        <f t="shared" si="409"/>
        <v>1214000</v>
      </c>
      <c r="AP667" s="137"/>
      <c r="AQ667" s="138" cm="1">
        <f t="array" ref="AQ667">_xlfn.IFS(I667="One Bedroom",AQ$13,I667="One Bedroom Plus",AQ$14,I667="two bedroom",AQ$15,I667="three bedroom",AQ$16)</f>
        <v>300000</v>
      </c>
      <c r="AR667" s="139">
        <f t="shared" si="410"/>
        <v>4956000</v>
      </c>
      <c r="AS667" s="139">
        <f t="shared" si="411"/>
        <v>137666.66666666666</v>
      </c>
      <c r="AT667" s="139">
        <f t="shared" si="412"/>
        <v>247800</v>
      </c>
      <c r="AU667" s="139">
        <f t="shared" si="413"/>
        <v>4709000</v>
      </c>
      <c r="AV667" s="139">
        <f t="shared" si="414"/>
        <v>130805.55555555556</v>
      </c>
      <c r="AW667" s="151">
        <v>100000</v>
      </c>
      <c r="AX667" s="151">
        <f t="shared" si="415"/>
        <v>1177250</v>
      </c>
      <c r="AY667" s="151">
        <f t="shared" si="416"/>
        <v>1177250</v>
      </c>
      <c r="AZ667" s="151">
        <f t="shared" si="417"/>
        <v>1177250</v>
      </c>
      <c r="BA667" s="151">
        <f t="shared" si="418"/>
        <v>1077250</v>
      </c>
      <c r="BD667" s="99">
        <f t="shared" si="419"/>
        <v>4709000</v>
      </c>
    </row>
    <row r="668" spans="1:56" s="99" customFormat="1" ht="14.7" customHeight="1" x14ac:dyDescent="0.25">
      <c r="A668" s="129"/>
      <c r="B668" s="129"/>
      <c r="C668" s="101">
        <v>646</v>
      </c>
      <c r="D668" s="106" t="s">
        <v>22</v>
      </c>
      <c r="E668" s="128">
        <v>7</v>
      </c>
      <c r="F668" s="127" t="s">
        <v>811</v>
      </c>
      <c r="G668" s="92" cm="1">
        <f t="array" ref="G668">_xlfn.IFS(D668=F$4,G$4,D668=F$5,G$5,D668=F$6,G$6,D668=F$7,G$7,D668=F$8,G$8,D668=F$9,G$9,D668=F$10,G$10)</f>
        <v>1</v>
      </c>
      <c r="H668" s="121" t="s">
        <v>156</v>
      </c>
      <c r="I668" s="104" t="s">
        <v>72</v>
      </c>
      <c r="J668" s="105">
        <v>36</v>
      </c>
      <c r="K668" s="95">
        <f t="shared" si="390"/>
        <v>160000</v>
      </c>
      <c r="L668" s="95">
        <f t="shared" si="391"/>
        <v>5760000</v>
      </c>
      <c r="M668" s="95">
        <f t="shared" si="392"/>
        <v>140000</v>
      </c>
      <c r="N668" s="95" cm="1">
        <f t="array" ref="N668">_xlfn.IFS(E668=1,0,OR(E668=2,E668=3),N$10,OR(E668=4,E668=5),N$11,E668=6,N$12,E668=7,N$13)</f>
        <v>10000</v>
      </c>
      <c r="O668" s="96"/>
      <c r="P668" s="95">
        <f t="shared" si="393"/>
        <v>0</v>
      </c>
      <c r="Q668" s="96"/>
      <c r="R668" s="95">
        <f t="shared" si="394"/>
        <v>0</v>
      </c>
      <c r="S668" s="96"/>
      <c r="T668" s="95">
        <f t="shared" si="395"/>
        <v>0</v>
      </c>
      <c r="U668" s="96" t="s">
        <v>73</v>
      </c>
      <c r="V668" s="95">
        <f t="shared" si="396"/>
        <v>-4000</v>
      </c>
      <c r="W668" s="96"/>
      <c r="X668" s="95">
        <f t="shared" si="397"/>
        <v>0</v>
      </c>
      <c r="Y668" s="96"/>
      <c r="Z668" s="95">
        <f t="shared" si="398"/>
        <v>0</v>
      </c>
      <c r="AA668" s="95"/>
      <c r="AB668" s="95"/>
      <c r="AC668" s="95">
        <f t="shared" si="399"/>
        <v>-4000</v>
      </c>
      <c r="AD668" s="95">
        <f t="shared" si="400"/>
        <v>146000</v>
      </c>
      <c r="AE668" s="95">
        <f t="shared" si="401"/>
        <v>5256000</v>
      </c>
      <c r="AF668" s="97" cm="1">
        <f t="array" ref="AF668">_xlfn.IFS(G668=1,AF$15,G668=2,AF$16,G668=3,AF$19)</f>
        <v>0</v>
      </c>
      <c r="AG668" s="98">
        <f t="shared" si="402"/>
        <v>146000</v>
      </c>
      <c r="AH668" s="98">
        <f t="shared" si="403"/>
        <v>5256000</v>
      </c>
      <c r="AI668" s="137">
        <f t="shared" si="404"/>
        <v>146000</v>
      </c>
      <c r="AJ668" s="137">
        <f t="shared" si="405"/>
        <v>5256000</v>
      </c>
      <c r="AK668" s="137">
        <v>100000</v>
      </c>
      <c r="AL668" s="137">
        <f t="shared" si="406"/>
        <v>1314000</v>
      </c>
      <c r="AM668" s="137">
        <f t="shared" si="407"/>
        <v>1314000</v>
      </c>
      <c r="AN668" s="137">
        <f t="shared" si="408"/>
        <v>1314000</v>
      </c>
      <c r="AO668" s="137">
        <f t="shared" si="409"/>
        <v>1214000</v>
      </c>
      <c r="AP668" s="137"/>
      <c r="AQ668" s="138" cm="1">
        <f t="array" ref="AQ668">_xlfn.IFS(I668="One Bedroom",AQ$13,I668="One Bedroom Plus",AQ$14,I668="two bedroom",AQ$15,I668="three bedroom",AQ$16)</f>
        <v>300000</v>
      </c>
      <c r="AR668" s="139">
        <f t="shared" si="410"/>
        <v>4956000</v>
      </c>
      <c r="AS668" s="139">
        <f t="shared" si="411"/>
        <v>137666.66666666666</v>
      </c>
      <c r="AT668" s="139">
        <f t="shared" si="412"/>
        <v>247800</v>
      </c>
      <c r="AU668" s="139">
        <f t="shared" si="413"/>
        <v>4709000</v>
      </c>
      <c r="AV668" s="139">
        <f t="shared" si="414"/>
        <v>130805.55555555556</v>
      </c>
      <c r="AW668" s="151">
        <v>100000</v>
      </c>
      <c r="AX668" s="151">
        <f t="shared" si="415"/>
        <v>1177250</v>
      </c>
      <c r="AY668" s="151">
        <f t="shared" si="416"/>
        <v>1177250</v>
      </c>
      <c r="AZ668" s="151">
        <f t="shared" si="417"/>
        <v>1177250</v>
      </c>
      <c r="BA668" s="151">
        <f t="shared" si="418"/>
        <v>1077250</v>
      </c>
      <c r="BD668" s="99">
        <f t="shared" si="419"/>
        <v>4709000</v>
      </c>
    </row>
    <row r="669" spans="1:56" ht="14.7" customHeight="1" x14ac:dyDescent="0.25">
      <c r="A669" s="23"/>
      <c r="B669" s="23"/>
      <c r="C669" s="101">
        <v>647</v>
      </c>
      <c r="D669" s="106" t="s">
        <v>22</v>
      </c>
      <c r="E669" s="128">
        <v>7</v>
      </c>
      <c r="F669" s="127" t="s">
        <v>812</v>
      </c>
      <c r="G669" s="92" cm="1">
        <f t="array" ref="G669">_xlfn.IFS(D669=F$4,G$4,D669=F$5,G$5,D669=F$6,G$6,D669=F$7,G$7,D669=F$8,G$8,D669=F$9,G$9,D669=F$10,G$10)</f>
        <v>1</v>
      </c>
      <c r="H669" s="121" t="s">
        <v>156</v>
      </c>
      <c r="I669" s="104" t="s">
        <v>72</v>
      </c>
      <c r="J669" s="105">
        <v>36</v>
      </c>
      <c r="K669" s="95">
        <f t="shared" si="390"/>
        <v>160000</v>
      </c>
      <c r="L669" s="95">
        <f t="shared" si="391"/>
        <v>5760000</v>
      </c>
      <c r="M669" s="95">
        <f t="shared" si="392"/>
        <v>140000</v>
      </c>
      <c r="N669" s="95" cm="1">
        <f t="array" ref="N669">_xlfn.IFS(E669=1,0,OR(E669=2,E669=3),N$10,OR(E669=4,E669=5),N$11,E669=6,N$12,E669=7,N$13)</f>
        <v>10000</v>
      </c>
      <c r="O669" s="96"/>
      <c r="P669" s="95">
        <f t="shared" si="393"/>
        <v>0</v>
      </c>
      <c r="Q669" s="96"/>
      <c r="R669" s="95">
        <f t="shared" si="394"/>
        <v>0</v>
      </c>
      <c r="S669" s="96"/>
      <c r="T669" s="95">
        <f t="shared" si="395"/>
        <v>0</v>
      </c>
      <c r="U669" s="96" t="s">
        <v>73</v>
      </c>
      <c r="V669" s="95">
        <f t="shared" si="396"/>
        <v>-4000</v>
      </c>
      <c r="W669" s="96"/>
      <c r="X669" s="95">
        <f t="shared" si="397"/>
        <v>0</v>
      </c>
      <c r="Y669" s="96"/>
      <c r="Z669" s="95">
        <f t="shared" si="398"/>
        <v>0</v>
      </c>
      <c r="AA669" s="95"/>
      <c r="AB669" s="95"/>
      <c r="AC669" s="95">
        <f t="shared" si="399"/>
        <v>-4000</v>
      </c>
      <c r="AD669" s="95">
        <f t="shared" si="400"/>
        <v>146000</v>
      </c>
      <c r="AE669" s="95">
        <f t="shared" si="401"/>
        <v>5256000</v>
      </c>
      <c r="AF669" s="97" cm="1">
        <f t="array" ref="AF669">_xlfn.IFS(G669=1,AF$15,G669=2,AF$16,G669=3,AF$19)</f>
        <v>0</v>
      </c>
      <c r="AG669" s="98">
        <f t="shared" si="402"/>
        <v>146000</v>
      </c>
      <c r="AH669" s="98">
        <f t="shared" si="403"/>
        <v>5256000</v>
      </c>
      <c r="AI669" s="137">
        <f t="shared" si="404"/>
        <v>146000</v>
      </c>
      <c r="AJ669" s="137">
        <f t="shared" si="405"/>
        <v>5256000</v>
      </c>
      <c r="AK669" s="137">
        <v>100000</v>
      </c>
      <c r="AL669" s="137">
        <f t="shared" si="406"/>
        <v>1314000</v>
      </c>
      <c r="AM669" s="137">
        <f t="shared" si="407"/>
        <v>1314000</v>
      </c>
      <c r="AN669" s="137">
        <f t="shared" si="408"/>
        <v>1314000</v>
      </c>
      <c r="AO669" s="137">
        <f t="shared" si="409"/>
        <v>1214000</v>
      </c>
      <c r="AP669" s="137"/>
      <c r="AQ669" s="138" cm="1">
        <f t="array" ref="AQ669">_xlfn.IFS(I669="One Bedroom",AQ$13,I669="One Bedroom Plus",AQ$14,I669="two bedroom",AQ$15,I669="three bedroom",AQ$16)</f>
        <v>300000</v>
      </c>
      <c r="AR669" s="139">
        <f t="shared" si="410"/>
        <v>4956000</v>
      </c>
      <c r="AS669" s="139">
        <f t="shared" si="411"/>
        <v>137666.66666666666</v>
      </c>
      <c r="AT669" s="139">
        <f t="shared" si="412"/>
        <v>247800</v>
      </c>
      <c r="AU669" s="139">
        <f t="shared" si="413"/>
        <v>4709000</v>
      </c>
      <c r="AV669" s="139">
        <f t="shared" si="414"/>
        <v>130805.55555555556</v>
      </c>
      <c r="AW669" s="151">
        <v>100000</v>
      </c>
      <c r="AX669" s="151">
        <f t="shared" si="415"/>
        <v>1177250</v>
      </c>
      <c r="AY669" s="151">
        <f t="shared" si="416"/>
        <v>1177250</v>
      </c>
      <c r="AZ669" s="151">
        <f t="shared" si="417"/>
        <v>1177250</v>
      </c>
      <c r="BA669" s="151">
        <f t="shared" si="418"/>
        <v>1077250</v>
      </c>
      <c r="BD669" s="99">
        <f t="shared" si="419"/>
        <v>4709000</v>
      </c>
    </row>
    <row r="670" spans="1:56" ht="14.7" customHeight="1" x14ac:dyDescent="0.25">
      <c r="A670" s="23"/>
      <c r="B670" s="23"/>
      <c r="C670" s="101">
        <v>648</v>
      </c>
      <c r="D670" s="106" t="s">
        <v>22</v>
      </c>
      <c r="E670" s="128">
        <v>7</v>
      </c>
      <c r="F670" s="127" t="s">
        <v>813</v>
      </c>
      <c r="G670" s="92" cm="1">
        <f t="array" ref="G670">_xlfn.IFS(D670=F$4,G$4,D670=F$5,G$5,D670=F$6,G$6,D670=F$7,G$7,D670=F$8,G$8,D670=F$9,G$9,D670=F$10,G$10)</f>
        <v>1</v>
      </c>
      <c r="H670" s="121" t="s">
        <v>158</v>
      </c>
      <c r="I670" s="104" t="s">
        <v>72</v>
      </c>
      <c r="J670" s="105">
        <v>42</v>
      </c>
      <c r="K670" s="95">
        <f t="shared" si="390"/>
        <v>160000</v>
      </c>
      <c r="L670" s="95">
        <f t="shared" si="391"/>
        <v>6720000</v>
      </c>
      <c r="M670" s="95">
        <f t="shared" si="392"/>
        <v>140000</v>
      </c>
      <c r="N670" s="95" cm="1">
        <f t="array" ref="N670">_xlfn.IFS(E670=1,0,OR(E670=2,E670=3),N$10,OR(E670=4,E670=5),N$11,E670=6,N$12,E670=7,N$13)</f>
        <v>10000</v>
      </c>
      <c r="O670" s="96"/>
      <c r="P670" s="95">
        <f t="shared" si="393"/>
        <v>0</v>
      </c>
      <c r="Q670" s="96"/>
      <c r="R670" s="95">
        <f t="shared" si="394"/>
        <v>0</v>
      </c>
      <c r="S670" s="96"/>
      <c r="T670" s="95">
        <f t="shared" si="395"/>
        <v>0</v>
      </c>
      <c r="U670" s="96" t="s">
        <v>73</v>
      </c>
      <c r="V670" s="95">
        <f t="shared" si="396"/>
        <v>-4000</v>
      </c>
      <c r="W670" s="96"/>
      <c r="X670" s="95">
        <f t="shared" si="397"/>
        <v>0</v>
      </c>
      <c r="Y670" s="96"/>
      <c r="Z670" s="95">
        <f t="shared" si="398"/>
        <v>0</v>
      </c>
      <c r="AA670" s="95"/>
      <c r="AB670" s="95"/>
      <c r="AC670" s="95">
        <f t="shared" si="399"/>
        <v>-4000</v>
      </c>
      <c r="AD670" s="95">
        <f t="shared" si="400"/>
        <v>146000</v>
      </c>
      <c r="AE670" s="95">
        <f t="shared" si="401"/>
        <v>6132000</v>
      </c>
      <c r="AF670" s="97" cm="1">
        <f t="array" ref="AF670">_xlfn.IFS(G670=1,AF$15,G670=2,AF$16,G670=3,AF$19)</f>
        <v>0</v>
      </c>
      <c r="AG670" s="98">
        <f t="shared" si="402"/>
        <v>146000</v>
      </c>
      <c r="AH670" s="98">
        <f t="shared" si="403"/>
        <v>6132000</v>
      </c>
      <c r="AI670" s="137">
        <f t="shared" si="404"/>
        <v>146000</v>
      </c>
      <c r="AJ670" s="137">
        <f t="shared" si="405"/>
        <v>6132000</v>
      </c>
      <c r="AK670" s="137">
        <v>100000</v>
      </c>
      <c r="AL670" s="137">
        <f t="shared" si="406"/>
        <v>1533000</v>
      </c>
      <c r="AM670" s="137">
        <f t="shared" si="407"/>
        <v>1533000</v>
      </c>
      <c r="AN670" s="137">
        <f t="shared" si="408"/>
        <v>1533000</v>
      </c>
      <c r="AO670" s="137">
        <f t="shared" si="409"/>
        <v>1433000</v>
      </c>
      <c r="AP670" s="137"/>
      <c r="AQ670" s="138" cm="1">
        <f t="array" ref="AQ670">_xlfn.IFS(I670="One Bedroom",AQ$13,I670="One Bedroom Plus",AQ$14,I670="two bedroom",AQ$15,I670="three bedroom",AQ$16)</f>
        <v>300000</v>
      </c>
      <c r="AR670" s="139">
        <f t="shared" si="410"/>
        <v>5832000</v>
      </c>
      <c r="AS670" s="139">
        <f t="shared" si="411"/>
        <v>138857.14285714287</v>
      </c>
      <c r="AT670" s="139">
        <f t="shared" si="412"/>
        <v>291600</v>
      </c>
      <c r="AU670" s="139">
        <f t="shared" si="413"/>
        <v>5541000</v>
      </c>
      <c r="AV670" s="139">
        <f t="shared" si="414"/>
        <v>131928.57142857142</v>
      </c>
      <c r="AW670" s="151">
        <v>100000</v>
      </c>
      <c r="AX670" s="151">
        <f t="shared" si="415"/>
        <v>1385250</v>
      </c>
      <c r="AY670" s="151">
        <f t="shared" si="416"/>
        <v>1385250</v>
      </c>
      <c r="AZ670" s="151">
        <f t="shared" si="417"/>
        <v>1385250</v>
      </c>
      <c r="BA670" s="151">
        <f t="shared" si="418"/>
        <v>1285250</v>
      </c>
      <c r="BD670" s="99">
        <f t="shared" si="419"/>
        <v>5541000</v>
      </c>
    </row>
    <row r="671" spans="1:56" ht="14.7" customHeight="1" x14ac:dyDescent="0.25">
      <c r="A671" s="23"/>
      <c r="B671" s="23"/>
      <c r="C671" s="101">
        <v>649</v>
      </c>
      <c r="D671" s="106" t="s">
        <v>22</v>
      </c>
      <c r="E671" s="128">
        <v>7</v>
      </c>
      <c r="F671" s="127" t="s">
        <v>814</v>
      </c>
      <c r="G671" s="92" cm="1">
        <f t="array" ref="G671">_xlfn.IFS(D671=F$4,G$4,D671=F$5,G$5,D671=F$6,G$6,D671=F$7,G$7,D671=F$8,G$8,D671=F$9,G$9,D671=F$10,G$10)</f>
        <v>1</v>
      </c>
      <c r="H671" s="121" t="s">
        <v>158</v>
      </c>
      <c r="I671" s="104" t="s">
        <v>72</v>
      </c>
      <c r="J671" s="105">
        <v>42</v>
      </c>
      <c r="K671" s="95">
        <f t="shared" si="390"/>
        <v>160000</v>
      </c>
      <c r="L671" s="95">
        <f t="shared" si="391"/>
        <v>6720000</v>
      </c>
      <c r="M671" s="95">
        <f t="shared" si="392"/>
        <v>140000</v>
      </c>
      <c r="N671" s="95" cm="1">
        <f t="array" ref="N671">_xlfn.IFS(E671=1,0,OR(E671=2,E671=3),N$10,OR(E671=4,E671=5),N$11,E671=6,N$12,E671=7,N$13)</f>
        <v>10000</v>
      </c>
      <c r="O671" s="96"/>
      <c r="P671" s="95">
        <f t="shared" si="393"/>
        <v>0</v>
      </c>
      <c r="Q671" s="96"/>
      <c r="R671" s="95">
        <f t="shared" si="394"/>
        <v>0</v>
      </c>
      <c r="S671" s="96"/>
      <c r="T671" s="95">
        <f t="shared" si="395"/>
        <v>0</v>
      </c>
      <c r="U671" s="96" t="s">
        <v>73</v>
      </c>
      <c r="V671" s="95">
        <f t="shared" si="396"/>
        <v>-4000</v>
      </c>
      <c r="W671" s="96"/>
      <c r="X671" s="95">
        <f t="shared" si="397"/>
        <v>0</v>
      </c>
      <c r="Y671" s="96"/>
      <c r="Z671" s="95">
        <f t="shared" si="398"/>
        <v>0</v>
      </c>
      <c r="AA671" s="95"/>
      <c r="AB671" s="95"/>
      <c r="AC671" s="95">
        <f t="shared" si="399"/>
        <v>-4000</v>
      </c>
      <c r="AD671" s="95">
        <f t="shared" si="400"/>
        <v>146000</v>
      </c>
      <c r="AE671" s="95">
        <f t="shared" si="401"/>
        <v>6132000</v>
      </c>
      <c r="AF671" s="97" cm="1">
        <f t="array" ref="AF671">_xlfn.IFS(G671=1,AF$15,G671=2,AF$16,G671=3,AF$19)</f>
        <v>0</v>
      </c>
      <c r="AG671" s="98">
        <f t="shared" si="402"/>
        <v>146000</v>
      </c>
      <c r="AH671" s="98">
        <f t="shared" si="403"/>
        <v>6132000</v>
      </c>
      <c r="AI671" s="137">
        <f t="shared" si="404"/>
        <v>146000</v>
      </c>
      <c r="AJ671" s="137">
        <f t="shared" si="405"/>
        <v>6132000</v>
      </c>
      <c r="AK671" s="137">
        <v>100000</v>
      </c>
      <c r="AL671" s="137">
        <f t="shared" si="406"/>
        <v>1533000</v>
      </c>
      <c r="AM671" s="137">
        <f t="shared" si="407"/>
        <v>1533000</v>
      </c>
      <c r="AN671" s="137">
        <f t="shared" si="408"/>
        <v>1533000</v>
      </c>
      <c r="AO671" s="137">
        <f t="shared" si="409"/>
        <v>1433000</v>
      </c>
      <c r="AP671" s="137"/>
      <c r="AQ671" s="138" cm="1">
        <f t="array" ref="AQ671">_xlfn.IFS(I671="One Bedroom",AQ$13,I671="One Bedroom Plus",AQ$14,I671="two bedroom",AQ$15,I671="three bedroom",AQ$16)</f>
        <v>300000</v>
      </c>
      <c r="AR671" s="139">
        <f t="shared" si="410"/>
        <v>5832000</v>
      </c>
      <c r="AS671" s="139">
        <f t="shared" si="411"/>
        <v>138857.14285714287</v>
      </c>
      <c r="AT671" s="139">
        <f t="shared" si="412"/>
        <v>291600</v>
      </c>
      <c r="AU671" s="139">
        <f t="shared" si="413"/>
        <v>5541000</v>
      </c>
      <c r="AV671" s="139">
        <f t="shared" si="414"/>
        <v>131928.57142857142</v>
      </c>
      <c r="AW671" s="151">
        <v>100000</v>
      </c>
      <c r="AX671" s="151">
        <f t="shared" si="415"/>
        <v>1385250</v>
      </c>
      <c r="AY671" s="151">
        <f t="shared" si="416"/>
        <v>1385250</v>
      </c>
      <c r="AZ671" s="151">
        <f t="shared" si="417"/>
        <v>1385250</v>
      </c>
      <c r="BA671" s="151">
        <f t="shared" si="418"/>
        <v>1285250</v>
      </c>
      <c r="BD671" s="99">
        <f t="shared" si="419"/>
        <v>5541000</v>
      </c>
    </row>
    <row r="672" spans="1:56" ht="14.7" customHeight="1" x14ac:dyDescent="0.25">
      <c r="A672" s="23"/>
      <c r="B672" s="23"/>
      <c r="C672" s="101">
        <v>650</v>
      </c>
      <c r="D672" s="128" t="s">
        <v>24</v>
      </c>
      <c r="E672" s="128">
        <v>1</v>
      </c>
      <c r="F672" s="130" t="s">
        <v>815</v>
      </c>
      <c r="G672" s="92" cm="1">
        <f t="array" ref="G672">_xlfn.IFS(D672=F$4,G$4,D672=F$5,G$5,D672=F$6,G$6,D672=F$7,G$7,D672=F$8,G$8,D672=F$9,G$9,D672=F$10,G$10)</f>
        <v>2</v>
      </c>
      <c r="H672" s="121" t="s">
        <v>407</v>
      </c>
      <c r="I672" s="104" t="s">
        <v>72</v>
      </c>
      <c r="J672" s="109">
        <v>57</v>
      </c>
      <c r="K672" s="95">
        <f t="shared" si="390"/>
        <v>160000</v>
      </c>
      <c r="L672" s="95">
        <f t="shared" si="391"/>
        <v>9120000</v>
      </c>
      <c r="M672" s="95">
        <f t="shared" si="392"/>
        <v>140000</v>
      </c>
      <c r="N672" s="95" cm="1">
        <f t="array" ref="N672">_xlfn.IFS(E672=1,0,OR(E672=2,E672=3),N$10,OR(E672=4,E672=5),N$11,E672=6,N$12,E672=7,N$13)</f>
        <v>0</v>
      </c>
      <c r="O672" s="96"/>
      <c r="P672" s="95">
        <f t="shared" si="393"/>
        <v>0</v>
      </c>
      <c r="Q672" s="96"/>
      <c r="R672" s="95">
        <f t="shared" si="394"/>
        <v>0</v>
      </c>
      <c r="S672" s="96"/>
      <c r="T672" s="95">
        <f t="shared" si="395"/>
        <v>0</v>
      </c>
      <c r="U672" s="131" t="s">
        <v>73</v>
      </c>
      <c r="V672" s="95">
        <f t="shared" si="396"/>
        <v>-4000</v>
      </c>
      <c r="W672" s="96"/>
      <c r="X672" s="95">
        <f t="shared" si="397"/>
        <v>0</v>
      </c>
      <c r="Y672" s="131" t="s">
        <v>73</v>
      </c>
      <c r="Z672" s="95">
        <f t="shared" si="398"/>
        <v>17000</v>
      </c>
      <c r="AA672" s="95"/>
      <c r="AB672" s="95"/>
      <c r="AC672" s="95">
        <f t="shared" si="399"/>
        <v>13000</v>
      </c>
      <c r="AD672" s="95">
        <f t="shared" si="400"/>
        <v>153000</v>
      </c>
      <c r="AE672" s="95">
        <f t="shared" si="401"/>
        <v>8721000</v>
      </c>
      <c r="AF672" s="97" cm="1">
        <f t="array" ref="AF672">_xlfn.IFS(G672=1,AF$15,G672=2,AF$16,G672=3,AF$19)</f>
        <v>5000</v>
      </c>
      <c r="AG672" s="98">
        <f t="shared" si="402"/>
        <v>158000</v>
      </c>
      <c r="AH672" s="98">
        <f t="shared" si="403"/>
        <v>9006000</v>
      </c>
      <c r="AI672" s="137">
        <f t="shared" si="404"/>
        <v>158000</v>
      </c>
      <c r="AJ672" s="137">
        <f t="shared" si="405"/>
        <v>9006000</v>
      </c>
      <c r="AK672" s="137">
        <v>100000</v>
      </c>
      <c r="AL672" s="137">
        <f t="shared" si="406"/>
        <v>2251500</v>
      </c>
      <c r="AM672" s="137">
        <f t="shared" si="407"/>
        <v>2251500</v>
      </c>
      <c r="AN672" s="137">
        <f t="shared" si="408"/>
        <v>2251500</v>
      </c>
      <c r="AO672" s="137">
        <f t="shared" si="409"/>
        <v>2151500</v>
      </c>
      <c r="AP672" s="137"/>
      <c r="AQ672" s="138" cm="1">
        <f t="array" ref="AQ672">_xlfn.IFS(I672="One Bedroom",AQ$13,I672="One Bedroom Plus",AQ$14,I672="two bedroom",AQ$15,I672="three bedroom",AQ$16)</f>
        <v>300000</v>
      </c>
      <c r="AR672" s="139">
        <f t="shared" si="410"/>
        <v>8706000</v>
      </c>
      <c r="AS672" s="139">
        <f t="shared" si="411"/>
        <v>152736.84210526315</v>
      </c>
      <c r="AT672" s="139">
        <f t="shared" si="412"/>
        <v>435300</v>
      </c>
      <c r="AU672" s="139">
        <f t="shared" si="413"/>
        <v>8271000</v>
      </c>
      <c r="AV672" s="139">
        <f t="shared" si="414"/>
        <v>145105.26315789475</v>
      </c>
      <c r="AW672" s="151">
        <v>100000</v>
      </c>
      <c r="AX672" s="151">
        <f t="shared" si="415"/>
        <v>2067750</v>
      </c>
      <c r="AY672" s="151">
        <f t="shared" si="416"/>
        <v>2067750</v>
      </c>
      <c r="AZ672" s="151">
        <f t="shared" si="417"/>
        <v>2067750</v>
      </c>
      <c r="BA672" s="151">
        <f t="shared" si="418"/>
        <v>1967750</v>
      </c>
      <c r="BD672" s="99">
        <f t="shared" si="419"/>
        <v>8271000</v>
      </c>
    </row>
    <row r="673" spans="1:56" ht="14.7" customHeight="1" x14ac:dyDescent="0.25">
      <c r="A673" s="23"/>
      <c r="B673" s="23"/>
      <c r="C673" s="101">
        <v>651</v>
      </c>
      <c r="D673" s="128" t="s">
        <v>24</v>
      </c>
      <c r="E673" s="128">
        <v>1</v>
      </c>
      <c r="F673" s="130" t="s">
        <v>816</v>
      </c>
      <c r="G673" s="92" cm="1">
        <f t="array" ref="G673">_xlfn.IFS(D673=F$4,G$4,D673=F$5,G$5,D673=F$6,G$6,D673=F$7,G$7,D673=F$8,G$8,D673=F$9,G$9,D673=F$10,G$10)</f>
        <v>2</v>
      </c>
      <c r="H673" s="121" t="s">
        <v>407</v>
      </c>
      <c r="I673" s="104" t="s">
        <v>72</v>
      </c>
      <c r="J673" s="109">
        <v>57</v>
      </c>
      <c r="K673" s="95">
        <f t="shared" si="390"/>
        <v>160000</v>
      </c>
      <c r="L673" s="95">
        <f t="shared" si="391"/>
        <v>9120000</v>
      </c>
      <c r="M673" s="95">
        <f t="shared" si="392"/>
        <v>140000</v>
      </c>
      <c r="N673" s="95" cm="1">
        <f t="array" ref="N673">_xlfn.IFS(E673=1,0,OR(E673=2,E673=3),N$10,OR(E673=4,E673=5),N$11,E673=6,N$12,E673=7,N$13)</f>
        <v>0</v>
      </c>
      <c r="O673" s="96"/>
      <c r="P673" s="95">
        <f t="shared" si="393"/>
        <v>0</v>
      </c>
      <c r="Q673" s="96"/>
      <c r="R673" s="95">
        <f t="shared" si="394"/>
        <v>0</v>
      </c>
      <c r="S673" s="96"/>
      <c r="T673" s="95">
        <f t="shared" si="395"/>
        <v>0</v>
      </c>
      <c r="U673" s="131" t="s">
        <v>73</v>
      </c>
      <c r="V673" s="95">
        <f t="shared" si="396"/>
        <v>-4000</v>
      </c>
      <c r="W673" s="96"/>
      <c r="X673" s="95">
        <f t="shared" si="397"/>
        <v>0</v>
      </c>
      <c r="Y673" s="131" t="s">
        <v>73</v>
      </c>
      <c r="Z673" s="95">
        <f t="shared" si="398"/>
        <v>17000</v>
      </c>
      <c r="AA673" s="95"/>
      <c r="AB673" s="95"/>
      <c r="AC673" s="95">
        <f t="shared" si="399"/>
        <v>13000</v>
      </c>
      <c r="AD673" s="95">
        <f t="shared" si="400"/>
        <v>153000</v>
      </c>
      <c r="AE673" s="95">
        <f t="shared" si="401"/>
        <v>8721000</v>
      </c>
      <c r="AF673" s="97" cm="1">
        <f t="array" ref="AF673">_xlfn.IFS(G673=1,AF$15,G673=2,AF$16,G673=3,AF$19)</f>
        <v>5000</v>
      </c>
      <c r="AG673" s="98">
        <f t="shared" si="402"/>
        <v>158000</v>
      </c>
      <c r="AH673" s="98">
        <f t="shared" si="403"/>
        <v>9006000</v>
      </c>
      <c r="AI673" s="137">
        <f t="shared" si="404"/>
        <v>158000</v>
      </c>
      <c r="AJ673" s="137">
        <f t="shared" si="405"/>
        <v>9006000</v>
      </c>
      <c r="AK673" s="137">
        <v>100000</v>
      </c>
      <c r="AL673" s="137">
        <f t="shared" si="406"/>
        <v>2251500</v>
      </c>
      <c r="AM673" s="137">
        <f t="shared" si="407"/>
        <v>2251500</v>
      </c>
      <c r="AN673" s="137">
        <f t="shared" si="408"/>
        <v>2251500</v>
      </c>
      <c r="AO673" s="137">
        <f t="shared" si="409"/>
        <v>2151500</v>
      </c>
      <c r="AP673" s="137"/>
      <c r="AQ673" s="138" cm="1">
        <f t="array" ref="AQ673">_xlfn.IFS(I673="One Bedroom",AQ$13,I673="One Bedroom Plus",AQ$14,I673="two bedroom",AQ$15,I673="three bedroom",AQ$16)</f>
        <v>300000</v>
      </c>
      <c r="AR673" s="139">
        <f t="shared" si="410"/>
        <v>8706000</v>
      </c>
      <c r="AS673" s="139">
        <f t="shared" si="411"/>
        <v>152736.84210526315</v>
      </c>
      <c r="AT673" s="139">
        <f t="shared" si="412"/>
        <v>435300</v>
      </c>
      <c r="AU673" s="139">
        <f t="shared" si="413"/>
        <v>8271000</v>
      </c>
      <c r="AV673" s="139">
        <f t="shared" si="414"/>
        <v>145105.26315789475</v>
      </c>
      <c r="AW673" s="151">
        <v>100000</v>
      </c>
      <c r="AX673" s="151">
        <f t="shared" si="415"/>
        <v>2067750</v>
      </c>
      <c r="AY673" s="151">
        <f t="shared" si="416"/>
        <v>2067750</v>
      </c>
      <c r="AZ673" s="151">
        <f t="shared" si="417"/>
        <v>2067750</v>
      </c>
      <c r="BA673" s="151">
        <f t="shared" si="418"/>
        <v>1967750</v>
      </c>
      <c r="BD673" s="99">
        <f t="shared" si="419"/>
        <v>8271000</v>
      </c>
    </row>
    <row r="674" spans="1:56" ht="14.7" customHeight="1" x14ac:dyDescent="0.25">
      <c r="A674" s="24"/>
      <c r="B674" s="24"/>
      <c r="C674" s="101">
        <v>652</v>
      </c>
      <c r="D674" s="128" t="s">
        <v>24</v>
      </c>
      <c r="E674" s="128">
        <v>1</v>
      </c>
      <c r="F674" s="130" t="s">
        <v>817</v>
      </c>
      <c r="G674" s="92" cm="1">
        <f t="array" ref="G674">_xlfn.IFS(D674=F$4,G$4,D674=F$5,G$5,D674=F$6,G$6,D674=F$7,G$7,D674=F$8,G$8,D674=F$9,G$9,D674=F$10,G$10)</f>
        <v>2</v>
      </c>
      <c r="H674" s="121" t="s">
        <v>81</v>
      </c>
      <c r="I674" s="104" t="s">
        <v>72</v>
      </c>
      <c r="J674" s="105">
        <v>41</v>
      </c>
      <c r="K674" s="95">
        <f t="shared" si="390"/>
        <v>160000</v>
      </c>
      <c r="L674" s="95">
        <f t="shared" si="391"/>
        <v>6560000</v>
      </c>
      <c r="M674" s="95">
        <f t="shared" si="392"/>
        <v>140000</v>
      </c>
      <c r="N674" s="95" cm="1">
        <f t="array" ref="N674">_xlfn.IFS(E674=1,0,OR(E674=2,E674=3),N$10,OR(E674=4,E674=5),N$11,E674=6,N$12,E674=7,N$13)</f>
        <v>0</v>
      </c>
      <c r="O674" s="96"/>
      <c r="P674" s="95">
        <f t="shared" si="393"/>
        <v>0</v>
      </c>
      <c r="Q674" s="96"/>
      <c r="R674" s="95">
        <f t="shared" si="394"/>
        <v>0</v>
      </c>
      <c r="S674" s="96"/>
      <c r="T674" s="95">
        <f t="shared" si="395"/>
        <v>0</v>
      </c>
      <c r="U674" s="131" t="s">
        <v>73</v>
      </c>
      <c r="V674" s="95">
        <f t="shared" si="396"/>
        <v>-4000</v>
      </c>
      <c r="W674" s="96"/>
      <c r="X674" s="95">
        <f t="shared" si="397"/>
        <v>0</v>
      </c>
      <c r="Y674" s="131" t="s">
        <v>73</v>
      </c>
      <c r="Z674" s="95">
        <f t="shared" si="398"/>
        <v>17000</v>
      </c>
      <c r="AA674" s="95"/>
      <c r="AB674" s="95"/>
      <c r="AC674" s="95">
        <f t="shared" si="399"/>
        <v>13000</v>
      </c>
      <c r="AD674" s="95">
        <f t="shared" si="400"/>
        <v>153000</v>
      </c>
      <c r="AE674" s="95">
        <f t="shared" si="401"/>
        <v>6273000</v>
      </c>
      <c r="AF674" s="97" cm="1">
        <f t="array" ref="AF674">_xlfn.IFS(G674=1,AF$15,G674=2,AF$16,G674=3,AF$19)</f>
        <v>5000</v>
      </c>
      <c r="AG674" s="98">
        <f t="shared" si="402"/>
        <v>158000</v>
      </c>
      <c r="AH674" s="98">
        <f t="shared" si="403"/>
        <v>6478000</v>
      </c>
      <c r="AI674" s="137">
        <f t="shared" si="404"/>
        <v>158000</v>
      </c>
      <c r="AJ674" s="137">
        <f t="shared" si="405"/>
        <v>6478000</v>
      </c>
      <c r="AK674" s="137">
        <v>100000</v>
      </c>
      <c r="AL674" s="137">
        <f t="shared" si="406"/>
        <v>1619500</v>
      </c>
      <c r="AM674" s="137">
        <f t="shared" si="407"/>
        <v>1619500</v>
      </c>
      <c r="AN674" s="137">
        <f t="shared" si="408"/>
        <v>1619500</v>
      </c>
      <c r="AO674" s="137">
        <f t="shared" si="409"/>
        <v>1519500</v>
      </c>
      <c r="AP674" s="137"/>
      <c r="AQ674" s="138" cm="1">
        <f t="array" ref="AQ674">_xlfn.IFS(I674="One Bedroom",AQ$13,I674="One Bedroom Plus",AQ$14,I674="two bedroom",AQ$15,I674="three bedroom",AQ$16)</f>
        <v>300000</v>
      </c>
      <c r="AR674" s="139">
        <f t="shared" si="410"/>
        <v>6178000</v>
      </c>
      <c r="AS674" s="139">
        <f t="shared" si="411"/>
        <v>150682.92682926828</v>
      </c>
      <c r="AT674" s="139">
        <f t="shared" si="412"/>
        <v>308900</v>
      </c>
      <c r="AU674" s="139">
        <f t="shared" si="413"/>
        <v>5870000</v>
      </c>
      <c r="AV674" s="139">
        <f t="shared" si="414"/>
        <v>143170.73170731709</v>
      </c>
      <c r="AW674" s="151">
        <v>100000</v>
      </c>
      <c r="AX674" s="151">
        <f t="shared" si="415"/>
        <v>1467500</v>
      </c>
      <c r="AY674" s="151">
        <f t="shared" si="416"/>
        <v>1467500</v>
      </c>
      <c r="AZ674" s="151">
        <f t="shared" si="417"/>
        <v>1467500</v>
      </c>
      <c r="BA674" s="151">
        <f t="shared" si="418"/>
        <v>1367500</v>
      </c>
      <c r="BD674" s="99">
        <f t="shared" si="419"/>
        <v>5870000</v>
      </c>
    </row>
    <row r="675" spans="1:56" ht="14.7" customHeight="1" x14ac:dyDescent="0.25">
      <c r="A675" s="24"/>
      <c r="B675" s="24"/>
      <c r="C675" s="101">
        <v>653</v>
      </c>
      <c r="D675" s="128" t="s">
        <v>24</v>
      </c>
      <c r="E675" s="128">
        <v>1</v>
      </c>
      <c r="F675" s="130" t="s">
        <v>818</v>
      </c>
      <c r="G675" s="92" cm="1">
        <f t="array" ref="G675">_xlfn.IFS(D675=F$4,G$4,D675=F$5,G$5,D675=F$6,G$6,D675=F$7,G$7,D675=F$8,G$8,D675=F$9,G$9,D675=F$10,G$10)</f>
        <v>2</v>
      </c>
      <c r="H675" s="121" t="s">
        <v>81</v>
      </c>
      <c r="I675" s="104" t="s">
        <v>72</v>
      </c>
      <c r="J675" s="105">
        <v>41</v>
      </c>
      <c r="K675" s="95">
        <f t="shared" si="390"/>
        <v>160000</v>
      </c>
      <c r="L675" s="95">
        <f t="shared" si="391"/>
        <v>6560000</v>
      </c>
      <c r="M675" s="95">
        <f t="shared" si="392"/>
        <v>140000</v>
      </c>
      <c r="N675" s="95" cm="1">
        <f t="array" ref="N675">_xlfn.IFS(E675=1,0,OR(E675=2,E675=3),N$10,OR(E675=4,E675=5),N$11,E675=6,N$12,E675=7,N$13)</f>
        <v>0</v>
      </c>
      <c r="O675" s="96"/>
      <c r="P675" s="95">
        <f t="shared" si="393"/>
        <v>0</v>
      </c>
      <c r="Q675" s="96"/>
      <c r="R675" s="95">
        <f t="shared" si="394"/>
        <v>0</v>
      </c>
      <c r="S675" s="96"/>
      <c r="T675" s="95">
        <f t="shared" si="395"/>
        <v>0</v>
      </c>
      <c r="U675" s="131" t="s">
        <v>73</v>
      </c>
      <c r="V675" s="95">
        <f t="shared" si="396"/>
        <v>-4000</v>
      </c>
      <c r="W675" s="96"/>
      <c r="X675" s="95">
        <f t="shared" si="397"/>
        <v>0</v>
      </c>
      <c r="Y675" s="131" t="s">
        <v>73</v>
      </c>
      <c r="Z675" s="95">
        <f t="shared" si="398"/>
        <v>17000</v>
      </c>
      <c r="AA675" s="95"/>
      <c r="AB675" s="95"/>
      <c r="AC675" s="95">
        <f t="shared" si="399"/>
        <v>13000</v>
      </c>
      <c r="AD675" s="95">
        <f t="shared" si="400"/>
        <v>153000</v>
      </c>
      <c r="AE675" s="95">
        <f t="shared" si="401"/>
        <v>6273000</v>
      </c>
      <c r="AF675" s="97" cm="1">
        <f t="array" ref="AF675">_xlfn.IFS(G675=1,AF$15,G675=2,AF$16,G675=3,AF$19)</f>
        <v>5000</v>
      </c>
      <c r="AG675" s="98">
        <f t="shared" si="402"/>
        <v>158000</v>
      </c>
      <c r="AH675" s="98">
        <f t="shared" si="403"/>
        <v>6478000</v>
      </c>
      <c r="AI675" s="137">
        <f t="shared" si="404"/>
        <v>158000</v>
      </c>
      <c r="AJ675" s="137">
        <f t="shared" si="405"/>
        <v>6478000</v>
      </c>
      <c r="AK675" s="137">
        <v>100000</v>
      </c>
      <c r="AL675" s="137">
        <f t="shared" si="406"/>
        <v>1619500</v>
      </c>
      <c r="AM675" s="137">
        <f t="shared" si="407"/>
        <v>1619500</v>
      </c>
      <c r="AN675" s="137">
        <f t="shared" si="408"/>
        <v>1619500</v>
      </c>
      <c r="AO675" s="137">
        <f t="shared" si="409"/>
        <v>1519500</v>
      </c>
      <c r="AP675" s="137"/>
      <c r="AQ675" s="138" cm="1">
        <f t="array" ref="AQ675">_xlfn.IFS(I675="One Bedroom",AQ$13,I675="One Bedroom Plus",AQ$14,I675="two bedroom",AQ$15,I675="three bedroom",AQ$16)</f>
        <v>300000</v>
      </c>
      <c r="AR675" s="139">
        <f t="shared" si="410"/>
        <v>6178000</v>
      </c>
      <c r="AS675" s="139">
        <f t="shared" si="411"/>
        <v>150682.92682926828</v>
      </c>
      <c r="AT675" s="139">
        <f t="shared" si="412"/>
        <v>308900</v>
      </c>
      <c r="AU675" s="139">
        <f t="shared" si="413"/>
        <v>5870000</v>
      </c>
      <c r="AV675" s="139">
        <f t="shared" si="414"/>
        <v>143170.73170731709</v>
      </c>
      <c r="AW675" s="151">
        <v>100000</v>
      </c>
      <c r="AX675" s="151">
        <f t="shared" si="415"/>
        <v>1467500</v>
      </c>
      <c r="AY675" s="151">
        <f t="shared" si="416"/>
        <v>1467500</v>
      </c>
      <c r="AZ675" s="151">
        <f t="shared" si="417"/>
        <v>1467500</v>
      </c>
      <c r="BA675" s="151">
        <f t="shared" si="418"/>
        <v>1367500</v>
      </c>
      <c r="BD675" s="99">
        <f t="shared" si="419"/>
        <v>5870000</v>
      </c>
    </row>
    <row r="676" spans="1:56" ht="14.7" customHeight="1" x14ac:dyDescent="0.25">
      <c r="A676" s="24"/>
      <c r="B676" s="24"/>
      <c r="C676" s="101">
        <v>654</v>
      </c>
      <c r="D676" s="128" t="s">
        <v>24</v>
      </c>
      <c r="E676" s="128">
        <v>1</v>
      </c>
      <c r="F676" s="130" t="s">
        <v>819</v>
      </c>
      <c r="G676" s="92" cm="1">
        <f t="array" ref="G676">_xlfn.IFS(D676=F$4,G$4,D676=F$5,G$5,D676=F$6,G$6,D676=F$7,G$7,D676=F$8,G$8,D676=F$9,G$9,D676=F$10,G$10)</f>
        <v>2</v>
      </c>
      <c r="H676" s="121" t="s">
        <v>81</v>
      </c>
      <c r="I676" s="104" t="s">
        <v>72</v>
      </c>
      <c r="J676" s="105">
        <v>41</v>
      </c>
      <c r="K676" s="95">
        <f t="shared" si="390"/>
        <v>160000</v>
      </c>
      <c r="L676" s="95">
        <f t="shared" si="391"/>
        <v>6560000</v>
      </c>
      <c r="M676" s="95">
        <f t="shared" si="392"/>
        <v>140000</v>
      </c>
      <c r="N676" s="95" cm="1">
        <f t="array" ref="N676">_xlfn.IFS(E676=1,0,OR(E676=2,E676=3),N$10,OR(E676=4,E676=5),N$11,E676=6,N$12,E676=7,N$13)</f>
        <v>0</v>
      </c>
      <c r="O676" s="96"/>
      <c r="P676" s="95">
        <f t="shared" si="393"/>
        <v>0</v>
      </c>
      <c r="Q676" s="96"/>
      <c r="R676" s="95">
        <f t="shared" si="394"/>
        <v>0</v>
      </c>
      <c r="S676" s="96"/>
      <c r="T676" s="95">
        <f t="shared" si="395"/>
        <v>0</v>
      </c>
      <c r="U676" s="131" t="s">
        <v>73</v>
      </c>
      <c r="V676" s="95">
        <f t="shared" si="396"/>
        <v>-4000</v>
      </c>
      <c r="W676" s="96"/>
      <c r="X676" s="95">
        <f t="shared" si="397"/>
        <v>0</v>
      </c>
      <c r="Y676" s="131" t="s">
        <v>73</v>
      </c>
      <c r="Z676" s="95">
        <f t="shared" si="398"/>
        <v>17000</v>
      </c>
      <c r="AA676" s="95"/>
      <c r="AB676" s="95"/>
      <c r="AC676" s="95">
        <f t="shared" si="399"/>
        <v>13000</v>
      </c>
      <c r="AD676" s="95">
        <f t="shared" si="400"/>
        <v>153000</v>
      </c>
      <c r="AE676" s="95">
        <f t="shared" si="401"/>
        <v>6273000</v>
      </c>
      <c r="AF676" s="97" cm="1">
        <f t="array" ref="AF676">_xlfn.IFS(G676=1,AF$15,G676=2,AF$16,G676=3,AF$19)</f>
        <v>5000</v>
      </c>
      <c r="AG676" s="98">
        <f t="shared" si="402"/>
        <v>158000</v>
      </c>
      <c r="AH676" s="98">
        <f t="shared" si="403"/>
        <v>6478000</v>
      </c>
      <c r="AI676" s="137">
        <f t="shared" si="404"/>
        <v>158000</v>
      </c>
      <c r="AJ676" s="137">
        <f t="shared" si="405"/>
        <v>6478000</v>
      </c>
      <c r="AK676" s="137">
        <v>100000</v>
      </c>
      <c r="AL676" s="137">
        <f t="shared" si="406"/>
        <v>1619500</v>
      </c>
      <c r="AM676" s="137">
        <f t="shared" si="407"/>
        <v>1619500</v>
      </c>
      <c r="AN676" s="137">
        <f t="shared" si="408"/>
        <v>1619500</v>
      </c>
      <c r="AO676" s="137">
        <f t="shared" si="409"/>
        <v>1519500</v>
      </c>
      <c r="AP676" s="137"/>
      <c r="AQ676" s="138" cm="1">
        <f t="array" ref="AQ676">_xlfn.IFS(I676="One Bedroom",AQ$13,I676="One Bedroom Plus",AQ$14,I676="two bedroom",AQ$15,I676="three bedroom",AQ$16)</f>
        <v>300000</v>
      </c>
      <c r="AR676" s="139">
        <f t="shared" si="410"/>
        <v>6178000</v>
      </c>
      <c r="AS676" s="139">
        <f t="shared" si="411"/>
        <v>150682.92682926828</v>
      </c>
      <c r="AT676" s="139">
        <f t="shared" si="412"/>
        <v>308900</v>
      </c>
      <c r="AU676" s="139">
        <f t="shared" si="413"/>
        <v>5870000</v>
      </c>
      <c r="AV676" s="139">
        <f t="shared" si="414"/>
        <v>143170.73170731709</v>
      </c>
      <c r="AW676" s="151">
        <v>100000</v>
      </c>
      <c r="AX676" s="151">
        <f t="shared" si="415"/>
        <v>1467500</v>
      </c>
      <c r="AY676" s="151">
        <f t="shared" si="416"/>
        <v>1467500</v>
      </c>
      <c r="AZ676" s="151">
        <f t="shared" si="417"/>
        <v>1467500</v>
      </c>
      <c r="BA676" s="151">
        <f t="shared" si="418"/>
        <v>1367500</v>
      </c>
      <c r="BD676" s="99">
        <f t="shared" si="419"/>
        <v>5870000</v>
      </c>
    </row>
    <row r="677" spans="1:56" ht="14.7" customHeight="1" x14ac:dyDescent="0.25">
      <c r="A677" s="24"/>
      <c r="B677" s="24"/>
      <c r="C677" s="101">
        <v>655</v>
      </c>
      <c r="D677" s="128" t="s">
        <v>24</v>
      </c>
      <c r="E677" s="128">
        <v>1</v>
      </c>
      <c r="F677" s="130" t="s">
        <v>820</v>
      </c>
      <c r="G677" s="92" cm="1">
        <f t="array" ref="G677">_xlfn.IFS(D677=F$4,G$4,D677=F$5,G$5,D677=F$6,G$6,D677=F$7,G$7,D677=F$8,G$8,D677=F$9,G$9,D677=F$10,G$10)</f>
        <v>2</v>
      </c>
      <c r="H677" s="121" t="s">
        <v>227</v>
      </c>
      <c r="I677" s="104" t="s">
        <v>72</v>
      </c>
      <c r="J677" s="109">
        <v>37</v>
      </c>
      <c r="K677" s="95">
        <f t="shared" si="390"/>
        <v>160000</v>
      </c>
      <c r="L677" s="95">
        <f t="shared" si="391"/>
        <v>5920000</v>
      </c>
      <c r="M677" s="95">
        <f t="shared" si="392"/>
        <v>140000</v>
      </c>
      <c r="N677" s="95" cm="1">
        <f t="array" ref="N677">_xlfn.IFS(E677=1,0,OR(E677=2,E677=3),N$10,OR(E677=4,E677=5),N$11,E677=6,N$12,E677=7,N$13)</f>
        <v>0</v>
      </c>
      <c r="O677" s="96"/>
      <c r="P677" s="95">
        <f t="shared" si="393"/>
        <v>0</v>
      </c>
      <c r="Q677" s="96"/>
      <c r="R677" s="95">
        <f t="shared" si="394"/>
        <v>0</v>
      </c>
      <c r="S677" s="96"/>
      <c r="T677" s="95">
        <f t="shared" si="395"/>
        <v>0</v>
      </c>
      <c r="U677" s="131" t="s">
        <v>73</v>
      </c>
      <c r="V677" s="95">
        <f t="shared" si="396"/>
        <v>-4000</v>
      </c>
      <c r="W677" s="96"/>
      <c r="X677" s="95">
        <f t="shared" si="397"/>
        <v>0</v>
      </c>
      <c r="Y677" s="131" t="s">
        <v>73</v>
      </c>
      <c r="Z677" s="95">
        <f t="shared" si="398"/>
        <v>17000</v>
      </c>
      <c r="AA677" s="95"/>
      <c r="AB677" s="95"/>
      <c r="AC677" s="95">
        <f t="shared" si="399"/>
        <v>13000</v>
      </c>
      <c r="AD677" s="95">
        <f t="shared" si="400"/>
        <v>153000</v>
      </c>
      <c r="AE677" s="95">
        <f t="shared" si="401"/>
        <v>5661000</v>
      </c>
      <c r="AF677" s="97" cm="1">
        <f t="array" ref="AF677">_xlfn.IFS(G677=1,AF$15,G677=2,AF$16,G677=3,AF$19)</f>
        <v>5000</v>
      </c>
      <c r="AG677" s="98">
        <f t="shared" si="402"/>
        <v>158000</v>
      </c>
      <c r="AH677" s="98">
        <f t="shared" si="403"/>
        <v>5846000</v>
      </c>
      <c r="AI677" s="137">
        <f t="shared" si="404"/>
        <v>158000</v>
      </c>
      <c r="AJ677" s="137">
        <f t="shared" si="405"/>
        <v>5846000</v>
      </c>
      <c r="AK677" s="137">
        <v>100000</v>
      </c>
      <c r="AL677" s="137">
        <f t="shared" si="406"/>
        <v>1461500</v>
      </c>
      <c r="AM677" s="137">
        <f t="shared" si="407"/>
        <v>1461500</v>
      </c>
      <c r="AN677" s="137">
        <f t="shared" si="408"/>
        <v>1461500</v>
      </c>
      <c r="AO677" s="137">
        <f t="shared" si="409"/>
        <v>1361500</v>
      </c>
      <c r="AP677" s="137"/>
      <c r="AQ677" s="138" cm="1">
        <f t="array" ref="AQ677">_xlfn.IFS(I677="One Bedroom",AQ$13,I677="One Bedroom Plus",AQ$14,I677="two bedroom",AQ$15,I677="three bedroom",AQ$16)</f>
        <v>300000</v>
      </c>
      <c r="AR677" s="139">
        <f t="shared" si="410"/>
        <v>5546000</v>
      </c>
      <c r="AS677" s="139">
        <f t="shared" si="411"/>
        <v>149891.89189189189</v>
      </c>
      <c r="AT677" s="139">
        <f t="shared" si="412"/>
        <v>277300</v>
      </c>
      <c r="AU677" s="139">
        <f t="shared" si="413"/>
        <v>5269000</v>
      </c>
      <c r="AV677" s="139">
        <f t="shared" si="414"/>
        <v>142405.40540540541</v>
      </c>
      <c r="AW677" s="151">
        <v>100000</v>
      </c>
      <c r="AX677" s="151">
        <f t="shared" si="415"/>
        <v>1317250</v>
      </c>
      <c r="AY677" s="151">
        <f t="shared" si="416"/>
        <v>1317250</v>
      </c>
      <c r="AZ677" s="151">
        <f t="shared" si="417"/>
        <v>1317250</v>
      </c>
      <c r="BA677" s="151">
        <f t="shared" si="418"/>
        <v>1217250</v>
      </c>
      <c r="BD677" s="99">
        <f t="shared" si="419"/>
        <v>5269000</v>
      </c>
    </row>
    <row r="678" spans="1:56" ht="14.7" customHeight="1" x14ac:dyDescent="0.25">
      <c r="A678" s="24"/>
      <c r="B678" s="24"/>
      <c r="C678" s="101">
        <v>656</v>
      </c>
      <c r="D678" s="128" t="s">
        <v>24</v>
      </c>
      <c r="E678" s="128">
        <v>1</v>
      </c>
      <c r="F678" s="130" t="s">
        <v>821</v>
      </c>
      <c r="G678" s="92" cm="1">
        <f t="array" ref="G678">_xlfn.IFS(D678=F$4,G$4,D678=F$5,G$5,D678=F$6,G$6,D678=F$7,G$7,D678=F$8,G$8,D678=F$9,G$9,D678=F$10,G$10)</f>
        <v>2</v>
      </c>
      <c r="H678" s="121" t="s">
        <v>227</v>
      </c>
      <c r="I678" s="104" t="s">
        <v>72</v>
      </c>
      <c r="J678" s="109">
        <v>37</v>
      </c>
      <c r="K678" s="95">
        <f t="shared" si="390"/>
        <v>160000</v>
      </c>
      <c r="L678" s="95">
        <f t="shared" si="391"/>
        <v>5920000</v>
      </c>
      <c r="M678" s="95">
        <f t="shared" si="392"/>
        <v>140000</v>
      </c>
      <c r="N678" s="95" cm="1">
        <f t="array" ref="N678">_xlfn.IFS(E678=1,0,OR(E678=2,E678=3),N$10,OR(E678=4,E678=5),N$11,E678=6,N$12,E678=7,N$13)</f>
        <v>0</v>
      </c>
      <c r="O678" s="96"/>
      <c r="P678" s="95">
        <f t="shared" si="393"/>
        <v>0</v>
      </c>
      <c r="Q678" s="96"/>
      <c r="R678" s="95">
        <f t="shared" si="394"/>
        <v>0</v>
      </c>
      <c r="S678" s="96"/>
      <c r="T678" s="95">
        <f t="shared" si="395"/>
        <v>0</v>
      </c>
      <c r="U678" s="131" t="s">
        <v>73</v>
      </c>
      <c r="V678" s="95">
        <f t="shared" si="396"/>
        <v>-4000</v>
      </c>
      <c r="W678" s="96"/>
      <c r="X678" s="95">
        <f t="shared" si="397"/>
        <v>0</v>
      </c>
      <c r="Y678" s="131" t="s">
        <v>73</v>
      </c>
      <c r="Z678" s="95">
        <f t="shared" si="398"/>
        <v>17000</v>
      </c>
      <c r="AA678" s="95"/>
      <c r="AB678" s="95"/>
      <c r="AC678" s="95">
        <f t="shared" si="399"/>
        <v>13000</v>
      </c>
      <c r="AD678" s="95">
        <f t="shared" si="400"/>
        <v>153000</v>
      </c>
      <c r="AE678" s="95">
        <f t="shared" si="401"/>
        <v>5661000</v>
      </c>
      <c r="AF678" s="97" cm="1">
        <f t="array" ref="AF678">_xlfn.IFS(G678=1,AF$15,G678=2,AF$16,G678=3,AF$19)</f>
        <v>5000</v>
      </c>
      <c r="AG678" s="98">
        <f t="shared" si="402"/>
        <v>158000</v>
      </c>
      <c r="AH678" s="98">
        <f t="shared" si="403"/>
        <v>5846000</v>
      </c>
      <c r="AI678" s="137">
        <f t="shared" si="404"/>
        <v>158000</v>
      </c>
      <c r="AJ678" s="137">
        <f t="shared" si="405"/>
        <v>5846000</v>
      </c>
      <c r="AK678" s="137">
        <v>100000</v>
      </c>
      <c r="AL678" s="137">
        <f t="shared" si="406"/>
        <v>1461500</v>
      </c>
      <c r="AM678" s="137">
        <f t="shared" si="407"/>
        <v>1461500</v>
      </c>
      <c r="AN678" s="137">
        <f t="shared" si="408"/>
        <v>1461500</v>
      </c>
      <c r="AO678" s="137">
        <f t="shared" si="409"/>
        <v>1361500</v>
      </c>
      <c r="AP678" s="137"/>
      <c r="AQ678" s="138" cm="1">
        <f t="array" ref="AQ678">_xlfn.IFS(I678="One Bedroom",AQ$13,I678="One Bedroom Plus",AQ$14,I678="two bedroom",AQ$15,I678="three bedroom",AQ$16)</f>
        <v>300000</v>
      </c>
      <c r="AR678" s="139">
        <f t="shared" si="410"/>
        <v>5546000</v>
      </c>
      <c r="AS678" s="139">
        <f t="shared" si="411"/>
        <v>149891.89189189189</v>
      </c>
      <c r="AT678" s="139">
        <f t="shared" si="412"/>
        <v>277300</v>
      </c>
      <c r="AU678" s="139">
        <f t="shared" si="413"/>
        <v>5269000</v>
      </c>
      <c r="AV678" s="139">
        <f t="shared" si="414"/>
        <v>142405.40540540541</v>
      </c>
      <c r="AW678" s="151">
        <v>100000</v>
      </c>
      <c r="AX678" s="151">
        <f t="shared" si="415"/>
        <v>1317250</v>
      </c>
      <c r="AY678" s="151">
        <f t="shared" si="416"/>
        <v>1317250</v>
      </c>
      <c r="AZ678" s="151">
        <f t="shared" si="417"/>
        <v>1317250</v>
      </c>
      <c r="BA678" s="151">
        <f t="shared" si="418"/>
        <v>1217250</v>
      </c>
      <c r="BD678" s="99">
        <f t="shared" si="419"/>
        <v>5269000</v>
      </c>
    </row>
    <row r="679" spans="1:56" ht="14.7" customHeight="1" x14ac:dyDescent="0.25">
      <c r="A679" s="24"/>
      <c r="B679" s="24"/>
      <c r="C679" s="101">
        <v>657</v>
      </c>
      <c r="D679" s="128" t="s">
        <v>24</v>
      </c>
      <c r="E679" s="128">
        <v>1</v>
      </c>
      <c r="F679" s="130" t="s">
        <v>822</v>
      </c>
      <c r="G679" s="92" cm="1">
        <f t="array" ref="G679">_xlfn.IFS(D679=F$4,G$4,D679=F$5,G$5,D679=F$6,G$6,D679=F$7,G$7,D679=F$8,G$8,D679=F$9,G$9,D679=F$10,G$10)</f>
        <v>2</v>
      </c>
      <c r="H679" s="121" t="s">
        <v>823</v>
      </c>
      <c r="I679" s="104" t="s">
        <v>72</v>
      </c>
      <c r="J679" s="109">
        <v>37</v>
      </c>
      <c r="K679" s="95">
        <f t="shared" si="390"/>
        <v>160000</v>
      </c>
      <c r="L679" s="95">
        <f t="shared" si="391"/>
        <v>5920000</v>
      </c>
      <c r="M679" s="95">
        <f t="shared" si="392"/>
        <v>140000</v>
      </c>
      <c r="N679" s="95" cm="1">
        <f t="array" ref="N679">_xlfn.IFS(E679=1,0,OR(E679=2,E679=3),N$10,OR(E679=4,E679=5),N$11,E679=6,N$12,E679=7,N$13)</f>
        <v>0</v>
      </c>
      <c r="O679" s="96"/>
      <c r="P679" s="95">
        <f t="shared" si="393"/>
        <v>0</v>
      </c>
      <c r="Q679" s="96" t="s">
        <v>73</v>
      </c>
      <c r="R679" s="95">
        <f t="shared" si="394"/>
        <v>3000</v>
      </c>
      <c r="S679" s="96"/>
      <c r="T679" s="95">
        <f t="shared" si="395"/>
        <v>0</v>
      </c>
      <c r="U679" s="131" t="s">
        <v>73</v>
      </c>
      <c r="V679" s="95">
        <f t="shared" si="396"/>
        <v>-4000</v>
      </c>
      <c r="W679" s="96"/>
      <c r="X679" s="95">
        <f t="shared" si="397"/>
        <v>0</v>
      </c>
      <c r="Y679" s="131" t="s">
        <v>73</v>
      </c>
      <c r="Z679" s="95">
        <f t="shared" si="398"/>
        <v>17000</v>
      </c>
      <c r="AA679" s="95"/>
      <c r="AB679" s="95"/>
      <c r="AC679" s="95">
        <f t="shared" si="399"/>
        <v>16000</v>
      </c>
      <c r="AD679" s="95">
        <f t="shared" si="400"/>
        <v>156000</v>
      </c>
      <c r="AE679" s="95">
        <f t="shared" si="401"/>
        <v>5772000</v>
      </c>
      <c r="AF679" s="97" cm="1">
        <f t="array" ref="AF679">_xlfn.IFS(G679=1,AF$15,G679=2,AF$16,G679=3,AF$19)</f>
        <v>5000</v>
      </c>
      <c r="AG679" s="98">
        <f t="shared" si="402"/>
        <v>161000</v>
      </c>
      <c r="AH679" s="98">
        <f t="shared" si="403"/>
        <v>5957000</v>
      </c>
      <c r="AI679" s="137">
        <f t="shared" si="404"/>
        <v>161000</v>
      </c>
      <c r="AJ679" s="137">
        <f t="shared" si="405"/>
        <v>5957000</v>
      </c>
      <c r="AK679" s="137">
        <v>100000</v>
      </c>
      <c r="AL679" s="137">
        <f t="shared" si="406"/>
        <v>1489250</v>
      </c>
      <c r="AM679" s="137">
        <f t="shared" si="407"/>
        <v>1489250</v>
      </c>
      <c r="AN679" s="137">
        <f t="shared" si="408"/>
        <v>1489250</v>
      </c>
      <c r="AO679" s="137">
        <f t="shared" si="409"/>
        <v>1389250</v>
      </c>
      <c r="AP679" s="137"/>
      <c r="AQ679" s="138" cm="1">
        <f t="array" ref="AQ679">_xlfn.IFS(I679="One Bedroom",AQ$13,I679="One Bedroom Plus",AQ$14,I679="two bedroom",AQ$15,I679="three bedroom",AQ$16)</f>
        <v>300000</v>
      </c>
      <c r="AR679" s="139">
        <f t="shared" si="410"/>
        <v>5657000</v>
      </c>
      <c r="AS679" s="139">
        <f t="shared" si="411"/>
        <v>152891.89189189189</v>
      </c>
      <c r="AT679" s="139">
        <f t="shared" si="412"/>
        <v>282850</v>
      </c>
      <c r="AU679" s="139">
        <f t="shared" si="413"/>
        <v>5375000</v>
      </c>
      <c r="AV679" s="139">
        <f t="shared" si="414"/>
        <v>145270.27027027027</v>
      </c>
      <c r="AW679" s="151">
        <v>100000</v>
      </c>
      <c r="AX679" s="151">
        <f t="shared" si="415"/>
        <v>1343750</v>
      </c>
      <c r="AY679" s="151">
        <f t="shared" si="416"/>
        <v>1343750</v>
      </c>
      <c r="AZ679" s="151">
        <f t="shared" si="417"/>
        <v>1343750</v>
      </c>
      <c r="BA679" s="151">
        <f t="shared" si="418"/>
        <v>1243750</v>
      </c>
      <c r="BD679" s="99">
        <f t="shared" si="419"/>
        <v>5375000</v>
      </c>
    </row>
    <row r="680" spans="1:56" ht="14.7" customHeight="1" x14ac:dyDescent="0.25">
      <c r="A680" s="24"/>
      <c r="B680" s="24"/>
      <c r="C680" s="101">
        <v>658</v>
      </c>
      <c r="D680" s="128" t="s">
        <v>24</v>
      </c>
      <c r="E680" s="128">
        <v>1</v>
      </c>
      <c r="F680" s="130" t="s">
        <v>824</v>
      </c>
      <c r="G680" s="92" cm="1">
        <f t="array" ref="G680">_xlfn.IFS(D680=F$4,G$4,D680=F$5,G$5,D680=F$6,G$6,D680=F$7,G$7,D680=F$8,G$8,D680=F$9,G$9,D680=F$10,G$10)</f>
        <v>2</v>
      </c>
      <c r="H680" s="121" t="s">
        <v>825</v>
      </c>
      <c r="I680" s="104" t="s">
        <v>72</v>
      </c>
      <c r="J680" s="105">
        <v>50</v>
      </c>
      <c r="K680" s="95">
        <f t="shared" si="390"/>
        <v>160000</v>
      </c>
      <c r="L680" s="95">
        <f t="shared" si="391"/>
        <v>8000000</v>
      </c>
      <c r="M680" s="95">
        <f t="shared" si="392"/>
        <v>140000</v>
      </c>
      <c r="N680" s="95" cm="1">
        <f t="array" ref="N680">_xlfn.IFS(E680=1,0,OR(E680=2,E680=3),N$10,OR(E680=4,E680=5),N$11,E680=6,N$12,E680=7,N$13)</f>
        <v>0</v>
      </c>
      <c r="O680" s="96" t="s">
        <v>73</v>
      </c>
      <c r="P680" s="95">
        <f t="shared" si="393"/>
        <v>10000</v>
      </c>
      <c r="Q680" s="96" t="s">
        <v>73</v>
      </c>
      <c r="R680" s="95">
        <f t="shared" si="394"/>
        <v>3000</v>
      </c>
      <c r="S680" s="96"/>
      <c r="T680" s="95">
        <f t="shared" si="395"/>
        <v>0</v>
      </c>
      <c r="U680" s="131"/>
      <c r="V680" s="95">
        <f t="shared" si="396"/>
        <v>0</v>
      </c>
      <c r="W680" s="96"/>
      <c r="X680" s="95">
        <f t="shared" si="397"/>
        <v>0</v>
      </c>
      <c r="Y680" s="131" t="s">
        <v>73</v>
      </c>
      <c r="Z680" s="95">
        <f t="shared" si="398"/>
        <v>17000</v>
      </c>
      <c r="AA680" s="95"/>
      <c r="AB680" s="95"/>
      <c r="AC680" s="95">
        <f t="shared" si="399"/>
        <v>30000</v>
      </c>
      <c r="AD680" s="95">
        <f t="shared" si="400"/>
        <v>170000</v>
      </c>
      <c r="AE680" s="95">
        <f t="shared" si="401"/>
        <v>8500000</v>
      </c>
      <c r="AF680" s="97" cm="1">
        <f t="array" ref="AF680">_xlfn.IFS(G680=1,AF$15,G680=2,AF$16,G680=3,AF$19)</f>
        <v>5000</v>
      </c>
      <c r="AG680" s="98">
        <f t="shared" si="402"/>
        <v>175000</v>
      </c>
      <c r="AH680" s="98">
        <f t="shared" si="403"/>
        <v>8750000</v>
      </c>
      <c r="AI680" s="137">
        <f t="shared" si="404"/>
        <v>175000</v>
      </c>
      <c r="AJ680" s="137">
        <f t="shared" si="405"/>
        <v>8750000</v>
      </c>
      <c r="AK680" s="137">
        <v>100000</v>
      </c>
      <c r="AL680" s="137">
        <f t="shared" si="406"/>
        <v>2187500</v>
      </c>
      <c r="AM680" s="137">
        <f t="shared" si="407"/>
        <v>2187500</v>
      </c>
      <c r="AN680" s="137">
        <f t="shared" si="408"/>
        <v>2187500</v>
      </c>
      <c r="AO680" s="137">
        <f t="shared" si="409"/>
        <v>2087500</v>
      </c>
      <c r="AP680" s="137"/>
      <c r="AQ680" s="138" cm="1">
        <f t="array" ref="AQ680">_xlfn.IFS(I680="One Bedroom",AQ$13,I680="One Bedroom Plus",AQ$14,I680="two bedroom",AQ$15,I680="three bedroom",AQ$16)</f>
        <v>300000</v>
      </c>
      <c r="AR680" s="139">
        <f t="shared" si="410"/>
        <v>8450000</v>
      </c>
      <c r="AS680" s="139">
        <f t="shared" si="411"/>
        <v>169000</v>
      </c>
      <c r="AT680" s="139">
        <f t="shared" si="412"/>
        <v>422500</v>
      </c>
      <c r="AU680" s="139">
        <f t="shared" si="413"/>
        <v>8028000</v>
      </c>
      <c r="AV680" s="139">
        <f t="shared" si="414"/>
        <v>160560</v>
      </c>
      <c r="AW680" s="151">
        <v>100000</v>
      </c>
      <c r="AX680" s="151">
        <f t="shared" si="415"/>
        <v>2007000</v>
      </c>
      <c r="AY680" s="151">
        <f t="shared" si="416"/>
        <v>2007000</v>
      </c>
      <c r="AZ680" s="151">
        <f t="shared" si="417"/>
        <v>2007000</v>
      </c>
      <c r="BA680" s="151">
        <f t="shared" si="418"/>
        <v>1907000</v>
      </c>
      <c r="BD680" s="99">
        <f t="shared" si="419"/>
        <v>8028000</v>
      </c>
    </row>
    <row r="681" spans="1:56" ht="14.7" customHeight="1" x14ac:dyDescent="0.25">
      <c r="A681" s="24"/>
      <c r="B681" s="24"/>
      <c r="C681" s="101">
        <v>659</v>
      </c>
      <c r="D681" s="128" t="s">
        <v>24</v>
      </c>
      <c r="E681" s="128">
        <v>1</v>
      </c>
      <c r="F681" s="130" t="s">
        <v>826</v>
      </c>
      <c r="G681" s="92" cm="1">
        <f t="array" ref="G681">_xlfn.IFS(D681=F$4,G$4,D681=F$5,G$5,D681=F$6,G$6,D681=F$7,G$7,D681=F$8,G$8,D681=F$9,G$9,D681=F$10,G$10)</f>
        <v>2</v>
      </c>
      <c r="H681" s="121" t="s">
        <v>227</v>
      </c>
      <c r="I681" s="104" t="s">
        <v>72</v>
      </c>
      <c r="J681" s="109">
        <v>37</v>
      </c>
      <c r="K681" s="95">
        <f t="shared" si="390"/>
        <v>160000</v>
      </c>
      <c r="L681" s="95">
        <f t="shared" si="391"/>
        <v>5920000</v>
      </c>
      <c r="M681" s="95">
        <f t="shared" si="392"/>
        <v>140000</v>
      </c>
      <c r="N681" s="95" cm="1">
        <f t="array" ref="N681">_xlfn.IFS(E681=1,0,OR(E681=2,E681=3),N$10,OR(E681=4,E681=5),N$11,E681=6,N$12,E681=7,N$13)</f>
        <v>0</v>
      </c>
      <c r="O681" s="96" t="s">
        <v>73</v>
      </c>
      <c r="P681" s="95">
        <f t="shared" si="393"/>
        <v>10000</v>
      </c>
      <c r="Q681" s="96"/>
      <c r="R681" s="95">
        <f t="shared" si="394"/>
        <v>0</v>
      </c>
      <c r="S681" s="96"/>
      <c r="T681" s="95">
        <f t="shared" si="395"/>
        <v>0</v>
      </c>
      <c r="U681" s="131"/>
      <c r="V681" s="95">
        <f t="shared" si="396"/>
        <v>0</v>
      </c>
      <c r="W681" s="96"/>
      <c r="X681" s="95">
        <f t="shared" si="397"/>
        <v>0</v>
      </c>
      <c r="Y681" s="131" t="s">
        <v>73</v>
      </c>
      <c r="Z681" s="95">
        <f t="shared" si="398"/>
        <v>17000</v>
      </c>
      <c r="AA681" s="95"/>
      <c r="AB681" s="95"/>
      <c r="AC681" s="95">
        <f t="shared" si="399"/>
        <v>27000</v>
      </c>
      <c r="AD681" s="95">
        <f t="shared" si="400"/>
        <v>167000</v>
      </c>
      <c r="AE681" s="95">
        <f t="shared" si="401"/>
        <v>6179000</v>
      </c>
      <c r="AF681" s="97" cm="1">
        <f t="array" ref="AF681">_xlfn.IFS(G681=1,AF$15,G681=2,AF$16,G681=3,AF$19)</f>
        <v>5000</v>
      </c>
      <c r="AG681" s="98">
        <f t="shared" si="402"/>
        <v>172000</v>
      </c>
      <c r="AH681" s="98">
        <f t="shared" si="403"/>
        <v>6364000</v>
      </c>
      <c r="AI681" s="137">
        <f t="shared" si="404"/>
        <v>172000</v>
      </c>
      <c r="AJ681" s="137">
        <f t="shared" si="405"/>
        <v>6364000</v>
      </c>
      <c r="AK681" s="137">
        <v>100000</v>
      </c>
      <c r="AL681" s="137">
        <f t="shared" si="406"/>
        <v>1591000</v>
      </c>
      <c r="AM681" s="137">
        <f t="shared" si="407"/>
        <v>1591000</v>
      </c>
      <c r="AN681" s="137">
        <f t="shared" si="408"/>
        <v>1591000</v>
      </c>
      <c r="AO681" s="137">
        <f t="shared" si="409"/>
        <v>1491000</v>
      </c>
      <c r="AP681" s="137"/>
      <c r="AQ681" s="138" cm="1">
        <f t="array" ref="AQ681">_xlfn.IFS(I681="One Bedroom",AQ$13,I681="One Bedroom Plus",AQ$14,I681="two bedroom",AQ$15,I681="three bedroom",AQ$16)</f>
        <v>300000</v>
      </c>
      <c r="AR681" s="139">
        <f t="shared" si="410"/>
        <v>6064000</v>
      </c>
      <c r="AS681" s="139">
        <f t="shared" si="411"/>
        <v>163891.89189189189</v>
      </c>
      <c r="AT681" s="139">
        <f t="shared" si="412"/>
        <v>303200</v>
      </c>
      <c r="AU681" s="139">
        <f t="shared" si="413"/>
        <v>5761000</v>
      </c>
      <c r="AV681" s="139">
        <f t="shared" si="414"/>
        <v>155702.70270270269</v>
      </c>
      <c r="AW681" s="151">
        <v>100000</v>
      </c>
      <c r="AX681" s="151">
        <f t="shared" si="415"/>
        <v>1440250</v>
      </c>
      <c r="AY681" s="151">
        <f t="shared" si="416"/>
        <v>1440250</v>
      </c>
      <c r="AZ681" s="151">
        <f t="shared" si="417"/>
        <v>1440250</v>
      </c>
      <c r="BA681" s="151">
        <f t="shared" si="418"/>
        <v>1340250</v>
      </c>
      <c r="BD681" s="99">
        <f t="shared" si="419"/>
        <v>5761000</v>
      </c>
    </row>
    <row r="682" spans="1:56" ht="14.7" customHeight="1" x14ac:dyDescent="0.25">
      <c r="A682" s="23"/>
      <c r="B682" s="23"/>
      <c r="C682" s="101">
        <v>660</v>
      </c>
      <c r="D682" s="128" t="s">
        <v>24</v>
      </c>
      <c r="E682" s="128">
        <v>1</v>
      </c>
      <c r="F682" s="130" t="s">
        <v>827</v>
      </c>
      <c r="G682" s="92" cm="1">
        <f t="array" ref="G682">_xlfn.IFS(D682=F$4,G$4,D682=F$5,G$5,D682=F$6,G$6,D682=F$7,G$7,D682=F$8,G$8,D682=F$9,G$9,D682=F$10,G$10)</f>
        <v>2</v>
      </c>
      <c r="H682" s="121" t="s">
        <v>236</v>
      </c>
      <c r="I682" s="104" t="s">
        <v>234</v>
      </c>
      <c r="J682" s="109">
        <v>70</v>
      </c>
      <c r="K682" s="95">
        <f t="shared" si="390"/>
        <v>160000</v>
      </c>
      <c r="L682" s="95">
        <f t="shared" si="391"/>
        <v>11200000</v>
      </c>
      <c r="M682" s="95">
        <f t="shared" si="392"/>
        <v>140000</v>
      </c>
      <c r="N682" s="95" cm="1">
        <f t="array" ref="N682">_xlfn.IFS(E682=1,0,OR(E682=2,E682=3),N$10,OR(E682=4,E682=5),N$11,E682=6,N$12,E682=7,N$13)</f>
        <v>0</v>
      </c>
      <c r="O682" s="96" t="s">
        <v>73</v>
      </c>
      <c r="P682" s="95">
        <f t="shared" si="393"/>
        <v>10000</v>
      </c>
      <c r="Q682" s="96"/>
      <c r="R682" s="95">
        <f t="shared" si="394"/>
        <v>0</v>
      </c>
      <c r="S682" s="96"/>
      <c r="T682" s="95">
        <f t="shared" si="395"/>
        <v>0</v>
      </c>
      <c r="U682" s="131"/>
      <c r="V682" s="95">
        <f t="shared" si="396"/>
        <v>0</v>
      </c>
      <c r="W682" s="96"/>
      <c r="X682" s="95">
        <f t="shared" si="397"/>
        <v>0</v>
      </c>
      <c r="Y682" s="131" t="s">
        <v>73</v>
      </c>
      <c r="Z682" s="95">
        <f t="shared" si="398"/>
        <v>17000</v>
      </c>
      <c r="AA682" s="95"/>
      <c r="AB682" s="95"/>
      <c r="AC682" s="95">
        <f t="shared" si="399"/>
        <v>27000</v>
      </c>
      <c r="AD682" s="95">
        <f t="shared" si="400"/>
        <v>167000</v>
      </c>
      <c r="AE682" s="95">
        <f t="shared" si="401"/>
        <v>11690000</v>
      </c>
      <c r="AF682" s="97" cm="1">
        <f t="array" ref="AF682">_xlfn.IFS(G682=1,AF$15,G682=2,AF$16,G682=3,AF$19)</f>
        <v>5000</v>
      </c>
      <c r="AG682" s="98">
        <f t="shared" si="402"/>
        <v>172000</v>
      </c>
      <c r="AH682" s="98">
        <f t="shared" si="403"/>
        <v>12040000</v>
      </c>
      <c r="AI682" s="137">
        <f t="shared" si="404"/>
        <v>172000</v>
      </c>
      <c r="AJ682" s="137">
        <f t="shared" si="405"/>
        <v>12040000</v>
      </c>
      <c r="AK682" s="137">
        <v>100000</v>
      </c>
      <c r="AL682" s="137">
        <f t="shared" si="406"/>
        <v>3010000</v>
      </c>
      <c r="AM682" s="137">
        <f t="shared" si="407"/>
        <v>3010000</v>
      </c>
      <c r="AN682" s="137">
        <f t="shared" si="408"/>
        <v>3010000</v>
      </c>
      <c r="AO682" s="137">
        <f t="shared" si="409"/>
        <v>2910000</v>
      </c>
      <c r="AP682" s="137"/>
      <c r="AQ682" s="138" cm="1">
        <f t="array" ref="AQ682">_xlfn.IFS(I682="One Bedroom",AQ$13,I682="One Bedroom Plus",AQ$14,I682="two bedroom",AQ$15,I682="three bedroom",AQ$16)</f>
        <v>500000</v>
      </c>
      <c r="AR682" s="139">
        <f t="shared" si="410"/>
        <v>11540000</v>
      </c>
      <c r="AS682" s="139">
        <f t="shared" si="411"/>
        <v>164857.14285714287</v>
      </c>
      <c r="AT682" s="139">
        <f t="shared" si="412"/>
        <v>577000</v>
      </c>
      <c r="AU682" s="139">
        <f t="shared" si="413"/>
        <v>10963000</v>
      </c>
      <c r="AV682" s="139">
        <f t="shared" si="414"/>
        <v>156614.28571428571</v>
      </c>
      <c r="AW682" s="151">
        <v>100000</v>
      </c>
      <c r="AX682" s="151">
        <f t="shared" si="415"/>
        <v>2740750</v>
      </c>
      <c r="AY682" s="151">
        <f t="shared" si="416"/>
        <v>2740750</v>
      </c>
      <c r="AZ682" s="151">
        <f t="shared" si="417"/>
        <v>2740750</v>
      </c>
      <c r="BA682" s="151">
        <f t="shared" si="418"/>
        <v>2640750</v>
      </c>
      <c r="BD682" s="99">
        <f t="shared" si="419"/>
        <v>10963000</v>
      </c>
    </row>
    <row r="683" spans="1:56" ht="14.7" customHeight="1" x14ac:dyDescent="0.25">
      <c r="A683" s="23"/>
      <c r="B683" s="23"/>
      <c r="C683" s="101">
        <v>661</v>
      </c>
      <c r="D683" s="128" t="s">
        <v>24</v>
      </c>
      <c r="E683" s="128">
        <v>1</v>
      </c>
      <c r="F683" s="130" t="s">
        <v>828</v>
      </c>
      <c r="G683" s="92" cm="1">
        <f t="array" ref="G683">_xlfn.IFS(D683=F$4,G$4,D683=F$5,G$5,D683=F$6,G$6,D683=F$7,G$7,D683=F$8,G$8,D683=F$9,G$9,D683=F$10,G$10)</f>
        <v>2</v>
      </c>
      <c r="H683" s="121" t="s">
        <v>236</v>
      </c>
      <c r="I683" s="104" t="s">
        <v>234</v>
      </c>
      <c r="J683" s="109">
        <v>70</v>
      </c>
      <c r="K683" s="95">
        <f t="shared" si="390"/>
        <v>160000</v>
      </c>
      <c r="L683" s="95">
        <f t="shared" si="391"/>
        <v>11200000</v>
      </c>
      <c r="M683" s="95">
        <f t="shared" si="392"/>
        <v>140000</v>
      </c>
      <c r="N683" s="95" cm="1">
        <f t="array" ref="N683">_xlfn.IFS(E683=1,0,OR(E683=2,E683=3),N$10,OR(E683=4,E683=5),N$11,E683=6,N$12,E683=7,N$13)</f>
        <v>0</v>
      </c>
      <c r="O683" s="96" t="s">
        <v>73</v>
      </c>
      <c r="P683" s="95">
        <f t="shared" si="393"/>
        <v>10000</v>
      </c>
      <c r="Q683" s="96"/>
      <c r="R683" s="95">
        <f t="shared" si="394"/>
        <v>0</v>
      </c>
      <c r="S683" s="96"/>
      <c r="T683" s="95">
        <f t="shared" si="395"/>
        <v>0</v>
      </c>
      <c r="U683" s="131"/>
      <c r="V683" s="95">
        <f t="shared" si="396"/>
        <v>0</v>
      </c>
      <c r="W683" s="96"/>
      <c r="X683" s="95">
        <f t="shared" si="397"/>
        <v>0</v>
      </c>
      <c r="Y683" s="131" t="s">
        <v>73</v>
      </c>
      <c r="Z683" s="95">
        <f t="shared" si="398"/>
        <v>17000</v>
      </c>
      <c r="AA683" s="95"/>
      <c r="AB683" s="95"/>
      <c r="AC683" s="95">
        <f t="shared" si="399"/>
        <v>27000</v>
      </c>
      <c r="AD683" s="95">
        <f t="shared" si="400"/>
        <v>167000</v>
      </c>
      <c r="AE683" s="95">
        <f t="shared" si="401"/>
        <v>11690000</v>
      </c>
      <c r="AF683" s="97" cm="1">
        <f t="array" ref="AF683">_xlfn.IFS(G683=1,AF$15,G683=2,AF$16,G683=3,AF$19)</f>
        <v>5000</v>
      </c>
      <c r="AG683" s="98">
        <f t="shared" si="402"/>
        <v>172000</v>
      </c>
      <c r="AH683" s="98">
        <f t="shared" si="403"/>
        <v>12040000</v>
      </c>
      <c r="AI683" s="137">
        <f t="shared" si="404"/>
        <v>172000</v>
      </c>
      <c r="AJ683" s="137">
        <f t="shared" si="405"/>
        <v>12040000</v>
      </c>
      <c r="AK683" s="137">
        <v>100000</v>
      </c>
      <c r="AL683" s="137">
        <f t="shared" si="406"/>
        <v>3010000</v>
      </c>
      <c r="AM683" s="137">
        <f t="shared" si="407"/>
        <v>3010000</v>
      </c>
      <c r="AN683" s="137">
        <f t="shared" si="408"/>
        <v>3010000</v>
      </c>
      <c r="AO683" s="137">
        <f t="shared" si="409"/>
        <v>2910000</v>
      </c>
      <c r="AP683" s="137"/>
      <c r="AQ683" s="138" cm="1">
        <f t="array" ref="AQ683">_xlfn.IFS(I683="One Bedroom",AQ$13,I683="One Bedroom Plus",AQ$14,I683="two bedroom",AQ$15,I683="three bedroom",AQ$16)</f>
        <v>500000</v>
      </c>
      <c r="AR683" s="139">
        <f t="shared" si="410"/>
        <v>11540000</v>
      </c>
      <c r="AS683" s="139">
        <f t="shared" si="411"/>
        <v>164857.14285714287</v>
      </c>
      <c r="AT683" s="139">
        <f t="shared" si="412"/>
        <v>577000</v>
      </c>
      <c r="AU683" s="139">
        <f t="shared" si="413"/>
        <v>10963000</v>
      </c>
      <c r="AV683" s="139">
        <f t="shared" si="414"/>
        <v>156614.28571428571</v>
      </c>
      <c r="AW683" s="151">
        <v>100000</v>
      </c>
      <c r="AX683" s="151">
        <f t="shared" si="415"/>
        <v>2740750</v>
      </c>
      <c r="AY683" s="151">
        <f t="shared" si="416"/>
        <v>2740750</v>
      </c>
      <c r="AZ683" s="151">
        <f t="shared" si="417"/>
        <v>2740750</v>
      </c>
      <c r="BA683" s="151">
        <f t="shared" si="418"/>
        <v>2640750</v>
      </c>
      <c r="BD683" s="99">
        <f t="shared" si="419"/>
        <v>10963000</v>
      </c>
    </row>
    <row r="684" spans="1:56" ht="14.7" customHeight="1" x14ac:dyDescent="0.25">
      <c r="A684" s="23"/>
      <c r="B684" s="23"/>
      <c r="C684" s="101">
        <v>662</v>
      </c>
      <c r="D684" s="128" t="s">
        <v>24</v>
      </c>
      <c r="E684" s="128">
        <v>1</v>
      </c>
      <c r="F684" s="130" t="s">
        <v>829</v>
      </c>
      <c r="G684" s="92" cm="1">
        <f t="array" ref="G684">_xlfn.IFS(D684=F$4,G$4,D684=F$5,G$5,D684=F$6,G$6,D684=F$7,G$7,D684=F$8,G$8,D684=F$9,G$9,D684=F$10,G$10)</f>
        <v>2</v>
      </c>
      <c r="H684" s="121" t="s">
        <v>242</v>
      </c>
      <c r="I684" s="104" t="s">
        <v>234</v>
      </c>
      <c r="J684" s="109">
        <v>92</v>
      </c>
      <c r="K684" s="95">
        <f t="shared" si="390"/>
        <v>160000</v>
      </c>
      <c r="L684" s="95">
        <f t="shared" si="391"/>
        <v>14720000</v>
      </c>
      <c r="M684" s="95">
        <f t="shared" si="392"/>
        <v>140000</v>
      </c>
      <c r="N684" s="95" cm="1">
        <f t="array" ref="N684">_xlfn.IFS(E684=1,0,OR(E684=2,E684=3),N$10,OR(E684=4,E684=5),N$11,E684=6,N$12,E684=7,N$13)</f>
        <v>0</v>
      </c>
      <c r="O684" s="96" t="s">
        <v>73</v>
      </c>
      <c r="P684" s="95">
        <f t="shared" si="393"/>
        <v>10000</v>
      </c>
      <c r="Q684" s="96"/>
      <c r="R684" s="95">
        <f t="shared" si="394"/>
        <v>0</v>
      </c>
      <c r="S684" s="96" t="s">
        <v>73</v>
      </c>
      <c r="T684" s="95">
        <f t="shared" si="395"/>
        <v>2000</v>
      </c>
      <c r="U684" s="131"/>
      <c r="V684" s="95">
        <f t="shared" si="396"/>
        <v>0</v>
      </c>
      <c r="W684" s="96"/>
      <c r="X684" s="95">
        <f t="shared" si="397"/>
        <v>0</v>
      </c>
      <c r="Y684" s="131" t="s">
        <v>73</v>
      </c>
      <c r="Z684" s="95">
        <f t="shared" si="398"/>
        <v>17000</v>
      </c>
      <c r="AA684" s="95"/>
      <c r="AB684" s="95"/>
      <c r="AC684" s="95">
        <f t="shared" si="399"/>
        <v>29000</v>
      </c>
      <c r="AD684" s="95">
        <f t="shared" si="400"/>
        <v>169000</v>
      </c>
      <c r="AE684" s="95">
        <f t="shared" si="401"/>
        <v>15548000</v>
      </c>
      <c r="AF684" s="97" cm="1">
        <f t="array" ref="AF684">_xlfn.IFS(G684=1,AF$15,G684=2,AF$16,G684=3,AF$19)</f>
        <v>5000</v>
      </c>
      <c r="AG684" s="98">
        <f t="shared" si="402"/>
        <v>174000</v>
      </c>
      <c r="AH684" s="98">
        <f t="shared" si="403"/>
        <v>16008000</v>
      </c>
      <c r="AI684" s="137">
        <f t="shared" si="404"/>
        <v>174000</v>
      </c>
      <c r="AJ684" s="137">
        <f t="shared" si="405"/>
        <v>16008000</v>
      </c>
      <c r="AK684" s="137">
        <v>100000</v>
      </c>
      <c r="AL684" s="137">
        <f t="shared" si="406"/>
        <v>4002000</v>
      </c>
      <c r="AM684" s="137">
        <f t="shared" si="407"/>
        <v>4002000</v>
      </c>
      <c r="AN684" s="137">
        <f t="shared" si="408"/>
        <v>4002000</v>
      </c>
      <c r="AO684" s="137">
        <f t="shared" si="409"/>
        <v>3902000</v>
      </c>
      <c r="AP684" s="137"/>
      <c r="AQ684" s="138" cm="1">
        <f t="array" ref="AQ684">_xlfn.IFS(I684="One Bedroom",AQ$13,I684="One Bedroom Plus",AQ$14,I684="two bedroom",AQ$15,I684="three bedroom",AQ$16)</f>
        <v>500000</v>
      </c>
      <c r="AR684" s="139">
        <f t="shared" si="410"/>
        <v>15508000</v>
      </c>
      <c r="AS684" s="139">
        <f t="shared" si="411"/>
        <v>168565.21739130435</v>
      </c>
      <c r="AT684" s="139">
        <f t="shared" si="412"/>
        <v>775400</v>
      </c>
      <c r="AU684" s="139">
        <f t="shared" si="413"/>
        <v>14733000</v>
      </c>
      <c r="AV684" s="139">
        <f t="shared" si="414"/>
        <v>160141.30434782608</v>
      </c>
      <c r="AW684" s="151">
        <v>100000</v>
      </c>
      <c r="AX684" s="151">
        <f t="shared" si="415"/>
        <v>3683250</v>
      </c>
      <c r="AY684" s="151">
        <f t="shared" si="416"/>
        <v>3683250</v>
      </c>
      <c r="AZ684" s="151">
        <f t="shared" si="417"/>
        <v>3683250</v>
      </c>
      <c r="BA684" s="151">
        <f t="shared" si="418"/>
        <v>3583250</v>
      </c>
      <c r="BD684" s="99">
        <f t="shared" si="419"/>
        <v>14733000</v>
      </c>
    </row>
    <row r="685" spans="1:56" ht="14.7" customHeight="1" x14ac:dyDescent="0.25">
      <c r="A685" s="23"/>
      <c r="B685" s="23"/>
      <c r="C685" s="101">
        <v>663</v>
      </c>
      <c r="D685" s="128" t="s">
        <v>24</v>
      </c>
      <c r="E685" s="128">
        <v>1</v>
      </c>
      <c r="F685" s="130" t="s">
        <v>830</v>
      </c>
      <c r="G685" s="92" cm="1">
        <f t="array" ref="G685">_xlfn.IFS(D685=F$4,G$4,D685=F$5,G$5,D685=F$6,G$6,D685=F$7,G$7,D685=F$8,G$8,D685=F$9,G$9,D685=F$10,G$10)</f>
        <v>2</v>
      </c>
      <c r="H685" s="121" t="s">
        <v>83</v>
      </c>
      <c r="I685" s="104" t="s">
        <v>72</v>
      </c>
      <c r="J685" s="105">
        <v>46</v>
      </c>
      <c r="K685" s="95">
        <f t="shared" si="390"/>
        <v>160000</v>
      </c>
      <c r="L685" s="95">
        <f t="shared" si="391"/>
        <v>7360000</v>
      </c>
      <c r="M685" s="95">
        <f t="shared" si="392"/>
        <v>140000</v>
      </c>
      <c r="N685" s="95" cm="1">
        <f t="array" ref="N685">_xlfn.IFS(E685=1,0,OR(E685=2,E685=3),N$10,OR(E685=4,E685=5),N$11,E685=6,N$12,E685=7,N$13)</f>
        <v>0</v>
      </c>
      <c r="O685" s="96" t="s">
        <v>73</v>
      </c>
      <c r="P685" s="95">
        <f t="shared" si="393"/>
        <v>10000</v>
      </c>
      <c r="Q685" s="96"/>
      <c r="R685" s="95">
        <f t="shared" si="394"/>
        <v>0</v>
      </c>
      <c r="S685" s="96" t="s">
        <v>73</v>
      </c>
      <c r="T685" s="95">
        <f t="shared" si="395"/>
        <v>2000</v>
      </c>
      <c r="U685" s="131"/>
      <c r="V685" s="95">
        <f t="shared" si="396"/>
        <v>0</v>
      </c>
      <c r="W685" s="96"/>
      <c r="X685" s="95">
        <f t="shared" si="397"/>
        <v>0</v>
      </c>
      <c r="Y685" s="131" t="s">
        <v>73</v>
      </c>
      <c r="Z685" s="95">
        <f t="shared" si="398"/>
        <v>17000</v>
      </c>
      <c r="AA685" s="95"/>
      <c r="AB685" s="95"/>
      <c r="AC685" s="95">
        <f t="shared" si="399"/>
        <v>29000</v>
      </c>
      <c r="AD685" s="95">
        <f t="shared" si="400"/>
        <v>169000</v>
      </c>
      <c r="AE685" s="95">
        <f t="shared" si="401"/>
        <v>7774000</v>
      </c>
      <c r="AF685" s="97" cm="1">
        <f t="array" ref="AF685">_xlfn.IFS(G685=1,AF$15,G685=2,AF$16,G685=3,AF$19)</f>
        <v>5000</v>
      </c>
      <c r="AG685" s="98">
        <f t="shared" si="402"/>
        <v>174000</v>
      </c>
      <c r="AH685" s="98">
        <f t="shared" si="403"/>
        <v>8004000</v>
      </c>
      <c r="AI685" s="137">
        <f t="shared" si="404"/>
        <v>174000</v>
      </c>
      <c r="AJ685" s="137">
        <f t="shared" si="405"/>
        <v>8004000</v>
      </c>
      <c r="AK685" s="137">
        <v>100000</v>
      </c>
      <c r="AL685" s="137">
        <f t="shared" si="406"/>
        <v>2001000</v>
      </c>
      <c r="AM685" s="137">
        <f t="shared" si="407"/>
        <v>2001000</v>
      </c>
      <c r="AN685" s="137">
        <f t="shared" si="408"/>
        <v>2001000</v>
      </c>
      <c r="AO685" s="137">
        <f t="shared" si="409"/>
        <v>1901000</v>
      </c>
      <c r="AP685" s="137"/>
      <c r="AQ685" s="138" cm="1">
        <f t="array" ref="AQ685">_xlfn.IFS(I685="One Bedroom",AQ$13,I685="One Bedroom Plus",AQ$14,I685="two bedroom",AQ$15,I685="three bedroom",AQ$16)</f>
        <v>300000</v>
      </c>
      <c r="AR685" s="139">
        <f t="shared" si="410"/>
        <v>7704000</v>
      </c>
      <c r="AS685" s="139">
        <f t="shared" si="411"/>
        <v>167478.26086956522</v>
      </c>
      <c r="AT685" s="139">
        <f t="shared" si="412"/>
        <v>385200</v>
      </c>
      <c r="AU685" s="139">
        <f t="shared" si="413"/>
        <v>7319000</v>
      </c>
      <c r="AV685" s="139">
        <f t="shared" si="414"/>
        <v>159108.69565217392</v>
      </c>
      <c r="AW685" s="151">
        <v>100000</v>
      </c>
      <c r="AX685" s="151">
        <f t="shared" si="415"/>
        <v>1829750</v>
      </c>
      <c r="AY685" s="151">
        <f t="shared" si="416"/>
        <v>1829750</v>
      </c>
      <c r="AZ685" s="151">
        <f t="shared" si="417"/>
        <v>1829750</v>
      </c>
      <c r="BA685" s="151">
        <f t="shared" si="418"/>
        <v>1729750</v>
      </c>
      <c r="BD685" s="99">
        <f t="shared" si="419"/>
        <v>7319000</v>
      </c>
    </row>
    <row r="686" spans="1:56" ht="14.7" customHeight="1" x14ac:dyDescent="0.25">
      <c r="A686" s="23"/>
      <c r="B686" s="23"/>
      <c r="C686" s="101">
        <v>664</v>
      </c>
      <c r="D686" s="128" t="s">
        <v>24</v>
      </c>
      <c r="E686" s="128">
        <v>1</v>
      </c>
      <c r="F686" s="130" t="s">
        <v>831</v>
      </c>
      <c r="G686" s="92" cm="1">
        <f t="array" ref="G686">_xlfn.IFS(D686=F$4,G$4,D686=F$5,G$5,D686=F$6,G$6,D686=F$7,G$7,D686=F$8,G$8,D686=F$9,G$9,D686=F$10,G$10)</f>
        <v>2</v>
      </c>
      <c r="H686" s="121" t="s">
        <v>83</v>
      </c>
      <c r="I686" s="104" t="s">
        <v>72</v>
      </c>
      <c r="J686" s="105">
        <v>46</v>
      </c>
      <c r="K686" s="95">
        <f t="shared" si="390"/>
        <v>160000</v>
      </c>
      <c r="L686" s="95">
        <f t="shared" si="391"/>
        <v>7360000</v>
      </c>
      <c r="M686" s="95">
        <f t="shared" si="392"/>
        <v>140000</v>
      </c>
      <c r="N686" s="95" cm="1">
        <f t="array" ref="N686">_xlfn.IFS(E686=1,0,OR(E686=2,E686=3),N$10,OR(E686=4,E686=5),N$11,E686=6,N$12,E686=7,N$13)</f>
        <v>0</v>
      </c>
      <c r="O686" s="96" t="s">
        <v>73</v>
      </c>
      <c r="P686" s="95">
        <f t="shared" si="393"/>
        <v>10000</v>
      </c>
      <c r="Q686" s="96" t="s">
        <v>73</v>
      </c>
      <c r="R686" s="95">
        <f t="shared" si="394"/>
        <v>3000</v>
      </c>
      <c r="S686" s="96" t="s">
        <v>73</v>
      </c>
      <c r="T686" s="95">
        <f t="shared" si="395"/>
        <v>2000</v>
      </c>
      <c r="U686" s="131"/>
      <c r="V686" s="95">
        <f t="shared" si="396"/>
        <v>0</v>
      </c>
      <c r="W686" s="96"/>
      <c r="X686" s="95">
        <f t="shared" si="397"/>
        <v>0</v>
      </c>
      <c r="Y686" s="131" t="s">
        <v>73</v>
      </c>
      <c r="Z686" s="95">
        <f t="shared" si="398"/>
        <v>17000</v>
      </c>
      <c r="AA686" s="95"/>
      <c r="AB686" s="95"/>
      <c r="AC686" s="95">
        <f t="shared" si="399"/>
        <v>32000</v>
      </c>
      <c r="AD686" s="95">
        <f t="shared" si="400"/>
        <v>172000</v>
      </c>
      <c r="AE686" s="95">
        <f t="shared" si="401"/>
        <v>7912000</v>
      </c>
      <c r="AF686" s="97" cm="1">
        <f t="array" ref="AF686">_xlfn.IFS(G686=1,AF$15,G686=2,AF$16,G686=3,AF$19)</f>
        <v>5000</v>
      </c>
      <c r="AG686" s="98">
        <f t="shared" si="402"/>
        <v>177000</v>
      </c>
      <c r="AH686" s="98">
        <f t="shared" si="403"/>
        <v>8142000</v>
      </c>
      <c r="AI686" s="137">
        <f t="shared" si="404"/>
        <v>177000</v>
      </c>
      <c r="AJ686" s="137">
        <f t="shared" si="405"/>
        <v>8142000</v>
      </c>
      <c r="AK686" s="137">
        <v>100000</v>
      </c>
      <c r="AL686" s="137">
        <f t="shared" si="406"/>
        <v>2035500</v>
      </c>
      <c r="AM686" s="137">
        <f t="shared" si="407"/>
        <v>2035500</v>
      </c>
      <c r="AN686" s="137">
        <f t="shared" si="408"/>
        <v>2035500</v>
      </c>
      <c r="AO686" s="137">
        <f t="shared" si="409"/>
        <v>1935500</v>
      </c>
      <c r="AP686" s="137"/>
      <c r="AQ686" s="138" cm="1">
        <f t="array" ref="AQ686">_xlfn.IFS(I686="One Bedroom",AQ$13,I686="One Bedroom Plus",AQ$14,I686="two bedroom",AQ$15,I686="three bedroom",AQ$16)</f>
        <v>300000</v>
      </c>
      <c r="AR686" s="139">
        <f t="shared" si="410"/>
        <v>7842000</v>
      </c>
      <c r="AS686" s="139">
        <f t="shared" si="411"/>
        <v>170478.26086956522</v>
      </c>
      <c r="AT686" s="139">
        <f t="shared" si="412"/>
        <v>392100</v>
      </c>
      <c r="AU686" s="139">
        <f t="shared" si="413"/>
        <v>7450000</v>
      </c>
      <c r="AV686" s="139">
        <f t="shared" si="414"/>
        <v>161956.52173913043</v>
      </c>
      <c r="AW686" s="151">
        <v>100000</v>
      </c>
      <c r="AX686" s="151">
        <f t="shared" si="415"/>
        <v>1862500</v>
      </c>
      <c r="AY686" s="151">
        <f t="shared" si="416"/>
        <v>1862500</v>
      </c>
      <c r="AZ686" s="151">
        <f t="shared" si="417"/>
        <v>1862500</v>
      </c>
      <c r="BA686" s="151">
        <f t="shared" si="418"/>
        <v>1762500</v>
      </c>
      <c r="BD686" s="99">
        <f t="shared" si="419"/>
        <v>7450000</v>
      </c>
    </row>
    <row r="687" spans="1:56" ht="14.7" customHeight="1" x14ac:dyDescent="0.25">
      <c r="A687" s="23"/>
      <c r="B687" s="23"/>
      <c r="C687" s="101">
        <v>665</v>
      </c>
      <c r="D687" s="128" t="s">
        <v>24</v>
      </c>
      <c r="E687" s="128">
        <v>1</v>
      </c>
      <c r="F687" s="130" t="s">
        <v>832</v>
      </c>
      <c r="G687" s="92" cm="1">
        <f t="array" ref="G687">_xlfn.IFS(D687=F$4,G$4,D687=F$5,G$5,D687=F$6,G$6,D687=F$7,G$7,D687=F$8,G$8,D687=F$9,G$9,D687=F$10,G$10)</f>
        <v>2</v>
      </c>
      <c r="H687" s="121" t="s">
        <v>242</v>
      </c>
      <c r="I687" s="104" t="s">
        <v>234</v>
      </c>
      <c r="J687" s="109">
        <v>92</v>
      </c>
      <c r="K687" s="95">
        <f t="shared" si="390"/>
        <v>160000</v>
      </c>
      <c r="L687" s="95">
        <f t="shared" si="391"/>
        <v>14720000</v>
      </c>
      <c r="M687" s="95">
        <f t="shared" si="392"/>
        <v>140000</v>
      </c>
      <c r="N687" s="95" cm="1">
        <f t="array" ref="N687">_xlfn.IFS(E687=1,0,OR(E687=2,E687=3),N$10,OR(E687=4,E687=5),N$11,E687=6,N$12,E687=7,N$13)</f>
        <v>0</v>
      </c>
      <c r="O687" s="96"/>
      <c r="P687" s="95">
        <f t="shared" si="393"/>
        <v>0</v>
      </c>
      <c r="Q687" s="96" t="s">
        <v>73</v>
      </c>
      <c r="R687" s="95">
        <f t="shared" si="394"/>
        <v>3000</v>
      </c>
      <c r="S687" s="96" t="s">
        <v>73</v>
      </c>
      <c r="T687" s="95">
        <f t="shared" si="395"/>
        <v>2000</v>
      </c>
      <c r="U687" s="131"/>
      <c r="V687" s="95">
        <f t="shared" si="396"/>
        <v>0</v>
      </c>
      <c r="W687" s="96"/>
      <c r="X687" s="95">
        <f t="shared" si="397"/>
        <v>0</v>
      </c>
      <c r="Y687" s="131" t="s">
        <v>73</v>
      </c>
      <c r="Z687" s="95">
        <f t="shared" si="398"/>
        <v>17000</v>
      </c>
      <c r="AA687" s="95"/>
      <c r="AB687" s="95"/>
      <c r="AC687" s="95">
        <f t="shared" si="399"/>
        <v>22000</v>
      </c>
      <c r="AD687" s="95">
        <f t="shared" si="400"/>
        <v>162000</v>
      </c>
      <c r="AE687" s="95">
        <f t="shared" si="401"/>
        <v>14904000</v>
      </c>
      <c r="AF687" s="97" cm="1">
        <f t="array" ref="AF687">_xlfn.IFS(G687=1,AF$15,G687=2,AF$16,G687=3,AF$19)</f>
        <v>5000</v>
      </c>
      <c r="AG687" s="98">
        <f t="shared" si="402"/>
        <v>167000</v>
      </c>
      <c r="AH687" s="98">
        <f t="shared" si="403"/>
        <v>15364000</v>
      </c>
      <c r="AI687" s="137">
        <f t="shared" si="404"/>
        <v>167000</v>
      </c>
      <c r="AJ687" s="137">
        <f t="shared" si="405"/>
        <v>15364000</v>
      </c>
      <c r="AK687" s="137">
        <v>100000</v>
      </c>
      <c r="AL687" s="137">
        <f t="shared" si="406"/>
        <v>3841000</v>
      </c>
      <c r="AM687" s="137">
        <f t="shared" si="407"/>
        <v>3841000</v>
      </c>
      <c r="AN687" s="137">
        <f t="shared" si="408"/>
        <v>3841000</v>
      </c>
      <c r="AO687" s="137">
        <f t="shared" si="409"/>
        <v>3741000</v>
      </c>
      <c r="AP687" s="137"/>
      <c r="AQ687" s="138" cm="1">
        <f t="array" ref="AQ687">_xlfn.IFS(I687="One Bedroom",AQ$13,I687="One Bedroom Plus",AQ$14,I687="two bedroom",AQ$15,I687="three bedroom",AQ$16)</f>
        <v>500000</v>
      </c>
      <c r="AR687" s="139">
        <f t="shared" si="410"/>
        <v>14864000</v>
      </c>
      <c r="AS687" s="139">
        <f t="shared" si="411"/>
        <v>161565.21739130435</v>
      </c>
      <c r="AT687" s="139">
        <f t="shared" si="412"/>
        <v>743200</v>
      </c>
      <c r="AU687" s="139">
        <f t="shared" si="413"/>
        <v>14121000</v>
      </c>
      <c r="AV687" s="139">
        <f t="shared" si="414"/>
        <v>153489.13043478262</v>
      </c>
      <c r="AW687" s="151">
        <v>100000</v>
      </c>
      <c r="AX687" s="151">
        <f t="shared" si="415"/>
        <v>3530250</v>
      </c>
      <c r="AY687" s="151">
        <f t="shared" si="416"/>
        <v>3530250</v>
      </c>
      <c r="AZ687" s="151">
        <f t="shared" si="417"/>
        <v>3530250</v>
      </c>
      <c r="BA687" s="151">
        <f t="shared" si="418"/>
        <v>3430250</v>
      </c>
      <c r="BD687" s="99">
        <f t="shared" si="419"/>
        <v>14121000</v>
      </c>
    </row>
    <row r="688" spans="1:56" ht="14.7" customHeight="1" x14ac:dyDescent="0.25">
      <c r="A688" s="23"/>
      <c r="B688" s="23"/>
      <c r="C688" s="101">
        <v>666</v>
      </c>
      <c r="D688" s="128" t="s">
        <v>24</v>
      </c>
      <c r="E688" s="128">
        <v>1</v>
      </c>
      <c r="F688" s="130" t="s">
        <v>833</v>
      </c>
      <c r="G688" s="92" cm="1">
        <f t="array" ref="G688">_xlfn.IFS(D688=F$4,G$4,D688=F$5,G$5,D688=F$6,G$6,D688=F$7,G$7,D688=F$8,G$8,D688=F$9,G$9,D688=F$10,G$10)</f>
        <v>2</v>
      </c>
      <c r="H688" s="121" t="s">
        <v>93</v>
      </c>
      <c r="I688" s="104" t="s">
        <v>94</v>
      </c>
      <c r="J688" s="105">
        <v>60</v>
      </c>
      <c r="K688" s="95">
        <f t="shared" si="390"/>
        <v>160000</v>
      </c>
      <c r="L688" s="95">
        <f t="shared" si="391"/>
        <v>9600000</v>
      </c>
      <c r="M688" s="95">
        <f t="shared" si="392"/>
        <v>140000</v>
      </c>
      <c r="N688" s="95" cm="1">
        <f t="array" ref="N688">_xlfn.IFS(E688=1,0,OR(E688=2,E688=3),N$10,OR(E688=4,E688=5),N$11,E688=6,N$12,E688=7,N$13)</f>
        <v>0</v>
      </c>
      <c r="O688" s="96"/>
      <c r="P688" s="95">
        <f t="shared" si="393"/>
        <v>0</v>
      </c>
      <c r="Q688" s="96" t="s">
        <v>73</v>
      </c>
      <c r="R688" s="95">
        <f t="shared" si="394"/>
        <v>3000</v>
      </c>
      <c r="S688" s="96" t="s">
        <v>73</v>
      </c>
      <c r="T688" s="95">
        <f t="shared" si="395"/>
        <v>2000</v>
      </c>
      <c r="U688" s="131"/>
      <c r="V688" s="95">
        <f t="shared" si="396"/>
        <v>0</v>
      </c>
      <c r="W688" s="96"/>
      <c r="X688" s="95">
        <f t="shared" si="397"/>
        <v>0</v>
      </c>
      <c r="Y688" s="131" t="s">
        <v>73</v>
      </c>
      <c r="Z688" s="95">
        <f t="shared" si="398"/>
        <v>17000</v>
      </c>
      <c r="AA688" s="95"/>
      <c r="AB688" s="95"/>
      <c r="AC688" s="95">
        <f t="shared" si="399"/>
        <v>22000</v>
      </c>
      <c r="AD688" s="95">
        <f t="shared" si="400"/>
        <v>162000</v>
      </c>
      <c r="AE688" s="95">
        <f t="shared" si="401"/>
        <v>9720000</v>
      </c>
      <c r="AF688" s="97" cm="1">
        <f t="array" ref="AF688">_xlfn.IFS(G688=1,AF$15,G688=2,AF$16,G688=3,AF$19)</f>
        <v>5000</v>
      </c>
      <c r="AG688" s="98">
        <f t="shared" si="402"/>
        <v>167000</v>
      </c>
      <c r="AH688" s="98">
        <f t="shared" si="403"/>
        <v>10020000</v>
      </c>
      <c r="AI688" s="137">
        <f t="shared" si="404"/>
        <v>167000</v>
      </c>
      <c r="AJ688" s="137">
        <f t="shared" si="405"/>
        <v>10020000</v>
      </c>
      <c r="AK688" s="137">
        <v>100000</v>
      </c>
      <c r="AL688" s="137">
        <f t="shared" si="406"/>
        <v>2505000</v>
      </c>
      <c r="AM688" s="137">
        <f t="shared" si="407"/>
        <v>2505000</v>
      </c>
      <c r="AN688" s="137">
        <f t="shared" si="408"/>
        <v>2505000</v>
      </c>
      <c r="AO688" s="137">
        <f t="shared" si="409"/>
        <v>2405000</v>
      </c>
      <c r="AP688" s="137"/>
      <c r="AQ688" s="138" cm="1">
        <f t="array" ref="AQ688">_xlfn.IFS(I688="One Bedroom",AQ$13,I688="One Bedroom Plus",AQ$14,I688="two bedroom",AQ$15,I688="three bedroom",AQ$16)</f>
        <v>300000</v>
      </c>
      <c r="AR688" s="139">
        <f t="shared" si="410"/>
        <v>9720000</v>
      </c>
      <c r="AS688" s="139">
        <f t="shared" si="411"/>
        <v>162000</v>
      </c>
      <c r="AT688" s="139">
        <f t="shared" si="412"/>
        <v>486000</v>
      </c>
      <c r="AU688" s="139">
        <f t="shared" si="413"/>
        <v>9234000</v>
      </c>
      <c r="AV688" s="139">
        <f t="shared" si="414"/>
        <v>153900</v>
      </c>
      <c r="AW688" s="151">
        <v>100000</v>
      </c>
      <c r="AX688" s="151">
        <f t="shared" si="415"/>
        <v>2308500</v>
      </c>
      <c r="AY688" s="151">
        <f t="shared" si="416"/>
        <v>2308500</v>
      </c>
      <c r="AZ688" s="151">
        <f t="shared" si="417"/>
        <v>2308500</v>
      </c>
      <c r="BA688" s="151">
        <f t="shared" si="418"/>
        <v>2208500</v>
      </c>
      <c r="BD688" s="99">
        <f t="shared" si="419"/>
        <v>9234000</v>
      </c>
    </row>
    <row r="689" spans="1:56" ht="14.7" customHeight="1" x14ac:dyDescent="0.25">
      <c r="A689" s="23"/>
      <c r="B689" s="23"/>
      <c r="C689" s="101">
        <v>667</v>
      </c>
      <c r="D689" s="128" t="s">
        <v>24</v>
      </c>
      <c r="E689" s="128">
        <v>1</v>
      </c>
      <c r="F689" s="130" t="s">
        <v>834</v>
      </c>
      <c r="G689" s="92" cm="1">
        <f t="array" ref="G689">_xlfn.IFS(D689=F$4,G$4,D689=F$5,G$5,D689=F$6,G$6,D689=F$7,G$7,D689=F$8,G$8,D689=F$9,G$9,D689=F$10,G$10)</f>
        <v>2</v>
      </c>
      <c r="H689" s="121" t="s">
        <v>835</v>
      </c>
      <c r="I689" s="104" t="s">
        <v>72</v>
      </c>
      <c r="J689" s="105">
        <v>41</v>
      </c>
      <c r="K689" s="95">
        <f t="shared" si="390"/>
        <v>160000</v>
      </c>
      <c r="L689" s="95">
        <f t="shared" si="391"/>
        <v>6560000</v>
      </c>
      <c r="M689" s="95">
        <f t="shared" si="392"/>
        <v>140000</v>
      </c>
      <c r="N689" s="95" cm="1">
        <f t="array" ref="N689">_xlfn.IFS(E689=1,0,OR(E689=2,E689=3),N$10,OR(E689=4,E689=5),N$11,E689=6,N$12,E689=7,N$13)</f>
        <v>0</v>
      </c>
      <c r="O689" s="96"/>
      <c r="P689" s="95">
        <f t="shared" si="393"/>
        <v>0</v>
      </c>
      <c r="Q689" s="96" t="s">
        <v>73</v>
      </c>
      <c r="R689" s="95">
        <f t="shared" si="394"/>
        <v>3000</v>
      </c>
      <c r="S689" s="96"/>
      <c r="T689" s="95">
        <f t="shared" si="395"/>
        <v>0</v>
      </c>
      <c r="U689" s="131" t="s">
        <v>73</v>
      </c>
      <c r="V689" s="95">
        <f t="shared" si="396"/>
        <v>-4000</v>
      </c>
      <c r="W689" s="96"/>
      <c r="X689" s="95">
        <f t="shared" si="397"/>
        <v>0</v>
      </c>
      <c r="Y689" s="131" t="s">
        <v>73</v>
      </c>
      <c r="Z689" s="95">
        <f t="shared" si="398"/>
        <v>17000</v>
      </c>
      <c r="AA689" s="95"/>
      <c r="AB689" s="95"/>
      <c r="AC689" s="95">
        <f t="shared" si="399"/>
        <v>16000</v>
      </c>
      <c r="AD689" s="95">
        <f t="shared" si="400"/>
        <v>156000</v>
      </c>
      <c r="AE689" s="95">
        <f t="shared" si="401"/>
        <v>6396000</v>
      </c>
      <c r="AF689" s="97" cm="1">
        <f t="array" ref="AF689">_xlfn.IFS(G689=1,AF$15,G689=2,AF$16,G689=3,AF$19)</f>
        <v>5000</v>
      </c>
      <c r="AG689" s="98">
        <f t="shared" si="402"/>
        <v>161000</v>
      </c>
      <c r="AH689" s="98">
        <f t="shared" si="403"/>
        <v>6601000</v>
      </c>
      <c r="AI689" s="137">
        <f t="shared" si="404"/>
        <v>161000</v>
      </c>
      <c r="AJ689" s="137">
        <f t="shared" si="405"/>
        <v>6601000</v>
      </c>
      <c r="AK689" s="137">
        <v>100000</v>
      </c>
      <c r="AL689" s="137">
        <f t="shared" si="406"/>
        <v>1650250</v>
      </c>
      <c r="AM689" s="137">
        <f t="shared" si="407"/>
        <v>1650250</v>
      </c>
      <c r="AN689" s="137">
        <f t="shared" si="408"/>
        <v>1650250</v>
      </c>
      <c r="AO689" s="137">
        <f t="shared" si="409"/>
        <v>1550250</v>
      </c>
      <c r="AP689" s="137"/>
      <c r="AQ689" s="138" cm="1">
        <f t="array" ref="AQ689">_xlfn.IFS(I689="One Bedroom",AQ$13,I689="One Bedroom Plus",AQ$14,I689="two bedroom",AQ$15,I689="three bedroom",AQ$16)</f>
        <v>300000</v>
      </c>
      <c r="AR689" s="139">
        <f t="shared" si="410"/>
        <v>6301000</v>
      </c>
      <c r="AS689" s="139">
        <f t="shared" si="411"/>
        <v>153682.92682926828</v>
      </c>
      <c r="AT689" s="139">
        <f t="shared" si="412"/>
        <v>315050</v>
      </c>
      <c r="AU689" s="139">
        <f t="shared" si="413"/>
        <v>5986000</v>
      </c>
      <c r="AV689" s="139">
        <f t="shared" si="414"/>
        <v>146000</v>
      </c>
      <c r="AW689" s="151">
        <v>100000</v>
      </c>
      <c r="AX689" s="151">
        <f t="shared" si="415"/>
        <v>1496500</v>
      </c>
      <c r="AY689" s="151">
        <f t="shared" si="416"/>
        <v>1496500</v>
      </c>
      <c r="AZ689" s="151">
        <f t="shared" si="417"/>
        <v>1496500</v>
      </c>
      <c r="BA689" s="151">
        <f t="shared" si="418"/>
        <v>1396500</v>
      </c>
      <c r="BD689" s="99">
        <f t="shared" si="419"/>
        <v>5986000</v>
      </c>
    </row>
    <row r="690" spans="1:56" ht="14.7" customHeight="1" x14ac:dyDescent="0.25">
      <c r="A690" s="23"/>
      <c r="B690" s="23"/>
      <c r="C690" s="101">
        <v>668</v>
      </c>
      <c r="D690" s="128" t="s">
        <v>24</v>
      </c>
      <c r="E690" s="128">
        <v>1</v>
      </c>
      <c r="F690" s="130" t="s">
        <v>836</v>
      </c>
      <c r="G690" s="92" cm="1">
        <f t="array" ref="G690">_xlfn.IFS(D690=F$4,G$4,D690=F$5,G$5,D690=F$6,G$6,D690=F$7,G$7,D690=F$8,G$8,D690=F$9,G$9,D690=F$10,G$10)</f>
        <v>2</v>
      </c>
      <c r="H690" s="121" t="s">
        <v>81</v>
      </c>
      <c r="I690" s="104" t="s">
        <v>72</v>
      </c>
      <c r="J690" s="105">
        <v>41</v>
      </c>
      <c r="K690" s="95">
        <f t="shared" si="390"/>
        <v>160000</v>
      </c>
      <c r="L690" s="95">
        <f t="shared" si="391"/>
        <v>6560000</v>
      </c>
      <c r="M690" s="95">
        <f t="shared" si="392"/>
        <v>140000</v>
      </c>
      <c r="N690" s="95" cm="1">
        <f t="array" ref="N690">_xlfn.IFS(E690=1,0,OR(E690=2,E690=3),N$10,OR(E690=4,E690=5),N$11,E690=6,N$12,E690=7,N$13)</f>
        <v>0</v>
      </c>
      <c r="O690" s="96"/>
      <c r="P690" s="95">
        <f t="shared" si="393"/>
        <v>0</v>
      </c>
      <c r="Q690" s="96"/>
      <c r="R690" s="95">
        <f t="shared" si="394"/>
        <v>0</v>
      </c>
      <c r="S690" s="96"/>
      <c r="T690" s="95">
        <f t="shared" si="395"/>
        <v>0</v>
      </c>
      <c r="U690" s="131" t="s">
        <v>73</v>
      </c>
      <c r="V690" s="95">
        <f t="shared" si="396"/>
        <v>-4000</v>
      </c>
      <c r="W690" s="96"/>
      <c r="X690" s="95">
        <f t="shared" si="397"/>
        <v>0</v>
      </c>
      <c r="Y690" s="131" t="s">
        <v>73</v>
      </c>
      <c r="Z690" s="95">
        <f t="shared" si="398"/>
        <v>17000</v>
      </c>
      <c r="AA690" s="95"/>
      <c r="AB690" s="95"/>
      <c r="AC690" s="95">
        <f t="shared" si="399"/>
        <v>13000</v>
      </c>
      <c r="AD690" s="95">
        <f t="shared" si="400"/>
        <v>153000</v>
      </c>
      <c r="AE690" s="95">
        <f t="shared" si="401"/>
        <v>6273000</v>
      </c>
      <c r="AF690" s="97" cm="1">
        <f t="array" ref="AF690">_xlfn.IFS(G690=1,AF$15,G690=2,AF$16,G690=3,AF$19)</f>
        <v>5000</v>
      </c>
      <c r="AG690" s="98">
        <f t="shared" si="402"/>
        <v>158000</v>
      </c>
      <c r="AH690" s="98">
        <f t="shared" si="403"/>
        <v>6478000</v>
      </c>
      <c r="AI690" s="137">
        <f t="shared" si="404"/>
        <v>158000</v>
      </c>
      <c r="AJ690" s="137">
        <f t="shared" si="405"/>
        <v>6478000</v>
      </c>
      <c r="AK690" s="137">
        <v>100000</v>
      </c>
      <c r="AL690" s="137">
        <f t="shared" si="406"/>
        <v>1619500</v>
      </c>
      <c r="AM690" s="137">
        <f t="shared" si="407"/>
        <v>1619500</v>
      </c>
      <c r="AN690" s="137">
        <f t="shared" si="408"/>
        <v>1619500</v>
      </c>
      <c r="AO690" s="137">
        <f t="shared" si="409"/>
        <v>1519500</v>
      </c>
      <c r="AP690" s="137"/>
      <c r="AQ690" s="138" cm="1">
        <f t="array" ref="AQ690">_xlfn.IFS(I690="One Bedroom",AQ$13,I690="One Bedroom Plus",AQ$14,I690="two bedroom",AQ$15,I690="three bedroom",AQ$16)</f>
        <v>300000</v>
      </c>
      <c r="AR690" s="139">
        <f t="shared" si="410"/>
        <v>6178000</v>
      </c>
      <c r="AS690" s="139">
        <f t="shared" si="411"/>
        <v>150682.92682926828</v>
      </c>
      <c r="AT690" s="139">
        <f t="shared" si="412"/>
        <v>308900</v>
      </c>
      <c r="AU690" s="139">
        <f t="shared" si="413"/>
        <v>5870000</v>
      </c>
      <c r="AV690" s="139">
        <f t="shared" si="414"/>
        <v>143170.73170731709</v>
      </c>
      <c r="AW690" s="151">
        <v>100000</v>
      </c>
      <c r="AX690" s="151">
        <f t="shared" si="415"/>
        <v>1467500</v>
      </c>
      <c r="AY690" s="151">
        <f t="shared" si="416"/>
        <v>1467500</v>
      </c>
      <c r="AZ690" s="151">
        <f t="shared" si="417"/>
        <v>1467500</v>
      </c>
      <c r="BA690" s="151">
        <f t="shared" si="418"/>
        <v>1367500</v>
      </c>
      <c r="BD690" s="99">
        <f t="shared" si="419"/>
        <v>5870000</v>
      </c>
    </row>
    <row r="691" spans="1:56" ht="14.7" customHeight="1" x14ac:dyDescent="0.25">
      <c r="A691" s="23"/>
      <c r="B691" s="23"/>
      <c r="C691" s="101">
        <v>669</v>
      </c>
      <c r="D691" s="128" t="s">
        <v>24</v>
      </c>
      <c r="E691" s="128">
        <v>1</v>
      </c>
      <c r="F691" s="130" t="s">
        <v>837</v>
      </c>
      <c r="G691" s="92" cm="1">
        <f t="array" ref="G691">_xlfn.IFS(D691=F$4,G$4,D691=F$5,G$5,D691=F$6,G$6,D691=F$7,G$7,D691=F$8,G$8,D691=F$9,G$9,D691=F$10,G$10)</f>
        <v>2</v>
      </c>
      <c r="H691" s="121" t="s">
        <v>81</v>
      </c>
      <c r="I691" s="104" t="s">
        <v>72</v>
      </c>
      <c r="J691" s="105">
        <v>41</v>
      </c>
      <c r="K691" s="95">
        <f t="shared" si="390"/>
        <v>160000</v>
      </c>
      <c r="L691" s="95">
        <f t="shared" si="391"/>
        <v>6560000</v>
      </c>
      <c r="M691" s="95">
        <f t="shared" si="392"/>
        <v>140000</v>
      </c>
      <c r="N691" s="95" cm="1">
        <f t="array" ref="N691">_xlfn.IFS(E691=1,0,OR(E691=2,E691=3),N$10,OR(E691=4,E691=5),N$11,E691=6,N$12,E691=7,N$13)</f>
        <v>0</v>
      </c>
      <c r="O691" s="96"/>
      <c r="P691" s="95">
        <f t="shared" si="393"/>
        <v>0</v>
      </c>
      <c r="Q691" s="96"/>
      <c r="R691" s="95">
        <f t="shared" si="394"/>
        <v>0</v>
      </c>
      <c r="S691" s="96"/>
      <c r="T691" s="95">
        <f t="shared" si="395"/>
        <v>0</v>
      </c>
      <c r="U691" s="131" t="s">
        <v>73</v>
      </c>
      <c r="V691" s="95">
        <f t="shared" si="396"/>
        <v>-4000</v>
      </c>
      <c r="W691" s="96"/>
      <c r="X691" s="95">
        <f t="shared" si="397"/>
        <v>0</v>
      </c>
      <c r="Y691" s="131" t="s">
        <v>73</v>
      </c>
      <c r="Z691" s="95">
        <f t="shared" si="398"/>
        <v>17000</v>
      </c>
      <c r="AA691" s="95"/>
      <c r="AB691" s="95"/>
      <c r="AC691" s="95">
        <f t="shared" si="399"/>
        <v>13000</v>
      </c>
      <c r="AD691" s="95">
        <f t="shared" si="400"/>
        <v>153000</v>
      </c>
      <c r="AE691" s="95">
        <f t="shared" si="401"/>
        <v>6273000</v>
      </c>
      <c r="AF691" s="97" cm="1">
        <f t="array" ref="AF691">_xlfn.IFS(G691=1,AF$15,G691=2,AF$16,G691=3,AF$19)</f>
        <v>5000</v>
      </c>
      <c r="AG691" s="98">
        <f t="shared" si="402"/>
        <v>158000</v>
      </c>
      <c r="AH691" s="98">
        <f t="shared" si="403"/>
        <v>6478000</v>
      </c>
      <c r="AI691" s="137">
        <f t="shared" si="404"/>
        <v>158000</v>
      </c>
      <c r="AJ691" s="137">
        <f t="shared" si="405"/>
        <v>6478000</v>
      </c>
      <c r="AK691" s="137">
        <v>100000</v>
      </c>
      <c r="AL691" s="137">
        <f t="shared" si="406"/>
        <v>1619500</v>
      </c>
      <c r="AM691" s="137">
        <f t="shared" si="407"/>
        <v>1619500</v>
      </c>
      <c r="AN691" s="137">
        <f t="shared" si="408"/>
        <v>1619500</v>
      </c>
      <c r="AO691" s="137">
        <f t="shared" si="409"/>
        <v>1519500</v>
      </c>
      <c r="AP691" s="137"/>
      <c r="AQ691" s="138" cm="1">
        <f t="array" ref="AQ691">_xlfn.IFS(I691="One Bedroom",AQ$13,I691="One Bedroom Plus",AQ$14,I691="two bedroom",AQ$15,I691="three bedroom",AQ$16)</f>
        <v>300000</v>
      </c>
      <c r="AR691" s="139">
        <f t="shared" si="410"/>
        <v>6178000</v>
      </c>
      <c r="AS691" s="139">
        <f t="shared" si="411"/>
        <v>150682.92682926828</v>
      </c>
      <c r="AT691" s="139">
        <f t="shared" si="412"/>
        <v>308900</v>
      </c>
      <c r="AU691" s="139">
        <f t="shared" si="413"/>
        <v>5870000</v>
      </c>
      <c r="AV691" s="139">
        <f t="shared" si="414"/>
        <v>143170.73170731709</v>
      </c>
      <c r="AW691" s="151">
        <v>100000</v>
      </c>
      <c r="AX691" s="151">
        <f t="shared" si="415"/>
        <v>1467500</v>
      </c>
      <c r="AY691" s="151">
        <f t="shared" si="416"/>
        <v>1467500</v>
      </c>
      <c r="AZ691" s="151">
        <f t="shared" si="417"/>
        <v>1467500</v>
      </c>
      <c r="BA691" s="151">
        <f t="shared" si="418"/>
        <v>1367500</v>
      </c>
      <c r="BD691" s="99">
        <f t="shared" si="419"/>
        <v>5870000</v>
      </c>
    </row>
    <row r="692" spans="1:56" ht="14.7" customHeight="1" x14ac:dyDescent="0.25">
      <c r="A692" s="23"/>
      <c r="B692" s="23"/>
      <c r="C692" s="101">
        <v>670</v>
      </c>
      <c r="D692" s="128" t="s">
        <v>24</v>
      </c>
      <c r="E692" s="128">
        <v>2</v>
      </c>
      <c r="F692" s="130" t="s">
        <v>838</v>
      </c>
      <c r="G692" s="92" cm="1">
        <f t="array" ref="G692">_xlfn.IFS(D692=F$4,G$4,D692=F$5,G$5,D692=F$6,G$6,D692=F$7,G$7,D692=F$8,G$8,D692=F$9,G$9,D692=F$10,G$10)</f>
        <v>2</v>
      </c>
      <c r="H692" s="121" t="s">
        <v>424</v>
      </c>
      <c r="I692" s="104" t="s">
        <v>72</v>
      </c>
      <c r="J692" s="109">
        <v>54</v>
      </c>
      <c r="K692" s="95">
        <f t="shared" si="390"/>
        <v>160000</v>
      </c>
      <c r="L692" s="95">
        <f t="shared" si="391"/>
        <v>8640000</v>
      </c>
      <c r="M692" s="95">
        <f t="shared" si="392"/>
        <v>140000</v>
      </c>
      <c r="N692" s="95" cm="1">
        <f t="array" ref="N692">_xlfn.IFS(E692=1,0,OR(E692=2,E692=3),N$10,OR(E692=4,E692=5),N$11,E692=6,N$12,E692=7,N$13)</f>
        <v>0</v>
      </c>
      <c r="O692" s="95">
        <f t="shared" ref="O692:O723" si="420">O672</f>
        <v>0</v>
      </c>
      <c r="P692" s="95">
        <f t="shared" si="393"/>
        <v>0</v>
      </c>
      <c r="Q692" s="95">
        <f t="shared" ref="Q692:Q723" si="421">Q672</f>
        <v>0</v>
      </c>
      <c r="R692" s="95">
        <f t="shared" si="394"/>
        <v>0</v>
      </c>
      <c r="S692" s="95">
        <f t="shared" ref="S692:S723" si="422">S672</f>
        <v>0</v>
      </c>
      <c r="T692" s="95">
        <f t="shared" si="395"/>
        <v>0</v>
      </c>
      <c r="U692" s="95" t="str">
        <f t="shared" ref="U692:U723" si="423">U672</f>
        <v>y</v>
      </c>
      <c r="V692" s="95">
        <f t="shared" si="396"/>
        <v>-4000</v>
      </c>
      <c r="W692" s="108"/>
      <c r="X692" s="108">
        <f t="shared" si="397"/>
        <v>0</v>
      </c>
      <c r="Y692" s="132"/>
      <c r="Z692" s="108">
        <f t="shared" si="398"/>
        <v>0</v>
      </c>
      <c r="AA692" s="108"/>
      <c r="AB692" s="108"/>
      <c r="AC692" s="95">
        <f t="shared" si="399"/>
        <v>-4000</v>
      </c>
      <c r="AD692" s="95">
        <f t="shared" si="400"/>
        <v>136000</v>
      </c>
      <c r="AE692" s="95">
        <f t="shared" si="401"/>
        <v>7344000</v>
      </c>
      <c r="AF692" s="97" cm="1">
        <f t="array" ref="AF692">_xlfn.IFS(G692=1,AF$15,G692=2,AF$16,G692=3,AF$19)</f>
        <v>5000</v>
      </c>
      <c r="AG692" s="98">
        <f t="shared" si="402"/>
        <v>141000</v>
      </c>
      <c r="AH692" s="98">
        <f t="shared" si="403"/>
        <v>7614000</v>
      </c>
      <c r="AI692" s="137">
        <f t="shared" si="404"/>
        <v>141000</v>
      </c>
      <c r="AJ692" s="137">
        <f t="shared" si="405"/>
        <v>7614000</v>
      </c>
      <c r="AK692" s="137">
        <v>100000</v>
      </c>
      <c r="AL692" s="137">
        <f t="shared" si="406"/>
        <v>1903500</v>
      </c>
      <c r="AM692" s="137">
        <f t="shared" si="407"/>
        <v>1903500</v>
      </c>
      <c r="AN692" s="137">
        <f t="shared" si="408"/>
        <v>1903500</v>
      </c>
      <c r="AO692" s="137">
        <f t="shared" si="409"/>
        <v>1803500</v>
      </c>
      <c r="AP692" s="137"/>
      <c r="AQ692" s="138" cm="1">
        <f t="array" ref="AQ692">_xlfn.IFS(I692="One Bedroom",AQ$13,I692="One Bedroom Plus",AQ$14,I692="two bedroom",AQ$15,I692="three bedroom",AQ$16)</f>
        <v>300000</v>
      </c>
      <c r="AR692" s="139">
        <f t="shared" si="410"/>
        <v>7314000</v>
      </c>
      <c r="AS692" s="139">
        <f t="shared" si="411"/>
        <v>135444.44444444444</v>
      </c>
      <c r="AT692" s="139">
        <f t="shared" si="412"/>
        <v>365700</v>
      </c>
      <c r="AU692" s="139">
        <f t="shared" si="413"/>
        <v>6949000</v>
      </c>
      <c r="AV692" s="139">
        <f t="shared" si="414"/>
        <v>128685.18518518518</v>
      </c>
      <c r="AW692" s="151">
        <v>100000</v>
      </c>
      <c r="AX692" s="151">
        <f t="shared" si="415"/>
        <v>1737250</v>
      </c>
      <c r="AY692" s="151">
        <f t="shared" si="416"/>
        <v>1737250</v>
      </c>
      <c r="AZ692" s="151">
        <f t="shared" si="417"/>
        <v>1737250</v>
      </c>
      <c r="BA692" s="151">
        <f t="shared" si="418"/>
        <v>1637250</v>
      </c>
      <c r="BD692" s="99">
        <f t="shared" si="419"/>
        <v>6949000</v>
      </c>
    </row>
    <row r="693" spans="1:56" ht="14.7" customHeight="1" x14ac:dyDescent="0.25">
      <c r="A693" s="23"/>
      <c r="B693" s="23"/>
      <c r="C693" s="101">
        <v>671</v>
      </c>
      <c r="D693" s="128" t="s">
        <v>24</v>
      </c>
      <c r="E693" s="128">
        <v>2</v>
      </c>
      <c r="F693" s="130" t="s">
        <v>839</v>
      </c>
      <c r="G693" s="92" cm="1">
        <f t="array" ref="G693">_xlfn.IFS(D693=F$4,G$4,D693=F$5,G$5,D693=F$6,G$6,D693=F$7,G$7,D693=F$8,G$8,D693=F$9,G$9,D693=F$10,G$10)</f>
        <v>2</v>
      </c>
      <c r="H693" s="121" t="s">
        <v>424</v>
      </c>
      <c r="I693" s="104" t="s">
        <v>72</v>
      </c>
      <c r="J693" s="109">
        <v>54</v>
      </c>
      <c r="K693" s="95">
        <f t="shared" si="390"/>
        <v>160000</v>
      </c>
      <c r="L693" s="95">
        <f t="shared" si="391"/>
        <v>8640000</v>
      </c>
      <c r="M693" s="95">
        <f t="shared" si="392"/>
        <v>140000</v>
      </c>
      <c r="N693" s="95" cm="1">
        <f t="array" ref="N693">_xlfn.IFS(E693=1,0,OR(E693=2,E693=3),N$10,OR(E693=4,E693=5),N$11,E693=6,N$12,E693=7,N$13)</f>
        <v>0</v>
      </c>
      <c r="O693" s="95">
        <f t="shared" si="420"/>
        <v>0</v>
      </c>
      <c r="P693" s="95">
        <f t="shared" si="393"/>
        <v>0</v>
      </c>
      <c r="Q693" s="95">
        <f t="shared" si="421"/>
        <v>0</v>
      </c>
      <c r="R693" s="95">
        <f t="shared" si="394"/>
        <v>0</v>
      </c>
      <c r="S693" s="95">
        <f t="shared" si="422"/>
        <v>0</v>
      </c>
      <c r="T693" s="95">
        <f t="shared" si="395"/>
        <v>0</v>
      </c>
      <c r="U693" s="95" t="str">
        <f t="shared" si="423"/>
        <v>y</v>
      </c>
      <c r="V693" s="95">
        <f t="shared" si="396"/>
        <v>-4000</v>
      </c>
      <c r="W693" s="108"/>
      <c r="X693" s="108">
        <f t="shared" si="397"/>
        <v>0</v>
      </c>
      <c r="Y693" s="132"/>
      <c r="Z693" s="108">
        <f t="shared" si="398"/>
        <v>0</v>
      </c>
      <c r="AA693" s="108"/>
      <c r="AB693" s="108"/>
      <c r="AC693" s="95">
        <f t="shared" si="399"/>
        <v>-4000</v>
      </c>
      <c r="AD693" s="95">
        <f t="shared" si="400"/>
        <v>136000</v>
      </c>
      <c r="AE693" s="95">
        <f t="shared" si="401"/>
        <v>7344000</v>
      </c>
      <c r="AF693" s="97" cm="1">
        <f t="array" ref="AF693">_xlfn.IFS(G693=1,AF$15,G693=2,AF$16,G693=3,AF$19)</f>
        <v>5000</v>
      </c>
      <c r="AG693" s="98">
        <f t="shared" si="402"/>
        <v>141000</v>
      </c>
      <c r="AH693" s="98">
        <f t="shared" si="403"/>
        <v>7614000</v>
      </c>
      <c r="AI693" s="137">
        <f t="shared" si="404"/>
        <v>141000</v>
      </c>
      <c r="AJ693" s="137">
        <f t="shared" si="405"/>
        <v>7614000</v>
      </c>
      <c r="AK693" s="137">
        <v>100000</v>
      </c>
      <c r="AL693" s="137">
        <f t="shared" si="406"/>
        <v>1903500</v>
      </c>
      <c r="AM693" s="137">
        <f t="shared" si="407"/>
        <v>1903500</v>
      </c>
      <c r="AN693" s="137">
        <f t="shared" si="408"/>
        <v>1903500</v>
      </c>
      <c r="AO693" s="137">
        <f t="shared" si="409"/>
        <v>1803500</v>
      </c>
      <c r="AP693" s="137"/>
      <c r="AQ693" s="138" cm="1">
        <f t="array" ref="AQ693">_xlfn.IFS(I693="One Bedroom",AQ$13,I693="One Bedroom Plus",AQ$14,I693="two bedroom",AQ$15,I693="three bedroom",AQ$16)</f>
        <v>300000</v>
      </c>
      <c r="AR693" s="139">
        <f t="shared" si="410"/>
        <v>7314000</v>
      </c>
      <c r="AS693" s="139">
        <f t="shared" si="411"/>
        <v>135444.44444444444</v>
      </c>
      <c r="AT693" s="139">
        <f t="shared" si="412"/>
        <v>365700</v>
      </c>
      <c r="AU693" s="139">
        <f t="shared" si="413"/>
        <v>6949000</v>
      </c>
      <c r="AV693" s="139">
        <f t="shared" si="414"/>
        <v>128685.18518518518</v>
      </c>
      <c r="AW693" s="151">
        <v>100000</v>
      </c>
      <c r="AX693" s="151">
        <f t="shared" si="415"/>
        <v>1737250</v>
      </c>
      <c r="AY693" s="151">
        <f t="shared" si="416"/>
        <v>1737250</v>
      </c>
      <c r="AZ693" s="151">
        <f t="shared" si="417"/>
        <v>1737250</v>
      </c>
      <c r="BA693" s="151">
        <f t="shared" si="418"/>
        <v>1637250</v>
      </c>
      <c r="BD693" s="99">
        <f t="shared" si="419"/>
        <v>6949000</v>
      </c>
    </row>
    <row r="694" spans="1:56" ht="14.7" customHeight="1" x14ac:dyDescent="0.25">
      <c r="A694" s="23"/>
      <c r="B694" s="23"/>
      <c r="C694" s="101">
        <v>672</v>
      </c>
      <c r="D694" s="128" t="s">
        <v>24</v>
      </c>
      <c r="E694" s="128">
        <v>2</v>
      </c>
      <c r="F694" s="130" t="s">
        <v>840</v>
      </c>
      <c r="G694" s="92" cm="1">
        <f t="array" ref="G694">_xlfn.IFS(D694=F$4,G$4,D694=F$5,G$5,D694=F$6,G$6,D694=F$7,G$7,D694=F$8,G$8,D694=F$9,G$9,D694=F$10,G$10)</f>
        <v>2</v>
      </c>
      <c r="H694" s="121" t="s">
        <v>106</v>
      </c>
      <c r="I694" s="104" t="s">
        <v>72</v>
      </c>
      <c r="J694" s="105">
        <v>39</v>
      </c>
      <c r="K694" s="95">
        <f t="shared" si="390"/>
        <v>160000</v>
      </c>
      <c r="L694" s="95">
        <f t="shared" si="391"/>
        <v>6240000</v>
      </c>
      <c r="M694" s="95">
        <f t="shared" si="392"/>
        <v>140000</v>
      </c>
      <c r="N694" s="95" cm="1">
        <f t="array" ref="N694">_xlfn.IFS(E694=1,0,OR(E694=2,E694=3),N$10,OR(E694=4,E694=5),N$11,E694=6,N$12,E694=7,N$13)</f>
        <v>0</v>
      </c>
      <c r="O694" s="95">
        <f t="shared" si="420"/>
        <v>0</v>
      </c>
      <c r="P694" s="95">
        <f t="shared" si="393"/>
        <v>0</v>
      </c>
      <c r="Q694" s="95">
        <f t="shared" si="421"/>
        <v>0</v>
      </c>
      <c r="R694" s="95">
        <f t="shared" si="394"/>
        <v>0</v>
      </c>
      <c r="S694" s="95">
        <f t="shared" si="422"/>
        <v>0</v>
      </c>
      <c r="T694" s="95">
        <f t="shared" si="395"/>
        <v>0</v>
      </c>
      <c r="U694" s="95" t="str">
        <f t="shared" si="423"/>
        <v>y</v>
      </c>
      <c r="V694" s="95">
        <f t="shared" si="396"/>
        <v>-4000</v>
      </c>
      <c r="W694" s="108"/>
      <c r="X694" s="108">
        <f t="shared" si="397"/>
        <v>0</v>
      </c>
      <c r="Y694" s="132"/>
      <c r="Z694" s="108">
        <f t="shared" si="398"/>
        <v>0</v>
      </c>
      <c r="AA694" s="108"/>
      <c r="AB694" s="108"/>
      <c r="AC694" s="95">
        <f t="shared" si="399"/>
        <v>-4000</v>
      </c>
      <c r="AD694" s="95">
        <f t="shared" si="400"/>
        <v>136000</v>
      </c>
      <c r="AE694" s="95">
        <f t="shared" si="401"/>
        <v>5304000</v>
      </c>
      <c r="AF694" s="97" cm="1">
        <f t="array" ref="AF694">_xlfn.IFS(G694=1,AF$15,G694=2,AF$16,G694=3,AF$19)</f>
        <v>5000</v>
      </c>
      <c r="AG694" s="98">
        <f t="shared" si="402"/>
        <v>141000</v>
      </c>
      <c r="AH694" s="98">
        <f t="shared" si="403"/>
        <v>5499000</v>
      </c>
      <c r="AI694" s="137">
        <f t="shared" si="404"/>
        <v>141000</v>
      </c>
      <c r="AJ694" s="137">
        <f t="shared" si="405"/>
        <v>5499000</v>
      </c>
      <c r="AK694" s="137">
        <v>100000</v>
      </c>
      <c r="AL694" s="137">
        <f t="shared" si="406"/>
        <v>1374750</v>
      </c>
      <c r="AM694" s="137">
        <f t="shared" si="407"/>
        <v>1374750</v>
      </c>
      <c r="AN694" s="137">
        <f t="shared" si="408"/>
        <v>1374750</v>
      </c>
      <c r="AO694" s="137">
        <f t="shared" si="409"/>
        <v>1274750</v>
      </c>
      <c r="AP694" s="137"/>
      <c r="AQ694" s="138" cm="1">
        <f t="array" ref="AQ694">_xlfn.IFS(I694="One Bedroom",AQ$13,I694="One Bedroom Plus",AQ$14,I694="two bedroom",AQ$15,I694="three bedroom",AQ$16)</f>
        <v>300000</v>
      </c>
      <c r="AR694" s="139">
        <f t="shared" si="410"/>
        <v>5199000</v>
      </c>
      <c r="AS694" s="139">
        <f t="shared" si="411"/>
        <v>133307.69230769231</v>
      </c>
      <c r="AT694" s="139">
        <f t="shared" si="412"/>
        <v>259950</v>
      </c>
      <c r="AU694" s="139">
        <f t="shared" si="413"/>
        <v>4940000</v>
      </c>
      <c r="AV694" s="139">
        <f t="shared" si="414"/>
        <v>126666.66666666667</v>
      </c>
      <c r="AW694" s="151">
        <v>100000</v>
      </c>
      <c r="AX694" s="151">
        <f t="shared" si="415"/>
        <v>1235000</v>
      </c>
      <c r="AY694" s="151">
        <f t="shared" si="416"/>
        <v>1235000</v>
      </c>
      <c r="AZ694" s="151">
        <f t="shared" si="417"/>
        <v>1235000</v>
      </c>
      <c r="BA694" s="151">
        <f t="shared" si="418"/>
        <v>1135000</v>
      </c>
      <c r="BD694" s="99">
        <f t="shared" si="419"/>
        <v>4940000</v>
      </c>
    </row>
    <row r="695" spans="1:56" ht="14.7" customHeight="1" x14ac:dyDescent="0.25">
      <c r="A695" s="23"/>
      <c r="B695" s="23"/>
      <c r="C695" s="101">
        <v>673</v>
      </c>
      <c r="D695" s="128" t="s">
        <v>24</v>
      </c>
      <c r="E695" s="128">
        <v>2</v>
      </c>
      <c r="F695" s="130" t="s">
        <v>841</v>
      </c>
      <c r="G695" s="92" cm="1">
        <f t="array" ref="G695">_xlfn.IFS(D695=F$4,G$4,D695=F$5,G$5,D695=F$6,G$6,D695=F$7,G$7,D695=F$8,G$8,D695=F$9,G$9,D695=F$10,G$10)</f>
        <v>2</v>
      </c>
      <c r="H695" s="121" t="s">
        <v>106</v>
      </c>
      <c r="I695" s="104" t="s">
        <v>72</v>
      </c>
      <c r="J695" s="105">
        <v>39</v>
      </c>
      <c r="K695" s="95">
        <f t="shared" si="390"/>
        <v>160000</v>
      </c>
      <c r="L695" s="95">
        <f t="shared" si="391"/>
        <v>6240000</v>
      </c>
      <c r="M695" s="95">
        <f t="shared" si="392"/>
        <v>140000</v>
      </c>
      <c r="N695" s="95" cm="1">
        <f t="array" ref="N695">_xlfn.IFS(E695=1,0,OR(E695=2,E695=3),N$10,OR(E695=4,E695=5),N$11,E695=6,N$12,E695=7,N$13)</f>
        <v>0</v>
      </c>
      <c r="O695" s="95">
        <f t="shared" si="420"/>
        <v>0</v>
      </c>
      <c r="P695" s="95">
        <f t="shared" si="393"/>
        <v>0</v>
      </c>
      <c r="Q695" s="95">
        <f t="shared" si="421"/>
        <v>0</v>
      </c>
      <c r="R695" s="95">
        <f t="shared" si="394"/>
        <v>0</v>
      </c>
      <c r="S695" s="95">
        <f t="shared" si="422"/>
        <v>0</v>
      </c>
      <c r="T695" s="95">
        <f t="shared" si="395"/>
        <v>0</v>
      </c>
      <c r="U695" s="95" t="str">
        <f t="shared" si="423"/>
        <v>y</v>
      </c>
      <c r="V695" s="95">
        <f t="shared" si="396"/>
        <v>-4000</v>
      </c>
      <c r="W695" s="108"/>
      <c r="X695" s="108">
        <f t="shared" si="397"/>
        <v>0</v>
      </c>
      <c r="Y695" s="132"/>
      <c r="Z695" s="108">
        <f t="shared" si="398"/>
        <v>0</v>
      </c>
      <c r="AA695" s="108"/>
      <c r="AB695" s="108"/>
      <c r="AC695" s="95">
        <f t="shared" si="399"/>
        <v>-4000</v>
      </c>
      <c r="AD695" s="95">
        <f t="shared" si="400"/>
        <v>136000</v>
      </c>
      <c r="AE695" s="95">
        <f t="shared" si="401"/>
        <v>5304000</v>
      </c>
      <c r="AF695" s="97" cm="1">
        <f t="array" ref="AF695">_xlfn.IFS(G695=1,AF$15,G695=2,AF$16,G695=3,AF$19)</f>
        <v>5000</v>
      </c>
      <c r="AG695" s="98">
        <f t="shared" si="402"/>
        <v>141000</v>
      </c>
      <c r="AH695" s="98">
        <f t="shared" si="403"/>
        <v>5499000</v>
      </c>
      <c r="AI695" s="137">
        <f t="shared" si="404"/>
        <v>141000</v>
      </c>
      <c r="AJ695" s="137">
        <f t="shared" si="405"/>
        <v>5499000</v>
      </c>
      <c r="AK695" s="137">
        <v>100000</v>
      </c>
      <c r="AL695" s="137">
        <f t="shared" si="406"/>
        <v>1374750</v>
      </c>
      <c r="AM695" s="137">
        <f t="shared" si="407"/>
        <v>1374750</v>
      </c>
      <c r="AN695" s="137">
        <f t="shared" si="408"/>
        <v>1374750</v>
      </c>
      <c r="AO695" s="137">
        <f t="shared" si="409"/>
        <v>1274750</v>
      </c>
      <c r="AP695" s="137"/>
      <c r="AQ695" s="138" cm="1">
        <f t="array" ref="AQ695">_xlfn.IFS(I695="One Bedroom",AQ$13,I695="One Bedroom Plus",AQ$14,I695="two bedroom",AQ$15,I695="three bedroom",AQ$16)</f>
        <v>300000</v>
      </c>
      <c r="AR695" s="139">
        <f t="shared" si="410"/>
        <v>5199000</v>
      </c>
      <c r="AS695" s="139">
        <f t="shared" si="411"/>
        <v>133307.69230769231</v>
      </c>
      <c r="AT695" s="139">
        <f t="shared" si="412"/>
        <v>259950</v>
      </c>
      <c r="AU695" s="139">
        <f t="shared" si="413"/>
        <v>4940000</v>
      </c>
      <c r="AV695" s="139">
        <f t="shared" si="414"/>
        <v>126666.66666666667</v>
      </c>
      <c r="AW695" s="151">
        <v>100000</v>
      </c>
      <c r="AX695" s="151">
        <f t="shared" si="415"/>
        <v>1235000</v>
      </c>
      <c r="AY695" s="151">
        <f t="shared" si="416"/>
        <v>1235000</v>
      </c>
      <c r="AZ695" s="151">
        <f t="shared" si="417"/>
        <v>1235000</v>
      </c>
      <c r="BA695" s="151">
        <f t="shared" si="418"/>
        <v>1135000</v>
      </c>
      <c r="BD695" s="99">
        <f t="shared" si="419"/>
        <v>4940000</v>
      </c>
    </row>
    <row r="696" spans="1:56" ht="14.7" customHeight="1" x14ac:dyDescent="0.25">
      <c r="A696" s="23"/>
      <c r="B696" s="23"/>
      <c r="C696" s="101">
        <v>674</v>
      </c>
      <c r="D696" s="128" t="s">
        <v>24</v>
      </c>
      <c r="E696" s="128">
        <v>2</v>
      </c>
      <c r="F696" s="130" t="s">
        <v>842</v>
      </c>
      <c r="G696" s="92" cm="1">
        <f t="array" ref="G696">_xlfn.IFS(D696=F$4,G$4,D696=F$5,G$5,D696=F$6,G$6,D696=F$7,G$7,D696=F$8,G$8,D696=F$9,G$9,D696=F$10,G$10)</f>
        <v>2</v>
      </c>
      <c r="H696" s="121" t="s">
        <v>106</v>
      </c>
      <c r="I696" s="104" t="s">
        <v>72</v>
      </c>
      <c r="J696" s="105">
        <v>39</v>
      </c>
      <c r="K696" s="95">
        <f t="shared" si="390"/>
        <v>160000</v>
      </c>
      <c r="L696" s="95">
        <f t="shared" si="391"/>
        <v>6240000</v>
      </c>
      <c r="M696" s="95">
        <f t="shared" si="392"/>
        <v>140000</v>
      </c>
      <c r="N696" s="95" cm="1">
        <f t="array" ref="N696">_xlfn.IFS(E696=1,0,OR(E696=2,E696=3),N$10,OR(E696=4,E696=5),N$11,E696=6,N$12,E696=7,N$13)</f>
        <v>0</v>
      </c>
      <c r="O696" s="95">
        <f t="shared" si="420"/>
        <v>0</v>
      </c>
      <c r="P696" s="95">
        <f t="shared" si="393"/>
        <v>0</v>
      </c>
      <c r="Q696" s="95">
        <f t="shared" si="421"/>
        <v>0</v>
      </c>
      <c r="R696" s="95">
        <f t="shared" si="394"/>
        <v>0</v>
      </c>
      <c r="S696" s="95">
        <f t="shared" si="422"/>
        <v>0</v>
      </c>
      <c r="T696" s="95">
        <f t="shared" si="395"/>
        <v>0</v>
      </c>
      <c r="U696" s="95" t="str">
        <f t="shared" si="423"/>
        <v>y</v>
      </c>
      <c r="V696" s="95">
        <f t="shared" si="396"/>
        <v>-4000</v>
      </c>
      <c r="W696" s="108"/>
      <c r="X696" s="108">
        <f t="shared" si="397"/>
        <v>0</v>
      </c>
      <c r="Y696" s="132"/>
      <c r="Z696" s="108">
        <f t="shared" si="398"/>
        <v>0</v>
      </c>
      <c r="AA696" s="108"/>
      <c r="AB696" s="108"/>
      <c r="AC696" s="95">
        <f t="shared" si="399"/>
        <v>-4000</v>
      </c>
      <c r="AD696" s="95">
        <f t="shared" si="400"/>
        <v>136000</v>
      </c>
      <c r="AE696" s="95">
        <f t="shared" si="401"/>
        <v>5304000</v>
      </c>
      <c r="AF696" s="97" cm="1">
        <f t="array" ref="AF696">_xlfn.IFS(G696=1,AF$15,G696=2,AF$16,G696=3,AF$19)</f>
        <v>5000</v>
      </c>
      <c r="AG696" s="98">
        <f t="shared" si="402"/>
        <v>141000</v>
      </c>
      <c r="AH696" s="98">
        <f t="shared" si="403"/>
        <v>5499000</v>
      </c>
      <c r="AI696" s="137">
        <f t="shared" si="404"/>
        <v>141000</v>
      </c>
      <c r="AJ696" s="137">
        <f t="shared" si="405"/>
        <v>5499000</v>
      </c>
      <c r="AK696" s="137">
        <v>100000</v>
      </c>
      <c r="AL696" s="137">
        <f t="shared" si="406"/>
        <v>1374750</v>
      </c>
      <c r="AM696" s="137">
        <f t="shared" si="407"/>
        <v>1374750</v>
      </c>
      <c r="AN696" s="137">
        <f t="shared" si="408"/>
        <v>1374750</v>
      </c>
      <c r="AO696" s="137">
        <f t="shared" si="409"/>
        <v>1274750</v>
      </c>
      <c r="AP696" s="137"/>
      <c r="AQ696" s="138" cm="1">
        <f t="array" ref="AQ696">_xlfn.IFS(I696="One Bedroom",AQ$13,I696="One Bedroom Plus",AQ$14,I696="two bedroom",AQ$15,I696="three bedroom",AQ$16)</f>
        <v>300000</v>
      </c>
      <c r="AR696" s="139">
        <f t="shared" si="410"/>
        <v>5199000</v>
      </c>
      <c r="AS696" s="139">
        <f t="shared" si="411"/>
        <v>133307.69230769231</v>
      </c>
      <c r="AT696" s="139">
        <f t="shared" si="412"/>
        <v>259950</v>
      </c>
      <c r="AU696" s="139">
        <f t="shared" si="413"/>
        <v>4940000</v>
      </c>
      <c r="AV696" s="139">
        <f t="shared" si="414"/>
        <v>126666.66666666667</v>
      </c>
      <c r="AW696" s="151">
        <v>100000</v>
      </c>
      <c r="AX696" s="151">
        <f t="shared" si="415"/>
        <v>1235000</v>
      </c>
      <c r="AY696" s="151">
        <f t="shared" si="416"/>
        <v>1235000</v>
      </c>
      <c r="AZ696" s="151">
        <f t="shared" si="417"/>
        <v>1235000</v>
      </c>
      <c r="BA696" s="151">
        <f t="shared" si="418"/>
        <v>1135000</v>
      </c>
      <c r="BD696" s="99">
        <f t="shared" si="419"/>
        <v>4940000</v>
      </c>
    </row>
    <row r="697" spans="1:56" ht="14.7" customHeight="1" x14ac:dyDescent="0.25">
      <c r="A697" s="23"/>
      <c r="B697" s="23"/>
      <c r="C697" s="101">
        <v>675</v>
      </c>
      <c r="D697" s="128" t="s">
        <v>24</v>
      </c>
      <c r="E697" s="128">
        <v>2</v>
      </c>
      <c r="F697" s="130" t="s">
        <v>843</v>
      </c>
      <c r="G697" s="92" cm="1">
        <f t="array" ref="G697">_xlfn.IFS(D697=F$4,G$4,D697=F$5,G$5,D697=F$6,G$6,D697=F$7,G$7,D697=F$8,G$8,D697=F$9,G$9,D697=F$10,G$10)</f>
        <v>2</v>
      </c>
      <c r="H697" s="121" t="s">
        <v>253</v>
      </c>
      <c r="I697" s="104" t="s">
        <v>72</v>
      </c>
      <c r="J697" s="109">
        <v>36</v>
      </c>
      <c r="K697" s="95">
        <f t="shared" si="390"/>
        <v>160000</v>
      </c>
      <c r="L697" s="95">
        <f t="shared" si="391"/>
        <v>5760000</v>
      </c>
      <c r="M697" s="95">
        <f t="shared" si="392"/>
        <v>140000</v>
      </c>
      <c r="N697" s="95" cm="1">
        <f t="array" ref="N697">_xlfn.IFS(E697=1,0,OR(E697=2,E697=3),N$10,OR(E697=4,E697=5),N$11,E697=6,N$12,E697=7,N$13)</f>
        <v>0</v>
      </c>
      <c r="O697" s="95">
        <f t="shared" si="420"/>
        <v>0</v>
      </c>
      <c r="P697" s="95">
        <f t="shared" si="393"/>
        <v>0</v>
      </c>
      <c r="Q697" s="95">
        <f t="shared" si="421"/>
        <v>0</v>
      </c>
      <c r="R697" s="95">
        <f t="shared" si="394"/>
        <v>0</v>
      </c>
      <c r="S697" s="95">
        <f t="shared" si="422"/>
        <v>0</v>
      </c>
      <c r="T697" s="95">
        <f t="shared" si="395"/>
        <v>0</v>
      </c>
      <c r="U697" s="95" t="str">
        <f t="shared" si="423"/>
        <v>y</v>
      </c>
      <c r="V697" s="95">
        <f t="shared" si="396"/>
        <v>-4000</v>
      </c>
      <c r="W697" s="108"/>
      <c r="X697" s="108">
        <f t="shared" si="397"/>
        <v>0</v>
      </c>
      <c r="Y697" s="132"/>
      <c r="Z697" s="108">
        <f t="shared" si="398"/>
        <v>0</v>
      </c>
      <c r="AA697" s="108"/>
      <c r="AB697" s="108"/>
      <c r="AC697" s="95">
        <f t="shared" si="399"/>
        <v>-4000</v>
      </c>
      <c r="AD697" s="95">
        <f t="shared" si="400"/>
        <v>136000</v>
      </c>
      <c r="AE697" s="95">
        <f t="shared" si="401"/>
        <v>4896000</v>
      </c>
      <c r="AF697" s="97" cm="1">
        <f t="array" ref="AF697">_xlfn.IFS(G697=1,AF$15,G697=2,AF$16,G697=3,AF$19)</f>
        <v>5000</v>
      </c>
      <c r="AG697" s="98">
        <f t="shared" si="402"/>
        <v>141000</v>
      </c>
      <c r="AH697" s="98">
        <f t="shared" si="403"/>
        <v>5076000</v>
      </c>
      <c r="AI697" s="137">
        <f t="shared" si="404"/>
        <v>141000</v>
      </c>
      <c r="AJ697" s="137">
        <f t="shared" si="405"/>
        <v>5076000</v>
      </c>
      <c r="AK697" s="137">
        <v>100000</v>
      </c>
      <c r="AL697" s="137">
        <f t="shared" si="406"/>
        <v>1269000</v>
      </c>
      <c r="AM697" s="137">
        <f t="shared" si="407"/>
        <v>1269000</v>
      </c>
      <c r="AN697" s="137">
        <f t="shared" si="408"/>
        <v>1269000</v>
      </c>
      <c r="AO697" s="137">
        <f t="shared" si="409"/>
        <v>1169000</v>
      </c>
      <c r="AP697" s="137"/>
      <c r="AQ697" s="138" cm="1">
        <f t="array" ref="AQ697">_xlfn.IFS(I697="One Bedroom",AQ$13,I697="One Bedroom Plus",AQ$14,I697="two bedroom",AQ$15,I697="three bedroom",AQ$16)</f>
        <v>300000</v>
      </c>
      <c r="AR697" s="139">
        <f t="shared" si="410"/>
        <v>4776000</v>
      </c>
      <c r="AS697" s="139">
        <f t="shared" si="411"/>
        <v>132666.66666666666</v>
      </c>
      <c r="AT697" s="139">
        <f t="shared" si="412"/>
        <v>238800</v>
      </c>
      <c r="AU697" s="139">
        <f t="shared" si="413"/>
        <v>4538000</v>
      </c>
      <c r="AV697" s="139">
        <f t="shared" si="414"/>
        <v>126055.55555555556</v>
      </c>
      <c r="AW697" s="151">
        <v>100000</v>
      </c>
      <c r="AX697" s="151">
        <f t="shared" si="415"/>
        <v>1134500</v>
      </c>
      <c r="AY697" s="151">
        <f t="shared" si="416"/>
        <v>1134500</v>
      </c>
      <c r="AZ697" s="151">
        <f t="shared" si="417"/>
        <v>1134500</v>
      </c>
      <c r="BA697" s="151">
        <f t="shared" si="418"/>
        <v>1034500</v>
      </c>
      <c r="BD697" s="99">
        <f t="shared" si="419"/>
        <v>4538000</v>
      </c>
    </row>
    <row r="698" spans="1:56" ht="14.7" customHeight="1" x14ac:dyDescent="0.25">
      <c r="A698" s="23"/>
      <c r="B698" s="23"/>
      <c r="C698" s="101">
        <v>676</v>
      </c>
      <c r="D698" s="128" t="s">
        <v>24</v>
      </c>
      <c r="E698" s="128">
        <v>2</v>
      </c>
      <c r="F698" s="130" t="s">
        <v>844</v>
      </c>
      <c r="G698" s="92" cm="1">
        <f t="array" ref="G698">_xlfn.IFS(D698=F$4,G$4,D698=F$5,G$5,D698=F$6,G$6,D698=F$7,G$7,D698=F$8,G$8,D698=F$9,G$9,D698=F$10,G$10)</f>
        <v>2</v>
      </c>
      <c r="H698" s="121" t="s">
        <v>253</v>
      </c>
      <c r="I698" s="104" t="s">
        <v>72</v>
      </c>
      <c r="J698" s="109">
        <v>36</v>
      </c>
      <c r="K698" s="95">
        <f t="shared" si="390"/>
        <v>160000</v>
      </c>
      <c r="L698" s="95">
        <f t="shared" si="391"/>
        <v>5760000</v>
      </c>
      <c r="M698" s="95">
        <f t="shared" si="392"/>
        <v>140000</v>
      </c>
      <c r="N698" s="95" cm="1">
        <f t="array" ref="N698">_xlfn.IFS(E698=1,0,OR(E698=2,E698=3),N$10,OR(E698=4,E698=5),N$11,E698=6,N$12,E698=7,N$13)</f>
        <v>0</v>
      </c>
      <c r="O698" s="95">
        <f t="shared" si="420"/>
        <v>0</v>
      </c>
      <c r="P698" s="95">
        <f t="shared" si="393"/>
        <v>0</v>
      </c>
      <c r="Q698" s="95">
        <f t="shared" si="421"/>
        <v>0</v>
      </c>
      <c r="R698" s="95">
        <f t="shared" si="394"/>
        <v>0</v>
      </c>
      <c r="S698" s="95">
        <f t="shared" si="422"/>
        <v>0</v>
      </c>
      <c r="T698" s="95">
        <f t="shared" si="395"/>
        <v>0</v>
      </c>
      <c r="U698" s="95" t="str">
        <f t="shared" si="423"/>
        <v>y</v>
      </c>
      <c r="V698" s="95">
        <f t="shared" si="396"/>
        <v>-4000</v>
      </c>
      <c r="W698" s="108"/>
      <c r="X698" s="108">
        <f t="shared" si="397"/>
        <v>0</v>
      </c>
      <c r="Y698" s="132"/>
      <c r="Z698" s="108">
        <f t="shared" si="398"/>
        <v>0</v>
      </c>
      <c r="AA698" s="108"/>
      <c r="AB698" s="108"/>
      <c r="AC698" s="95">
        <f t="shared" si="399"/>
        <v>-4000</v>
      </c>
      <c r="AD698" s="95">
        <f t="shared" si="400"/>
        <v>136000</v>
      </c>
      <c r="AE698" s="95">
        <f t="shared" si="401"/>
        <v>4896000</v>
      </c>
      <c r="AF698" s="97" cm="1">
        <f t="array" ref="AF698">_xlfn.IFS(G698=1,AF$15,G698=2,AF$16,G698=3,AF$19)</f>
        <v>5000</v>
      </c>
      <c r="AG698" s="98">
        <f t="shared" si="402"/>
        <v>141000</v>
      </c>
      <c r="AH698" s="98">
        <f t="shared" si="403"/>
        <v>5076000</v>
      </c>
      <c r="AI698" s="137">
        <f t="shared" si="404"/>
        <v>141000</v>
      </c>
      <c r="AJ698" s="137">
        <f t="shared" si="405"/>
        <v>5076000</v>
      </c>
      <c r="AK698" s="137">
        <v>100000</v>
      </c>
      <c r="AL698" s="137">
        <f t="shared" si="406"/>
        <v>1269000</v>
      </c>
      <c r="AM698" s="137">
        <f t="shared" si="407"/>
        <v>1269000</v>
      </c>
      <c r="AN698" s="137">
        <f t="shared" si="408"/>
        <v>1269000</v>
      </c>
      <c r="AO698" s="137">
        <f t="shared" si="409"/>
        <v>1169000</v>
      </c>
      <c r="AP698" s="137"/>
      <c r="AQ698" s="138" cm="1">
        <f t="array" ref="AQ698">_xlfn.IFS(I698="One Bedroom",AQ$13,I698="One Bedroom Plus",AQ$14,I698="two bedroom",AQ$15,I698="three bedroom",AQ$16)</f>
        <v>300000</v>
      </c>
      <c r="AR698" s="139">
        <f t="shared" si="410"/>
        <v>4776000</v>
      </c>
      <c r="AS698" s="139">
        <f t="shared" si="411"/>
        <v>132666.66666666666</v>
      </c>
      <c r="AT698" s="139">
        <f t="shared" si="412"/>
        <v>238800</v>
      </c>
      <c r="AU698" s="139">
        <f t="shared" si="413"/>
        <v>4538000</v>
      </c>
      <c r="AV698" s="139">
        <f t="shared" si="414"/>
        <v>126055.55555555556</v>
      </c>
      <c r="AW698" s="151">
        <v>100000</v>
      </c>
      <c r="AX698" s="151">
        <f t="shared" si="415"/>
        <v>1134500</v>
      </c>
      <c r="AY698" s="151">
        <f t="shared" si="416"/>
        <v>1134500</v>
      </c>
      <c r="AZ698" s="151">
        <f t="shared" si="417"/>
        <v>1134500</v>
      </c>
      <c r="BA698" s="151">
        <f t="shared" si="418"/>
        <v>1034500</v>
      </c>
      <c r="BD698" s="99">
        <f t="shared" si="419"/>
        <v>4538000</v>
      </c>
    </row>
    <row r="699" spans="1:56" ht="14.7" customHeight="1" x14ac:dyDescent="0.25">
      <c r="A699" s="23"/>
      <c r="B699" s="23"/>
      <c r="C699" s="101">
        <v>677</v>
      </c>
      <c r="D699" s="128" t="s">
        <v>24</v>
      </c>
      <c r="E699" s="128">
        <v>2</v>
      </c>
      <c r="F699" s="130" t="s">
        <v>845</v>
      </c>
      <c r="G699" s="92" cm="1">
        <f t="array" ref="G699">_xlfn.IFS(D699=F$4,G$4,D699=F$5,G$5,D699=F$6,G$6,D699=F$7,G$7,D699=F$8,G$8,D699=F$9,G$9,D699=F$10,G$10)</f>
        <v>2</v>
      </c>
      <c r="H699" s="121" t="s">
        <v>846</v>
      </c>
      <c r="I699" s="104" t="s">
        <v>72</v>
      </c>
      <c r="J699" s="109">
        <v>36</v>
      </c>
      <c r="K699" s="95">
        <f t="shared" si="390"/>
        <v>160000</v>
      </c>
      <c r="L699" s="95">
        <f t="shared" si="391"/>
        <v>5760000</v>
      </c>
      <c r="M699" s="95">
        <f t="shared" si="392"/>
        <v>140000</v>
      </c>
      <c r="N699" s="95" cm="1">
        <f t="array" ref="N699">_xlfn.IFS(E699=1,0,OR(E699=2,E699=3),N$10,OR(E699=4,E699=5),N$11,E699=6,N$12,E699=7,N$13)</f>
        <v>0</v>
      </c>
      <c r="O699" s="95">
        <f t="shared" si="420"/>
        <v>0</v>
      </c>
      <c r="P699" s="95">
        <f t="shared" si="393"/>
        <v>0</v>
      </c>
      <c r="Q699" s="95" t="str">
        <f t="shared" si="421"/>
        <v>y</v>
      </c>
      <c r="R699" s="95">
        <f t="shared" si="394"/>
        <v>3000</v>
      </c>
      <c r="S699" s="95">
        <f t="shared" si="422"/>
        <v>0</v>
      </c>
      <c r="T699" s="95">
        <f t="shared" si="395"/>
        <v>0</v>
      </c>
      <c r="U699" s="95" t="str">
        <f t="shared" si="423"/>
        <v>y</v>
      </c>
      <c r="V699" s="95">
        <f t="shared" si="396"/>
        <v>-4000</v>
      </c>
      <c r="W699" s="108"/>
      <c r="X699" s="108">
        <f t="shared" si="397"/>
        <v>0</v>
      </c>
      <c r="Y699" s="132"/>
      <c r="Z699" s="108">
        <f t="shared" si="398"/>
        <v>0</v>
      </c>
      <c r="AA699" s="108"/>
      <c r="AB699" s="108"/>
      <c r="AC699" s="95">
        <f t="shared" si="399"/>
        <v>-1000</v>
      </c>
      <c r="AD699" s="95">
        <f t="shared" si="400"/>
        <v>139000</v>
      </c>
      <c r="AE699" s="95">
        <f t="shared" si="401"/>
        <v>5004000</v>
      </c>
      <c r="AF699" s="97" cm="1">
        <f t="array" ref="AF699">_xlfn.IFS(G699=1,AF$15,G699=2,AF$16,G699=3,AF$19)</f>
        <v>5000</v>
      </c>
      <c r="AG699" s="98">
        <f t="shared" si="402"/>
        <v>144000</v>
      </c>
      <c r="AH699" s="98">
        <f t="shared" si="403"/>
        <v>5184000</v>
      </c>
      <c r="AI699" s="137">
        <f t="shared" si="404"/>
        <v>144000</v>
      </c>
      <c r="AJ699" s="137">
        <f t="shared" si="405"/>
        <v>5184000</v>
      </c>
      <c r="AK699" s="137">
        <v>100000</v>
      </c>
      <c r="AL699" s="137">
        <f t="shared" si="406"/>
        <v>1296000</v>
      </c>
      <c r="AM699" s="137">
        <f t="shared" si="407"/>
        <v>1296000</v>
      </c>
      <c r="AN699" s="137">
        <f t="shared" si="408"/>
        <v>1296000</v>
      </c>
      <c r="AO699" s="137">
        <f t="shared" si="409"/>
        <v>1196000</v>
      </c>
      <c r="AP699" s="137"/>
      <c r="AQ699" s="138" cm="1">
        <f t="array" ref="AQ699">_xlfn.IFS(I699="One Bedroom",AQ$13,I699="One Bedroom Plus",AQ$14,I699="two bedroom",AQ$15,I699="three bedroom",AQ$16)</f>
        <v>300000</v>
      </c>
      <c r="AR699" s="139">
        <f t="shared" si="410"/>
        <v>4884000</v>
      </c>
      <c r="AS699" s="139">
        <f t="shared" si="411"/>
        <v>135666.66666666666</v>
      </c>
      <c r="AT699" s="139">
        <f t="shared" si="412"/>
        <v>244200</v>
      </c>
      <c r="AU699" s="139">
        <f t="shared" si="413"/>
        <v>4640000</v>
      </c>
      <c r="AV699" s="139">
        <f t="shared" si="414"/>
        <v>128888.88888888889</v>
      </c>
      <c r="AW699" s="151">
        <v>100000</v>
      </c>
      <c r="AX699" s="151">
        <f t="shared" si="415"/>
        <v>1160000</v>
      </c>
      <c r="AY699" s="151">
        <f t="shared" si="416"/>
        <v>1160000</v>
      </c>
      <c r="AZ699" s="151">
        <f t="shared" si="417"/>
        <v>1160000</v>
      </c>
      <c r="BA699" s="151">
        <f t="shared" si="418"/>
        <v>1060000</v>
      </c>
      <c r="BD699" s="99">
        <f t="shared" si="419"/>
        <v>4640000</v>
      </c>
    </row>
    <row r="700" spans="1:56" ht="14.7" customHeight="1" x14ac:dyDescent="0.25">
      <c r="A700" s="23"/>
      <c r="B700" s="23"/>
      <c r="C700" s="101">
        <v>678</v>
      </c>
      <c r="D700" s="128" t="s">
        <v>24</v>
      </c>
      <c r="E700" s="128">
        <v>2</v>
      </c>
      <c r="F700" s="130" t="s">
        <v>847</v>
      </c>
      <c r="G700" s="92" cm="1">
        <f t="array" ref="G700">_xlfn.IFS(D700=F$4,G$4,D700=F$5,G$5,D700=F$6,G$6,D700=F$7,G$7,D700=F$8,G$8,D700=F$9,G$9,D700=F$10,G$10)</f>
        <v>2</v>
      </c>
      <c r="H700" s="121" t="s">
        <v>848</v>
      </c>
      <c r="I700" s="104" t="s">
        <v>72</v>
      </c>
      <c r="J700" s="105">
        <v>49</v>
      </c>
      <c r="K700" s="95">
        <f t="shared" si="390"/>
        <v>160000</v>
      </c>
      <c r="L700" s="95">
        <f t="shared" si="391"/>
        <v>7840000</v>
      </c>
      <c r="M700" s="95">
        <f t="shared" si="392"/>
        <v>140000</v>
      </c>
      <c r="N700" s="95" cm="1">
        <f t="array" ref="N700">_xlfn.IFS(E700=1,0,OR(E700=2,E700=3),N$10,OR(E700=4,E700=5),N$11,E700=6,N$12,E700=7,N$13)</f>
        <v>0</v>
      </c>
      <c r="O700" s="95" t="str">
        <f t="shared" si="420"/>
        <v>y</v>
      </c>
      <c r="P700" s="95">
        <f t="shared" si="393"/>
        <v>10000</v>
      </c>
      <c r="Q700" s="95" t="str">
        <f t="shared" si="421"/>
        <v>y</v>
      </c>
      <c r="R700" s="95">
        <f t="shared" si="394"/>
        <v>3000</v>
      </c>
      <c r="S700" s="95">
        <f t="shared" si="422"/>
        <v>0</v>
      </c>
      <c r="T700" s="95">
        <f t="shared" si="395"/>
        <v>0</v>
      </c>
      <c r="U700" s="95">
        <f t="shared" si="423"/>
        <v>0</v>
      </c>
      <c r="V700" s="95">
        <f t="shared" si="396"/>
        <v>0</v>
      </c>
      <c r="W700" s="108"/>
      <c r="X700" s="108">
        <f t="shared" si="397"/>
        <v>0</v>
      </c>
      <c r="Y700" s="132"/>
      <c r="Z700" s="108">
        <f t="shared" si="398"/>
        <v>0</v>
      </c>
      <c r="AA700" s="108"/>
      <c r="AB700" s="108"/>
      <c r="AC700" s="95">
        <f t="shared" si="399"/>
        <v>13000</v>
      </c>
      <c r="AD700" s="95">
        <f t="shared" si="400"/>
        <v>153000</v>
      </c>
      <c r="AE700" s="95">
        <f t="shared" si="401"/>
        <v>7497000</v>
      </c>
      <c r="AF700" s="97" cm="1">
        <f t="array" ref="AF700">_xlfn.IFS(G700=1,AF$15,G700=2,AF$16,G700=3,AF$19)</f>
        <v>5000</v>
      </c>
      <c r="AG700" s="98">
        <f t="shared" si="402"/>
        <v>158000</v>
      </c>
      <c r="AH700" s="98">
        <f t="shared" si="403"/>
        <v>7742000</v>
      </c>
      <c r="AI700" s="137">
        <f t="shared" si="404"/>
        <v>158000</v>
      </c>
      <c r="AJ700" s="137">
        <f t="shared" si="405"/>
        <v>7742000</v>
      </c>
      <c r="AK700" s="137">
        <v>100000</v>
      </c>
      <c r="AL700" s="137">
        <f t="shared" si="406"/>
        <v>1935500</v>
      </c>
      <c r="AM700" s="137">
        <f t="shared" si="407"/>
        <v>1935500</v>
      </c>
      <c r="AN700" s="137">
        <f t="shared" si="408"/>
        <v>1935500</v>
      </c>
      <c r="AO700" s="137">
        <f t="shared" si="409"/>
        <v>1835500</v>
      </c>
      <c r="AP700" s="137"/>
      <c r="AQ700" s="138" cm="1">
        <f t="array" ref="AQ700">_xlfn.IFS(I700="One Bedroom",AQ$13,I700="One Bedroom Plus",AQ$14,I700="two bedroom",AQ$15,I700="three bedroom",AQ$16)</f>
        <v>300000</v>
      </c>
      <c r="AR700" s="139">
        <f t="shared" si="410"/>
        <v>7442000</v>
      </c>
      <c r="AS700" s="139">
        <f t="shared" si="411"/>
        <v>151877.55102040817</v>
      </c>
      <c r="AT700" s="139">
        <f t="shared" si="412"/>
        <v>372100</v>
      </c>
      <c r="AU700" s="139">
        <f t="shared" si="413"/>
        <v>7070000</v>
      </c>
      <c r="AV700" s="139">
        <f t="shared" si="414"/>
        <v>144285.71428571429</v>
      </c>
      <c r="AW700" s="151">
        <v>100000</v>
      </c>
      <c r="AX700" s="151">
        <f t="shared" si="415"/>
        <v>1767500</v>
      </c>
      <c r="AY700" s="151">
        <f t="shared" si="416"/>
        <v>1767500</v>
      </c>
      <c r="AZ700" s="151">
        <f t="shared" si="417"/>
        <v>1767500</v>
      </c>
      <c r="BA700" s="151">
        <f t="shared" si="418"/>
        <v>1667500</v>
      </c>
      <c r="BD700" s="99">
        <f t="shared" si="419"/>
        <v>7070000</v>
      </c>
    </row>
    <row r="701" spans="1:56" ht="14.7" customHeight="1" x14ac:dyDescent="0.25">
      <c r="A701" s="23"/>
      <c r="B701" s="23"/>
      <c r="C701" s="101">
        <v>679</v>
      </c>
      <c r="D701" s="128" t="s">
        <v>24</v>
      </c>
      <c r="E701" s="128">
        <v>2</v>
      </c>
      <c r="F701" s="130" t="s">
        <v>849</v>
      </c>
      <c r="G701" s="92" cm="1">
        <f t="array" ref="G701">_xlfn.IFS(D701=F$4,G$4,D701=F$5,G$5,D701=F$6,G$6,D701=F$7,G$7,D701=F$8,G$8,D701=F$9,G$9,D701=F$10,G$10)</f>
        <v>2</v>
      </c>
      <c r="H701" s="121" t="s">
        <v>253</v>
      </c>
      <c r="I701" s="104" t="s">
        <v>72</v>
      </c>
      <c r="J701" s="109">
        <v>36</v>
      </c>
      <c r="K701" s="95">
        <f t="shared" si="390"/>
        <v>160000</v>
      </c>
      <c r="L701" s="95">
        <f t="shared" si="391"/>
        <v>5760000</v>
      </c>
      <c r="M701" s="95">
        <f t="shared" si="392"/>
        <v>140000</v>
      </c>
      <c r="N701" s="95" cm="1">
        <f t="array" ref="N701">_xlfn.IFS(E701=1,0,OR(E701=2,E701=3),N$10,OR(E701=4,E701=5),N$11,E701=6,N$12,E701=7,N$13)</f>
        <v>0</v>
      </c>
      <c r="O701" s="95" t="str">
        <f t="shared" si="420"/>
        <v>y</v>
      </c>
      <c r="P701" s="95">
        <f t="shared" si="393"/>
        <v>10000</v>
      </c>
      <c r="Q701" s="95">
        <f t="shared" si="421"/>
        <v>0</v>
      </c>
      <c r="R701" s="95">
        <f t="shared" si="394"/>
        <v>0</v>
      </c>
      <c r="S701" s="95">
        <f t="shared" si="422"/>
        <v>0</v>
      </c>
      <c r="T701" s="95">
        <f t="shared" si="395"/>
        <v>0</v>
      </c>
      <c r="U701" s="95">
        <f t="shared" si="423"/>
        <v>0</v>
      </c>
      <c r="V701" s="95">
        <f t="shared" si="396"/>
        <v>0</v>
      </c>
      <c r="W701" s="108"/>
      <c r="X701" s="108">
        <f t="shared" si="397"/>
        <v>0</v>
      </c>
      <c r="Y701" s="132"/>
      <c r="Z701" s="108">
        <f t="shared" si="398"/>
        <v>0</v>
      </c>
      <c r="AA701" s="108"/>
      <c r="AB701" s="108"/>
      <c r="AC701" s="95">
        <f t="shared" si="399"/>
        <v>10000</v>
      </c>
      <c r="AD701" s="95">
        <f t="shared" si="400"/>
        <v>150000</v>
      </c>
      <c r="AE701" s="95">
        <f t="shared" si="401"/>
        <v>5400000</v>
      </c>
      <c r="AF701" s="97" cm="1">
        <f t="array" ref="AF701">_xlfn.IFS(G701=1,AF$15,G701=2,AF$16,G701=3,AF$19)</f>
        <v>5000</v>
      </c>
      <c r="AG701" s="98">
        <f t="shared" si="402"/>
        <v>155000</v>
      </c>
      <c r="AH701" s="98">
        <f t="shared" si="403"/>
        <v>5580000</v>
      </c>
      <c r="AI701" s="137">
        <f t="shared" si="404"/>
        <v>155000</v>
      </c>
      <c r="AJ701" s="137">
        <f t="shared" si="405"/>
        <v>5580000</v>
      </c>
      <c r="AK701" s="137">
        <v>100000</v>
      </c>
      <c r="AL701" s="137">
        <f t="shared" si="406"/>
        <v>1395000</v>
      </c>
      <c r="AM701" s="137">
        <f t="shared" si="407"/>
        <v>1395000</v>
      </c>
      <c r="AN701" s="137">
        <f t="shared" si="408"/>
        <v>1395000</v>
      </c>
      <c r="AO701" s="137">
        <f t="shared" si="409"/>
        <v>1295000</v>
      </c>
      <c r="AP701" s="137"/>
      <c r="AQ701" s="138" cm="1">
        <f t="array" ref="AQ701">_xlfn.IFS(I701="One Bedroom",AQ$13,I701="One Bedroom Plus",AQ$14,I701="two bedroom",AQ$15,I701="three bedroom",AQ$16)</f>
        <v>300000</v>
      </c>
      <c r="AR701" s="139">
        <f t="shared" si="410"/>
        <v>5280000</v>
      </c>
      <c r="AS701" s="139">
        <f t="shared" si="411"/>
        <v>146666.66666666666</v>
      </c>
      <c r="AT701" s="139">
        <f t="shared" si="412"/>
        <v>264000</v>
      </c>
      <c r="AU701" s="139">
        <f t="shared" si="413"/>
        <v>5016000</v>
      </c>
      <c r="AV701" s="139">
        <f t="shared" si="414"/>
        <v>139333.33333333334</v>
      </c>
      <c r="AW701" s="151">
        <v>100000</v>
      </c>
      <c r="AX701" s="151">
        <f t="shared" si="415"/>
        <v>1254000</v>
      </c>
      <c r="AY701" s="151">
        <f t="shared" si="416"/>
        <v>1254000</v>
      </c>
      <c r="AZ701" s="151">
        <f t="shared" si="417"/>
        <v>1254000</v>
      </c>
      <c r="BA701" s="151">
        <f t="shared" si="418"/>
        <v>1154000</v>
      </c>
      <c r="BD701" s="99">
        <f t="shared" si="419"/>
        <v>5016000</v>
      </c>
    </row>
    <row r="702" spans="1:56" ht="14.7" customHeight="1" x14ac:dyDescent="0.25">
      <c r="A702" s="23"/>
      <c r="B702" s="23"/>
      <c r="C702" s="101">
        <v>680</v>
      </c>
      <c r="D702" s="128" t="s">
        <v>24</v>
      </c>
      <c r="E702" s="128">
        <v>2</v>
      </c>
      <c r="F702" s="130" t="s">
        <v>850</v>
      </c>
      <c r="G702" s="92" cm="1">
        <f t="array" ref="G702">_xlfn.IFS(D702=F$4,G$4,D702=F$5,G$5,D702=F$6,G$6,D702=F$7,G$7,D702=F$8,G$8,D702=F$9,G$9,D702=F$10,G$10)</f>
        <v>2</v>
      </c>
      <c r="H702" s="121" t="s">
        <v>261</v>
      </c>
      <c r="I702" s="104" t="s">
        <v>234</v>
      </c>
      <c r="J702" s="109">
        <v>68</v>
      </c>
      <c r="K702" s="95">
        <f t="shared" si="390"/>
        <v>160000</v>
      </c>
      <c r="L702" s="95">
        <f t="shared" si="391"/>
        <v>10880000</v>
      </c>
      <c r="M702" s="95">
        <f t="shared" si="392"/>
        <v>140000</v>
      </c>
      <c r="N702" s="95" cm="1">
        <f t="array" ref="N702">_xlfn.IFS(E702=1,0,OR(E702=2,E702=3),N$10,OR(E702=4,E702=5),N$11,E702=6,N$12,E702=7,N$13)</f>
        <v>0</v>
      </c>
      <c r="O702" s="95" t="str">
        <f t="shared" si="420"/>
        <v>y</v>
      </c>
      <c r="P702" s="95">
        <f t="shared" si="393"/>
        <v>10000</v>
      </c>
      <c r="Q702" s="95">
        <f t="shared" si="421"/>
        <v>0</v>
      </c>
      <c r="R702" s="95">
        <f t="shared" si="394"/>
        <v>0</v>
      </c>
      <c r="S702" s="95">
        <f t="shared" si="422"/>
        <v>0</v>
      </c>
      <c r="T702" s="95">
        <f t="shared" si="395"/>
        <v>0</v>
      </c>
      <c r="U702" s="95">
        <f t="shared" si="423"/>
        <v>0</v>
      </c>
      <c r="V702" s="95">
        <f t="shared" si="396"/>
        <v>0</v>
      </c>
      <c r="W702" s="108"/>
      <c r="X702" s="108">
        <f t="shared" si="397"/>
        <v>0</v>
      </c>
      <c r="Y702" s="132"/>
      <c r="Z702" s="108">
        <f t="shared" si="398"/>
        <v>0</v>
      </c>
      <c r="AA702" s="108"/>
      <c r="AB702" s="108"/>
      <c r="AC702" s="95">
        <f t="shared" si="399"/>
        <v>10000</v>
      </c>
      <c r="AD702" s="95">
        <f t="shared" si="400"/>
        <v>150000</v>
      </c>
      <c r="AE702" s="95">
        <f t="shared" si="401"/>
        <v>10200000</v>
      </c>
      <c r="AF702" s="97" cm="1">
        <f t="array" ref="AF702">_xlfn.IFS(G702=1,AF$15,G702=2,AF$16,G702=3,AF$19)</f>
        <v>5000</v>
      </c>
      <c r="AG702" s="98">
        <f t="shared" si="402"/>
        <v>155000</v>
      </c>
      <c r="AH702" s="98">
        <f t="shared" si="403"/>
        <v>10540000</v>
      </c>
      <c r="AI702" s="137">
        <f t="shared" si="404"/>
        <v>155000</v>
      </c>
      <c r="AJ702" s="137">
        <f t="shared" si="405"/>
        <v>10540000</v>
      </c>
      <c r="AK702" s="137">
        <v>100000</v>
      </c>
      <c r="AL702" s="137">
        <f t="shared" si="406"/>
        <v>2635000</v>
      </c>
      <c r="AM702" s="137">
        <f t="shared" si="407"/>
        <v>2635000</v>
      </c>
      <c r="AN702" s="137">
        <f t="shared" si="408"/>
        <v>2635000</v>
      </c>
      <c r="AO702" s="137">
        <f t="shared" si="409"/>
        <v>2535000</v>
      </c>
      <c r="AP702" s="137"/>
      <c r="AQ702" s="138" cm="1">
        <f t="array" ref="AQ702">_xlfn.IFS(I702="One Bedroom",AQ$13,I702="One Bedroom Plus",AQ$14,I702="two bedroom",AQ$15,I702="three bedroom",AQ$16)</f>
        <v>500000</v>
      </c>
      <c r="AR702" s="139">
        <f t="shared" si="410"/>
        <v>10040000</v>
      </c>
      <c r="AS702" s="139">
        <f t="shared" si="411"/>
        <v>147647.0588235294</v>
      </c>
      <c r="AT702" s="139">
        <f t="shared" si="412"/>
        <v>502000</v>
      </c>
      <c r="AU702" s="139">
        <f t="shared" si="413"/>
        <v>9538000</v>
      </c>
      <c r="AV702" s="139">
        <f t="shared" si="414"/>
        <v>140264.70588235295</v>
      </c>
      <c r="AW702" s="151">
        <v>100000</v>
      </c>
      <c r="AX702" s="151">
        <f t="shared" si="415"/>
        <v>2384500</v>
      </c>
      <c r="AY702" s="151">
        <f t="shared" si="416"/>
        <v>2384500</v>
      </c>
      <c r="AZ702" s="151">
        <f t="shared" si="417"/>
        <v>2384500</v>
      </c>
      <c r="BA702" s="151">
        <f t="shared" si="418"/>
        <v>2284500</v>
      </c>
      <c r="BD702" s="99">
        <f t="shared" si="419"/>
        <v>9538000</v>
      </c>
    </row>
    <row r="703" spans="1:56" ht="14.7" customHeight="1" x14ac:dyDescent="0.25">
      <c r="A703" s="23"/>
      <c r="B703" s="23"/>
      <c r="C703" s="101">
        <v>681</v>
      </c>
      <c r="D703" s="128" t="s">
        <v>24</v>
      </c>
      <c r="E703" s="128">
        <v>2</v>
      </c>
      <c r="F703" s="130" t="s">
        <v>851</v>
      </c>
      <c r="G703" s="92" cm="1">
        <f t="array" ref="G703">_xlfn.IFS(D703=F$4,G$4,D703=F$5,G$5,D703=F$6,G$6,D703=F$7,G$7,D703=F$8,G$8,D703=F$9,G$9,D703=F$10,G$10)</f>
        <v>2</v>
      </c>
      <c r="H703" s="121" t="s">
        <v>261</v>
      </c>
      <c r="I703" s="104" t="s">
        <v>234</v>
      </c>
      <c r="J703" s="109">
        <v>68</v>
      </c>
      <c r="K703" s="95">
        <f t="shared" si="390"/>
        <v>160000</v>
      </c>
      <c r="L703" s="95">
        <f t="shared" si="391"/>
        <v>10880000</v>
      </c>
      <c r="M703" s="95">
        <f t="shared" si="392"/>
        <v>140000</v>
      </c>
      <c r="N703" s="95" cm="1">
        <f t="array" ref="N703">_xlfn.IFS(E703=1,0,OR(E703=2,E703=3),N$10,OR(E703=4,E703=5),N$11,E703=6,N$12,E703=7,N$13)</f>
        <v>0</v>
      </c>
      <c r="O703" s="95" t="str">
        <f t="shared" si="420"/>
        <v>y</v>
      </c>
      <c r="P703" s="95">
        <f t="shared" si="393"/>
        <v>10000</v>
      </c>
      <c r="Q703" s="95">
        <f t="shared" si="421"/>
        <v>0</v>
      </c>
      <c r="R703" s="95">
        <f t="shared" si="394"/>
        <v>0</v>
      </c>
      <c r="S703" s="95">
        <f t="shared" si="422"/>
        <v>0</v>
      </c>
      <c r="T703" s="95">
        <f t="shared" si="395"/>
        <v>0</v>
      </c>
      <c r="U703" s="95">
        <f t="shared" si="423"/>
        <v>0</v>
      </c>
      <c r="V703" s="95">
        <f t="shared" si="396"/>
        <v>0</v>
      </c>
      <c r="W703" s="108"/>
      <c r="X703" s="108">
        <f t="shared" si="397"/>
        <v>0</v>
      </c>
      <c r="Y703" s="132"/>
      <c r="Z703" s="108">
        <f t="shared" si="398"/>
        <v>0</v>
      </c>
      <c r="AA703" s="108"/>
      <c r="AB703" s="108"/>
      <c r="AC703" s="95">
        <f t="shared" si="399"/>
        <v>10000</v>
      </c>
      <c r="AD703" s="95">
        <f t="shared" si="400"/>
        <v>150000</v>
      </c>
      <c r="AE703" s="95">
        <f t="shared" si="401"/>
        <v>10200000</v>
      </c>
      <c r="AF703" s="97" cm="1">
        <f t="array" ref="AF703">_xlfn.IFS(G703=1,AF$15,G703=2,AF$16,G703=3,AF$19)</f>
        <v>5000</v>
      </c>
      <c r="AG703" s="98">
        <f t="shared" si="402"/>
        <v>155000</v>
      </c>
      <c r="AH703" s="98">
        <f t="shared" si="403"/>
        <v>10540000</v>
      </c>
      <c r="AI703" s="137">
        <f t="shared" si="404"/>
        <v>155000</v>
      </c>
      <c r="AJ703" s="137">
        <f t="shared" si="405"/>
        <v>10540000</v>
      </c>
      <c r="AK703" s="137">
        <v>100000</v>
      </c>
      <c r="AL703" s="137">
        <f t="shared" si="406"/>
        <v>2635000</v>
      </c>
      <c r="AM703" s="137">
        <f t="shared" si="407"/>
        <v>2635000</v>
      </c>
      <c r="AN703" s="137">
        <f t="shared" si="408"/>
        <v>2635000</v>
      </c>
      <c r="AO703" s="137">
        <f t="shared" si="409"/>
        <v>2535000</v>
      </c>
      <c r="AP703" s="137"/>
      <c r="AQ703" s="138" cm="1">
        <f t="array" ref="AQ703">_xlfn.IFS(I703="One Bedroom",AQ$13,I703="One Bedroom Plus",AQ$14,I703="two bedroom",AQ$15,I703="three bedroom",AQ$16)</f>
        <v>500000</v>
      </c>
      <c r="AR703" s="139">
        <f t="shared" si="410"/>
        <v>10040000</v>
      </c>
      <c r="AS703" s="139">
        <f t="shared" si="411"/>
        <v>147647.0588235294</v>
      </c>
      <c r="AT703" s="139">
        <f t="shared" si="412"/>
        <v>502000</v>
      </c>
      <c r="AU703" s="139">
        <f t="shared" si="413"/>
        <v>9538000</v>
      </c>
      <c r="AV703" s="139">
        <f t="shared" si="414"/>
        <v>140264.70588235295</v>
      </c>
      <c r="AW703" s="151">
        <v>100000</v>
      </c>
      <c r="AX703" s="151">
        <f t="shared" si="415"/>
        <v>2384500</v>
      </c>
      <c r="AY703" s="151">
        <f t="shared" si="416"/>
        <v>2384500</v>
      </c>
      <c r="AZ703" s="151">
        <f t="shared" si="417"/>
        <v>2384500</v>
      </c>
      <c r="BA703" s="151">
        <f t="shared" si="418"/>
        <v>2284500</v>
      </c>
      <c r="BD703" s="99">
        <f t="shared" si="419"/>
        <v>9538000</v>
      </c>
    </row>
    <row r="704" spans="1:56" ht="14.7" customHeight="1" x14ac:dyDescent="0.25">
      <c r="A704" s="23"/>
      <c r="B704" s="23"/>
      <c r="C704" s="101">
        <v>682</v>
      </c>
      <c r="D704" s="128" t="s">
        <v>24</v>
      </c>
      <c r="E704" s="128">
        <v>2</v>
      </c>
      <c r="F704" s="130" t="s">
        <v>852</v>
      </c>
      <c r="G704" s="92" cm="1">
        <f t="array" ref="G704">_xlfn.IFS(D704=F$4,G$4,D704=F$5,G$5,D704=F$6,G$6,D704=F$7,G$7,D704=F$8,G$8,D704=F$9,G$9,D704=F$10,G$10)</f>
        <v>2</v>
      </c>
      <c r="H704" s="121" t="s">
        <v>267</v>
      </c>
      <c r="I704" s="104" t="s">
        <v>234</v>
      </c>
      <c r="J704" s="109">
        <v>89</v>
      </c>
      <c r="K704" s="95">
        <f t="shared" si="390"/>
        <v>160000</v>
      </c>
      <c r="L704" s="95">
        <f t="shared" si="391"/>
        <v>14240000</v>
      </c>
      <c r="M704" s="95">
        <f t="shared" si="392"/>
        <v>140000</v>
      </c>
      <c r="N704" s="95" cm="1">
        <f t="array" ref="N704">_xlfn.IFS(E704=1,0,OR(E704=2,E704=3),N$10,OR(E704=4,E704=5),N$11,E704=6,N$12,E704=7,N$13)</f>
        <v>0</v>
      </c>
      <c r="O704" s="95" t="str">
        <f t="shared" si="420"/>
        <v>y</v>
      </c>
      <c r="P704" s="95">
        <f t="shared" si="393"/>
        <v>10000</v>
      </c>
      <c r="Q704" s="95">
        <f t="shared" si="421"/>
        <v>0</v>
      </c>
      <c r="R704" s="95">
        <f t="shared" si="394"/>
        <v>0</v>
      </c>
      <c r="S704" s="95" t="str">
        <f t="shared" si="422"/>
        <v>y</v>
      </c>
      <c r="T704" s="95">
        <f t="shared" si="395"/>
        <v>2000</v>
      </c>
      <c r="U704" s="95">
        <f t="shared" si="423"/>
        <v>0</v>
      </c>
      <c r="V704" s="95">
        <f t="shared" si="396"/>
        <v>0</v>
      </c>
      <c r="W704" s="108"/>
      <c r="X704" s="108">
        <f t="shared" si="397"/>
        <v>0</v>
      </c>
      <c r="Y704" s="132"/>
      <c r="Z704" s="108">
        <f t="shared" si="398"/>
        <v>0</v>
      </c>
      <c r="AA704" s="108"/>
      <c r="AB704" s="108"/>
      <c r="AC704" s="95">
        <f t="shared" si="399"/>
        <v>12000</v>
      </c>
      <c r="AD704" s="95">
        <f t="shared" si="400"/>
        <v>152000</v>
      </c>
      <c r="AE704" s="95">
        <f t="shared" si="401"/>
        <v>13528000</v>
      </c>
      <c r="AF704" s="97" cm="1">
        <f t="array" ref="AF704">_xlfn.IFS(G704=1,AF$15,G704=2,AF$16,G704=3,AF$19)</f>
        <v>5000</v>
      </c>
      <c r="AG704" s="98">
        <f t="shared" si="402"/>
        <v>157000</v>
      </c>
      <c r="AH704" s="98">
        <f t="shared" si="403"/>
        <v>13973000</v>
      </c>
      <c r="AI704" s="137">
        <f t="shared" si="404"/>
        <v>157000</v>
      </c>
      <c r="AJ704" s="137">
        <f t="shared" si="405"/>
        <v>13973000</v>
      </c>
      <c r="AK704" s="137">
        <v>100000</v>
      </c>
      <c r="AL704" s="137">
        <f t="shared" si="406"/>
        <v>3493250</v>
      </c>
      <c r="AM704" s="137">
        <f t="shared" si="407"/>
        <v>3493250</v>
      </c>
      <c r="AN704" s="137">
        <f t="shared" si="408"/>
        <v>3493250</v>
      </c>
      <c r="AO704" s="137">
        <f t="shared" si="409"/>
        <v>3393250</v>
      </c>
      <c r="AP704" s="137"/>
      <c r="AQ704" s="138" cm="1">
        <f t="array" ref="AQ704">_xlfn.IFS(I704="One Bedroom",AQ$13,I704="One Bedroom Plus",AQ$14,I704="two bedroom",AQ$15,I704="three bedroom",AQ$16)</f>
        <v>500000</v>
      </c>
      <c r="AR704" s="139">
        <f t="shared" si="410"/>
        <v>13473000</v>
      </c>
      <c r="AS704" s="139">
        <f t="shared" si="411"/>
        <v>151382.02247191011</v>
      </c>
      <c r="AT704" s="139">
        <f t="shared" si="412"/>
        <v>673650</v>
      </c>
      <c r="AU704" s="139">
        <f t="shared" si="413"/>
        <v>12800000</v>
      </c>
      <c r="AV704" s="139">
        <f t="shared" si="414"/>
        <v>143820.22471910113</v>
      </c>
      <c r="AW704" s="151">
        <v>100000</v>
      </c>
      <c r="AX704" s="151">
        <f t="shared" si="415"/>
        <v>3200000</v>
      </c>
      <c r="AY704" s="151">
        <f t="shared" si="416"/>
        <v>3200000</v>
      </c>
      <c r="AZ704" s="151">
        <f t="shared" si="417"/>
        <v>3200000</v>
      </c>
      <c r="BA704" s="151">
        <f t="shared" si="418"/>
        <v>3100000</v>
      </c>
      <c r="BD704" s="99">
        <f t="shared" si="419"/>
        <v>12800000</v>
      </c>
    </row>
    <row r="705" spans="1:56" ht="14.7" customHeight="1" x14ac:dyDescent="0.25">
      <c r="A705" s="23"/>
      <c r="B705" s="23"/>
      <c r="C705" s="101">
        <v>683</v>
      </c>
      <c r="D705" s="128" t="s">
        <v>24</v>
      </c>
      <c r="E705" s="128">
        <v>2</v>
      </c>
      <c r="F705" s="130" t="s">
        <v>853</v>
      </c>
      <c r="G705" s="92" cm="1">
        <f t="array" ref="G705">_xlfn.IFS(D705=F$4,G$4,D705=F$5,G$5,D705=F$6,G$6,D705=F$7,G$7,D705=F$8,G$8,D705=F$9,G$9,D705=F$10,G$10)</f>
        <v>2</v>
      </c>
      <c r="H705" s="121" t="s">
        <v>108</v>
      </c>
      <c r="I705" s="104" t="s">
        <v>72</v>
      </c>
      <c r="J705" s="105">
        <v>45</v>
      </c>
      <c r="K705" s="95">
        <f t="shared" si="390"/>
        <v>160000</v>
      </c>
      <c r="L705" s="95">
        <f t="shared" si="391"/>
        <v>7200000</v>
      </c>
      <c r="M705" s="95">
        <f t="shared" si="392"/>
        <v>140000</v>
      </c>
      <c r="N705" s="95" cm="1">
        <f t="array" ref="N705">_xlfn.IFS(E705=1,0,OR(E705=2,E705=3),N$10,OR(E705=4,E705=5),N$11,E705=6,N$12,E705=7,N$13)</f>
        <v>0</v>
      </c>
      <c r="O705" s="95" t="str">
        <f t="shared" si="420"/>
        <v>y</v>
      </c>
      <c r="P705" s="95">
        <f t="shared" si="393"/>
        <v>10000</v>
      </c>
      <c r="Q705" s="95">
        <f t="shared" si="421"/>
        <v>0</v>
      </c>
      <c r="R705" s="95">
        <f t="shared" si="394"/>
        <v>0</v>
      </c>
      <c r="S705" s="95" t="str">
        <f t="shared" si="422"/>
        <v>y</v>
      </c>
      <c r="T705" s="95">
        <f t="shared" si="395"/>
        <v>2000</v>
      </c>
      <c r="U705" s="95">
        <f t="shared" si="423"/>
        <v>0</v>
      </c>
      <c r="V705" s="95">
        <f t="shared" si="396"/>
        <v>0</v>
      </c>
      <c r="W705" s="108"/>
      <c r="X705" s="108">
        <f t="shared" si="397"/>
        <v>0</v>
      </c>
      <c r="Y705" s="132"/>
      <c r="Z705" s="108">
        <f t="shared" si="398"/>
        <v>0</v>
      </c>
      <c r="AA705" s="108"/>
      <c r="AB705" s="108"/>
      <c r="AC705" s="95">
        <f t="shared" si="399"/>
        <v>12000</v>
      </c>
      <c r="AD705" s="95">
        <f t="shared" si="400"/>
        <v>152000</v>
      </c>
      <c r="AE705" s="95">
        <f t="shared" si="401"/>
        <v>6840000</v>
      </c>
      <c r="AF705" s="97" cm="1">
        <f t="array" ref="AF705">_xlfn.IFS(G705=1,AF$15,G705=2,AF$16,G705=3,AF$19)</f>
        <v>5000</v>
      </c>
      <c r="AG705" s="98">
        <f t="shared" si="402"/>
        <v>157000</v>
      </c>
      <c r="AH705" s="98">
        <f t="shared" si="403"/>
        <v>7065000</v>
      </c>
      <c r="AI705" s="137">
        <f t="shared" si="404"/>
        <v>157000</v>
      </c>
      <c r="AJ705" s="137">
        <f t="shared" si="405"/>
        <v>7065000</v>
      </c>
      <c r="AK705" s="137">
        <v>100000</v>
      </c>
      <c r="AL705" s="137">
        <f t="shared" si="406"/>
        <v>1766250</v>
      </c>
      <c r="AM705" s="137">
        <f t="shared" si="407"/>
        <v>1766250</v>
      </c>
      <c r="AN705" s="137">
        <f t="shared" si="408"/>
        <v>1766250</v>
      </c>
      <c r="AO705" s="137">
        <f t="shared" si="409"/>
        <v>1666250</v>
      </c>
      <c r="AP705" s="137"/>
      <c r="AQ705" s="138" cm="1">
        <f t="array" ref="AQ705">_xlfn.IFS(I705="One Bedroom",AQ$13,I705="One Bedroom Plus",AQ$14,I705="two bedroom",AQ$15,I705="three bedroom",AQ$16)</f>
        <v>300000</v>
      </c>
      <c r="AR705" s="139">
        <f t="shared" si="410"/>
        <v>6765000</v>
      </c>
      <c r="AS705" s="139">
        <f t="shared" si="411"/>
        <v>150333.33333333334</v>
      </c>
      <c r="AT705" s="139">
        <f t="shared" si="412"/>
        <v>338250</v>
      </c>
      <c r="AU705" s="139">
        <f t="shared" si="413"/>
        <v>6427000</v>
      </c>
      <c r="AV705" s="139">
        <f t="shared" si="414"/>
        <v>142822.22222222222</v>
      </c>
      <c r="AW705" s="151">
        <v>100000</v>
      </c>
      <c r="AX705" s="151">
        <f t="shared" si="415"/>
        <v>1606750</v>
      </c>
      <c r="AY705" s="151">
        <f t="shared" si="416"/>
        <v>1606750</v>
      </c>
      <c r="AZ705" s="151">
        <f t="shared" si="417"/>
        <v>1606750</v>
      </c>
      <c r="BA705" s="151">
        <f t="shared" si="418"/>
        <v>1506750</v>
      </c>
      <c r="BD705" s="99">
        <f t="shared" si="419"/>
        <v>6427000</v>
      </c>
    </row>
    <row r="706" spans="1:56" ht="14.7" customHeight="1" x14ac:dyDescent="0.25">
      <c r="A706" s="23"/>
      <c r="B706" s="23"/>
      <c r="C706" s="101">
        <v>684</v>
      </c>
      <c r="D706" s="128" t="s">
        <v>24</v>
      </c>
      <c r="E706" s="128">
        <v>2</v>
      </c>
      <c r="F706" s="130" t="s">
        <v>854</v>
      </c>
      <c r="G706" s="92" cm="1">
        <f t="array" ref="G706">_xlfn.IFS(D706=F$4,G$4,D706=F$5,G$5,D706=F$6,G$6,D706=F$7,G$7,D706=F$8,G$8,D706=F$9,G$9,D706=F$10,G$10)</f>
        <v>2</v>
      </c>
      <c r="H706" s="121" t="s">
        <v>855</v>
      </c>
      <c r="I706" s="104" t="s">
        <v>72</v>
      </c>
      <c r="J706" s="105">
        <v>45</v>
      </c>
      <c r="K706" s="95">
        <f t="shared" si="390"/>
        <v>160000</v>
      </c>
      <c r="L706" s="95">
        <f t="shared" si="391"/>
        <v>7200000</v>
      </c>
      <c r="M706" s="95">
        <f t="shared" si="392"/>
        <v>140000</v>
      </c>
      <c r="N706" s="95" cm="1">
        <f t="array" ref="N706">_xlfn.IFS(E706=1,0,OR(E706=2,E706=3),N$10,OR(E706=4,E706=5),N$11,E706=6,N$12,E706=7,N$13)</f>
        <v>0</v>
      </c>
      <c r="O706" s="95" t="str">
        <f t="shared" si="420"/>
        <v>y</v>
      </c>
      <c r="P706" s="95">
        <f t="shared" si="393"/>
        <v>10000</v>
      </c>
      <c r="Q706" s="95" t="str">
        <f t="shared" si="421"/>
        <v>y</v>
      </c>
      <c r="R706" s="95">
        <f t="shared" si="394"/>
        <v>3000</v>
      </c>
      <c r="S706" s="95" t="str">
        <f t="shared" si="422"/>
        <v>y</v>
      </c>
      <c r="T706" s="95">
        <f t="shared" si="395"/>
        <v>2000</v>
      </c>
      <c r="U706" s="95">
        <f t="shared" si="423"/>
        <v>0</v>
      </c>
      <c r="V706" s="95">
        <f t="shared" si="396"/>
        <v>0</v>
      </c>
      <c r="W706" s="108"/>
      <c r="X706" s="108">
        <f t="shared" si="397"/>
        <v>0</v>
      </c>
      <c r="Y706" s="132"/>
      <c r="Z706" s="108">
        <f t="shared" si="398"/>
        <v>0</v>
      </c>
      <c r="AA706" s="108"/>
      <c r="AB706" s="108"/>
      <c r="AC706" s="95">
        <f t="shared" si="399"/>
        <v>15000</v>
      </c>
      <c r="AD706" s="95">
        <f t="shared" si="400"/>
        <v>155000</v>
      </c>
      <c r="AE706" s="95">
        <f t="shared" si="401"/>
        <v>6975000</v>
      </c>
      <c r="AF706" s="97" cm="1">
        <f t="array" ref="AF706">_xlfn.IFS(G706=1,AF$15,G706=2,AF$16,G706=3,AF$19)</f>
        <v>5000</v>
      </c>
      <c r="AG706" s="98">
        <f t="shared" si="402"/>
        <v>160000</v>
      </c>
      <c r="AH706" s="98">
        <f t="shared" si="403"/>
        <v>7200000</v>
      </c>
      <c r="AI706" s="137">
        <f t="shared" si="404"/>
        <v>160000</v>
      </c>
      <c r="AJ706" s="137">
        <f t="shared" si="405"/>
        <v>7200000</v>
      </c>
      <c r="AK706" s="137">
        <v>100000</v>
      </c>
      <c r="AL706" s="137">
        <f t="shared" si="406"/>
        <v>1800000</v>
      </c>
      <c r="AM706" s="137">
        <f t="shared" si="407"/>
        <v>1800000</v>
      </c>
      <c r="AN706" s="137">
        <f t="shared" si="408"/>
        <v>1800000</v>
      </c>
      <c r="AO706" s="137">
        <f t="shared" si="409"/>
        <v>1700000</v>
      </c>
      <c r="AP706" s="137"/>
      <c r="AQ706" s="138" cm="1">
        <f t="array" ref="AQ706">_xlfn.IFS(I706="One Bedroom",AQ$13,I706="One Bedroom Plus",AQ$14,I706="two bedroom",AQ$15,I706="three bedroom",AQ$16)</f>
        <v>300000</v>
      </c>
      <c r="AR706" s="139">
        <f t="shared" si="410"/>
        <v>6900000</v>
      </c>
      <c r="AS706" s="139">
        <f t="shared" si="411"/>
        <v>153333.33333333334</v>
      </c>
      <c r="AT706" s="139">
        <f t="shared" si="412"/>
        <v>345000</v>
      </c>
      <c r="AU706" s="139">
        <f t="shared" si="413"/>
        <v>6555000</v>
      </c>
      <c r="AV706" s="139">
        <f t="shared" si="414"/>
        <v>145666.66666666666</v>
      </c>
      <c r="AW706" s="151">
        <v>100000</v>
      </c>
      <c r="AX706" s="151">
        <f t="shared" si="415"/>
        <v>1638750</v>
      </c>
      <c r="AY706" s="151">
        <f t="shared" si="416"/>
        <v>1638750</v>
      </c>
      <c r="AZ706" s="151">
        <f t="shared" si="417"/>
        <v>1638750</v>
      </c>
      <c r="BA706" s="151">
        <f t="shared" si="418"/>
        <v>1538750</v>
      </c>
      <c r="BD706" s="99">
        <f t="shared" si="419"/>
        <v>6555000</v>
      </c>
    </row>
    <row r="707" spans="1:56" ht="14.7" customHeight="1" x14ac:dyDescent="0.25">
      <c r="A707" s="23"/>
      <c r="B707" s="23"/>
      <c r="C707" s="101">
        <v>685</v>
      </c>
      <c r="D707" s="128" t="s">
        <v>24</v>
      </c>
      <c r="E707" s="128">
        <v>2</v>
      </c>
      <c r="F707" s="130" t="s">
        <v>856</v>
      </c>
      <c r="G707" s="92" cm="1">
        <f t="array" ref="G707">_xlfn.IFS(D707=F$4,G$4,D707=F$5,G$5,D707=F$6,G$6,D707=F$7,G$7,D707=F$8,G$8,D707=F$9,G$9,D707=F$10,G$10)</f>
        <v>2</v>
      </c>
      <c r="H707" s="121" t="s">
        <v>857</v>
      </c>
      <c r="I707" s="104" t="s">
        <v>234</v>
      </c>
      <c r="J707" s="109">
        <v>89</v>
      </c>
      <c r="K707" s="95">
        <f t="shared" si="390"/>
        <v>160000</v>
      </c>
      <c r="L707" s="95">
        <f t="shared" si="391"/>
        <v>14240000</v>
      </c>
      <c r="M707" s="95">
        <f t="shared" si="392"/>
        <v>140000</v>
      </c>
      <c r="N707" s="95" cm="1">
        <f t="array" ref="N707">_xlfn.IFS(E707=1,0,OR(E707=2,E707=3),N$10,OR(E707=4,E707=5),N$11,E707=6,N$12,E707=7,N$13)</f>
        <v>0</v>
      </c>
      <c r="O707" s="95">
        <f t="shared" si="420"/>
        <v>0</v>
      </c>
      <c r="P707" s="95">
        <f t="shared" si="393"/>
        <v>0</v>
      </c>
      <c r="Q707" s="95" t="str">
        <f t="shared" si="421"/>
        <v>y</v>
      </c>
      <c r="R707" s="95">
        <f t="shared" si="394"/>
        <v>3000</v>
      </c>
      <c r="S707" s="95" t="str">
        <f t="shared" si="422"/>
        <v>y</v>
      </c>
      <c r="T707" s="95">
        <f t="shared" si="395"/>
        <v>2000</v>
      </c>
      <c r="U707" s="95">
        <f t="shared" si="423"/>
        <v>0</v>
      </c>
      <c r="V707" s="95">
        <f t="shared" si="396"/>
        <v>0</v>
      </c>
      <c r="W707" s="108"/>
      <c r="X707" s="108">
        <f t="shared" si="397"/>
        <v>0</v>
      </c>
      <c r="Y707" s="132"/>
      <c r="Z707" s="108">
        <f t="shared" si="398"/>
        <v>0</v>
      </c>
      <c r="AA707" s="108"/>
      <c r="AB707" s="108"/>
      <c r="AC707" s="95">
        <f t="shared" si="399"/>
        <v>5000</v>
      </c>
      <c r="AD707" s="95">
        <f t="shared" si="400"/>
        <v>145000</v>
      </c>
      <c r="AE707" s="95">
        <f t="shared" si="401"/>
        <v>12905000</v>
      </c>
      <c r="AF707" s="97" cm="1">
        <f t="array" ref="AF707">_xlfn.IFS(G707=1,AF$15,G707=2,AF$16,G707=3,AF$19)</f>
        <v>5000</v>
      </c>
      <c r="AG707" s="98">
        <f t="shared" si="402"/>
        <v>150000</v>
      </c>
      <c r="AH707" s="98">
        <f t="shared" si="403"/>
        <v>13350000</v>
      </c>
      <c r="AI707" s="137">
        <f t="shared" si="404"/>
        <v>150000</v>
      </c>
      <c r="AJ707" s="137">
        <f t="shared" si="405"/>
        <v>13350000</v>
      </c>
      <c r="AK707" s="137">
        <v>100000</v>
      </c>
      <c r="AL707" s="137">
        <f t="shared" si="406"/>
        <v>3337500</v>
      </c>
      <c r="AM707" s="137">
        <f t="shared" si="407"/>
        <v>3337500</v>
      </c>
      <c r="AN707" s="137">
        <f t="shared" si="408"/>
        <v>3337500</v>
      </c>
      <c r="AO707" s="137">
        <f t="shared" si="409"/>
        <v>3237500</v>
      </c>
      <c r="AP707" s="137"/>
      <c r="AQ707" s="138" cm="1">
        <f t="array" ref="AQ707">_xlfn.IFS(I707="One Bedroom",AQ$13,I707="One Bedroom Plus",AQ$14,I707="two bedroom",AQ$15,I707="three bedroom",AQ$16)</f>
        <v>500000</v>
      </c>
      <c r="AR707" s="139">
        <f t="shared" si="410"/>
        <v>12850000</v>
      </c>
      <c r="AS707" s="139">
        <f t="shared" si="411"/>
        <v>144382.02247191011</v>
      </c>
      <c r="AT707" s="139">
        <f t="shared" si="412"/>
        <v>642500</v>
      </c>
      <c r="AU707" s="139">
        <f t="shared" si="413"/>
        <v>12208000</v>
      </c>
      <c r="AV707" s="139">
        <f t="shared" si="414"/>
        <v>137168.53932584269</v>
      </c>
      <c r="AW707" s="151">
        <v>100000</v>
      </c>
      <c r="AX707" s="151">
        <f t="shared" si="415"/>
        <v>3052000</v>
      </c>
      <c r="AY707" s="151">
        <f t="shared" si="416"/>
        <v>3052000</v>
      </c>
      <c r="AZ707" s="151">
        <f t="shared" si="417"/>
        <v>3052000</v>
      </c>
      <c r="BA707" s="151">
        <f t="shared" si="418"/>
        <v>2952000</v>
      </c>
      <c r="BD707" s="99">
        <f t="shared" si="419"/>
        <v>12208000</v>
      </c>
    </row>
    <row r="708" spans="1:56" ht="14.7" customHeight="1" x14ac:dyDescent="0.25">
      <c r="A708" s="23"/>
      <c r="B708" s="23"/>
      <c r="C708" s="101">
        <v>686</v>
      </c>
      <c r="D708" s="128" t="s">
        <v>24</v>
      </c>
      <c r="E708" s="128">
        <v>2</v>
      </c>
      <c r="F708" s="130" t="s">
        <v>858</v>
      </c>
      <c r="G708" s="92" cm="1">
        <f t="array" ref="G708">_xlfn.IFS(D708=F$4,G$4,D708=F$5,G$5,D708=F$6,G$6,D708=F$7,G$7,D708=F$8,G$8,D708=F$9,G$9,D708=F$10,G$10)</f>
        <v>2</v>
      </c>
      <c r="H708" s="121" t="s">
        <v>119</v>
      </c>
      <c r="I708" s="104" t="s">
        <v>94</v>
      </c>
      <c r="J708" s="105">
        <v>59</v>
      </c>
      <c r="K708" s="95">
        <f t="shared" si="390"/>
        <v>160000</v>
      </c>
      <c r="L708" s="95">
        <f t="shared" si="391"/>
        <v>9440000</v>
      </c>
      <c r="M708" s="95">
        <f t="shared" si="392"/>
        <v>140000</v>
      </c>
      <c r="N708" s="95" cm="1">
        <f t="array" ref="N708">_xlfn.IFS(E708=1,0,OR(E708=2,E708=3),N$10,OR(E708=4,E708=5),N$11,E708=6,N$12,E708=7,N$13)</f>
        <v>0</v>
      </c>
      <c r="O708" s="95">
        <f t="shared" si="420"/>
        <v>0</v>
      </c>
      <c r="P708" s="95">
        <f t="shared" si="393"/>
        <v>0</v>
      </c>
      <c r="Q708" s="95" t="str">
        <f t="shared" si="421"/>
        <v>y</v>
      </c>
      <c r="R708" s="95">
        <f t="shared" si="394"/>
        <v>3000</v>
      </c>
      <c r="S708" s="95" t="str">
        <f t="shared" si="422"/>
        <v>y</v>
      </c>
      <c r="T708" s="95">
        <f t="shared" si="395"/>
        <v>2000</v>
      </c>
      <c r="U708" s="95">
        <f t="shared" si="423"/>
        <v>0</v>
      </c>
      <c r="V708" s="95">
        <f t="shared" si="396"/>
        <v>0</v>
      </c>
      <c r="W708" s="108"/>
      <c r="X708" s="108">
        <f t="shared" si="397"/>
        <v>0</v>
      </c>
      <c r="Y708" s="132"/>
      <c r="Z708" s="108">
        <f t="shared" si="398"/>
        <v>0</v>
      </c>
      <c r="AA708" s="108"/>
      <c r="AB708" s="108"/>
      <c r="AC708" s="95">
        <f t="shared" si="399"/>
        <v>5000</v>
      </c>
      <c r="AD708" s="95">
        <f t="shared" si="400"/>
        <v>145000</v>
      </c>
      <c r="AE708" s="95">
        <f t="shared" si="401"/>
        <v>8555000</v>
      </c>
      <c r="AF708" s="97" cm="1">
        <f t="array" ref="AF708">_xlfn.IFS(G708=1,AF$15,G708=2,AF$16,G708=3,AF$19)</f>
        <v>5000</v>
      </c>
      <c r="AG708" s="98">
        <f t="shared" si="402"/>
        <v>150000</v>
      </c>
      <c r="AH708" s="98">
        <f t="shared" si="403"/>
        <v>8850000</v>
      </c>
      <c r="AI708" s="137">
        <f t="shared" si="404"/>
        <v>150000</v>
      </c>
      <c r="AJ708" s="137">
        <f t="shared" si="405"/>
        <v>8850000</v>
      </c>
      <c r="AK708" s="137">
        <v>100000</v>
      </c>
      <c r="AL708" s="137">
        <f t="shared" si="406"/>
        <v>2212500</v>
      </c>
      <c r="AM708" s="137">
        <f t="shared" si="407"/>
        <v>2212500</v>
      </c>
      <c r="AN708" s="137">
        <f t="shared" si="408"/>
        <v>2212500</v>
      </c>
      <c r="AO708" s="137">
        <f t="shared" si="409"/>
        <v>2112500</v>
      </c>
      <c r="AP708" s="137"/>
      <c r="AQ708" s="138" cm="1">
        <f t="array" ref="AQ708">_xlfn.IFS(I708="One Bedroom",AQ$13,I708="One Bedroom Plus",AQ$14,I708="two bedroom",AQ$15,I708="three bedroom",AQ$16)</f>
        <v>300000</v>
      </c>
      <c r="AR708" s="139">
        <f t="shared" si="410"/>
        <v>8550000</v>
      </c>
      <c r="AS708" s="139">
        <f t="shared" si="411"/>
        <v>144915.25423728814</v>
      </c>
      <c r="AT708" s="139">
        <f t="shared" si="412"/>
        <v>427500</v>
      </c>
      <c r="AU708" s="139">
        <f t="shared" si="413"/>
        <v>8123000</v>
      </c>
      <c r="AV708" s="139">
        <f t="shared" si="414"/>
        <v>137677.96610169491</v>
      </c>
      <c r="AW708" s="151">
        <v>100000</v>
      </c>
      <c r="AX708" s="151">
        <f t="shared" si="415"/>
        <v>2030750</v>
      </c>
      <c r="AY708" s="151">
        <f t="shared" si="416"/>
        <v>2030750</v>
      </c>
      <c r="AZ708" s="151">
        <f t="shared" si="417"/>
        <v>2030750</v>
      </c>
      <c r="BA708" s="151">
        <f t="shared" si="418"/>
        <v>1930750</v>
      </c>
      <c r="BD708" s="99">
        <f t="shared" si="419"/>
        <v>8123000</v>
      </c>
    </row>
    <row r="709" spans="1:56" ht="14.7" customHeight="1" x14ac:dyDescent="0.25">
      <c r="A709" s="23"/>
      <c r="B709" s="23"/>
      <c r="C709" s="101">
        <v>687</v>
      </c>
      <c r="D709" s="128" t="s">
        <v>24</v>
      </c>
      <c r="E709" s="128">
        <v>2</v>
      </c>
      <c r="F709" s="130" t="s">
        <v>859</v>
      </c>
      <c r="G709" s="92" cm="1">
        <f t="array" ref="G709">_xlfn.IFS(D709=F$4,G$4,D709=F$5,G$5,D709=F$6,G$6,D709=F$7,G$7,D709=F$8,G$8,D709=F$9,G$9,D709=F$10,G$10)</f>
        <v>2</v>
      </c>
      <c r="H709" s="121" t="s">
        <v>860</v>
      </c>
      <c r="I709" s="104" t="s">
        <v>72</v>
      </c>
      <c r="J709" s="105">
        <v>39</v>
      </c>
      <c r="K709" s="95">
        <f t="shared" si="390"/>
        <v>160000</v>
      </c>
      <c r="L709" s="95">
        <f t="shared" si="391"/>
        <v>6240000</v>
      </c>
      <c r="M709" s="95">
        <f t="shared" si="392"/>
        <v>140000</v>
      </c>
      <c r="N709" s="95" cm="1">
        <f t="array" ref="N709">_xlfn.IFS(E709=1,0,OR(E709=2,E709=3),N$10,OR(E709=4,E709=5),N$11,E709=6,N$12,E709=7,N$13)</f>
        <v>0</v>
      </c>
      <c r="O709" s="95">
        <f t="shared" si="420"/>
        <v>0</v>
      </c>
      <c r="P709" s="95">
        <f t="shared" si="393"/>
        <v>0</v>
      </c>
      <c r="Q709" s="95" t="str">
        <f t="shared" si="421"/>
        <v>y</v>
      </c>
      <c r="R709" s="95">
        <f t="shared" si="394"/>
        <v>3000</v>
      </c>
      <c r="S709" s="95">
        <f t="shared" si="422"/>
        <v>0</v>
      </c>
      <c r="T709" s="95">
        <f t="shared" si="395"/>
        <v>0</v>
      </c>
      <c r="U709" s="95" t="str">
        <f t="shared" si="423"/>
        <v>y</v>
      </c>
      <c r="V709" s="95">
        <f t="shared" si="396"/>
        <v>-4000</v>
      </c>
      <c r="W709" s="108"/>
      <c r="X709" s="108">
        <f t="shared" si="397"/>
        <v>0</v>
      </c>
      <c r="Y709" s="132"/>
      <c r="Z709" s="108">
        <f t="shared" si="398"/>
        <v>0</v>
      </c>
      <c r="AA709" s="108"/>
      <c r="AB709" s="108"/>
      <c r="AC709" s="95">
        <f t="shared" si="399"/>
        <v>-1000</v>
      </c>
      <c r="AD709" s="95">
        <f t="shared" si="400"/>
        <v>139000</v>
      </c>
      <c r="AE709" s="95">
        <f t="shared" si="401"/>
        <v>5421000</v>
      </c>
      <c r="AF709" s="97" cm="1">
        <f t="array" ref="AF709">_xlfn.IFS(G709=1,AF$15,G709=2,AF$16,G709=3,AF$19)</f>
        <v>5000</v>
      </c>
      <c r="AG709" s="98">
        <f t="shared" si="402"/>
        <v>144000</v>
      </c>
      <c r="AH709" s="98">
        <f t="shared" si="403"/>
        <v>5616000</v>
      </c>
      <c r="AI709" s="137">
        <f t="shared" si="404"/>
        <v>144000</v>
      </c>
      <c r="AJ709" s="137">
        <f t="shared" si="405"/>
        <v>5616000</v>
      </c>
      <c r="AK709" s="137">
        <v>100000</v>
      </c>
      <c r="AL709" s="137">
        <f t="shared" si="406"/>
        <v>1404000</v>
      </c>
      <c r="AM709" s="137">
        <f t="shared" si="407"/>
        <v>1404000</v>
      </c>
      <c r="AN709" s="137">
        <f t="shared" si="408"/>
        <v>1404000</v>
      </c>
      <c r="AO709" s="137">
        <f t="shared" si="409"/>
        <v>1304000</v>
      </c>
      <c r="AP709" s="137"/>
      <c r="AQ709" s="138" cm="1">
        <f t="array" ref="AQ709">_xlfn.IFS(I709="One Bedroom",AQ$13,I709="One Bedroom Plus",AQ$14,I709="two bedroom",AQ$15,I709="three bedroom",AQ$16)</f>
        <v>300000</v>
      </c>
      <c r="AR709" s="139">
        <f t="shared" si="410"/>
        <v>5316000</v>
      </c>
      <c r="AS709" s="139">
        <f t="shared" si="411"/>
        <v>136307.69230769231</v>
      </c>
      <c r="AT709" s="139">
        <f t="shared" si="412"/>
        <v>265800</v>
      </c>
      <c r="AU709" s="139">
        <f t="shared" si="413"/>
        <v>5051000</v>
      </c>
      <c r="AV709" s="139">
        <f t="shared" si="414"/>
        <v>129512.82051282052</v>
      </c>
      <c r="AW709" s="151">
        <v>100000</v>
      </c>
      <c r="AX709" s="151">
        <f t="shared" si="415"/>
        <v>1262750</v>
      </c>
      <c r="AY709" s="151">
        <f t="shared" si="416"/>
        <v>1262750</v>
      </c>
      <c r="AZ709" s="151">
        <f t="shared" si="417"/>
        <v>1262750</v>
      </c>
      <c r="BA709" s="151">
        <f t="shared" si="418"/>
        <v>1162750</v>
      </c>
      <c r="BD709" s="99">
        <f t="shared" si="419"/>
        <v>5051000</v>
      </c>
    </row>
    <row r="710" spans="1:56" ht="14.7" customHeight="1" x14ac:dyDescent="0.25">
      <c r="A710" s="23"/>
      <c r="B710" s="23"/>
      <c r="C710" s="101">
        <v>688</v>
      </c>
      <c r="D710" s="128" t="s">
        <v>24</v>
      </c>
      <c r="E710" s="128">
        <v>2</v>
      </c>
      <c r="F710" s="130" t="s">
        <v>861</v>
      </c>
      <c r="G710" s="92" cm="1">
        <f t="array" ref="G710">_xlfn.IFS(D710=F$4,G$4,D710=F$5,G$5,D710=F$6,G$6,D710=F$7,G$7,D710=F$8,G$8,D710=F$9,G$9,D710=F$10,G$10)</f>
        <v>2</v>
      </c>
      <c r="H710" s="121" t="s">
        <v>106</v>
      </c>
      <c r="I710" s="104" t="s">
        <v>72</v>
      </c>
      <c r="J710" s="105">
        <v>39</v>
      </c>
      <c r="K710" s="95">
        <f t="shared" si="390"/>
        <v>160000</v>
      </c>
      <c r="L710" s="95">
        <f t="shared" si="391"/>
        <v>6240000</v>
      </c>
      <c r="M710" s="95">
        <f t="shared" si="392"/>
        <v>140000</v>
      </c>
      <c r="N710" s="95" cm="1">
        <f t="array" ref="N710">_xlfn.IFS(E710=1,0,OR(E710=2,E710=3),N$10,OR(E710=4,E710=5),N$11,E710=6,N$12,E710=7,N$13)</f>
        <v>0</v>
      </c>
      <c r="O710" s="95">
        <f t="shared" si="420"/>
        <v>0</v>
      </c>
      <c r="P710" s="95">
        <f t="shared" si="393"/>
        <v>0</v>
      </c>
      <c r="Q710" s="95">
        <f t="shared" si="421"/>
        <v>0</v>
      </c>
      <c r="R710" s="95">
        <f t="shared" si="394"/>
        <v>0</v>
      </c>
      <c r="S710" s="95">
        <f t="shared" si="422"/>
        <v>0</v>
      </c>
      <c r="T710" s="95">
        <f t="shared" si="395"/>
        <v>0</v>
      </c>
      <c r="U710" s="95" t="str">
        <f t="shared" si="423"/>
        <v>y</v>
      </c>
      <c r="V710" s="95">
        <f t="shared" si="396"/>
        <v>-4000</v>
      </c>
      <c r="W710" s="108"/>
      <c r="X710" s="108">
        <f t="shared" si="397"/>
        <v>0</v>
      </c>
      <c r="Y710" s="132"/>
      <c r="Z710" s="108">
        <f t="shared" si="398"/>
        <v>0</v>
      </c>
      <c r="AA710" s="108"/>
      <c r="AB710" s="108"/>
      <c r="AC710" s="95">
        <f t="shared" si="399"/>
        <v>-4000</v>
      </c>
      <c r="AD710" s="95">
        <f t="shared" si="400"/>
        <v>136000</v>
      </c>
      <c r="AE710" s="95">
        <f t="shared" si="401"/>
        <v>5304000</v>
      </c>
      <c r="AF710" s="97" cm="1">
        <f t="array" ref="AF710">_xlfn.IFS(G710=1,AF$15,G710=2,AF$16,G710=3,AF$19)</f>
        <v>5000</v>
      </c>
      <c r="AG710" s="98">
        <f t="shared" si="402"/>
        <v>141000</v>
      </c>
      <c r="AH710" s="98">
        <f t="shared" si="403"/>
        <v>5499000</v>
      </c>
      <c r="AI710" s="137">
        <f t="shared" si="404"/>
        <v>141000</v>
      </c>
      <c r="AJ710" s="137">
        <f t="shared" si="405"/>
        <v>5499000</v>
      </c>
      <c r="AK710" s="137">
        <v>100000</v>
      </c>
      <c r="AL710" s="137">
        <f t="shared" si="406"/>
        <v>1374750</v>
      </c>
      <c r="AM710" s="137">
        <f t="shared" si="407"/>
        <v>1374750</v>
      </c>
      <c r="AN710" s="137">
        <f t="shared" si="408"/>
        <v>1374750</v>
      </c>
      <c r="AO710" s="137">
        <f t="shared" si="409"/>
        <v>1274750</v>
      </c>
      <c r="AP710" s="137"/>
      <c r="AQ710" s="138" cm="1">
        <f t="array" ref="AQ710">_xlfn.IFS(I710="One Bedroom",AQ$13,I710="One Bedroom Plus",AQ$14,I710="two bedroom",AQ$15,I710="three bedroom",AQ$16)</f>
        <v>300000</v>
      </c>
      <c r="AR710" s="139">
        <f t="shared" si="410"/>
        <v>5199000</v>
      </c>
      <c r="AS710" s="139">
        <f t="shared" si="411"/>
        <v>133307.69230769231</v>
      </c>
      <c r="AT710" s="139">
        <f t="shared" si="412"/>
        <v>259950</v>
      </c>
      <c r="AU710" s="139">
        <f t="shared" si="413"/>
        <v>4940000</v>
      </c>
      <c r="AV710" s="139">
        <f t="shared" si="414"/>
        <v>126666.66666666667</v>
      </c>
      <c r="AW710" s="151">
        <v>100000</v>
      </c>
      <c r="AX710" s="151">
        <f t="shared" si="415"/>
        <v>1235000</v>
      </c>
      <c r="AY710" s="151">
        <f t="shared" si="416"/>
        <v>1235000</v>
      </c>
      <c r="AZ710" s="151">
        <f t="shared" si="417"/>
        <v>1235000</v>
      </c>
      <c r="BA710" s="151">
        <f t="shared" si="418"/>
        <v>1135000</v>
      </c>
      <c r="BD710" s="99">
        <f t="shared" si="419"/>
        <v>4940000</v>
      </c>
    </row>
    <row r="711" spans="1:56" ht="14.7" customHeight="1" x14ac:dyDescent="0.25">
      <c r="A711" s="23"/>
      <c r="B711" s="23"/>
      <c r="C711" s="101">
        <v>689</v>
      </c>
      <c r="D711" s="128" t="s">
        <v>24</v>
      </c>
      <c r="E711" s="128">
        <v>2</v>
      </c>
      <c r="F711" s="130" t="s">
        <v>862</v>
      </c>
      <c r="G711" s="92" cm="1">
        <f t="array" ref="G711">_xlfn.IFS(D711=F$4,G$4,D711=F$5,G$5,D711=F$6,G$6,D711=F$7,G$7,D711=F$8,G$8,D711=F$9,G$9,D711=F$10,G$10)</f>
        <v>2</v>
      </c>
      <c r="H711" s="121" t="s">
        <v>106</v>
      </c>
      <c r="I711" s="104" t="s">
        <v>72</v>
      </c>
      <c r="J711" s="105">
        <v>39</v>
      </c>
      <c r="K711" s="95">
        <f t="shared" si="390"/>
        <v>160000</v>
      </c>
      <c r="L711" s="95">
        <f t="shared" si="391"/>
        <v>6240000</v>
      </c>
      <c r="M711" s="95">
        <f t="shared" si="392"/>
        <v>140000</v>
      </c>
      <c r="N711" s="95" cm="1">
        <f t="array" ref="N711">_xlfn.IFS(E711=1,0,OR(E711=2,E711=3),N$10,OR(E711=4,E711=5),N$11,E711=6,N$12,E711=7,N$13)</f>
        <v>0</v>
      </c>
      <c r="O711" s="95">
        <f t="shared" si="420"/>
        <v>0</v>
      </c>
      <c r="P711" s="95">
        <f t="shared" si="393"/>
        <v>0</v>
      </c>
      <c r="Q711" s="95">
        <f t="shared" si="421"/>
        <v>0</v>
      </c>
      <c r="R711" s="95">
        <f t="shared" si="394"/>
        <v>0</v>
      </c>
      <c r="S711" s="95">
        <f t="shared" si="422"/>
        <v>0</v>
      </c>
      <c r="T711" s="95">
        <f t="shared" si="395"/>
        <v>0</v>
      </c>
      <c r="U711" s="95" t="str">
        <f t="shared" si="423"/>
        <v>y</v>
      </c>
      <c r="V711" s="95">
        <f t="shared" si="396"/>
        <v>-4000</v>
      </c>
      <c r="W711" s="108"/>
      <c r="X711" s="108">
        <f t="shared" si="397"/>
        <v>0</v>
      </c>
      <c r="Y711" s="132"/>
      <c r="Z711" s="108">
        <f t="shared" si="398"/>
        <v>0</v>
      </c>
      <c r="AA711" s="108"/>
      <c r="AB711" s="108"/>
      <c r="AC711" s="95">
        <f t="shared" si="399"/>
        <v>-4000</v>
      </c>
      <c r="AD711" s="95">
        <f t="shared" si="400"/>
        <v>136000</v>
      </c>
      <c r="AE711" s="95">
        <f t="shared" si="401"/>
        <v>5304000</v>
      </c>
      <c r="AF711" s="97" cm="1">
        <f t="array" ref="AF711">_xlfn.IFS(G711=1,AF$15,G711=2,AF$16,G711=3,AF$19)</f>
        <v>5000</v>
      </c>
      <c r="AG711" s="98">
        <f t="shared" si="402"/>
        <v>141000</v>
      </c>
      <c r="AH711" s="98">
        <f t="shared" si="403"/>
        <v>5499000</v>
      </c>
      <c r="AI711" s="137">
        <f t="shared" si="404"/>
        <v>141000</v>
      </c>
      <c r="AJ711" s="137">
        <f t="shared" si="405"/>
        <v>5499000</v>
      </c>
      <c r="AK711" s="137">
        <v>100000</v>
      </c>
      <c r="AL711" s="137">
        <f t="shared" si="406"/>
        <v>1374750</v>
      </c>
      <c r="AM711" s="137">
        <f t="shared" si="407"/>
        <v>1374750</v>
      </c>
      <c r="AN711" s="137">
        <f t="shared" si="408"/>
        <v>1374750</v>
      </c>
      <c r="AO711" s="137">
        <f t="shared" si="409"/>
        <v>1274750</v>
      </c>
      <c r="AP711" s="137"/>
      <c r="AQ711" s="138" cm="1">
        <f t="array" ref="AQ711">_xlfn.IFS(I711="One Bedroom",AQ$13,I711="One Bedroom Plus",AQ$14,I711="two bedroom",AQ$15,I711="three bedroom",AQ$16)</f>
        <v>300000</v>
      </c>
      <c r="AR711" s="139">
        <f t="shared" si="410"/>
        <v>5199000</v>
      </c>
      <c r="AS711" s="139">
        <f t="shared" si="411"/>
        <v>133307.69230769231</v>
      </c>
      <c r="AT711" s="139">
        <f t="shared" si="412"/>
        <v>259950</v>
      </c>
      <c r="AU711" s="139">
        <f t="shared" si="413"/>
        <v>4940000</v>
      </c>
      <c r="AV711" s="139">
        <f t="shared" si="414"/>
        <v>126666.66666666667</v>
      </c>
      <c r="AW711" s="151">
        <v>100000</v>
      </c>
      <c r="AX711" s="151">
        <f t="shared" si="415"/>
        <v>1235000</v>
      </c>
      <c r="AY711" s="151">
        <f t="shared" si="416"/>
        <v>1235000</v>
      </c>
      <c r="AZ711" s="151">
        <f t="shared" si="417"/>
        <v>1235000</v>
      </c>
      <c r="BA711" s="151">
        <f t="shared" si="418"/>
        <v>1135000</v>
      </c>
      <c r="BD711" s="99">
        <f t="shared" si="419"/>
        <v>4940000</v>
      </c>
    </row>
    <row r="712" spans="1:56" ht="14.7" customHeight="1" x14ac:dyDescent="0.25">
      <c r="A712" s="23"/>
      <c r="B712" s="23"/>
      <c r="C712" s="101">
        <v>690</v>
      </c>
      <c r="D712" s="128" t="s">
        <v>24</v>
      </c>
      <c r="E712" s="128">
        <v>3</v>
      </c>
      <c r="F712" s="130" t="s">
        <v>863</v>
      </c>
      <c r="G712" s="92" cm="1">
        <f t="array" ref="G712">_xlfn.IFS(D712=F$4,G$4,D712=F$5,G$5,D712=F$6,G$6,D712=F$7,G$7,D712=F$8,G$8,D712=F$9,G$9,D712=F$10,G$10)</f>
        <v>2</v>
      </c>
      <c r="H712" s="121" t="s">
        <v>441</v>
      </c>
      <c r="I712" s="104" t="s">
        <v>72</v>
      </c>
      <c r="J712" s="109">
        <v>62</v>
      </c>
      <c r="K712" s="95">
        <f t="shared" si="390"/>
        <v>160000</v>
      </c>
      <c r="L712" s="95">
        <f t="shared" si="391"/>
        <v>9920000</v>
      </c>
      <c r="M712" s="95">
        <f t="shared" si="392"/>
        <v>140000</v>
      </c>
      <c r="N712" s="95" cm="1">
        <f t="array" ref="N712">_xlfn.IFS(E712=1,0,OR(E712=2,E712=3),N$10,OR(E712=4,E712=5),N$11,E712=6,N$12,E712=7,N$13)</f>
        <v>0</v>
      </c>
      <c r="O712" s="95">
        <f t="shared" si="420"/>
        <v>0</v>
      </c>
      <c r="P712" s="95">
        <f t="shared" si="393"/>
        <v>0</v>
      </c>
      <c r="Q712" s="95">
        <f t="shared" si="421"/>
        <v>0</v>
      </c>
      <c r="R712" s="95">
        <f t="shared" si="394"/>
        <v>0</v>
      </c>
      <c r="S712" s="95">
        <f t="shared" si="422"/>
        <v>0</v>
      </c>
      <c r="T712" s="95">
        <f t="shared" si="395"/>
        <v>0</v>
      </c>
      <c r="U712" s="95" t="str">
        <f t="shared" si="423"/>
        <v>y</v>
      </c>
      <c r="V712" s="95">
        <f t="shared" si="396"/>
        <v>-4000</v>
      </c>
      <c r="W712" s="108"/>
      <c r="X712" s="108">
        <f t="shared" si="397"/>
        <v>0</v>
      </c>
      <c r="Y712" s="132"/>
      <c r="Z712" s="108">
        <f t="shared" si="398"/>
        <v>0</v>
      </c>
      <c r="AA712" s="108"/>
      <c r="AB712" s="108"/>
      <c r="AC712" s="95">
        <f t="shared" si="399"/>
        <v>-4000</v>
      </c>
      <c r="AD712" s="95">
        <f t="shared" si="400"/>
        <v>136000</v>
      </c>
      <c r="AE712" s="95">
        <f t="shared" si="401"/>
        <v>8432000</v>
      </c>
      <c r="AF712" s="97" cm="1">
        <f t="array" ref="AF712">_xlfn.IFS(G712=1,AF$15,G712=2,AF$16,G712=3,AF$19)</f>
        <v>5000</v>
      </c>
      <c r="AG712" s="98">
        <f t="shared" si="402"/>
        <v>141000</v>
      </c>
      <c r="AH712" s="98">
        <f t="shared" si="403"/>
        <v>8742000</v>
      </c>
      <c r="AI712" s="137">
        <f t="shared" si="404"/>
        <v>141000</v>
      </c>
      <c r="AJ712" s="137">
        <f t="shared" si="405"/>
        <v>8742000</v>
      </c>
      <c r="AK712" s="137">
        <v>100000</v>
      </c>
      <c r="AL712" s="137">
        <f t="shared" si="406"/>
        <v>2185500</v>
      </c>
      <c r="AM712" s="137">
        <f t="shared" si="407"/>
        <v>2185500</v>
      </c>
      <c r="AN712" s="137">
        <f t="shared" si="408"/>
        <v>2185500</v>
      </c>
      <c r="AO712" s="137">
        <f t="shared" si="409"/>
        <v>2085500</v>
      </c>
      <c r="AP712" s="137"/>
      <c r="AQ712" s="138" cm="1">
        <f t="array" ref="AQ712">_xlfn.IFS(I712="One Bedroom",AQ$13,I712="One Bedroom Plus",AQ$14,I712="two bedroom",AQ$15,I712="three bedroom",AQ$16)</f>
        <v>300000</v>
      </c>
      <c r="AR712" s="139">
        <f t="shared" si="410"/>
        <v>8442000</v>
      </c>
      <c r="AS712" s="139">
        <f t="shared" si="411"/>
        <v>136161.29032258064</v>
      </c>
      <c r="AT712" s="139">
        <f t="shared" si="412"/>
        <v>422100</v>
      </c>
      <c r="AU712" s="139">
        <f t="shared" si="413"/>
        <v>8020000</v>
      </c>
      <c r="AV712" s="139">
        <f t="shared" si="414"/>
        <v>129354.83870967742</v>
      </c>
      <c r="AW712" s="151">
        <v>100000</v>
      </c>
      <c r="AX712" s="151">
        <f t="shared" si="415"/>
        <v>2005000</v>
      </c>
      <c r="AY712" s="151">
        <f t="shared" si="416"/>
        <v>2005000</v>
      </c>
      <c r="AZ712" s="151">
        <f t="shared" si="417"/>
        <v>2005000</v>
      </c>
      <c r="BA712" s="151">
        <f t="shared" si="418"/>
        <v>1905000</v>
      </c>
      <c r="BD712" s="99">
        <f t="shared" si="419"/>
        <v>8020000</v>
      </c>
    </row>
    <row r="713" spans="1:56" ht="14.7" customHeight="1" x14ac:dyDescent="0.25">
      <c r="A713" s="23"/>
      <c r="B713" s="23"/>
      <c r="C713" s="101">
        <v>691</v>
      </c>
      <c r="D713" s="128" t="s">
        <v>24</v>
      </c>
      <c r="E713" s="128">
        <v>3</v>
      </c>
      <c r="F713" s="130" t="s">
        <v>864</v>
      </c>
      <c r="G713" s="92" cm="1">
        <f t="array" ref="G713">_xlfn.IFS(D713=F$4,G$4,D713=F$5,G$5,D713=F$6,G$6,D713=F$7,G$7,D713=F$8,G$8,D713=F$9,G$9,D713=F$10,G$10)</f>
        <v>2</v>
      </c>
      <c r="H713" s="121" t="s">
        <v>441</v>
      </c>
      <c r="I713" s="104" t="s">
        <v>72</v>
      </c>
      <c r="J713" s="109">
        <v>62</v>
      </c>
      <c r="K713" s="95">
        <f t="shared" si="390"/>
        <v>160000</v>
      </c>
      <c r="L713" s="95">
        <f t="shared" si="391"/>
        <v>9920000</v>
      </c>
      <c r="M713" s="95">
        <f t="shared" si="392"/>
        <v>140000</v>
      </c>
      <c r="N713" s="95" cm="1">
        <f t="array" ref="N713">_xlfn.IFS(E713=1,0,OR(E713=2,E713=3),N$10,OR(E713=4,E713=5),N$11,E713=6,N$12,E713=7,N$13)</f>
        <v>0</v>
      </c>
      <c r="O713" s="95">
        <f t="shared" si="420"/>
        <v>0</v>
      </c>
      <c r="P713" s="95">
        <f t="shared" si="393"/>
        <v>0</v>
      </c>
      <c r="Q713" s="95">
        <f t="shared" si="421"/>
        <v>0</v>
      </c>
      <c r="R713" s="95">
        <f t="shared" si="394"/>
        <v>0</v>
      </c>
      <c r="S713" s="95">
        <f t="shared" si="422"/>
        <v>0</v>
      </c>
      <c r="T713" s="95">
        <f t="shared" si="395"/>
        <v>0</v>
      </c>
      <c r="U713" s="95" t="str">
        <f t="shared" si="423"/>
        <v>y</v>
      </c>
      <c r="V713" s="95">
        <f t="shared" si="396"/>
        <v>-4000</v>
      </c>
      <c r="W713" s="108"/>
      <c r="X713" s="108">
        <f t="shared" si="397"/>
        <v>0</v>
      </c>
      <c r="Y713" s="132"/>
      <c r="Z713" s="108">
        <f t="shared" si="398"/>
        <v>0</v>
      </c>
      <c r="AA713" s="108"/>
      <c r="AB713" s="108"/>
      <c r="AC713" s="95">
        <f t="shared" si="399"/>
        <v>-4000</v>
      </c>
      <c r="AD713" s="95">
        <f t="shared" si="400"/>
        <v>136000</v>
      </c>
      <c r="AE713" s="95">
        <f t="shared" si="401"/>
        <v>8432000</v>
      </c>
      <c r="AF713" s="97" cm="1">
        <f t="array" ref="AF713">_xlfn.IFS(G713=1,AF$15,G713=2,AF$16,G713=3,AF$19)</f>
        <v>5000</v>
      </c>
      <c r="AG713" s="98">
        <f t="shared" si="402"/>
        <v>141000</v>
      </c>
      <c r="AH713" s="98">
        <f t="shared" si="403"/>
        <v>8742000</v>
      </c>
      <c r="AI713" s="137">
        <f t="shared" si="404"/>
        <v>141000</v>
      </c>
      <c r="AJ713" s="137">
        <f t="shared" si="405"/>
        <v>8742000</v>
      </c>
      <c r="AK713" s="137">
        <v>100000</v>
      </c>
      <c r="AL713" s="137">
        <f t="shared" si="406"/>
        <v>2185500</v>
      </c>
      <c r="AM713" s="137">
        <f t="shared" si="407"/>
        <v>2185500</v>
      </c>
      <c r="AN713" s="137">
        <f t="shared" si="408"/>
        <v>2185500</v>
      </c>
      <c r="AO713" s="137">
        <f t="shared" si="409"/>
        <v>2085500</v>
      </c>
      <c r="AP713" s="137"/>
      <c r="AQ713" s="138" cm="1">
        <f t="array" ref="AQ713">_xlfn.IFS(I713="One Bedroom",AQ$13,I713="One Bedroom Plus",AQ$14,I713="two bedroom",AQ$15,I713="three bedroom",AQ$16)</f>
        <v>300000</v>
      </c>
      <c r="AR713" s="139">
        <f t="shared" si="410"/>
        <v>8442000</v>
      </c>
      <c r="AS713" s="139">
        <f t="shared" si="411"/>
        <v>136161.29032258064</v>
      </c>
      <c r="AT713" s="139">
        <f t="shared" si="412"/>
        <v>422100</v>
      </c>
      <c r="AU713" s="139">
        <f t="shared" si="413"/>
        <v>8020000</v>
      </c>
      <c r="AV713" s="139">
        <f t="shared" si="414"/>
        <v>129354.83870967742</v>
      </c>
      <c r="AW713" s="151">
        <v>100000</v>
      </c>
      <c r="AX713" s="151">
        <f t="shared" si="415"/>
        <v>2005000</v>
      </c>
      <c r="AY713" s="151">
        <f t="shared" si="416"/>
        <v>2005000</v>
      </c>
      <c r="AZ713" s="151">
        <f t="shared" si="417"/>
        <v>2005000</v>
      </c>
      <c r="BA713" s="151">
        <f t="shared" si="418"/>
        <v>1905000</v>
      </c>
      <c r="BD713" s="99">
        <f t="shared" si="419"/>
        <v>8020000</v>
      </c>
    </row>
    <row r="714" spans="1:56" ht="14.7" customHeight="1" x14ac:dyDescent="0.25">
      <c r="A714" s="23"/>
      <c r="B714" s="23"/>
      <c r="C714" s="101">
        <v>692</v>
      </c>
      <c r="D714" s="128" t="s">
        <v>24</v>
      </c>
      <c r="E714" s="128">
        <v>3</v>
      </c>
      <c r="F714" s="130" t="s">
        <v>865</v>
      </c>
      <c r="G714" s="92" cm="1">
        <f t="array" ref="G714">_xlfn.IFS(D714=F$4,G$4,D714=F$5,G$5,D714=F$6,G$6,D714=F$7,G$7,D714=F$8,G$8,D714=F$9,G$9,D714=F$10,G$10)</f>
        <v>2</v>
      </c>
      <c r="H714" s="121" t="s">
        <v>131</v>
      </c>
      <c r="I714" s="104" t="s">
        <v>72</v>
      </c>
      <c r="J714" s="105">
        <v>42</v>
      </c>
      <c r="K714" s="95">
        <f t="shared" si="390"/>
        <v>160000</v>
      </c>
      <c r="L714" s="95">
        <f t="shared" si="391"/>
        <v>6720000</v>
      </c>
      <c r="M714" s="95">
        <f t="shared" si="392"/>
        <v>140000</v>
      </c>
      <c r="N714" s="95" cm="1">
        <f t="array" ref="N714">_xlfn.IFS(E714=1,0,OR(E714=2,E714=3),N$10,OR(E714=4,E714=5),N$11,E714=6,N$12,E714=7,N$13)</f>
        <v>0</v>
      </c>
      <c r="O714" s="95">
        <f t="shared" si="420"/>
        <v>0</v>
      </c>
      <c r="P714" s="95">
        <f t="shared" si="393"/>
        <v>0</v>
      </c>
      <c r="Q714" s="95">
        <f t="shared" si="421"/>
        <v>0</v>
      </c>
      <c r="R714" s="95">
        <f t="shared" si="394"/>
        <v>0</v>
      </c>
      <c r="S714" s="95">
        <f t="shared" si="422"/>
        <v>0</v>
      </c>
      <c r="T714" s="95">
        <f t="shared" si="395"/>
        <v>0</v>
      </c>
      <c r="U714" s="95" t="str">
        <f t="shared" si="423"/>
        <v>y</v>
      </c>
      <c r="V714" s="95">
        <f t="shared" si="396"/>
        <v>-4000</v>
      </c>
      <c r="W714" s="108"/>
      <c r="X714" s="108">
        <f t="shared" si="397"/>
        <v>0</v>
      </c>
      <c r="Y714" s="132"/>
      <c r="Z714" s="108">
        <f t="shared" si="398"/>
        <v>0</v>
      </c>
      <c r="AA714" s="108"/>
      <c r="AB714" s="108"/>
      <c r="AC714" s="95">
        <f t="shared" si="399"/>
        <v>-4000</v>
      </c>
      <c r="AD714" s="95">
        <f t="shared" si="400"/>
        <v>136000</v>
      </c>
      <c r="AE714" s="95">
        <f t="shared" si="401"/>
        <v>5712000</v>
      </c>
      <c r="AF714" s="97" cm="1">
        <f t="array" ref="AF714">_xlfn.IFS(G714=1,AF$15,G714=2,AF$16,G714=3,AF$19)</f>
        <v>5000</v>
      </c>
      <c r="AG714" s="98">
        <f t="shared" si="402"/>
        <v>141000</v>
      </c>
      <c r="AH714" s="98">
        <f t="shared" si="403"/>
        <v>5922000</v>
      </c>
      <c r="AI714" s="137">
        <f t="shared" si="404"/>
        <v>141000</v>
      </c>
      <c r="AJ714" s="137">
        <f t="shared" si="405"/>
        <v>5922000</v>
      </c>
      <c r="AK714" s="137">
        <v>100000</v>
      </c>
      <c r="AL714" s="137">
        <f t="shared" si="406"/>
        <v>1480500</v>
      </c>
      <c r="AM714" s="137">
        <f t="shared" si="407"/>
        <v>1480500</v>
      </c>
      <c r="AN714" s="137">
        <f t="shared" si="408"/>
        <v>1480500</v>
      </c>
      <c r="AO714" s="137">
        <f t="shared" si="409"/>
        <v>1380500</v>
      </c>
      <c r="AP714" s="137"/>
      <c r="AQ714" s="138" cm="1">
        <f t="array" ref="AQ714">_xlfn.IFS(I714="One Bedroom",AQ$13,I714="One Bedroom Plus",AQ$14,I714="two bedroom",AQ$15,I714="three bedroom",AQ$16)</f>
        <v>300000</v>
      </c>
      <c r="AR714" s="139">
        <f t="shared" si="410"/>
        <v>5622000</v>
      </c>
      <c r="AS714" s="139">
        <f t="shared" si="411"/>
        <v>133857.14285714287</v>
      </c>
      <c r="AT714" s="139">
        <f t="shared" si="412"/>
        <v>281100</v>
      </c>
      <c r="AU714" s="139">
        <f t="shared" si="413"/>
        <v>5341000</v>
      </c>
      <c r="AV714" s="139">
        <f t="shared" si="414"/>
        <v>127166.66666666667</v>
      </c>
      <c r="AW714" s="151">
        <v>100000</v>
      </c>
      <c r="AX714" s="151">
        <f t="shared" si="415"/>
        <v>1335250</v>
      </c>
      <c r="AY714" s="151">
        <f t="shared" si="416"/>
        <v>1335250</v>
      </c>
      <c r="AZ714" s="151">
        <f t="shared" si="417"/>
        <v>1335250</v>
      </c>
      <c r="BA714" s="151">
        <f t="shared" si="418"/>
        <v>1235250</v>
      </c>
      <c r="BD714" s="99">
        <f t="shared" si="419"/>
        <v>5341000</v>
      </c>
    </row>
    <row r="715" spans="1:56" ht="14.7" customHeight="1" x14ac:dyDescent="0.25">
      <c r="A715" s="23"/>
      <c r="B715" s="23"/>
      <c r="C715" s="101">
        <v>693</v>
      </c>
      <c r="D715" s="128" t="s">
        <v>24</v>
      </c>
      <c r="E715" s="128">
        <v>3</v>
      </c>
      <c r="F715" s="130" t="s">
        <v>866</v>
      </c>
      <c r="G715" s="92" cm="1">
        <f t="array" ref="G715">_xlfn.IFS(D715=F$4,G$4,D715=F$5,G$5,D715=F$6,G$6,D715=F$7,G$7,D715=F$8,G$8,D715=F$9,G$9,D715=F$10,G$10)</f>
        <v>2</v>
      </c>
      <c r="H715" s="121" t="s">
        <v>131</v>
      </c>
      <c r="I715" s="104" t="s">
        <v>72</v>
      </c>
      <c r="J715" s="105">
        <v>42</v>
      </c>
      <c r="K715" s="95">
        <f t="shared" si="390"/>
        <v>160000</v>
      </c>
      <c r="L715" s="95">
        <f t="shared" si="391"/>
        <v>6720000</v>
      </c>
      <c r="M715" s="95">
        <f t="shared" si="392"/>
        <v>140000</v>
      </c>
      <c r="N715" s="95" cm="1">
        <f t="array" ref="N715">_xlfn.IFS(E715=1,0,OR(E715=2,E715=3),N$10,OR(E715=4,E715=5),N$11,E715=6,N$12,E715=7,N$13)</f>
        <v>0</v>
      </c>
      <c r="O715" s="95">
        <f t="shared" si="420"/>
        <v>0</v>
      </c>
      <c r="P715" s="95">
        <f t="shared" si="393"/>
        <v>0</v>
      </c>
      <c r="Q715" s="95">
        <f t="shared" si="421"/>
        <v>0</v>
      </c>
      <c r="R715" s="95">
        <f t="shared" si="394"/>
        <v>0</v>
      </c>
      <c r="S715" s="95">
        <f t="shared" si="422"/>
        <v>0</v>
      </c>
      <c r="T715" s="95">
        <f t="shared" si="395"/>
        <v>0</v>
      </c>
      <c r="U715" s="95" t="str">
        <f t="shared" si="423"/>
        <v>y</v>
      </c>
      <c r="V715" s="95">
        <f t="shared" si="396"/>
        <v>-4000</v>
      </c>
      <c r="W715" s="108"/>
      <c r="X715" s="108">
        <f t="shared" si="397"/>
        <v>0</v>
      </c>
      <c r="Y715" s="132"/>
      <c r="Z715" s="108">
        <f t="shared" si="398"/>
        <v>0</v>
      </c>
      <c r="AA715" s="108"/>
      <c r="AB715" s="108"/>
      <c r="AC715" s="95">
        <f t="shared" si="399"/>
        <v>-4000</v>
      </c>
      <c r="AD715" s="95">
        <f t="shared" si="400"/>
        <v>136000</v>
      </c>
      <c r="AE715" s="95">
        <f t="shared" si="401"/>
        <v>5712000</v>
      </c>
      <c r="AF715" s="97" cm="1">
        <f t="array" ref="AF715">_xlfn.IFS(G715=1,AF$15,G715=2,AF$16,G715=3,AF$19)</f>
        <v>5000</v>
      </c>
      <c r="AG715" s="98">
        <f t="shared" si="402"/>
        <v>141000</v>
      </c>
      <c r="AH715" s="98">
        <f t="shared" si="403"/>
        <v>5922000</v>
      </c>
      <c r="AI715" s="137">
        <f t="shared" si="404"/>
        <v>141000</v>
      </c>
      <c r="AJ715" s="137">
        <f t="shared" si="405"/>
        <v>5922000</v>
      </c>
      <c r="AK715" s="137">
        <v>100000</v>
      </c>
      <c r="AL715" s="137">
        <f t="shared" si="406"/>
        <v>1480500</v>
      </c>
      <c r="AM715" s="137">
        <f t="shared" si="407"/>
        <v>1480500</v>
      </c>
      <c r="AN715" s="137">
        <f t="shared" si="408"/>
        <v>1480500</v>
      </c>
      <c r="AO715" s="137">
        <f t="shared" si="409"/>
        <v>1380500</v>
      </c>
      <c r="AP715" s="137"/>
      <c r="AQ715" s="138" cm="1">
        <f t="array" ref="AQ715">_xlfn.IFS(I715="One Bedroom",AQ$13,I715="One Bedroom Plus",AQ$14,I715="two bedroom",AQ$15,I715="three bedroom",AQ$16)</f>
        <v>300000</v>
      </c>
      <c r="AR715" s="139">
        <f t="shared" si="410"/>
        <v>5622000</v>
      </c>
      <c r="AS715" s="139">
        <f t="shared" si="411"/>
        <v>133857.14285714287</v>
      </c>
      <c r="AT715" s="139">
        <f t="shared" si="412"/>
        <v>281100</v>
      </c>
      <c r="AU715" s="139">
        <f t="shared" si="413"/>
        <v>5341000</v>
      </c>
      <c r="AV715" s="139">
        <f t="shared" si="414"/>
        <v>127166.66666666667</v>
      </c>
      <c r="AW715" s="151">
        <v>100000</v>
      </c>
      <c r="AX715" s="151">
        <f t="shared" si="415"/>
        <v>1335250</v>
      </c>
      <c r="AY715" s="151">
        <f t="shared" si="416"/>
        <v>1335250</v>
      </c>
      <c r="AZ715" s="151">
        <f t="shared" si="417"/>
        <v>1335250</v>
      </c>
      <c r="BA715" s="151">
        <f t="shared" si="418"/>
        <v>1235250</v>
      </c>
      <c r="BD715" s="99">
        <f t="shared" si="419"/>
        <v>5341000</v>
      </c>
    </row>
    <row r="716" spans="1:56" ht="14.7" customHeight="1" x14ac:dyDescent="0.25">
      <c r="A716" s="23"/>
      <c r="B716" s="23"/>
      <c r="C716" s="101">
        <v>694</v>
      </c>
      <c r="D716" s="128" t="s">
        <v>24</v>
      </c>
      <c r="E716" s="128">
        <v>3</v>
      </c>
      <c r="F716" s="130" t="s">
        <v>867</v>
      </c>
      <c r="G716" s="92" cm="1">
        <f t="array" ref="G716">_xlfn.IFS(D716=F$4,G$4,D716=F$5,G$5,D716=F$6,G$6,D716=F$7,G$7,D716=F$8,G$8,D716=F$9,G$9,D716=F$10,G$10)</f>
        <v>2</v>
      </c>
      <c r="H716" s="121" t="s">
        <v>131</v>
      </c>
      <c r="I716" s="104" t="s">
        <v>72</v>
      </c>
      <c r="J716" s="105">
        <v>42</v>
      </c>
      <c r="K716" s="95">
        <f t="shared" si="390"/>
        <v>160000</v>
      </c>
      <c r="L716" s="95">
        <f t="shared" si="391"/>
        <v>6720000</v>
      </c>
      <c r="M716" s="95">
        <f t="shared" si="392"/>
        <v>140000</v>
      </c>
      <c r="N716" s="95" cm="1">
        <f t="array" ref="N716">_xlfn.IFS(E716=1,0,OR(E716=2,E716=3),N$10,OR(E716=4,E716=5),N$11,E716=6,N$12,E716=7,N$13)</f>
        <v>0</v>
      </c>
      <c r="O716" s="95">
        <f t="shared" si="420"/>
        <v>0</v>
      </c>
      <c r="P716" s="95">
        <f t="shared" si="393"/>
        <v>0</v>
      </c>
      <c r="Q716" s="95">
        <f t="shared" si="421"/>
        <v>0</v>
      </c>
      <c r="R716" s="95">
        <f t="shared" si="394"/>
        <v>0</v>
      </c>
      <c r="S716" s="95">
        <f t="shared" si="422"/>
        <v>0</v>
      </c>
      <c r="T716" s="95">
        <f t="shared" si="395"/>
        <v>0</v>
      </c>
      <c r="U716" s="95" t="str">
        <f t="shared" si="423"/>
        <v>y</v>
      </c>
      <c r="V716" s="95">
        <f t="shared" si="396"/>
        <v>-4000</v>
      </c>
      <c r="W716" s="108"/>
      <c r="X716" s="108">
        <f t="shared" si="397"/>
        <v>0</v>
      </c>
      <c r="Y716" s="132"/>
      <c r="Z716" s="108">
        <f t="shared" si="398"/>
        <v>0</v>
      </c>
      <c r="AA716" s="108"/>
      <c r="AB716" s="108"/>
      <c r="AC716" s="95">
        <f t="shared" si="399"/>
        <v>-4000</v>
      </c>
      <c r="AD716" s="95">
        <f t="shared" si="400"/>
        <v>136000</v>
      </c>
      <c r="AE716" s="95">
        <f t="shared" si="401"/>
        <v>5712000</v>
      </c>
      <c r="AF716" s="97" cm="1">
        <f t="array" ref="AF716">_xlfn.IFS(G716=1,AF$15,G716=2,AF$16,G716=3,AF$19)</f>
        <v>5000</v>
      </c>
      <c r="AG716" s="98">
        <f t="shared" si="402"/>
        <v>141000</v>
      </c>
      <c r="AH716" s="98">
        <f t="shared" si="403"/>
        <v>5922000</v>
      </c>
      <c r="AI716" s="137">
        <f t="shared" si="404"/>
        <v>141000</v>
      </c>
      <c r="AJ716" s="137">
        <f t="shared" si="405"/>
        <v>5922000</v>
      </c>
      <c r="AK716" s="137">
        <v>100000</v>
      </c>
      <c r="AL716" s="137">
        <f t="shared" si="406"/>
        <v>1480500</v>
      </c>
      <c r="AM716" s="137">
        <f t="shared" si="407"/>
        <v>1480500</v>
      </c>
      <c r="AN716" s="137">
        <f t="shared" si="408"/>
        <v>1480500</v>
      </c>
      <c r="AO716" s="137">
        <f t="shared" si="409"/>
        <v>1380500</v>
      </c>
      <c r="AP716" s="137"/>
      <c r="AQ716" s="138" cm="1">
        <f t="array" ref="AQ716">_xlfn.IFS(I716="One Bedroom",AQ$13,I716="One Bedroom Plus",AQ$14,I716="two bedroom",AQ$15,I716="three bedroom",AQ$16)</f>
        <v>300000</v>
      </c>
      <c r="AR716" s="139">
        <f t="shared" si="410"/>
        <v>5622000</v>
      </c>
      <c r="AS716" s="139">
        <f t="shared" si="411"/>
        <v>133857.14285714287</v>
      </c>
      <c r="AT716" s="139">
        <f t="shared" si="412"/>
        <v>281100</v>
      </c>
      <c r="AU716" s="139">
        <f t="shared" si="413"/>
        <v>5341000</v>
      </c>
      <c r="AV716" s="139">
        <f t="shared" si="414"/>
        <v>127166.66666666667</v>
      </c>
      <c r="AW716" s="151">
        <v>100000</v>
      </c>
      <c r="AX716" s="151">
        <f t="shared" si="415"/>
        <v>1335250</v>
      </c>
      <c r="AY716" s="151">
        <f t="shared" si="416"/>
        <v>1335250</v>
      </c>
      <c r="AZ716" s="151">
        <f t="shared" si="417"/>
        <v>1335250</v>
      </c>
      <c r="BA716" s="151">
        <f t="shared" si="418"/>
        <v>1235250</v>
      </c>
      <c r="BD716" s="99">
        <f t="shared" si="419"/>
        <v>5341000</v>
      </c>
    </row>
    <row r="717" spans="1:56" ht="14.7" customHeight="1" x14ac:dyDescent="0.25">
      <c r="A717" s="23"/>
      <c r="B717" s="23"/>
      <c r="C717" s="101">
        <v>695</v>
      </c>
      <c r="D717" s="128" t="s">
        <v>24</v>
      </c>
      <c r="E717" s="128">
        <v>3</v>
      </c>
      <c r="F717" s="130" t="s">
        <v>868</v>
      </c>
      <c r="G717" s="92" cm="1">
        <f t="array" ref="G717">_xlfn.IFS(D717=F$4,G$4,D717=F$5,G$5,D717=F$6,G$6,D717=F$7,G$7,D717=F$8,G$8,D717=F$9,G$9,D717=F$10,G$10)</f>
        <v>2</v>
      </c>
      <c r="H717" s="121" t="s">
        <v>279</v>
      </c>
      <c r="I717" s="104" t="s">
        <v>72</v>
      </c>
      <c r="J717" s="109">
        <v>38</v>
      </c>
      <c r="K717" s="95">
        <f t="shared" si="390"/>
        <v>160000</v>
      </c>
      <c r="L717" s="95">
        <f t="shared" si="391"/>
        <v>6080000</v>
      </c>
      <c r="M717" s="95">
        <f t="shared" si="392"/>
        <v>140000</v>
      </c>
      <c r="N717" s="95" cm="1">
        <f t="array" ref="N717">_xlfn.IFS(E717=1,0,OR(E717=2,E717=3),N$10,OR(E717=4,E717=5),N$11,E717=6,N$12,E717=7,N$13)</f>
        <v>0</v>
      </c>
      <c r="O717" s="95">
        <f t="shared" si="420"/>
        <v>0</v>
      </c>
      <c r="P717" s="95">
        <f t="shared" si="393"/>
        <v>0</v>
      </c>
      <c r="Q717" s="95">
        <f t="shared" si="421"/>
        <v>0</v>
      </c>
      <c r="R717" s="95">
        <f t="shared" si="394"/>
        <v>0</v>
      </c>
      <c r="S717" s="95">
        <f t="shared" si="422"/>
        <v>0</v>
      </c>
      <c r="T717" s="95">
        <f t="shared" si="395"/>
        <v>0</v>
      </c>
      <c r="U717" s="95" t="str">
        <f t="shared" si="423"/>
        <v>y</v>
      </c>
      <c r="V717" s="95">
        <f t="shared" si="396"/>
        <v>-4000</v>
      </c>
      <c r="W717" s="108"/>
      <c r="X717" s="108">
        <f t="shared" si="397"/>
        <v>0</v>
      </c>
      <c r="Y717" s="132"/>
      <c r="Z717" s="108">
        <f t="shared" si="398"/>
        <v>0</v>
      </c>
      <c r="AA717" s="108"/>
      <c r="AB717" s="108"/>
      <c r="AC717" s="95">
        <f t="shared" si="399"/>
        <v>-4000</v>
      </c>
      <c r="AD717" s="95">
        <f t="shared" si="400"/>
        <v>136000</v>
      </c>
      <c r="AE717" s="95">
        <f t="shared" si="401"/>
        <v>5168000</v>
      </c>
      <c r="AF717" s="97" cm="1">
        <f t="array" ref="AF717">_xlfn.IFS(G717=1,AF$15,G717=2,AF$16,G717=3,AF$19)</f>
        <v>5000</v>
      </c>
      <c r="AG717" s="98">
        <f t="shared" si="402"/>
        <v>141000</v>
      </c>
      <c r="AH717" s="98">
        <f t="shared" si="403"/>
        <v>5358000</v>
      </c>
      <c r="AI717" s="137">
        <f t="shared" si="404"/>
        <v>141000</v>
      </c>
      <c r="AJ717" s="137">
        <f t="shared" si="405"/>
        <v>5358000</v>
      </c>
      <c r="AK717" s="137">
        <v>100000</v>
      </c>
      <c r="AL717" s="137">
        <f t="shared" si="406"/>
        <v>1339500</v>
      </c>
      <c r="AM717" s="137">
        <f t="shared" si="407"/>
        <v>1339500</v>
      </c>
      <c r="AN717" s="137">
        <f t="shared" si="408"/>
        <v>1339500</v>
      </c>
      <c r="AO717" s="137">
        <f t="shared" si="409"/>
        <v>1239500</v>
      </c>
      <c r="AP717" s="137"/>
      <c r="AQ717" s="138" cm="1">
        <f t="array" ref="AQ717">_xlfn.IFS(I717="One Bedroom",AQ$13,I717="One Bedroom Plus",AQ$14,I717="two bedroom",AQ$15,I717="three bedroom",AQ$16)</f>
        <v>300000</v>
      </c>
      <c r="AR717" s="139">
        <f t="shared" si="410"/>
        <v>5058000</v>
      </c>
      <c r="AS717" s="139">
        <f t="shared" si="411"/>
        <v>133105.26315789475</v>
      </c>
      <c r="AT717" s="139">
        <f t="shared" si="412"/>
        <v>252900</v>
      </c>
      <c r="AU717" s="139">
        <f t="shared" si="413"/>
        <v>4806000</v>
      </c>
      <c r="AV717" s="139">
        <f t="shared" si="414"/>
        <v>126473.68421052632</v>
      </c>
      <c r="AW717" s="151">
        <v>100000</v>
      </c>
      <c r="AX717" s="151">
        <f t="shared" si="415"/>
        <v>1201500</v>
      </c>
      <c r="AY717" s="151">
        <f t="shared" si="416"/>
        <v>1201500</v>
      </c>
      <c r="AZ717" s="151">
        <f t="shared" si="417"/>
        <v>1201500</v>
      </c>
      <c r="BA717" s="151">
        <f t="shared" si="418"/>
        <v>1101500</v>
      </c>
      <c r="BD717" s="99">
        <f t="shared" si="419"/>
        <v>4806000</v>
      </c>
    </row>
    <row r="718" spans="1:56" ht="14.7" customHeight="1" x14ac:dyDescent="0.25">
      <c r="A718" s="23"/>
      <c r="B718" s="23"/>
      <c r="C718" s="101">
        <v>696</v>
      </c>
      <c r="D718" s="128" t="s">
        <v>24</v>
      </c>
      <c r="E718" s="128">
        <v>3</v>
      </c>
      <c r="F718" s="130" t="s">
        <v>869</v>
      </c>
      <c r="G718" s="92" cm="1">
        <f t="array" ref="G718">_xlfn.IFS(D718=F$4,G$4,D718=F$5,G$5,D718=F$6,G$6,D718=F$7,G$7,D718=F$8,G$8,D718=F$9,G$9,D718=F$10,G$10)</f>
        <v>2</v>
      </c>
      <c r="H718" s="121" t="s">
        <v>279</v>
      </c>
      <c r="I718" s="104" t="s">
        <v>72</v>
      </c>
      <c r="J718" s="109">
        <v>38</v>
      </c>
      <c r="K718" s="95">
        <f t="shared" si="390"/>
        <v>160000</v>
      </c>
      <c r="L718" s="95">
        <f t="shared" si="391"/>
        <v>6080000</v>
      </c>
      <c r="M718" s="95">
        <f t="shared" si="392"/>
        <v>140000</v>
      </c>
      <c r="N718" s="95" cm="1">
        <f t="array" ref="N718">_xlfn.IFS(E718=1,0,OR(E718=2,E718=3),N$10,OR(E718=4,E718=5),N$11,E718=6,N$12,E718=7,N$13)</f>
        <v>0</v>
      </c>
      <c r="O718" s="95">
        <f t="shared" si="420"/>
        <v>0</v>
      </c>
      <c r="P718" s="95">
        <f t="shared" si="393"/>
        <v>0</v>
      </c>
      <c r="Q718" s="95">
        <f t="shared" si="421"/>
        <v>0</v>
      </c>
      <c r="R718" s="95">
        <f t="shared" si="394"/>
        <v>0</v>
      </c>
      <c r="S718" s="95">
        <f t="shared" si="422"/>
        <v>0</v>
      </c>
      <c r="T718" s="95">
        <f t="shared" si="395"/>
        <v>0</v>
      </c>
      <c r="U718" s="95" t="str">
        <f t="shared" si="423"/>
        <v>y</v>
      </c>
      <c r="V718" s="95">
        <f t="shared" si="396"/>
        <v>-4000</v>
      </c>
      <c r="W718" s="108"/>
      <c r="X718" s="108">
        <f t="shared" si="397"/>
        <v>0</v>
      </c>
      <c r="Y718" s="132"/>
      <c r="Z718" s="108">
        <f t="shared" si="398"/>
        <v>0</v>
      </c>
      <c r="AA718" s="108"/>
      <c r="AB718" s="108"/>
      <c r="AC718" s="95">
        <f t="shared" si="399"/>
        <v>-4000</v>
      </c>
      <c r="AD718" s="95">
        <f t="shared" si="400"/>
        <v>136000</v>
      </c>
      <c r="AE718" s="95">
        <f t="shared" si="401"/>
        <v>5168000</v>
      </c>
      <c r="AF718" s="97" cm="1">
        <f t="array" ref="AF718">_xlfn.IFS(G718=1,AF$15,G718=2,AF$16,G718=3,AF$19)</f>
        <v>5000</v>
      </c>
      <c r="AG718" s="98">
        <f t="shared" si="402"/>
        <v>141000</v>
      </c>
      <c r="AH718" s="98">
        <f t="shared" si="403"/>
        <v>5358000</v>
      </c>
      <c r="AI718" s="137">
        <f t="shared" si="404"/>
        <v>141000</v>
      </c>
      <c r="AJ718" s="137">
        <f t="shared" si="405"/>
        <v>5358000</v>
      </c>
      <c r="AK718" s="137">
        <v>100000</v>
      </c>
      <c r="AL718" s="137">
        <f t="shared" si="406"/>
        <v>1339500</v>
      </c>
      <c r="AM718" s="137">
        <f t="shared" si="407"/>
        <v>1339500</v>
      </c>
      <c r="AN718" s="137">
        <f t="shared" si="408"/>
        <v>1339500</v>
      </c>
      <c r="AO718" s="137">
        <f t="shared" si="409"/>
        <v>1239500</v>
      </c>
      <c r="AP718" s="137"/>
      <c r="AQ718" s="138" cm="1">
        <f t="array" ref="AQ718">_xlfn.IFS(I718="One Bedroom",AQ$13,I718="One Bedroom Plus",AQ$14,I718="two bedroom",AQ$15,I718="three bedroom",AQ$16)</f>
        <v>300000</v>
      </c>
      <c r="AR718" s="139">
        <f t="shared" si="410"/>
        <v>5058000</v>
      </c>
      <c r="AS718" s="139">
        <f t="shared" si="411"/>
        <v>133105.26315789475</v>
      </c>
      <c r="AT718" s="139">
        <f t="shared" si="412"/>
        <v>252900</v>
      </c>
      <c r="AU718" s="139">
        <f t="shared" si="413"/>
        <v>4806000</v>
      </c>
      <c r="AV718" s="139">
        <f t="shared" si="414"/>
        <v>126473.68421052632</v>
      </c>
      <c r="AW718" s="151">
        <v>100000</v>
      </c>
      <c r="AX718" s="151">
        <f t="shared" si="415"/>
        <v>1201500</v>
      </c>
      <c r="AY718" s="151">
        <f t="shared" si="416"/>
        <v>1201500</v>
      </c>
      <c r="AZ718" s="151">
        <f t="shared" si="417"/>
        <v>1201500</v>
      </c>
      <c r="BA718" s="151">
        <f t="shared" si="418"/>
        <v>1101500</v>
      </c>
      <c r="BD718" s="99">
        <f t="shared" si="419"/>
        <v>4806000</v>
      </c>
    </row>
    <row r="719" spans="1:56" ht="14.7" customHeight="1" x14ac:dyDescent="0.25">
      <c r="A719" s="23"/>
      <c r="B719" s="23"/>
      <c r="C719" s="101">
        <v>697</v>
      </c>
      <c r="D719" s="128" t="s">
        <v>24</v>
      </c>
      <c r="E719" s="128">
        <v>3</v>
      </c>
      <c r="F719" s="130" t="s">
        <v>870</v>
      </c>
      <c r="G719" s="92" cm="1">
        <f t="array" ref="G719">_xlfn.IFS(D719=F$4,G$4,D719=F$5,G$5,D719=F$6,G$6,D719=F$7,G$7,D719=F$8,G$8,D719=F$9,G$9,D719=F$10,G$10)</f>
        <v>2</v>
      </c>
      <c r="H719" s="121" t="s">
        <v>871</v>
      </c>
      <c r="I719" s="104" t="s">
        <v>72</v>
      </c>
      <c r="J719" s="109">
        <v>38</v>
      </c>
      <c r="K719" s="95">
        <f t="shared" si="390"/>
        <v>160000</v>
      </c>
      <c r="L719" s="95">
        <f t="shared" si="391"/>
        <v>6080000</v>
      </c>
      <c r="M719" s="95">
        <f t="shared" si="392"/>
        <v>140000</v>
      </c>
      <c r="N719" s="95" cm="1">
        <f t="array" ref="N719">_xlfn.IFS(E719=1,0,OR(E719=2,E719=3),N$10,OR(E719=4,E719=5),N$11,E719=6,N$12,E719=7,N$13)</f>
        <v>0</v>
      </c>
      <c r="O719" s="95">
        <f t="shared" si="420"/>
        <v>0</v>
      </c>
      <c r="P719" s="95">
        <f t="shared" si="393"/>
        <v>0</v>
      </c>
      <c r="Q719" s="95" t="str">
        <f t="shared" si="421"/>
        <v>y</v>
      </c>
      <c r="R719" s="95">
        <f t="shared" si="394"/>
        <v>3000</v>
      </c>
      <c r="S719" s="95">
        <f t="shared" si="422"/>
        <v>0</v>
      </c>
      <c r="T719" s="95">
        <f t="shared" si="395"/>
        <v>0</v>
      </c>
      <c r="U719" s="95" t="str">
        <f t="shared" si="423"/>
        <v>y</v>
      </c>
      <c r="V719" s="95">
        <f t="shared" si="396"/>
        <v>-4000</v>
      </c>
      <c r="W719" s="108"/>
      <c r="X719" s="108">
        <f t="shared" si="397"/>
        <v>0</v>
      </c>
      <c r="Y719" s="132"/>
      <c r="Z719" s="108">
        <f t="shared" si="398"/>
        <v>0</v>
      </c>
      <c r="AA719" s="108"/>
      <c r="AB719" s="108"/>
      <c r="AC719" s="95">
        <f t="shared" si="399"/>
        <v>-1000</v>
      </c>
      <c r="AD719" s="95">
        <f t="shared" si="400"/>
        <v>139000</v>
      </c>
      <c r="AE719" s="95">
        <f t="shared" si="401"/>
        <v>5282000</v>
      </c>
      <c r="AF719" s="97" cm="1">
        <f t="array" ref="AF719">_xlfn.IFS(G719=1,AF$15,G719=2,AF$16,G719=3,AF$19)</f>
        <v>5000</v>
      </c>
      <c r="AG719" s="98">
        <f t="shared" si="402"/>
        <v>144000</v>
      </c>
      <c r="AH719" s="98">
        <f t="shared" si="403"/>
        <v>5472000</v>
      </c>
      <c r="AI719" s="137">
        <f t="shared" si="404"/>
        <v>144000</v>
      </c>
      <c r="AJ719" s="137">
        <f t="shared" si="405"/>
        <v>5472000</v>
      </c>
      <c r="AK719" s="137">
        <v>100000</v>
      </c>
      <c r="AL719" s="137">
        <f t="shared" si="406"/>
        <v>1368000</v>
      </c>
      <c r="AM719" s="137">
        <f t="shared" si="407"/>
        <v>1368000</v>
      </c>
      <c r="AN719" s="137">
        <f t="shared" si="408"/>
        <v>1368000</v>
      </c>
      <c r="AO719" s="137">
        <f t="shared" si="409"/>
        <v>1268000</v>
      </c>
      <c r="AP719" s="137"/>
      <c r="AQ719" s="138" cm="1">
        <f t="array" ref="AQ719">_xlfn.IFS(I719="One Bedroom",AQ$13,I719="One Bedroom Plus",AQ$14,I719="two bedroom",AQ$15,I719="three bedroom",AQ$16)</f>
        <v>300000</v>
      </c>
      <c r="AR719" s="139">
        <f t="shared" si="410"/>
        <v>5172000</v>
      </c>
      <c r="AS719" s="139">
        <f t="shared" si="411"/>
        <v>136105.26315789475</v>
      </c>
      <c r="AT719" s="139">
        <f t="shared" si="412"/>
        <v>258600</v>
      </c>
      <c r="AU719" s="139">
        <f t="shared" si="413"/>
        <v>4914000</v>
      </c>
      <c r="AV719" s="139">
        <f t="shared" si="414"/>
        <v>129315.78947368421</v>
      </c>
      <c r="AW719" s="151">
        <v>100000</v>
      </c>
      <c r="AX719" s="151">
        <f t="shared" si="415"/>
        <v>1228500</v>
      </c>
      <c r="AY719" s="151">
        <f t="shared" si="416"/>
        <v>1228500</v>
      </c>
      <c r="AZ719" s="151">
        <f t="shared" si="417"/>
        <v>1228500</v>
      </c>
      <c r="BA719" s="151">
        <f t="shared" si="418"/>
        <v>1128500</v>
      </c>
      <c r="BD719" s="99">
        <f t="shared" si="419"/>
        <v>4914000</v>
      </c>
    </row>
    <row r="720" spans="1:56" ht="14.7" customHeight="1" x14ac:dyDescent="0.25">
      <c r="A720" s="23"/>
      <c r="B720" s="23"/>
      <c r="C720" s="101">
        <v>698</v>
      </c>
      <c r="D720" s="128" t="s">
        <v>24</v>
      </c>
      <c r="E720" s="128">
        <v>3</v>
      </c>
      <c r="F720" s="130" t="s">
        <v>872</v>
      </c>
      <c r="G720" s="92" cm="1">
        <f t="array" ref="G720">_xlfn.IFS(D720=F$4,G$4,D720=F$5,G$5,D720=F$6,G$6,D720=F$7,G$7,D720=F$8,G$8,D720=F$9,G$9,D720=F$10,G$10)</f>
        <v>2</v>
      </c>
      <c r="H720" s="121" t="s">
        <v>873</v>
      </c>
      <c r="I720" s="104" t="s">
        <v>72</v>
      </c>
      <c r="J720" s="105">
        <v>52</v>
      </c>
      <c r="K720" s="95">
        <f t="shared" si="390"/>
        <v>160000</v>
      </c>
      <c r="L720" s="95">
        <f t="shared" si="391"/>
        <v>8320000</v>
      </c>
      <c r="M720" s="95">
        <f t="shared" si="392"/>
        <v>140000</v>
      </c>
      <c r="N720" s="95" cm="1">
        <f t="array" ref="N720">_xlfn.IFS(E720=1,0,OR(E720=2,E720=3),N$10,OR(E720=4,E720=5),N$11,E720=6,N$12,E720=7,N$13)</f>
        <v>0</v>
      </c>
      <c r="O720" s="95" t="str">
        <f t="shared" si="420"/>
        <v>y</v>
      </c>
      <c r="P720" s="95">
        <f t="shared" si="393"/>
        <v>10000</v>
      </c>
      <c r="Q720" s="95" t="str">
        <f t="shared" si="421"/>
        <v>y</v>
      </c>
      <c r="R720" s="95">
        <f t="shared" si="394"/>
        <v>3000</v>
      </c>
      <c r="S720" s="95">
        <f t="shared" si="422"/>
        <v>0</v>
      </c>
      <c r="T720" s="95">
        <f t="shared" si="395"/>
        <v>0</v>
      </c>
      <c r="U720" s="95">
        <f t="shared" si="423"/>
        <v>0</v>
      </c>
      <c r="V720" s="95">
        <f t="shared" si="396"/>
        <v>0</v>
      </c>
      <c r="W720" s="108"/>
      <c r="X720" s="108">
        <f t="shared" si="397"/>
        <v>0</v>
      </c>
      <c r="Y720" s="132"/>
      <c r="Z720" s="108">
        <f t="shared" si="398"/>
        <v>0</v>
      </c>
      <c r="AA720" s="108"/>
      <c r="AB720" s="108"/>
      <c r="AC720" s="95">
        <f t="shared" si="399"/>
        <v>13000</v>
      </c>
      <c r="AD720" s="95">
        <f t="shared" si="400"/>
        <v>153000</v>
      </c>
      <c r="AE720" s="95">
        <f t="shared" si="401"/>
        <v>7956000</v>
      </c>
      <c r="AF720" s="97" cm="1">
        <f t="array" ref="AF720">_xlfn.IFS(G720=1,AF$15,G720=2,AF$16,G720=3,AF$19)</f>
        <v>5000</v>
      </c>
      <c r="AG720" s="98">
        <f t="shared" si="402"/>
        <v>158000</v>
      </c>
      <c r="AH720" s="98">
        <f t="shared" si="403"/>
        <v>8216000</v>
      </c>
      <c r="AI720" s="137">
        <f t="shared" si="404"/>
        <v>158000</v>
      </c>
      <c r="AJ720" s="137">
        <f t="shared" si="405"/>
        <v>8216000</v>
      </c>
      <c r="AK720" s="137">
        <v>100000</v>
      </c>
      <c r="AL720" s="137">
        <f t="shared" si="406"/>
        <v>2054000</v>
      </c>
      <c r="AM720" s="137">
        <f t="shared" si="407"/>
        <v>2054000</v>
      </c>
      <c r="AN720" s="137">
        <f t="shared" si="408"/>
        <v>2054000</v>
      </c>
      <c r="AO720" s="137">
        <f t="shared" si="409"/>
        <v>1954000</v>
      </c>
      <c r="AP720" s="137"/>
      <c r="AQ720" s="138" cm="1">
        <f t="array" ref="AQ720">_xlfn.IFS(I720="One Bedroom",AQ$13,I720="One Bedroom Plus",AQ$14,I720="two bedroom",AQ$15,I720="three bedroom",AQ$16)</f>
        <v>300000</v>
      </c>
      <c r="AR720" s="139">
        <f t="shared" si="410"/>
        <v>7916000</v>
      </c>
      <c r="AS720" s="139">
        <f t="shared" si="411"/>
        <v>152230.76923076922</v>
      </c>
      <c r="AT720" s="139">
        <f t="shared" si="412"/>
        <v>395800</v>
      </c>
      <c r="AU720" s="139">
        <f t="shared" si="413"/>
        <v>7521000</v>
      </c>
      <c r="AV720" s="139">
        <f t="shared" si="414"/>
        <v>144634.61538461538</v>
      </c>
      <c r="AW720" s="151">
        <v>100000</v>
      </c>
      <c r="AX720" s="151">
        <f t="shared" si="415"/>
        <v>1880250</v>
      </c>
      <c r="AY720" s="151">
        <f t="shared" si="416"/>
        <v>1880250</v>
      </c>
      <c r="AZ720" s="151">
        <f t="shared" si="417"/>
        <v>1880250</v>
      </c>
      <c r="BA720" s="151">
        <f t="shared" si="418"/>
        <v>1780250</v>
      </c>
      <c r="BD720" s="99">
        <f t="shared" si="419"/>
        <v>7521000</v>
      </c>
    </row>
    <row r="721" spans="1:56" ht="14.7" customHeight="1" x14ac:dyDescent="0.25">
      <c r="A721" s="23"/>
      <c r="B721" s="23"/>
      <c r="C721" s="101">
        <v>699</v>
      </c>
      <c r="D721" s="128" t="s">
        <v>24</v>
      </c>
      <c r="E721" s="128">
        <v>3</v>
      </c>
      <c r="F721" s="130" t="s">
        <v>874</v>
      </c>
      <c r="G721" s="92" cm="1">
        <f t="array" ref="G721">_xlfn.IFS(D721=F$4,G$4,D721=F$5,G$5,D721=F$6,G$6,D721=F$7,G$7,D721=F$8,G$8,D721=F$9,G$9,D721=F$10,G$10)</f>
        <v>2</v>
      </c>
      <c r="H721" s="121" t="s">
        <v>279</v>
      </c>
      <c r="I721" s="104" t="s">
        <v>72</v>
      </c>
      <c r="J721" s="109">
        <v>38</v>
      </c>
      <c r="K721" s="95">
        <f t="shared" si="390"/>
        <v>160000</v>
      </c>
      <c r="L721" s="95">
        <f t="shared" si="391"/>
        <v>6080000</v>
      </c>
      <c r="M721" s="95">
        <f t="shared" si="392"/>
        <v>140000</v>
      </c>
      <c r="N721" s="95" cm="1">
        <f t="array" ref="N721">_xlfn.IFS(E721=1,0,OR(E721=2,E721=3),N$10,OR(E721=4,E721=5),N$11,E721=6,N$12,E721=7,N$13)</f>
        <v>0</v>
      </c>
      <c r="O721" s="95" t="str">
        <f t="shared" si="420"/>
        <v>y</v>
      </c>
      <c r="P721" s="95">
        <f t="shared" si="393"/>
        <v>10000</v>
      </c>
      <c r="Q721" s="95">
        <f t="shared" si="421"/>
        <v>0</v>
      </c>
      <c r="R721" s="95">
        <f t="shared" si="394"/>
        <v>0</v>
      </c>
      <c r="S721" s="95">
        <f t="shared" si="422"/>
        <v>0</v>
      </c>
      <c r="T721" s="95">
        <f t="shared" si="395"/>
        <v>0</v>
      </c>
      <c r="U721" s="95">
        <f t="shared" si="423"/>
        <v>0</v>
      </c>
      <c r="V721" s="95">
        <f t="shared" si="396"/>
        <v>0</v>
      </c>
      <c r="W721" s="108"/>
      <c r="X721" s="108">
        <f t="shared" si="397"/>
        <v>0</v>
      </c>
      <c r="Y721" s="132"/>
      <c r="Z721" s="108">
        <f t="shared" si="398"/>
        <v>0</v>
      </c>
      <c r="AA721" s="108"/>
      <c r="AB721" s="108"/>
      <c r="AC721" s="95">
        <f t="shared" si="399"/>
        <v>10000</v>
      </c>
      <c r="AD721" s="95">
        <f t="shared" si="400"/>
        <v>150000</v>
      </c>
      <c r="AE721" s="95">
        <f t="shared" si="401"/>
        <v>5700000</v>
      </c>
      <c r="AF721" s="97" cm="1">
        <f t="array" ref="AF721">_xlfn.IFS(G721=1,AF$15,G721=2,AF$16,G721=3,AF$19)</f>
        <v>5000</v>
      </c>
      <c r="AG721" s="98">
        <f t="shared" si="402"/>
        <v>155000</v>
      </c>
      <c r="AH721" s="98">
        <f t="shared" si="403"/>
        <v>5890000</v>
      </c>
      <c r="AI721" s="137">
        <f t="shared" si="404"/>
        <v>155000</v>
      </c>
      <c r="AJ721" s="137">
        <f t="shared" si="405"/>
        <v>5890000</v>
      </c>
      <c r="AK721" s="137">
        <v>100000</v>
      </c>
      <c r="AL721" s="137">
        <f t="shared" si="406"/>
        <v>1472500</v>
      </c>
      <c r="AM721" s="137">
        <f t="shared" si="407"/>
        <v>1472500</v>
      </c>
      <c r="AN721" s="137">
        <f t="shared" si="408"/>
        <v>1472500</v>
      </c>
      <c r="AO721" s="137">
        <f t="shared" si="409"/>
        <v>1372500</v>
      </c>
      <c r="AP721" s="137"/>
      <c r="AQ721" s="138" cm="1">
        <f t="array" ref="AQ721">_xlfn.IFS(I721="One Bedroom",AQ$13,I721="One Bedroom Plus",AQ$14,I721="two bedroom",AQ$15,I721="three bedroom",AQ$16)</f>
        <v>300000</v>
      </c>
      <c r="AR721" s="139">
        <f t="shared" si="410"/>
        <v>5590000</v>
      </c>
      <c r="AS721" s="139">
        <f t="shared" si="411"/>
        <v>147105.26315789475</v>
      </c>
      <c r="AT721" s="139">
        <f t="shared" si="412"/>
        <v>279500</v>
      </c>
      <c r="AU721" s="139">
        <f t="shared" si="413"/>
        <v>5311000</v>
      </c>
      <c r="AV721" s="139">
        <f t="shared" si="414"/>
        <v>139763.15789473685</v>
      </c>
      <c r="AW721" s="151">
        <v>100000</v>
      </c>
      <c r="AX721" s="151">
        <f t="shared" si="415"/>
        <v>1327750</v>
      </c>
      <c r="AY721" s="151">
        <f t="shared" si="416"/>
        <v>1327750</v>
      </c>
      <c r="AZ721" s="151">
        <f t="shared" si="417"/>
        <v>1327750</v>
      </c>
      <c r="BA721" s="151">
        <f t="shared" si="418"/>
        <v>1227750</v>
      </c>
      <c r="BD721" s="99">
        <f t="shared" si="419"/>
        <v>5311000</v>
      </c>
    </row>
    <row r="722" spans="1:56" ht="14.7" customHeight="1" x14ac:dyDescent="0.25">
      <c r="A722" s="23"/>
      <c r="B722" s="23"/>
      <c r="C722" s="101">
        <v>700</v>
      </c>
      <c r="D722" s="128" t="s">
        <v>24</v>
      </c>
      <c r="E722" s="128">
        <v>3</v>
      </c>
      <c r="F722" s="130" t="s">
        <v>875</v>
      </c>
      <c r="G722" s="92" cm="1">
        <f t="array" ref="G722">_xlfn.IFS(D722=F$4,G$4,D722=F$5,G$5,D722=F$6,G$6,D722=F$7,G$7,D722=F$8,G$8,D722=F$9,G$9,D722=F$10,G$10)</f>
        <v>2</v>
      </c>
      <c r="H722" s="121" t="s">
        <v>287</v>
      </c>
      <c r="I722" s="104" t="s">
        <v>234</v>
      </c>
      <c r="J722" s="109">
        <v>74</v>
      </c>
      <c r="K722" s="95">
        <f t="shared" si="390"/>
        <v>160000</v>
      </c>
      <c r="L722" s="95">
        <f t="shared" si="391"/>
        <v>11840000</v>
      </c>
      <c r="M722" s="95">
        <f t="shared" si="392"/>
        <v>140000</v>
      </c>
      <c r="N722" s="95" cm="1">
        <f t="array" ref="N722">_xlfn.IFS(E722=1,0,OR(E722=2,E722=3),N$10,OR(E722=4,E722=5),N$11,E722=6,N$12,E722=7,N$13)</f>
        <v>0</v>
      </c>
      <c r="O722" s="95" t="str">
        <f t="shared" si="420"/>
        <v>y</v>
      </c>
      <c r="P722" s="95">
        <f t="shared" si="393"/>
        <v>10000</v>
      </c>
      <c r="Q722" s="95">
        <f t="shared" si="421"/>
        <v>0</v>
      </c>
      <c r="R722" s="95">
        <f t="shared" si="394"/>
        <v>0</v>
      </c>
      <c r="S722" s="95">
        <f t="shared" si="422"/>
        <v>0</v>
      </c>
      <c r="T722" s="95">
        <f t="shared" si="395"/>
        <v>0</v>
      </c>
      <c r="U722" s="95">
        <f t="shared" si="423"/>
        <v>0</v>
      </c>
      <c r="V722" s="95">
        <f t="shared" si="396"/>
        <v>0</v>
      </c>
      <c r="W722" s="108"/>
      <c r="X722" s="108">
        <f t="shared" si="397"/>
        <v>0</v>
      </c>
      <c r="Y722" s="132"/>
      <c r="Z722" s="108">
        <f t="shared" si="398"/>
        <v>0</v>
      </c>
      <c r="AA722" s="108"/>
      <c r="AB722" s="108"/>
      <c r="AC722" s="95">
        <f t="shared" si="399"/>
        <v>10000</v>
      </c>
      <c r="AD722" s="95">
        <f t="shared" si="400"/>
        <v>150000</v>
      </c>
      <c r="AE722" s="95">
        <f t="shared" si="401"/>
        <v>11100000</v>
      </c>
      <c r="AF722" s="97" cm="1">
        <f t="array" ref="AF722">_xlfn.IFS(G722=1,AF$15,G722=2,AF$16,G722=3,AF$19)</f>
        <v>5000</v>
      </c>
      <c r="AG722" s="98">
        <f t="shared" si="402"/>
        <v>155000</v>
      </c>
      <c r="AH722" s="98">
        <f t="shared" si="403"/>
        <v>11470000</v>
      </c>
      <c r="AI722" s="137">
        <f t="shared" si="404"/>
        <v>155000</v>
      </c>
      <c r="AJ722" s="137">
        <f t="shared" si="405"/>
        <v>11470000</v>
      </c>
      <c r="AK722" s="137">
        <v>100000</v>
      </c>
      <c r="AL722" s="137">
        <f t="shared" si="406"/>
        <v>2867500</v>
      </c>
      <c r="AM722" s="137">
        <f t="shared" si="407"/>
        <v>2867500</v>
      </c>
      <c r="AN722" s="137">
        <f t="shared" si="408"/>
        <v>2867500</v>
      </c>
      <c r="AO722" s="137">
        <f t="shared" si="409"/>
        <v>2767500</v>
      </c>
      <c r="AP722" s="137"/>
      <c r="AQ722" s="138" cm="1">
        <f t="array" ref="AQ722">_xlfn.IFS(I722="One Bedroom",AQ$13,I722="One Bedroom Plus",AQ$14,I722="two bedroom",AQ$15,I722="three bedroom",AQ$16)</f>
        <v>500000</v>
      </c>
      <c r="AR722" s="139">
        <f t="shared" si="410"/>
        <v>10970000</v>
      </c>
      <c r="AS722" s="139">
        <f t="shared" si="411"/>
        <v>148243.24324324325</v>
      </c>
      <c r="AT722" s="139">
        <f t="shared" si="412"/>
        <v>548500</v>
      </c>
      <c r="AU722" s="139">
        <f t="shared" si="413"/>
        <v>10422000</v>
      </c>
      <c r="AV722" s="139">
        <f t="shared" si="414"/>
        <v>140837.83783783784</v>
      </c>
      <c r="AW722" s="151">
        <v>100000</v>
      </c>
      <c r="AX722" s="151">
        <f t="shared" si="415"/>
        <v>2605500</v>
      </c>
      <c r="AY722" s="151">
        <f t="shared" si="416"/>
        <v>2605500</v>
      </c>
      <c r="AZ722" s="151">
        <f t="shared" si="417"/>
        <v>2605500</v>
      </c>
      <c r="BA722" s="151">
        <f t="shared" si="418"/>
        <v>2505500</v>
      </c>
      <c r="BD722" s="99">
        <f t="shared" si="419"/>
        <v>10422000</v>
      </c>
    </row>
    <row r="723" spans="1:56" ht="14.7" customHeight="1" x14ac:dyDescent="0.25">
      <c r="A723" s="23"/>
      <c r="B723" s="23"/>
      <c r="C723" s="101">
        <v>701</v>
      </c>
      <c r="D723" s="128" t="s">
        <v>24</v>
      </c>
      <c r="E723" s="128">
        <v>3</v>
      </c>
      <c r="F723" s="130" t="s">
        <v>876</v>
      </c>
      <c r="G723" s="92" cm="1">
        <f t="array" ref="G723">_xlfn.IFS(D723=F$4,G$4,D723=F$5,G$5,D723=F$6,G$6,D723=F$7,G$7,D723=F$8,G$8,D723=F$9,G$9,D723=F$10,G$10)</f>
        <v>2</v>
      </c>
      <c r="H723" s="121" t="s">
        <v>287</v>
      </c>
      <c r="I723" s="104" t="s">
        <v>234</v>
      </c>
      <c r="J723" s="109">
        <v>74</v>
      </c>
      <c r="K723" s="95">
        <f t="shared" si="390"/>
        <v>160000</v>
      </c>
      <c r="L723" s="95">
        <f t="shared" si="391"/>
        <v>11840000</v>
      </c>
      <c r="M723" s="95">
        <f t="shared" si="392"/>
        <v>140000</v>
      </c>
      <c r="N723" s="95" cm="1">
        <f t="array" ref="N723">_xlfn.IFS(E723=1,0,OR(E723=2,E723=3),N$10,OR(E723=4,E723=5),N$11,E723=6,N$12,E723=7,N$13)</f>
        <v>0</v>
      </c>
      <c r="O723" s="95" t="str">
        <f t="shared" si="420"/>
        <v>y</v>
      </c>
      <c r="P723" s="95">
        <f t="shared" si="393"/>
        <v>10000</v>
      </c>
      <c r="Q723" s="95">
        <f t="shared" si="421"/>
        <v>0</v>
      </c>
      <c r="R723" s="95">
        <f t="shared" si="394"/>
        <v>0</v>
      </c>
      <c r="S723" s="95">
        <f t="shared" si="422"/>
        <v>0</v>
      </c>
      <c r="T723" s="95">
        <f t="shared" si="395"/>
        <v>0</v>
      </c>
      <c r="U723" s="95">
        <f t="shared" si="423"/>
        <v>0</v>
      </c>
      <c r="V723" s="95">
        <f t="shared" si="396"/>
        <v>0</v>
      </c>
      <c r="W723" s="108"/>
      <c r="X723" s="108">
        <f t="shared" si="397"/>
        <v>0</v>
      </c>
      <c r="Y723" s="132"/>
      <c r="Z723" s="108">
        <f t="shared" si="398"/>
        <v>0</v>
      </c>
      <c r="AA723" s="108"/>
      <c r="AB723" s="108"/>
      <c r="AC723" s="95">
        <f t="shared" si="399"/>
        <v>10000</v>
      </c>
      <c r="AD723" s="95">
        <f t="shared" si="400"/>
        <v>150000</v>
      </c>
      <c r="AE723" s="95">
        <f t="shared" si="401"/>
        <v>11100000</v>
      </c>
      <c r="AF723" s="97" cm="1">
        <f t="array" ref="AF723">_xlfn.IFS(G723=1,AF$15,G723=2,AF$16,G723=3,AF$19)</f>
        <v>5000</v>
      </c>
      <c r="AG723" s="98">
        <f t="shared" si="402"/>
        <v>155000</v>
      </c>
      <c r="AH723" s="98">
        <f t="shared" si="403"/>
        <v>11470000</v>
      </c>
      <c r="AI723" s="137">
        <f t="shared" si="404"/>
        <v>155000</v>
      </c>
      <c r="AJ723" s="137">
        <f t="shared" si="405"/>
        <v>11470000</v>
      </c>
      <c r="AK723" s="137">
        <v>100000</v>
      </c>
      <c r="AL723" s="137">
        <f t="shared" si="406"/>
        <v>2867500</v>
      </c>
      <c r="AM723" s="137">
        <f t="shared" si="407"/>
        <v>2867500</v>
      </c>
      <c r="AN723" s="137">
        <f t="shared" si="408"/>
        <v>2867500</v>
      </c>
      <c r="AO723" s="137">
        <f t="shared" si="409"/>
        <v>2767500</v>
      </c>
      <c r="AP723" s="137"/>
      <c r="AQ723" s="138" cm="1">
        <f t="array" ref="AQ723">_xlfn.IFS(I723="One Bedroom",AQ$13,I723="One Bedroom Plus",AQ$14,I723="two bedroom",AQ$15,I723="three bedroom",AQ$16)</f>
        <v>500000</v>
      </c>
      <c r="AR723" s="139">
        <f t="shared" si="410"/>
        <v>10970000</v>
      </c>
      <c r="AS723" s="139">
        <f t="shared" si="411"/>
        <v>148243.24324324325</v>
      </c>
      <c r="AT723" s="139">
        <f t="shared" si="412"/>
        <v>548500</v>
      </c>
      <c r="AU723" s="139">
        <f t="shared" si="413"/>
        <v>10422000</v>
      </c>
      <c r="AV723" s="139">
        <f t="shared" si="414"/>
        <v>140837.83783783784</v>
      </c>
      <c r="AW723" s="151">
        <v>100000</v>
      </c>
      <c r="AX723" s="151">
        <f t="shared" si="415"/>
        <v>2605500</v>
      </c>
      <c r="AY723" s="151">
        <f t="shared" si="416"/>
        <v>2605500</v>
      </c>
      <c r="AZ723" s="151">
        <f t="shared" si="417"/>
        <v>2605500</v>
      </c>
      <c r="BA723" s="151">
        <f t="shared" si="418"/>
        <v>2505500</v>
      </c>
      <c r="BD723" s="99">
        <f t="shared" si="419"/>
        <v>10422000</v>
      </c>
    </row>
    <row r="724" spans="1:56" ht="14.7" customHeight="1" x14ac:dyDescent="0.25">
      <c r="A724" s="23"/>
      <c r="B724" s="23"/>
      <c r="C724" s="101">
        <v>702</v>
      </c>
      <c r="D724" s="128" t="s">
        <v>24</v>
      </c>
      <c r="E724" s="128">
        <v>3</v>
      </c>
      <c r="F724" s="130" t="s">
        <v>877</v>
      </c>
      <c r="G724" s="92" cm="1">
        <f t="array" ref="G724">_xlfn.IFS(D724=F$4,G$4,D724=F$5,G$5,D724=F$6,G$6,D724=F$7,G$7,D724=F$8,G$8,D724=F$9,G$9,D724=F$10,G$10)</f>
        <v>2</v>
      </c>
      <c r="H724" s="121" t="s">
        <v>293</v>
      </c>
      <c r="I724" s="104" t="s">
        <v>234</v>
      </c>
      <c r="J724" s="109">
        <v>98</v>
      </c>
      <c r="K724" s="95">
        <f t="shared" si="390"/>
        <v>160000</v>
      </c>
      <c r="L724" s="95">
        <f t="shared" si="391"/>
        <v>15680000</v>
      </c>
      <c r="M724" s="95">
        <f t="shared" si="392"/>
        <v>140000</v>
      </c>
      <c r="N724" s="95" cm="1">
        <f t="array" ref="N724">_xlfn.IFS(E724=1,0,OR(E724=2,E724=3),N$10,OR(E724=4,E724=5),N$11,E724=6,N$12,E724=7,N$13)</f>
        <v>0</v>
      </c>
      <c r="O724" s="95" t="str">
        <f t="shared" ref="O724:O755" si="424">O704</f>
        <v>y</v>
      </c>
      <c r="P724" s="95">
        <f t="shared" si="393"/>
        <v>10000</v>
      </c>
      <c r="Q724" s="95">
        <f t="shared" ref="Q724:Q755" si="425">Q704</f>
        <v>0</v>
      </c>
      <c r="R724" s="95">
        <f t="shared" si="394"/>
        <v>0</v>
      </c>
      <c r="S724" s="95" t="str">
        <f t="shared" ref="S724:S755" si="426">S704</f>
        <v>y</v>
      </c>
      <c r="T724" s="95">
        <f t="shared" si="395"/>
        <v>2000</v>
      </c>
      <c r="U724" s="95">
        <f t="shared" ref="U724:U755" si="427">U704</f>
        <v>0</v>
      </c>
      <c r="V724" s="95">
        <f t="shared" si="396"/>
        <v>0</v>
      </c>
      <c r="W724" s="108"/>
      <c r="X724" s="108">
        <f t="shared" si="397"/>
        <v>0</v>
      </c>
      <c r="Y724" s="132"/>
      <c r="Z724" s="108">
        <f t="shared" si="398"/>
        <v>0</v>
      </c>
      <c r="AA724" s="108"/>
      <c r="AB724" s="108"/>
      <c r="AC724" s="95">
        <f t="shared" si="399"/>
        <v>12000</v>
      </c>
      <c r="AD724" s="95">
        <f t="shared" si="400"/>
        <v>152000</v>
      </c>
      <c r="AE724" s="95">
        <f t="shared" si="401"/>
        <v>14896000</v>
      </c>
      <c r="AF724" s="97" cm="1">
        <f t="array" ref="AF724">_xlfn.IFS(G724=1,AF$15,G724=2,AF$16,G724=3,AF$19)</f>
        <v>5000</v>
      </c>
      <c r="AG724" s="98">
        <f t="shared" si="402"/>
        <v>157000</v>
      </c>
      <c r="AH724" s="98">
        <f t="shared" si="403"/>
        <v>15386000</v>
      </c>
      <c r="AI724" s="137">
        <f t="shared" si="404"/>
        <v>157000</v>
      </c>
      <c r="AJ724" s="137">
        <f t="shared" si="405"/>
        <v>15386000</v>
      </c>
      <c r="AK724" s="137">
        <v>100000</v>
      </c>
      <c r="AL724" s="137">
        <f t="shared" si="406"/>
        <v>3846500</v>
      </c>
      <c r="AM724" s="137">
        <f t="shared" si="407"/>
        <v>3846500</v>
      </c>
      <c r="AN724" s="137">
        <f t="shared" si="408"/>
        <v>3846500</v>
      </c>
      <c r="AO724" s="137">
        <f t="shared" si="409"/>
        <v>3746500</v>
      </c>
      <c r="AP724" s="137"/>
      <c r="AQ724" s="138" cm="1">
        <f t="array" ref="AQ724">_xlfn.IFS(I724="One Bedroom",AQ$13,I724="One Bedroom Plus",AQ$14,I724="two bedroom",AQ$15,I724="three bedroom",AQ$16)</f>
        <v>500000</v>
      </c>
      <c r="AR724" s="139">
        <f t="shared" si="410"/>
        <v>14886000</v>
      </c>
      <c r="AS724" s="139">
        <f t="shared" si="411"/>
        <v>151897.95918367346</v>
      </c>
      <c r="AT724" s="139">
        <f t="shared" si="412"/>
        <v>744300</v>
      </c>
      <c r="AU724" s="139">
        <f t="shared" si="413"/>
        <v>14142000</v>
      </c>
      <c r="AV724" s="139">
        <f t="shared" si="414"/>
        <v>144306.12244897959</v>
      </c>
      <c r="AW724" s="151">
        <v>100000</v>
      </c>
      <c r="AX724" s="151">
        <f t="shared" si="415"/>
        <v>3535500</v>
      </c>
      <c r="AY724" s="151">
        <f t="shared" si="416"/>
        <v>3535500</v>
      </c>
      <c r="AZ724" s="151">
        <f t="shared" si="417"/>
        <v>3535500</v>
      </c>
      <c r="BA724" s="151">
        <f t="shared" si="418"/>
        <v>3435500</v>
      </c>
      <c r="BD724" s="99">
        <f t="shared" si="419"/>
        <v>14142000</v>
      </c>
    </row>
    <row r="725" spans="1:56" ht="14.7" customHeight="1" x14ac:dyDescent="0.25">
      <c r="A725" s="23"/>
      <c r="B725" s="23"/>
      <c r="C725" s="101">
        <v>703</v>
      </c>
      <c r="D725" s="128" t="s">
        <v>24</v>
      </c>
      <c r="E725" s="128">
        <v>3</v>
      </c>
      <c r="F725" s="130" t="s">
        <v>878</v>
      </c>
      <c r="G725" s="92" cm="1">
        <f t="array" ref="G725">_xlfn.IFS(D725=F$4,G$4,D725=F$5,G$5,D725=F$6,G$6,D725=F$7,G$7,D725=F$8,G$8,D725=F$9,G$9,D725=F$10,G$10)</f>
        <v>2</v>
      </c>
      <c r="H725" s="121" t="s">
        <v>133</v>
      </c>
      <c r="I725" s="104" t="s">
        <v>72</v>
      </c>
      <c r="J725" s="105">
        <v>49</v>
      </c>
      <c r="K725" s="95">
        <f t="shared" si="390"/>
        <v>160000</v>
      </c>
      <c r="L725" s="95">
        <f t="shared" si="391"/>
        <v>7840000</v>
      </c>
      <c r="M725" s="95">
        <f t="shared" si="392"/>
        <v>140000</v>
      </c>
      <c r="N725" s="95" cm="1">
        <f t="array" ref="N725">_xlfn.IFS(E725=1,0,OR(E725=2,E725=3),N$10,OR(E725=4,E725=5),N$11,E725=6,N$12,E725=7,N$13)</f>
        <v>0</v>
      </c>
      <c r="O725" s="95" t="str">
        <f t="shared" si="424"/>
        <v>y</v>
      </c>
      <c r="P725" s="95">
        <f t="shared" si="393"/>
        <v>10000</v>
      </c>
      <c r="Q725" s="95">
        <f t="shared" si="425"/>
        <v>0</v>
      </c>
      <c r="R725" s="95">
        <f t="shared" si="394"/>
        <v>0</v>
      </c>
      <c r="S725" s="95" t="str">
        <f t="shared" si="426"/>
        <v>y</v>
      </c>
      <c r="T725" s="95">
        <f t="shared" si="395"/>
        <v>2000</v>
      </c>
      <c r="U725" s="95">
        <f t="shared" si="427"/>
        <v>0</v>
      </c>
      <c r="V725" s="95">
        <f t="shared" si="396"/>
        <v>0</v>
      </c>
      <c r="W725" s="108"/>
      <c r="X725" s="108">
        <f t="shared" si="397"/>
        <v>0</v>
      </c>
      <c r="Y725" s="132"/>
      <c r="Z725" s="108">
        <f t="shared" si="398"/>
        <v>0</v>
      </c>
      <c r="AA725" s="108"/>
      <c r="AB725" s="108"/>
      <c r="AC725" s="95">
        <f t="shared" si="399"/>
        <v>12000</v>
      </c>
      <c r="AD725" s="95">
        <f t="shared" si="400"/>
        <v>152000</v>
      </c>
      <c r="AE725" s="95">
        <f t="shared" si="401"/>
        <v>7448000</v>
      </c>
      <c r="AF725" s="97" cm="1">
        <f t="array" ref="AF725">_xlfn.IFS(G725=1,AF$15,G725=2,AF$16,G725=3,AF$19)</f>
        <v>5000</v>
      </c>
      <c r="AG725" s="98">
        <f t="shared" si="402"/>
        <v>157000</v>
      </c>
      <c r="AH725" s="98">
        <f t="shared" si="403"/>
        <v>7693000</v>
      </c>
      <c r="AI725" s="137">
        <f t="shared" si="404"/>
        <v>157000</v>
      </c>
      <c r="AJ725" s="137">
        <f t="shared" si="405"/>
        <v>7693000</v>
      </c>
      <c r="AK725" s="137">
        <v>100000</v>
      </c>
      <c r="AL725" s="137">
        <f t="shared" si="406"/>
        <v>1923250</v>
      </c>
      <c r="AM725" s="137">
        <f t="shared" si="407"/>
        <v>1923250</v>
      </c>
      <c r="AN725" s="137">
        <f t="shared" si="408"/>
        <v>1923250</v>
      </c>
      <c r="AO725" s="137">
        <f t="shared" si="409"/>
        <v>1823250</v>
      </c>
      <c r="AP725" s="137"/>
      <c r="AQ725" s="138" cm="1">
        <f t="array" ref="AQ725">_xlfn.IFS(I725="One Bedroom",AQ$13,I725="One Bedroom Plus",AQ$14,I725="two bedroom",AQ$15,I725="three bedroom",AQ$16)</f>
        <v>300000</v>
      </c>
      <c r="AR725" s="139">
        <f t="shared" si="410"/>
        <v>7393000</v>
      </c>
      <c r="AS725" s="139">
        <f t="shared" si="411"/>
        <v>150877.55102040817</v>
      </c>
      <c r="AT725" s="139">
        <f t="shared" si="412"/>
        <v>369650</v>
      </c>
      <c r="AU725" s="139">
        <f t="shared" si="413"/>
        <v>7024000</v>
      </c>
      <c r="AV725" s="139">
        <f t="shared" si="414"/>
        <v>143346.93877551021</v>
      </c>
      <c r="AW725" s="151">
        <v>100000</v>
      </c>
      <c r="AX725" s="151">
        <f t="shared" si="415"/>
        <v>1756000</v>
      </c>
      <c r="AY725" s="151">
        <f t="shared" si="416"/>
        <v>1756000</v>
      </c>
      <c r="AZ725" s="151">
        <f t="shared" si="417"/>
        <v>1756000</v>
      </c>
      <c r="BA725" s="151">
        <f t="shared" si="418"/>
        <v>1656000</v>
      </c>
      <c r="BD725" s="99">
        <f t="shared" si="419"/>
        <v>7024000</v>
      </c>
    </row>
    <row r="726" spans="1:56" ht="14.7" customHeight="1" x14ac:dyDescent="0.25">
      <c r="A726" s="23"/>
      <c r="B726" s="23"/>
      <c r="C726" s="101">
        <v>704</v>
      </c>
      <c r="D726" s="128" t="s">
        <v>24</v>
      </c>
      <c r="E726" s="128">
        <v>3</v>
      </c>
      <c r="F726" s="130" t="s">
        <v>879</v>
      </c>
      <c r="G726" s="92" cm="1">
        <f t="array" ref="G726">_xlfn.IFS(D726=F$4,G$4,D726=F$5,G$5,D726=F$6,G$6,D726=F$7,G$7,D726=F$8,G$8,D726=F$9,G$9,D726=F$10,G$10)</f>
        <v>2</v>
      </c>
      <c r="H726" s="121" t="s">
        <v>880</v>
      </c>
      <c r="I726" s="104" t="s">
        <v>72</v>
      </c>
      <c r="J726" s="105">
        <v>49</v>
      </c>
      <c r="K726" s="95">
        <f t="shared" si="390"/>
        <v>160000</v>
      </c>
      <c r="L726" s="95">
        <f t="shared" si="391"/>
        <v>7840000</v>
      </c>
      <c r="M726" s="95">
        <f t="shared" si="392"/>
        <v>140000</v>
      </c>
      <c r="N726" s="95" cm="1">
        <f t="array" ref="N726">_xlfn.IFS(E726=1,0,OR(E726=2,E726=3),N$10,OR(E726=4,E726=5),N$11,E726=6,N$12,E726=7,N$13)</f>
        <v>0</v>
      </c>
      <c r="O726" s="95" t="str">
        <f t="shared" si="424"/>
        <v>y</v>
      </c>
      <c r="P726" s="95">
        <f t="shared" si="393"/>
        <v>10000</v>
      </c>
      <c r="Q726" s="95" t="str">
        <f t="shared" si="425"/>
        <v>y</v>
      </c>
      <c r="R726" s="95">
        <f t="shared" si="394"/>
        <v>3000</v>
      </c>
      <c r="S726" s="95" t="str">
        <f t="shared" si="426"/>
        <v>y</v>
      </c>
      <c r="T726" s="95">
        <f t="shared" si="395"/>
        <v>2000</v>
      </c>
      <c r="U726" s="95">
        <f t="shared" si="427"/>
        <v>0</v>
      </c>
      <c r="V726" s="95">
        <f t="shared" si="396"/>
        <v>0</v>
      </c>
      <c r="W726" s="108"/>
      <c r="X726" s="108">
        <f t="shared" si="397"/>
        <v>0</v>
      </c>
      <c r="Y726" s="132"/>
      <c r="Z726" s="108">
        <f t="shared" si="398"/>
        <v>0</v>
      </c>
      <c r="AA726" s="108"/>
      <c r="AB726" s="108"/>
      <c r="AC726" s="95">
        <f t="shared" si="399"/>
        <v>15000</v>
      </c>
      <c r="AD726" s="95">
        <f t="shared" si="400"/>
        <v>155000</v>
      </c>
      <c r="AE726" s="95">
        <f t="shared" si="401"/>
        <v>7595000</v>
      </c>
      <c r="AF726" s="97" cm="1">
        <f t="array" ref="AF726">_xlfn.IFS(G726=1,AF$15,G726=2,AF$16,G726=3,AF$19)</f>
        <v>5000</v>
      </c>
      <c r="AG726" s="98">
        <f t="shared" si="402"/>
        <v>160000</v>
      </c>
      <c r="AH726" s="98">
        <f t="shared" si="403"/>
        <v>7840000</v>
      </c>
      <c r="AI726" s="137">
        <f t="shared" si="404"/>
        <v>160000</v>
      </c>
      <c r="AJ726" s="137">
        <f t="shared" si="405"/>
        <v>7840000</v>
      </c>
      <c r="AK726" s="137">
        <v>100000</v>
      </c>
      <c r="AL726" s="137">
        <f t="shared" si="406"/>
        <v>1960000</v>
      </c>
      <c r="AM726" s="137">
        <f t="shared" si="407"/>
        <v>1960000</v>
      </c>
      <c r="AN726" s="137">
        <f t="shared" si="408"/>
        <v>1960000</v>
      </c>
      <c r="AO726" s="137">
        <f t="shared" si="409"/>
        <v>1860000</v>
      </c>
      <c r="AP726" s="137"/>
      <c r="AQ726" s="138" cm="1">
        <f t="array" ref="AQ726">_xlfn.IFS(I726="One Bedroom",AQ$13,I726="One Bedroom Plus",AQ$14,I726="two bedroom",AQ$15,I726="three bedroom",AQ$16)</f>
        <v>300000</v>
      </c>
      <c r="AR726" s="139">
        <f t="shared" si="410"/>
        <v>7540000</v>
      </c>
      <c r="AS726" s="139">
        <f t="shared" si="411"/>
        <v>153877.55102040817</v>
      </c>
      <c r="AT726" s="139">
        <f t="shared" si="412"/>
        <v>377000</v>
      </c>
      <c r="AU726" s="139">
        <f t="shared" si="413"/>
        <v>7163000</v>
      </c>
      <c r="AV726" s="139">
        <f t="shared" si="414"/>
        <v>146183.67346938775</v>
      </c>
      <c r="AW726" s="151">
        <v>100000</v>
      </c>
      <c r="AX726" s="151">
        <f t="shared" si="415"/>
        <v>1790750</v>
      </c>
      <c r="AY726" s="151">
        <f t="shared" si="416"/>
        <v>1790750</v>
      </c>
      <c r="AZ726" s="151">
        <f t="shared" si="417"/>
        <v>1790750</v>
      </c>
      <c r="BA726" s="151">
        <f t="shared" si="418"/>
        <v>1690750</v>
      </c>
      <c r="BD726" s="99">
        <f t="shared" si="419"/>
        <v>7163000</v>
      </c>
    </row>
    <row r="727" spans="1:56" ht="14.7" customHeight="1" x14ac:dyDescent="0.25">
      <c r="A727" s="23"/>
      <c r="B727" s="23"/>
      <c r="C727" s="101">
        <v>705</v>
      </c>
      <c r="D727" s="128" t="s">
        <v>24</v>
      </c>
      <c r="E727" s="128">
        <v>3</v>
      </c>
      <c r="F727" s="130" t="s">
        <v>881</v>
      </c>
      <c r="G727" s="92" cm="1">
        <f t="array" ref="G727">_xlfn.IFS(D727=F$4,G$4,D727=F$5,G$5,D727=F$6,G$6,D727=F$7,G$7,D727=F$8,G$8,D727=F$9,G$9,D727=F$10,G$10)</f>
        <v>2</v>
      </c>
      <c r="H727" s="121" t="s">
        <v>882</v>
      </c>
      <c r="I727" s="104" t="s">
        <v>234</v>
      </c>
      <c r="J727" s="109">
        <v>98</v>
      </c>
      <c r="K727" s="95">
        <f t="shared" ref="K727:K790" si="428">$K$4</f>
        <v>160000</v>
      </c>
      <c r="L727" s="95">
        <f t="shared" ref="L727:L790" si="429">K727*J727</f>
        <v>15680000</v>
      </c>
      <c r="M727" s="95">
        <f t="shared" ref="M727:M790" si="430">J$13</f>
        <v>140000</v>
      </c>
      <c r="N727" s="95" cm="1">
        <f t="array" ref="N727">_xlfn.IFS(E727=1,0,OR(E727=2,E727=3),N$10,OR(E727=4,E727=5),N$11,E727=6,N$12,E727=7,N$13)</f>
        <v>0</v>
      </c>
      <c r="O727" s="95">
        <f t="shared" si="424"/>
        <v>0</v>
      </c>
      <c r="P727" s="95">
        <f t="shared" ref="P727:P790" si="431">IF(O727="Y",P$20,0)</f>
        <v>0</v>
      </c>
      <c r="Q727" s="95" t="str">
        <f t="shared" si="425"/>
        <v>y</v>
      </c>
      <c r="R727" s="95">
        <f t="shared" ref="R727:R790" si="432">IF(Q727="Y",R$20,0)</f>
        <v>3000</v>
      </c>
      <c r="S727" s="95" t="str">
        <f t="shared" si="426"/>
        <v>y</v>
      </c>
      <c r="T727" s="95">
        <f t="shared" ref="T727:T790" si="433">IF(S727="Y",T$20,0)</f>
        <v>2000</v>
      </c>
      <c r="U727" s="95">
        <f t="shared" si="427"/>
        <v>0</v>
      </c>
      <c r="V727" s="95">
        <f t="shared" ref="V727:V790" si="434">IF(U727="Y",V$20,0)</f>
        <v>0</v>
      </c>
      <c r="W727" s="108"/>
      <c r="X727" s="108">
        <f t="shared" ref="X727:X790" si="435">IF(W727="Y",X$20,0)</f>
        <v>0</v>
      </c>
      <c r="Y727" s="132"/>
      <c r="Z727" s="108">
        <f t="shared" ref="Z727:Z790" si="436">IF(Y727="Y",Z$20,0)</f>
        <v>0</v>
      </c>
      <c r="AA727" s="108"/>
      <c r="AB727" s="108"/>
      <c r="AC727" s="95">
        <f t="shared" ref="AC727:AC790" si="437">P727+R727+X727+Z727+T727+V727+AB727</f>
        <v>5000</v>
      </c>
      <c r="AD727" s="95">
        <f t="shared" ref="AD727:AD790" si="438">M727+N727+AC727</f>
        <v>145000</v>
      </c>
      <c r="AE727" s="95">
        <f t="shared" ref="AE727:AE790" si="439">AD727*J727</f>
        <v>14210000</v>
      </c>
      <c r="AF727" s="97" cm="1">
        <f t="array" ref="AF727">_xlfn.IFS(G727=1,AF$15,G727=2,AF$16,G727=3,AF$19)</f>
        <v>5000</v>
      </c>
      <c r="AG727" s="98">
        <f t="shared" ref="AG727:AG790" si="440">AD727+AF727</f>
        <v>150000</v>
      </c>
      <c r="AH727" s="98">
        <f t="shared" ref="AH727:AH790" si="441">AG727*J727</f>
        <v>14700000</v>
      </c>
      <c r="AI727" s="137">
        <f t="shared" ref="AI727:AI790" si="442">ROUNDUP(AG727*$AI$19,-3)</f>
        <v>150000</v>
      </c>
      <c r="AJ727" s="137">
        <f t="shared" ref="AJ727:AJ790" si="443">AI727*J727</f>
        <v>14700000</v>
      </c>
      <c r="AK727" s="137">
        <v>100000</v>
      </c>
      <c r="AL727" s="137">
        <f t="shared" ref="AL727:AL790" si="444">AJ727*25%</f>
        <v>3675000</v>
      </c>
      <c r="AM727" s="137">
        <f t="shared" ref="AM727:AM790" si="445">AJ727*25%</f>
        <v>3675000</v>
      </c>
      <c r="AN727" s="137">
        <f t="shared" ref="AN727:AN790" si="446">AJ727*25%</f>
        <v>3675000</v>
      </c>
      <c r="AO727" s="137">
        <f t="shared" ref="AO727:AO790" si="447">AJ727*25%-AK727</f>
        <v>3575000</v>
      </c>
      <c r="AP727" s="137"/>
      <c r="AQ727" s="138" cm="1">
        <f t="array" ref="AQ727">_xlfn.IFS(I727="One Bedroom",AQ$13,I727="One Bedroom Plus",AQ$14,I727="two bedroom",AQ$15,I727="three bedroom",AQ$16)</f>
        <v>500000</v>
      </c>
      <c r="AR727" s="139">
        <f t="shared" ref="AR727:AR790" si="448">AJ727-AQ727</f>
        <v>14200000</v>
      </c>
      <c r="AS727" s="139">
        <f t="shared" ref="AS727:AS790" si="449">AR727/J727</f>
        <v>144897.95918367346</v>
      </c>
      <c r="AT727" s="139">
        <f t="shared" ref="AT727:AT790" si="450">AR727*5%</f>
        <v>710000</v>
      </c>
      <c r="AU727" s="139">
        <f t="shared" ref="AU727:AU790" si="451">ROUNDUP(AR727-AT727,-3)</f>
        <v>13490000</v>
      </c>
      <c r="AV727" s="139">
        <f t="shared" ref="AV727:AV790" si="452">AU727/J727</f>
        <v>137653.06122448979</v>
      </c>
      <c r="AW727" s="151">
        <v>100000</v>
      </c>
      <c r="AX727" s="151">
        <f t="shared" si="415"/>
        <v>3372500</v>
      </c>
      <c r="AY727" s="151">
        <f t="shared" si="416"/>
        <v>3372500</v>
      </c>
      <c r="AZ727" s="151">
        <f t="shared" si="417"/>
        <v>3372500</v>
      </c>
      <c r="BA727" s="151">
        <f t="shared" si="418"/>
        <v>3272500</v>
      </c>
      <c r="BD727" s="99">
        <f t="shared" si="419"/>
        <v>13490000</v>
      </c>
    </row>
    <row r="728" spans="1:56" ht="14.7" customHeight="1" x14ac:dyDescent="0.25">
      <c r="A728" s="23"/>
      <c r="B728" s="23"/>
      <c r="C728" s="101">
        <v>706</v>
      </c>
      <c r="D728" s="128" t="s">
        <v>24</v>
      </c>
      <c r="E728" s="128">
        <v>3</v>
      </c>
      <c r="F728" s="130" t="s">
        <v>883</v>
      </c>
      <c r="G728" s="92" cm="1">
        <f t="array" ref="G728">_xlfn.IFS(D728=F$4,G$4,D728=F$5,G$5,D728=F$6,G$6,D728=F$7,G$7,D728=F$8,G$8,D728=F$9,G$9,D728=F$10,G$10)</f>
        <v>2</v>
      </c>
      <c r="H728" s="121" t="s">
        <v>144</v>
      </c>
      <c r="I728" s="104" t="s">
        <v>94</v>
      </c>
      <c r="J728" s="105">
        <v>64</v>
      </c>
      <c r="K728" s="95">
        <f t="shared" si="428"/>
        <v>160000</v>
      </c>
      <c r="L728" s="95">
        <f t="shared" si="429"/>
        <v>10240000</v>
      </c>
      <c r="M728" s="95">
        <f t="shared" si="430"/>
        <v>140000</v>
      </c>
      <c r="N728" s="95" cm="1">
        <f t="array" ref="N728">_xlfn.IFS(E728=1,0,OR(E728=2,E728=3),N$10,OR(E728=4,E728=5),N$11,E728=6,N$12,E728=7,N$13)</f>
        <v>0</v>
      </c>
      <c r="O728" s="95">
        <f t="shared" si="424"/>
        <v>0</v>
      </c>
      <c r="P728" s="95">
        <f t="shared" si="431"/>
        <v>0</v>
      </c>
      <c r="Q728" s="95" t="str">
        <f t="shared" si="425"/>
        <v>y</v>
      </c>
      <c r="R728" s="95">
        <f t="shared" si="432"/>
        <v>3000</v>
      </c>
      <c r="S728" s="95" t="str">
        <f t="shared" si="426"/>
        <v>y</v>
      </c>
      <c r="T728" s="95">
        <f t="shared" si="433"/>
        <v>2000</v>
      </c>
      <c r="U728" s="95">
        <f t="shared" si="427"/>
        <v>0</v>
      </c>
      <c r="V728" s="95">
        <f t="shared" si="434"/>
        <v>0</v>
      </c>
      <c r="W728" s="108"/>
      <c r="X728" s="108">
        <f t="shared" si="435"/>
        <v>0</v>
      </c>
      <c r="Y728" s="132"/>
      <c r="Z728" s="108">
        <f t="shared" si="436"/>
        <v>0</v>
      </c>
      <c r="AA728" s="108"/>
      <c r="AB728" s="108"/>
      <c r="AC728" s="95">
        <f t="shared" si="437"/>
        <v>5000</v>
      </c>
      <c r="AD728" s="95">
        <f t="shared" si="438"/>
        <v>145000</v>
      </c>
      <c r="AE728" s="95">
        <f t="shared" si="439"/>
        <v>9280000</v>
      </c>
      <c r="AF728" s="97" cm="1">
        <f t="array" ref="AF728">_xlfn.IFS(G728=1,AF$15,G728=2,AF$16,G728=3,AF$19)</f>
        <v>5000</v>
      </c>
      <c r="AG728" s="98">
        <f t="shared" si="440"/>
        <v>150000</v>
      </c>
      <c r="AH728" s="98">
        <f t="shared" si="441"/>
        <v>9600000</v>
      </c>
      <c r="AI728" s="137">
        <f t="shared" si="442"/>
        <v>150000</v>
      </c>
      <c r="AJ728" s="137">
        <f t="shared" si="443"/>
        <v>9600000</v>
      </c>
      <c r="AK728" s="137">
        <v>100000</v>
      </c>
      <c r="AL728" s="137">
        <f t="shared" si="444"/>
        <v>2400000</v>
      </c>
      <c r="AM728" s="137">
        <f t="shared" si="445"/>
        <v>2400000</v>
      </c>
      <c r="AN728" s="137">
        <f t="shared" si="446"/>
        <v>2400000</v>
      </c>
      <c r="AO728" s="137">
        <f t="shared" si="447"/>
        <v>2300000</v>
      </c>
      <c r="AP728" s="137"/>
      <c r="AQ728" s="138" cm="1">
        <f t="array" ref="AQ728">_xlfn.IFS(I728="One Bedroom",AQ$13,I728="One Bedroom Plus",AQ$14,I728="two bedroom",AQ$15,I728="three bedroom",AQ$16)</f>
        <v>300000</v>
      </c>
      <c r="AR728" s="139">
        <f t="shared" si="448"/>
        <v>9300000</v>
      </c>
      <c r="AS728" s="139">
        <f t="shared" si="449"/>
        <v>145312.5</v>
      </c>
      <c r="AT728" s="139">
        <f t="shared" si="450"/>
        <v>465000</v>
      </c>
      <c r="AU728" s="139">
        <f t="shared" si="451"/>
        <v>8835000</v>
      </c>
      <c r="AV728" s="139">
        <f t="shared" si="452"/>
        <v>138046.875</v>
      </c>
      <c r="AW728" s="151">
        <v>100000</v>
      </c>
      <c r="AX728" s="151">
        <f t="shared" ref="AX728:AX791" si="453">AU728*25%</f>
        <v>2208750</v>
      </c>
      <c r="AY728" s="151">
        <f t="shared" ref="AY728:AY791" si="454">AU728*25%</f>
        <v>2208750</v>
      </c>
      <c r="AZ728" s="151">
        <f t="shared" ref="AZ728:AZ791" si="455">AU728*25%</f>
        <v>2208750</v>
      </c>
      <c r="BA728" s="151">
        <f t="shared" ref="BA728:BA791" si="456">AU728*25%-AW728</f>
        <v>2108750</v>
      </c>
      <c r="BD728" s="99">
        <f t="shared" ref="BD728:BD791" si="457">SUM(AW728:BA728)</f>
        <v>8835000</v>
      </c>
    </row>
    <row r="729" spans="1:56" ht="14.7" customHeight="1" x14ac:dyDescent="0.25">
      <c r="A729" s="23"/>
      <c r="B729" s="23"/>
      <c r="C729" s="101">
        <v>707</v>
      </c>
      <c r="D729" s="128" t="s">
        <v>24</v>
      </c>
      <c r="E729" s="128">
        <v>3</v>
      </c>
      <c r="F729" s="130" t="s">
        <v>884</v>
      </c>
      <c r="G729" s="92" cm="1">
        <f t="array" ref="G729">_xlfn.IFS(D729=F$4,G$4,D729=F$5,G$5,D729=F$6,G$6,D729=F$7,G$7,D729=F$8,G$8,D729=F$9,G$9,D729=F$10,G$10)</f>
        <v>2</v>
      </c>
      <c r="H729" s="121" t="s">
        <v>885</v>
      </c>
      <c r="I729" s="104" t="s">
        <v>72</v>
      </c>
      <c r="J729" s="105">
        <v>42</v>
      </c>
      <c r="K729" s="95">
        <f t="shared" si="428"/>
        <v>160000</v>
      </c>
      <c r="L729" s="95">
        <f t="shared" si="429"/>
        <v>6720000</v>
      </c>
      <c r="M729" s="95">
        <f t="shared" si="430"/>
        <v>140000</v>
      </c>
      <c r="N729" s="95" cm="1">
        <f t="array" ref="N729">_xlfn.IFS(E729=1,0,OR(E729=2,E729=3),N$10,OR(E729=4,E729=5),N$11,E729=6,N$12,E729=7,N$13)</f>
        <v>0</v>
      </c>
      <c r="O729" s="95">
        <f t="shared" si="424"/>
        <v>0</v>
      </c>
      <c r="P729" s="95">
        <f t="shared" si="431"/>
        <v>0</v>
      </c>
      <c r="Q729" s="95" t="str">
        <f t="shared" si="425"/>
        <v>y</v>
      </c>
      <c r="R729" s="95">
        <f t="shared" si="432"/>
        <v>3000</v>
      </c>
      <c r="S729" s="95">
        <f t="shared" si="426"/>
        <v>0</v>
      </c>
      <c r="T729" s="95">
        <f t="shared" si="433"/>
        <v>0</v>
      </c>
      <c r="U729" s="95" t="str">
        <f t="shared" si="427"/>
        <v>y</v>
      </c>
      <c r="V729" s="95">
        <f t="shared" si="434"/>
        <v>-4000</v>
      </c>
      <c r="W729" s="108"/>
      <c r="X729" s="108">
        <f t="shared" si="435"/>
        <v>0</v>
      </c>
      <c r="Y729" s="132"/>
      <c r="Z729" s="108">
        <f t="shared" si="436"/>
        <v>0</v>
      </c>
      <c r="AA729" s="108"/>
      <c r="AB729" s="108"/>
      <c r="AC729" s="95">
        <f t="shared" si="437"/>
        <v>-1000</v>
      </c>
      <c r="AD729" s="95">
        <f t="shared" si="438"/>
        <v>139000</v>
      </c>
      <c r="AE729" s="95">
        <f t="shared" si="439"/>
        <v>5838000</v>
      </c>
      <c r="AF729" s="97" cm="1">
        <f t="array" ref="AF729">_xlfn.IFS(G729=1,AF$15,G729=2,AF$16,G729=3,AF$19)</f>
        <v>5000</v>
      </c>
      <c r="AG729" s="98">
        <f t="shared" si="440"/>
        <v>144000</v>
      </c>
      <c r="AH729" s="98">
        <f t="shared" si="441"/>
        <v>6048000</v>
      </c>
      <c r="AI729" s="137">
        <f t="shared" si="442"/>
        <v>144000</v>
      </c>
      <c r="AJ729" s="137">
        <f t="shared" si="443"/>
        <v>6048000</v>
      </c>
      <c r="AK729" s="137">
        <v>100000</v>
      </c>
      <c r="AL729" s="137">
        <f t="shared" si="444"/>
        <v>1512000</v>
      </c>
      <c r="AM729" s="137">
        <f t="shared" si="445"/>
        <v>1512000</v>
      </c>
      <c r="AN729" s="137">
        <f t="shared" si="446"/>
        <v>1512000</v>
      </c>
      <c r="AO729" s="137">
        <f t="shared" si="447"/>
        <v>1412000</v>
      </c>
      <c r="AP729" s="137"/>
      <c r="AQ729" s="138" cm="1">
        <f t="array" ref="AQ729">_xlfn.IFS(I729="One Bedroom",AQ$13,I729="One Bedroom Plus",AQ$14,I729="two bedroom",AQ$15,I729="three bedroom",AQ$16)</f>
        <v>300000</v>
      </c>
      <c r="AR729" s="139">
        <f t="shared" si="448"/>
        <v>5748000</v>
      </c>
      <c r="AS729" s="139">
        <f t="shared" si="449"/>
        <v>136857.14285714287</v>
      </c>
      <c r="AT729" s="139">
        <f t="shared" si="450"/>
        <v>287400</v>
      </c>
      <c r="AU729" s="139">
        <f t="shared" si="451"/>
        <v>5461000</v>
      </c>
      <c r="AV729" s="139">
        <f t="shared" si="452"/>
        <v>130023.80952380953</v>
      </c>
      <c r="AW729" s="151">
        <v>100000</v>
      </c>
      <c r="AX729" s="151">
        <f t="shared" si="453"/>
        <v>1365250</v>
      </c>
      <c r="AY729" s="151">
        <f t="shared" si="454"/>
        <v>1365250</v>
      </c>
      <c r="AZ729" s="151">
        <f t="shared" si="455"/>
        <v>1365250</v>
      </c>
      <c r="BA729" s="151">
        <f t="shared" si="456"/>
        <v>1265250</v>
      </c>
      <c r="BD729" s="99">
        <f t="shared" si="457"/>
        <v>5461000</v>
      </c>
    </row>
    <row r="730" spans="1:56" ht="14.7" customHeight="1" x14ac:dyDescent="0.25">
      <c r="A730" s="23"/>
      <c r="B730" s="23"/>
      <c r="C730" s="101">
        <v>708</v>
      </c>
      <c r="D730" s="128" t="s">
        <v>24</v>
      </c>
      <c r="E730" s="128">
        <v>3</v>
      </c>
      <c r="F730" s="130" t="s">
        <v>886</v>
      </c>
      <c r="G730" s="92" cm="1">
        <f t="array" ref="G730">_xlfn.IFS(D730=F$4,G$4,D730=F$5,G$5,D730=F$6,G$6,D730=F$7,G$7,D730=F$8,G$8,D730=F$9,G$9,D730=F$10,G$10)</f>
        <v>2</v>
      </c>
      <c r="H730" s="121" t="s">
        <v>131</v>
      </c>
      <c r="I730" s="104" t="s">
        <v>72</v>
      </c>
      <c r="J730" s="105">
        <v>42</v>
      </c>
      <c r="K730" s="95">
        <f t="shared" si="428"/>
        <v>160000</v>
      </c>
      <c r="L730" s="95">
        <f t="shared" si="429"/>
        <v>6720000</v>
      </c>
      <c r="M730" s="95">
        <f t="shared" si="430"/>
        <v>140000</v>
      </c>
      <c r="N730" s="95" cm="1">
        <f t="array" ref="N730">_xlfn.IFS(E730=1,0,OR(E730=2,E730=3),N$10,OR(E730=4,E730=5),N$11,E730=6,N$12,E730=7,N$13)</f>
        <v>0</v>
      </c>
      <c r="O730" s="95">
        <f t="shared" si="424"/>
        <v>0</v>
      </c>
      <c r="P730" s="95">
        <f t="shared" si="431"/>
        <v>0</v>
      </c>
      <c r="Q730" s="95">
        <f t="shared" si="425"/>
        <v>0</v>
      </c>
      <c r="R730" s="95">
        <f t="shared" si="432"/>
        <v>0</v>
      </c>
      <c r="S730" s="95">
        <f t="shared" si="426"/>
        <v>0</v>
      </c>
      <c r="T730" s="95">
        <f t="shared" si="433"/>
        <v>0</v>
      </c>
      <c r="U730" s="95" t="str">
        <f t="shared" si="427"/>
        <v>y</v>
      </c>
      <c r="V730" s="95">
        <f t="shared" si="434"/>
        <v>-4000</v>
      </c>
      <c r="W730" s="108"/>
      <c r="X730" s="108">
        <f t="shared" si="435"/>
        <v>0</v>
      </c>
      <c r="Y730" s="132"/>
      <c r="Z730" s="108">
        <f t="shared" si="436"/>
        <v>0</v>
      </c>
      <c r="AA730" s="108"/>
      <c r="AB730" s="108"/>
      <c r="AC730" s="95">
        <f t="shared" si="437"/>
        <v>-4000</v>
      </c>
      <c r="AD730" s="95">
        <f t="shared" si="438"/>
        <v>136000</v>
      </c>
      <c r="AE730" s="95">
        <f t="shared" si="439"/>
        <v>5712000</v>
      </c>
      <c r="AF730" s="97" cm="1">
        <f t="array" ref="AF730">_xlfn.IFS(G730=1,AF$15,G730=2,AF$16,G730=3,AF$19)</f>
        <v>5000</v>
      </c>
      <c r="AG730" s="98">
        <f t="shared" si="440"/>
        <v>141000</v>
      </c>
      <c r="AH730" s="98">
        <f t="shared" si="441"/>
        <v>5922000</v>
      </c>
      <c r="AI730" s="137">
        <f t="shared" si="442"/>
        <v>141000</v>
      </c>
      <c r="AJ730" s="137">
        <f t="shared" si="443"/>
        <v>5922000</v>
      </c>
      <c r="AK730" s="137">
        <v>100000</v>
      </c>
      <c r="AL730" s="137">
        <f t="shared" si="444"/>
        <v>1480500</v>
      </c>
      <c r="AM730" s="137">
        <f t="shared" si="445"/>
        <v>1480500</v>
      </c>
      <c r="AN730" s="137">
        <f t="shared" si="446"/>
        <v>1480500</v>
      </c>
      <c r="AO730" s="137">
        <f t="shared" si="447"/>
        <v>1380500</v>
      </c>
      <c r="AP730" s="137"/>
      <c r="AQ730" s="138" cm="1">
        <f t="array" ref="AQ730">_xlfn.IFS(I730="One Bedroom",AQ$13,I730="One Bedroom Plus",AQ$14,I730="two bedroom",AQ$15,I730="three bedroom",AQ$16)</f>
        <v>300000</v>
      </c>
      <c r="AR730" s="139">
        <f t="shared" si="448"/>
        <v>5622000</v>
      </c>
      <c r="AS730" s="139">
        <f t="shared" si="449"/>
        <v>133857.14285714287</v>
      </c>
      <c r="AT730" s="139">
        <f t="shared" si="450"/>
        <v>281100</v>
      </c>
      <c r="AU730" s="139">
        <f t="shared" si="451"/>
        <v>5341000</v>
      </c>
      <c r="AV730" s="139">
        <f t="shared" si="452"/>
        <v>127166.66666666667</v>
      </c>
      <c r="AW730" s="151">
        <v>100000</v>
      </c>
      <c r="AX730" s="151">
        <f t="shared" si="453"/>
        <v>1335250</v>
      </c>
      <c r="AY730" s="151">
        <f t="shared" si="454"/>
        <v>1335250</v>
      </c>
      <c r="AZ730" s="151">
        <f t="shared" si="455"/>
        <v>1335250</v>
      </c>
      <c r="BA730" s="151">
        <f t="shared" si="456"/>
        <v>1235250</v>
      </c>
      <c r="BD730" s="99">
        <f t="shared" si="457"/>
        <v>5341000</v>
      </c>
    </row>
    <row r="731" spans="1:56" ht="14.7" customHeight="1" x14ac:dyDescent="0.25">
      <c r="A731" s="23"/>
      <c r="B731" s="23"/>
      <c r="C731" s="101">
        <v>709</v>
      </c>
      <c r="D731" s="128" t="s">
        <v>24</v>
      </c>
      <c r="E731" s="128">
        <v>3</v>
      </c>
      <c r="F731" s="130" t="s">
        <v>887</v>
      </c>
      <c r="G731" s="92" cm="1">
        <f t="array" ref="G731">_xlfn.IFS(D731=F$4,G$4,D731=F$5,G$5,D731=F$6,G$6,D731=F$7,G$7,D731=F$8,G$8,D731=F$9,G$9,D731=F$10,G$10)</f>
        <v>2</v>
      </c>
      <c r="H731" s="121" t="s">
        <v>131</v>
      </c>
      <c r="I731" s="104" t="s">
        <v>72</v>
      </c>
      <c r="J731" s="105">
        <v>42</v>
      </c>
      <c r="K731" s="95">
        <f t="shared" si="428"/>
        <v>160000</v>
      </c>
      <c r="L731" s="95">
        <f t="shared" si="429"/>
        <v>6720000</v>
      </c>
      <c r="M731" s="95">
        <f t="shared" si="430"/>
        <v>140000</v>
      </c>
      <c r="N731" s="95" cm="1">
        <f t="array" ref="N731">_xlfn.IFS(E731=1,0,OR(E731=2,E731=3),N$10,OR(E731=4,E731=5),N$11,E731=6,N$12,E731=7,N$13)</f>
        <v>0</v>
      </c>
      <c r="O731" s="95">
        <f t="shared" si="424"/>
        <v>0</v>
      </c>
      <c r="P731" s="95">
        <f t="shared" si="431"/>
        <v>0</v>
      </c>
      <c r="Q731" s="95">
        <f t="shared" si="425"/>
        <v>0</v>
      </c>
      <c r="R731" s="95">
        <f t="shared" si="432"/>
        <v>0</v>
      </c>
      <c r="S731" s="95">
        <f t="shared" si="426"/>
        <v>0</v>
      </c>
      <c r="T731" s="95">
        <f t="shared" si="433"/>
        <v>0</v>
      </c>
      <c r="U731" s="95" t="str">
        <f t="shared" si="427"/>
        <v>y</v>
      </c>
      <c r="V731" s="95">
        <f t="shared" si="434"/>
        <v>-4000</v>
      </c>
      <c r="W731" s="108"/>
      <c r="X731" s="108">
        <f t="shared" si="435"/>
        <v>0</v>
      </c>
      <c r="Y731" s="132"/>
      <c r="Z731" s="108">
        <f t="shared" si="436"/>
        <v>0</v>
      </c>
      <c r="AA731" s="108"/>
      <c r="AB731" s="108"/>
      <c r="AC731" s="95">
        <f t="shared" si="437"/>
        <v>-4000</v>
      </c>
      <c r="AD731" s="95">
        <f t="shared" si="438"/>
        <v>136000</v>
      </c>
      <c r="AE731" s="95">
        <f t="shared" si="439"/>
        <v>5712000</v>
      </c>
      <c r="AF731" s="97" cm="1">
        <f t="array" ref="AF731">_xlfn.IFS(G731=1,AF$15,G731=2,AF$16,G731=3,AF$19)</f>
        <v>5000</v>
      </c>
      <c r="AG731" s="98">
        <f t="shared" si="440"/>
        <v>141000</v>
      </c>
      <c r="AH731" s="98">
        <f t="shared" si="441"/>
        <v>5922000</v>
      </c>
      <c r="AI731" s="137">
        <f t="shared" si="442"/>
        <v>141000</v>
      </c>
      <c r="AJ731" s="137">
        <f t="shared" si="443"/>
        <v>5922000</v>
      </c>
      <c r="AK731" s="137">
        <v>100000</v>
      </c>
      <c r="AL731" s="137">
        <f t="shared" si="444"/>
        <v>1480500</v>
      </c>
      <c r="AM731" s="137">
        <f t="shared" si="445"/>
        <v>1480500</v>
      </c>
      <c r="AN731" s="137">
        <f t="shared" si="446"/>
        <v>1480500</v>
      </c>
      <c r="AO731" s="137">
        <f t="shared" si="447"/>
        <v>1380500</v>
      </c>
      <c r="AP731" s="137"/>
      <c r="AQ731" s="138" cm="1">
        <f t="array" ref="AQ731">_xlfn.IFS(I731="One Bedroom",AQ$13,I731="One Bedroom Plus",AQ$14,I731="two bedroom",AQ$15,I731="three bedroom",AQ$16)</f>
        <v>300000</v>
      </c>
      <c r="AR731" s="139">
        <f t="shared" si="448"/>
        <v>5622000</v>
      </c>
      <c r="AS731" s="139">
        <f t="shared" si="449"/>
        <v>133857.14285714287</v>
      </c>
      <c r="AT731" s="139">
        <f t="shared" si="450"/>
        <v>281100</v>
      </c>
      <c r="AU731" s="139">
        <f t="shared" si="451"/>
        <v>5341000</v>
      </c>
      <c r="AV731" s="139">
        <f t="shared" si="452"/>
        <v>127166.66666666667</v>
      </c>
      <c r="AW731" s="151">
        <v>100000</v>
      </c>
      <c r="AX731" s="151">
        <f t="shared" si="453"/>
        <v>1335250</v>
      </c>
      <c r="AY731" s="151">
        <f t="shared" si="454"/>
        <v>1335250</v>
      </c>
      <c r="AZ731" s="151">
        <f t="shared" si="455"/>
        <v>1335250</v>
      </c>
      <c r="BA731" s="151">
        <f t="shared" si="456"/>
        <v>1235250</v>
      </c>
      <c r="BD731" s="99">
        <f t="shared" si="457"/>
        <v>5341000</v>
      </c>
    </row>
    <row r="732" spans="1:56" ht="14.7" customHeight="1" x14ac:dyDescent="0.25">
      <c r="A732" s="23"/>
      <c r="B732" s="23"/>
      <c r="C732" s="101">
        <v>710</v>
      </c>
      <c r="D732" s="128" t="s">
        <v>24</v>
      </c>
      <c r="E732" s="128">
        <v>4</v>
      </c>
      <c r="F732" s="130" t="s">
        <v>888</v>
      </c>
      <c r="G732" s="92" cm="1">
        <f t="array" ref="G732">_xlfn.IFS(D732=F$4,G$4,D732=F$5,G$5,D732=F$6,G$6,D732=F$7,G$7,D732=F$8,G$8,D732=F$9,G$9,D732=F$10,G$10)</f>
        <v>2</v>
      </c>
      <c r="H732" s="121" t="s">
        <v>458</v>
      </c>
      <c r="I732" s="104" t="s">
        <v>72</v>
      </c>
      <c r="J732" s="109">
        <v>49</v>
      </c>
      <c r="K732" s="95">
        <f t="shared" si="428"/>
        <v>160000</v>
      </c>
      <c r="L732" s="95">
        <f t="shared" si="429"/>
        <v>7840000</v>
      </c>
      <c r="M732" s="95">
        <f t="shared" si="430"/>
        <v>140000</v>
      </c>
      <c r="N732" s="95" cm="1">
        <f t="array" ref="N732">_xlfn.IFS(E732=1,0,OR(E732=2,E732=3),N$10,OR(E732=4,E732=5),N$11,E732=6,N$12,E732=7,N$13)</f>
        <v>3000</v>
      </c>
      <c r="O732" s="95">
        <f t="shared" si="424"/>
        <v>0</v>
      </c>
      <c r="P732" s="95">
        <f t="shared" si="431"/>
        <v>0</v>
      </c>
      <c r="Q732" s="95">
        <f t="shared" si="425"/>
        <v>0</v>
      </c>
      <c r="R732" s="95">
        <f t="shared" si="432"/>
        <v>0</v>
      </c>
      <c r="S732" s="95">
        <f t="shared" si="426"/>
        <v>0</v>
      </c>
      <c r="T732" s="95">
        <f t="shared" si="433"/>
        <v>0</v>
      </c>
      <c r="U732" s="95" t="str">
        <f t="shared" si="427"/>
        <v>y</v>
      </c>
      <c r="V732" s="95">
        <f t="shared" si="434"/>
        <v>-4000</v>
      </c>
      <c r="W732" s="108"/>
      <c r="X732" s="108">
        <f t="shared" si="435"/>
        <v>0</v>
      </c>
      <c r="Y732" s="132"/>
      <c r="Z732" s="108">
        <f t="shared" si="436"/>
        <v>0</v>
      </c>
      <c r="AA732" s="108"/>
      <c r="AB732" s="108"/>
      <c r="AC732" s="95">
        <f t="shared" si="437"/>
        <v>-4000</v>
      </c>
      <c r="AD732" s="95">
        <f t="shared" si="438"/>
        <v>139000</v>
      </c>
      <c r="AE732" s="95">
        <f t="shared" si="439"/>
        <v>6811000</v>
      </c>
      <c r="AF732" s="97" cm="1">
        <f t="array" ref="AF732">_xlfn.IFS(G732=1,AF$15,G732=2,AF$16,G732=3,AF$19)</f>
        <v>5000</v>
      </c>
      <c r="AG732" s="98">
        <f t="shared" si="440"/>
        <v>144000</v>
      </c>
      <c r="AH732" s="98">
        <f t="shared" si="441"/>
        <v>7056000</v>
      </c>
      <c r="AI732" s="137">
        <f t="shared" si="442"/>
        <v>144000</v>
      </c>
      <c r="AJ732" s="137">
        <f t="shared" si="443"/>
        <v>7056000</v>
      </c>
      <c r="AK732" s="137">
        <v>100000</v>
      </c>
      <c r="AL732" s="137">
        <f t="shared" si="444"/>
        <v>1764000</v>
      </c>
      <c r="AM732" s="137">
        <f t="shared" si="445"/>
        <v>1764000</v>
      </c>
      <c r="AN732" s="137">
        <f t="shared" si="446"/>
        <v>1764000</v>
      </c>
      <c r="AO732" s="137">
        <f t="shared" si="447"/>
        <v>1664000</v>
      </c>
      <c r="AP732" s="137"/>
      <c r="AQ732" s="138" cm="1">
        <f t="array" ref="AQ732">_xlfn.IFS(I732="One Bedroom",AQ$13,I732="One Bedroom Plus",AQ$14,I732="two bedroom",AQ$15,I732="three bedroom",AQ$16)</f>
        <v>300000</v>
      </c>
      <c r="AR732" s="139">
        <f t="shared" si="448"/>
        <v>6756000</v>
      </c>
      <c r="AS732" s="139">
        <f t="shared" si="449"/>
        <v>137877.55102040817</v>
      </c>
      <c r="AT732" s="139">
        <f t="shared" si="450"/>
        <v>337800</v>
      </c>
      <c r="AU732" s="139">
        <f t="shared" si="451"/>
        <v>6419000</v>
      </c>
      <c r="AV732" s="139">
        <f t="shared" si="452"/>
        <v>131000</v>
      </c>
      <c r="AW732" s="151">
        <v>100000</v>
      </c>
      <c r="AX732" s="151">
        <f t="shared" si="453"/>
        <v>1604750</v>
      </c>
      <c r="AY732" s="151">
        <f t="shared" si="454"/>
        <v>1604750</v>
      </c>
      <c r="AZ732" s="151">
        <f t="shared" si="455"/>
        <v>1604750</v>
      </c>
      <c r="BA732" s="151">
        <f t="shared" si="456"/>
        <v>1504750</v>
      </c>
      <c r="BD732" s="99">
        <f t="shared" si="457"/>
        <v>6419000</v>
      </c>
    </row>
    <row r="733" spans="1:56" ht="14.7" customHeight="1" x14ac:dyDescent="0.25">
      <c r="A733" s="23"/>
      <c r="B733" s="23"/>
      <c r="C733" s="101">
        <v>711</v>
      </c>
      <c r="D733" s="128" t="s">
        <v>24</v>
      </c>
      <c r="E733" s="128">
        <v>4</v>
      </c>
      <c r="F733" s="130" t="s">
        <v>889</v>
      </c>
      <c r="G733" s="92" cm="1">
        <f t="array" ref="G733">_xlfn.IFS(D733=F$4,G$4,D733=F$5,G$5,D733=F$6,G$6,D733=F$7,G$7,D733=F$8,G$8,D733=F$9,G$9,D733=F$10,G$10)</f>
        <v>2</v>
      </c>
      <c r="H733" s="121" t="s">
        <v>458</v>
      </c>
      <c r="I733" s="104" t="s">
        <v>72</v>
      </c>
      <c r="J733" s="109">
        <v>49</v>
      </c>
      <c r="K733" s="95">
        <f t="shared" si="428"/>
        <v>160000</v>
      </c>
      <c r="L733" s="95">
        <f t="shared" si="429"/>
        <v>7840000</v>
      </c>
      <c r="M733" s="95">
        <f t="shared" si="430"/>
        <v>140000</v>
      </c>
      <c r="N733" s="95" cm="1">
        <f t="array" ref="N733">_xlfn.IFS(E733=1,0,OR(E733=2,E733=3),N$10,OR(E733=4,E733=5),N$11,E733=6,N$12,E733=7,N$13)</f>
        <v>3000</v>
      </c>
      <c r="O733" s="95">
        <f t="shared" si="424"/>
        <v>0</v>
      </c>
      <c r="P733" s="95">
        <f t="shared" si="431"/>
        <v>0</v>
      </c>
      <c r="Q733" s="95">
        <f t="shared" si="425"/>
        <v>0</v>
      </c>
      <c r="R733" s="95">
        <f t="shared" si="432"/>
        <v>0</v>
      </c>
      <c r="S733" s="95">
        <f t="shared" si="426"/>
        <v>0</v>
      </c>
      <c r="T733" s="95">
        <f t="shared" si="433"/>
        <v>0</v>
      </c>
      <c r="U733" s="95" t="str">
        <f t="shared" si="427"/>
        <v>y</v>
      </c>
      <c r="V733" s="95">
        <f t="shared" si="434"/>
        <v>-4000</v>
      </c>
      <c r="W733" s="108"/>
      <c r="X733" s="108">
        <f t="shared" si="435"/>
        <v>0</v>
      </c>
      <c r="Y733" s="132"/>
      <c r="Z733" s="108">
        <f t="shared" si="436"/>
        <v>0</v>
      </c>
      <c r="AA733" s="108"/>
      <c r="AB733" s="108"/>
      <c r="AC733" s="95">
        <f t="shared" si="437"/>
        <v>-4000</v>
      </c>
      <c r="AD733" s="95">
        <f t="shared" si="438"/>
        <v>139000</v>
      </c>
      <c r="AE733" s="95">
        <f t="shared" si="439"/>
        <v>6811000</v>
      </c>
      <c r="AF733" s="97" cm="1">
        <f t="array" ref="AF733">_xlfn.IFS(G733=1,AF$15,G733=2,AF$16,G733=3,AF$19)</f>
        <v>5000</v>
      </c>
      <c r="AG733" s="98">
        <f t="shared" si="440"/>
        <v>144000</v>
      </c>
      <c r="AH733" s="98">
        <f t="shared" si="441"/>
        <v>7056000</v>
      </c>
      <c r="AI733" s="137">
        <f t="shared" si="442"/>
        <v>144000</v>
      </c>
      <c r="AJ733" s="137">
        <f t="shared" si="443"/>
        <v>7056000</v>
      </c>
      <c r="AK733" s="137">
        <v>100000</v>
      </c>
      <c r="AL733" s="137">
        <f t="shared" si="444"/>
        <v>1764000</v>
      </c>
      <c r="AM733" s="137">
        <f t="shared" si="445"/>
        <v>1764000</v>
      </c>
      <c r="AN733" s="137">
        <f t="shared" si="446"/>
        <v>1764000</v>
      </c>
      <c r="AO733" s="137">
        <f t="shared" si="447"/>
        <v>1664000</v>
      </c>
      <c r="AP733" s="137"/>
      <c r="AQ733" s="138" cm="1">
        <f t="array" ref="AQ733">_xlfn.IFS(I733="One Bedroom",AQ$13,I733="One Bedroom Plus",AQ$14,I733="two bedroom",AQ$15,I733="three bedroom",AQ$16)</f>
        <v>300000</v>
      </c>
      <c r="AR733" s="139">
        <f t="shared" si="448"/>
        <v>6756000</v>
      </c>
      <c r="AS733" s="139">
        <f t="shared" si="449"/>
        <v>137877.55102040817</v>
      </c>
      <c r="AT733" s="139">
        <f t="shared" si="450"/>
        <v>337800</v>
      </c>
      <c r="AU733" s="139">
        <f t="shared" si="451"/>
        <v>6419000</v>
      </c>
      <c r="AV733" s="139">
        <f t="shared" si="452"/>
        <v>131000</v>
      </c>
      <c r="AW733" s="151">
        <v>100000</v>
      </c>
      <c r="AX733" s="151">
        <f t="shared" si="453"/>
        <v>1604750</v>
      </c>
      <c r="AY733" s="151">
        <f t="shared" si="454"/>
        <v>1604750</v>
      </c>
      <c r="AZ733" s="151">
        <f t="shared" si="455"/>
        <v>1604750</v>
      </c>
      <c r="BA733" s="151">
        <f t="shared" si="456"/>
        <v>1504750</v>
      </c>
      <c r="BD733" s="99">
        <f t="shared" si="457"/>
        <v>6419000</v>
      </c>
    </row>
    <row r="734" spans="1:56" ht="14.7" customHeight="1" x14ac:dyDescent="0.25">
      <c r="A734" s="23"/>
      <c r="B734" s="23"/>
      <c r="C734" s="101">
        <v>712</v>
      </c>
      <c r="D734" s="128" t="s">
        <v>24</v>
      </c>
      <c r="E734" s="128">
        <v>4</v>
      </c>
      <c r="F734" s="130" t="s">
        <v>890</v>
      </c>
      <c r="G734" s="92" cm="1">
        <f t="array" ref="G734">_xlfn.IFS(D734=F$4,G$4,D734=F$5,G$5,D734=F$6,G$6,D734=F$7,G$7,D734=F$8,G$8,D734=F$9,G$9,D734=F$10,G$10)</f>
        <v>2</v>
      </c>
      <c r="H734" s="121" t="s">
        <v>156</v>
      </c>
      <c r="I734" s="104" t="s">
        <v>72</v>
      </c>
      <c r="J734" s="105">
        <v>36</v>
      </c>
      <c r="K734" s="95">
        <f t="shared" si="428"/>
        <v>160000</v>
      </c>
      <c r="L734" s="95">
        <f t="shared" si="429"/>
        <v>5760000</v>
      </c>
      <c r="M734" s="95">
        <f t="shared" si="430"/>
        <v>140000</v>
      </c>
      <c r="N734" s="95" cm="1">
        <f t="array" ref="N734">_xlfn.IFS(E734=1,0,OR(E734=2,E734=3),N$10,OR(E734=4,E734=5),N$11,E734=6,N$12,E734=7,N$13)</f>
        <v>3000</v>
      </c>
      <c r="O734" s="95">
        <f t="shared" si="424"/>
        <v>0</v>
      </c>
      <c r="P734" s="95">
        <f t="shared" si="431"/>
        <v>0</v>
      </c>
      <c r="Q734" s="95">
        <f t="shared" si="425"/>
        <v>0</v>
      </c>
      <c r="R734" s="95">
        <f t="shared" si="432"/>
        <v>0</v>
      </c>
      <c r="S734" s="95">
        <f t="shared" si="426"/>
        <v>0</v>
      </c>
      <c r="T734" s="95">
        <f t="shared" si="433"/>
        <v>0</v>
      </c>
      <c r="U734" s="95" t="str">
        <f t="shared" si="427"/>
        <v>y</v>
      </c>
      <c r="V734" s="95">
        <f t="shared" si="434"/>
        <v>-4000</v>
      </c>
      <c r="W734" s="108"/>
      <c r="X734" s="108">
        <f t="shared" si="435"/>
        <v>0</v>
      </c>
      <c r="Y734" s="132"/>
      <c r="Z734" s="108">
        <f t="shared" si="436"/>
        <v>0</v>
      </c>
      <c r="AA734" s="108"/>
      <c r="AB734" s="108"/>
      <c r="AC734" s="95">
        <f t="shared" si="437"/>
        <v>-4000</v>
      </c>
      <c r="AD734" s="95">
        <f t="shared" si="438"/>
        <v>139000</v>
      </c>
      <c r="AE734" s="95">
        <f t="shared" si="439"/>
        <v>5004000</v>
      </c>
      <c r="AF734" s="97" cm="1">
        <f t="array" ref="AF734">_xlfn.IFS(G734=1,AF$15,G734=2,AF$16,G734=3,AF$19)</f>
        <v>5000</v>
      </c>
      <c r="AG734" s="98">
        <f t="shared" si="440"/>
        <v>144000</v>
      </c>
      <c r="AH734" s="98">
        <f t="shared" si="441"/>
        <v>5184000</v>
      </c>
      <c r="AI734" s="137">
        <f t="shared" si="442"/>
        <v>144000</v>
      </c>
      <c r="AJ734" s="137">
        <f t="shared" si="443"/>
        <v>5184000</v>
      </c>
      <c r="AK734" s="137">
        <v>100000</v>
      </c>
      <c r="AL734" s="137">
        <f t="shared" si="444"/>
        <v>1296000</v>
      </c>
      <c r="AM734" s="137">
        <f t="shared" si="445"/>
        <v>1296000</v>
      </c>
      <c r="AN734" s="137">
        <f t="shared" si="446"/>
        <v>1296000</v>
      </c>
      <c r="AO734" s="137">
        <f t="shared" si="447"/>
        <v>1196000</v>
      </c>
      <c r="AP734" s="137"/>
      <c r="AQ734" s="138" cm="1">
        <f t="array" ref="AQ734">_xlfn.IFS(I734="One Bedroom",AQ$13,I734="One Bedroom Plus",AQ$14,I734="two bedroom",AQ$15,I734="three bedroom",AQ$16)</f>
        <v>300000</v>
      </c>
      <c r="AR734" s="139">
        <f t="shared" si="448"/>
        <v>4884000</v>
      </c>
      <c r="AS734" s="139">
        <f t="shared" si="449"/>
        <v>135666.66666666666</v>
      </c>
      <c r="AT734" s="139">
        <f t="shared" si="450"/>
        <v>244200</v>
      </c>
      <c r="AU734" s="139">
        <f t="shared" si="451"/>
        <v>4640000</v>
      </c>
      <c r="AV734" s="139">
        <f t="shared" si="452"/>
        <v>128888.88888888889</v>
      </c>
      <c r="AW734" s="151">
        <v>100000</v>
      </c>
      <c r="AX734" s="151">
        <f t="shared" si="453"/>
        <v>1160000</v>
      </c>
      <c r="AY734" s="151">
        <f t="shared" si="454"/>
        <v>1160000</v>
      </c>
      <c r="AZ734" s="151">
        <f t="shared" si="455"/>
        <v>1160000</v>
      </c>
      <c r="BA734" s="151">
        <f t="shared" si="456"/>
        <v>1060000</v>
      </c>
      <c r="BD734" s="99">
        <f t="shared" si="457"/>
        <v>4640000</v>
      </c>
    </row>
    <row r="735" spans="1:56" ht="14.7" customHeight="1" x14ac:dyDescent="0.25">
      <c r="A735" s="23"/>
      <c r="B735" s="23"/>
      <c r="C735" s="101">
        <v>713</v>
      </c>
      <c r="D735" s="128" t="s">
        <v>24</v>
      </c>
      <c r="E735" s="128">
        <v>4</v>
      </c>
      <c r="F735" s="130" t="s">
        <v>891</v>
      </c>
      <c r="G735" s="92" cm="1">
        <f t="array" ref="G735">_xlfn.IFS(D735=F$4,G$4,D735=F$5,G$5,D735=F$6,G$6,D735=F$7,G$7,D735=F$8,G$8,D735=F$9,G$9,D735=F$10,G$10)</f>
        <v>2</v>
      </c>
      <c r="H735" s="121" t="s">
        <v>156</v>
      </c>
      <c r="I735" s="104" t="s">
        <v>72</v>
      </c>
      <c r="J735" s="105">
        <v>36</v>
      </c>
      <c r="K735" s="95">
        <f t="shared" si="428"/>
        <v>160000</v>
      </c>
      <c r="L735" s="95">
        <f t="shared" si="429"/>
        <v>5760000</v>
      </c>
      <c r="M735" s="95">
        <f t="shared" si="430"/>
        <v>140000</v>
      </c>
      <c r="N735" s="95" cm="1">
        <f t="array" ref="N735">_xlfn.IFS(E735=1,0,OR(E735=2,E735=3),N$10,OR(E735=4,E735=5),N$11,E735=6,N$12,E735=7,N$13)</f>
        <v>3000</v>
      </c>
      <c r="O735" s="95">
        <f t="shared" si="424"/>
        <v>0</v>
      </c>
      <c r="P735" s="95">
        <f t="shared" si="431"/>
        <v>0</v>
      </c>
      <c r="Q735" s="95">
        <f t="shared" si="425"/>
        <v>0</v>
      </c>
      <c r="R735" s="95">
        <f t="shared" si="432"/>
        <v>0</v>
      </c>
      <c r="S735" s="95">
        <f t="shared" si="426"/>
        <v>0</v>
      </c>
      <c r="T735" s="95">
        <f t="shared" si="433"/>
        <v>0</v>
      </c>
      <c r="U735" s="95" t="str">
        <f t="shared" si="427"/>
        <v>y</v>
      </c>
      <c r="V735" s="95">
        <f t="shared" si="434"/>
        <v>-4000</v>
      </c>
      <c r="W735" s="108"/>
      <c r="X735" s="108">
        <f t="shared" si="435"/>
        <v>0</v>
      </c>
      <c r="Y735" s="132"/>
      <c r="Z735" s="108">
        <f t="shared" si="436"/>
        <v>0</v>
      </c>
      <c r="AA735" s="108"/>
      <c r="AB735" s="108"/>
      <c r="AC735" s="95">
        <f t="shared" si="437"/>
        <v>-4000</v>
      </c>
      <c r="AD735" s="95">
        <f t="shared" si="438"/>
        <v>139000</v>
      </c>
      <c r="AE735" s="95">
        <f t="shared" si="439"/>
        <v>5004000</v>
      </c>
      <c r="AF735" s="97" cm="1">
        <f t="array" ref="AF735">_xlfn.IFS(G735=1,AF$15,G735=2,AF$16,G735=3,AF$19)</f>
        <v>5000</v>
      </c>
      <c r="AG735" s="98">
        <f t="shared" si="440"/>
        <v>144000</v>
      </c>
      <c r="AH735" s="98">
        <f t="shared" si="441"/>
        <v>5184000</v>
      </c>
      <c r="AI735" s="137">
        <f t="shared" si="442"/>
        <v>144000</v>
      </c>
      <c r="AJ735" s="137">
        <f t="shared" si="443"/>
        <v>5184000</v>
      </c>
      <c r="AK735" s="137">
        <v>100000</v>
      </c>
      <c r="AL735" s="137">
        <f t="shared" si="444"/>
        <v>1296000</v>
      </c>
      <c r="AM735" s="137">
        <f t="shared" si="445"/>
        <v>1296000</v>
      </c>
      <c r="AN735" s="137">
        <f t="shared" si="446"/>
        <v>1296000</v>
      </c>
      <c r="AO735" s="137">
        <f t="shared" si="447"/>
        <v>1196000</v>
      </c>
      <c r="AP735" s="137"/>
      <c r="AQ735" s="138" cm="1">
        <f t="array" ref="AQ735">_xlfn.IFS(I735="One Bedroom",AQ$13,I735="One Bedroom Plus",AQ$14,I735="two bedroom",AQ$15,I735="three bedroom",AQ$16)</f>
        <v>300000</v>
      </c>
      <c r="AR735" s="139">
        <f t="shared" si="448"/>
        <v>4884000</v>
      </c>
      <c r="AS735" s="139">
        <f t="shared" si="449"/>
        <v>135666.66666666666</v>
      </c>
      <c r="AT735" s="139">
        <f t="shared" si="450"/>
        <v>244200</v>
      </c>
      <c r="AU735" s="139">
        <f t="shared" si="451"/>
        <v>4640000</v>
      </c>
      <c r="AV735" s="139">
        <f t="shared" si="452"/>
        <v>128888.88888888889</v>
      </c>
      <c r="AW735" s="151">
        <v>100000</v>
      </c>
      <c r="AX735" s="151">
        <f t="shared" si="453"/>
        <v>1160000</v>
      </c>
      <c r="AY735" s="151">
        <f t="shared" si="454"/>
        <v>1160000</v>
      </c>
      <c r="AZ735" s="151">
        <f t="shared" si="455"/>
        <v>1160000</v>
      </c>
      <c r="BA735" s="151">
        <f t="shared" si="456"/>
        <v>1060000</v>
      </c>
      <c r="BD735" s="99">
        <f t="shared" si="457"/>
        <v>4640000</v>
      </c>
    </row>
    <row r="736" spans="1:56" ht="14.7" customHeight="1" x14ac:dyDescent="0.25">
      <c r="A736" s="23"/>
      <c r="B736" s="23"/>
      <c r="C736" s="101">
        <v>714</v>
      </c>
      <c r="D736" s="128" t="s">
        <v>24</v>
      </c>
      <c r="E736" s="128">
        <v>4</v>
      </c>
      <c r="F736" s="130" t="s">
        <v>892</v>
      </c>
      <c r="G736" s="92" cm="1">
        <f t="array" ref="G736">_xlfn.IFS(D736=F$4,G$4,D736=F$5,G$5,D736=F$6,G$6,D736=F$7,G$7,D736=F$8,G$8,D736=F$9,G$9,D736=F$10,G$10)</f>
        <v>2</v>
      </c>
      <c r="H736" s="121" t="s">
        <v>156</v>
      </c>
      <c r="I736" s="104" t="s">
        <v>72</v>
      </c>
      <c r="J736" s="105">
        <v>36</v>
      </c>
      <c r="K736" s="95">
        <f t="shared" si="428"/>
        <v>160000</v>
      </c>
      <c r="L736" s="95">
        <f t="shared" si="429"/>
        <v>5760000</v>
      </c>
      <c r="M736" s="95">
        <f t="shared" si="430"/>
        <v>140000</v>
      </c>
      <c r="N736" s="95" cm="1">
        <f t="array" ref="N736">_xlfn.IFS(E736=1,0,OR(E736=2,E736=3),N$10,OR(E736=4,E736=5),N$11,E736=6,N$12,E736=7,N$13)</f>
        <v>3000</v>
      </c>
      <c r="O736" s="95">
        <f t="shared" si="424"/>
        <v>0</v>
      </c>
      <c r="P736" s="95">
        <f t="shared" si="431"/>
        <v>0</v>
      </c>
      <c r="Q736" s="95">
        <f t="shared" si="425"/>
        <v>0</v>
      </c>
      <c r="R736" s="95">
        <f t="shared" si="432"/>
        <v>0</v>
      </c>
      <c r="S736" s="95">
        <f t="shared" si="426"/>
        <v>0</v>
      </c>
      <c r="T736" s="95">
        <f t="shared" si="433"/>
        <v>0</v>
      </c>
      <c r="U736" s="95" t="str">
        <f t="shared" si="427"/>
        <v>y</v>
      </c>
      <c r="V736" s="95">
        <f t="shared" si="434"/>
        <v>-4000</v>
      </c>
      <c r="W736" s="108"/>
      <c r="X736" s="108">
        <f t="shared" si="435"/>
        <v>0</v>
      </c>
      <c r="Y736" s="132"/>
      <c r="Z736" s="108">
        <f t="shared" si="436"/>
        <v>0</v>
      </c>
      <c r="AA736" s="108"/>
      <c r="AB736" s="108"/>
      <c r="AC736" s="95">
        <f t="shared" si="437"/>
        <v>-4000</v>
      </c>
      <c r="AD736" s="95">
        <f t="shared" si="438"/>
        <v>139000</v>
      </c>
      <c r="AE736" s="95">
        <f t="shared" si="439"/>
        <v>5004000</v>
      </c>
      <c r="AF736" s="97" cm="1">
        <f t="array" ref="AF736">_xlfn.IFS(G736=1,AF$15,G736=2,AF$16,G736=3,AF$19)</f>
        <v>5000</v>
      </c>
      <c r="AG736" s="98">
        <f t="shared" si="440"/>
        <v>144000</v>
      </c>
      <c r="AH736" s="98">
        <f t="shared" si="441"/>
        <v>5184000</v>
      </c>
      <c r="AI736" s="137">
        <f t="shared" si="442"/>
        <v>144000</v>
      </c>
      <c r="AJ736" s="137">
        <f t="shared" si="443"/>
        <v>5184000</v>
      </c>
      <c r="AK736" s="137">
        <v>100000</v>
      </c>
      <c r="AL736" s="137">
        <f t="shared" si="444"/>
        <v>1296000</v>
      </c>
      <c r="AM736" s="137">
        <f t="shared" si="445"/>
        <v>1296000</v>
      </c>
      <c r="AN736" s="137">
        <f t="shared" si="446"/>
        <v>1296000</v>
      </c>
      <c r="AO736" s="137">
        <f t="shared" si="447"/>
        <v>1196000</v>
      </c>
      <c r="AP736" s="137"/>
      <c r="AQ736" s="138" cm="1">
        <f t="array" ref="AQ736">_xlfn.IFS(I736="One Bedroom",AQ$13,I736="One Bedroom Plus",AQ$14,I736="two bedroom",AQ$15,I736="three bedroom",AQ$16)</f>
        <v>300000</v>
      </c>
      <c r="AR736" s="139">
        <f t="shared" si="448"/>
        <v>4884000</v>
      </c>
      <c r="AS736" s="139">
        <f t="shared" si="449"/>
        <v>135666.66666666666</v>
      </c>
      <c r="AT736" s="139">
        <f t="shared" si="450"/>
        <v>244200</v>
      </c>
      <c r="AU736" s="139">
        <f t="shared" si="451"/>
        <v>4640000</v>
      </c>
      <c r="AV736" s="139">
        <f t="shared" si="452"/>
        <v>128888.88888888889</v>
      </c>
      <c r="AW736" s="151">
        <v>100000</v>
      </c>
      <c r="AX736" s="151">
        <f t="shared" si="453"/>
        <v>1160000</v>
      </c>
      <c r="AY736" s="151">
        <f t="shared" si="454"/>
        <v>1160000</v>
      </c>
      <c r="AZ736" s="151">
        <f t="shared" si="455"/>
        <v>1160000</v>
      </c>
      <c r="BA736" s="151">
        <f t="shared" si="456"/>
        <v>1060000</v>
      </c>
      <c r="BD736" s="99">
        <f t="shared" si="457"/>
        <v>4640000</v>
      </c>
    </row>
    <row r="737" spans="1:56" ht="14.7" customHeight="1" x14ac:dyDescent="0.25">
      <c r="A737" s="23"/>
      <c r="B737" s="23"/>
      <c r="C737" s="101">
        <v>715</v>
      </c>
      <c r="D737" s="128" t="s">
        <v>24</v>
      </c>
      <c r="E737" s="128">
        <v>4</v>
      </c>
      <c r="F737" s="130" t="s">
        <v>893</v>
      </c>
      <c r="G737" s="92" cm="1">
        <f t="array" ref="G737">_xlfn.IFS(D737=F$4,G$4,D737=F$5,G$5,D737=F$6,G$6,D737=F$7,G$7,D737=F$8,G$8,D737=F$9,G$9,D737=F$10,G$10)</f>
        <v>2</v>
      </c>
      <c r="H737" s="121" t="s">
        <v>305</v>
      </c>
      <c r="I737" s="104" t="s">
        <v>72</v>
      </c>
      <c r="J737" s="109">
        <v>32</v>
      </c>
      <c r="K737" s="95">
        <f t="shared" si="428"/>
        <v>160000</v>
      </c>
      <c r="L737" s="95">
        <f t="shared" si="429"/>
        <v>5120000</v>
      </c>
      <c r="M737" s="95">
        <f t="shared" si="430"/>
        <v>140000</v>
      </c>
      <c r="N737" s="95" cm="1">
        <f t="array" ref="N737">_xlfn.IFS(E737=1,0,OR(E737=2,E737=3),N$10,OR(E737=4,E737=5),N$11,E737=6,N$12,E737=7,N$13)</f>
        <v>3000</v>
      </c>
      <c r="O737" s="95">
        <f t="shared" si="424"/>
        <v>0</v>
      </c>
      <c r="P737" s="95">
        <f t="shared" si="431"/>
        <v>0</v>
      </c>
      <c r="Q737" s="95">
        <f t="shared" si="425"/>
        <v>0</v>
      </c>
      <c r="R737" s="95">
        <f t="shared" si="432"/>
        <v>0</v>
      </c>
      <c r="S737" s="95">
        <f t="shared" si="426"/>
        <v>0</v>
      </c>
      <c r="T737" s="95">
        <f t="shared" si="433"/>
        <v>0</v>
      </c>
      <c r="U737" s="95" t="str">
        <f t="shared" si="427"/>
        <v>y</v>
      </c>
      <c r="V737" s="95">
        <f t="shared" si="434"/>
        <v>-4000</v>
      </c>
      <c r="W737" s="108"/>
      <c r="X737" s="108">
        <f t="shared" si="435"/>
        <v>0</v>
      </c>
      <c r="Y737" s="132"/>
      <c r="Z737" s="108">
        <f t="shared" si="436"/>
        <v>0</v>
      </c>
      <c r="AA737" s="108"/>
      <c r="AB737" s="108"/>
      <c r="AC737" s="95">
        <f t="shared" si="437"/>
        <v>-4000</v>
      </c>
      <c r="AD737" s="95">
        <f t="shared" si="438"/>
        <v>139000</v>
      </c>
      <c r="AE737" s="95">
        <f t="shared" si="439"/>
        <v>4448000</v>
      </c>
      <c r="AF737" s="97" cm="1">
        <f t="array" ref="AF737">_xlfn.IFS(G737=1,AF$15,G737=2,AF$16,G737=3,AF$19)</f>
        <v>5000</v>
      </c>
      <c r="AG737" s="98">
        <f t="shared" si="440"/>
        <v>144000</v>
      </c>
      <c r="AH737" s="98">
        <f t="shared" si="441"/>
        <v>4608000</v>
      </c>
      <c r="AI737" s="137">
        <f t="shared" si="442"/>
        <v>144000</v>
      </c>
      <c r="AJ737" s="137">
        <f t="shared" si="443"/>
        <v>4608000</v>
      </c>
      <c r="AK737" s="137">
        <v>100000</v>
      </c>
      <c r="AL737" s="137">
        <f t="shared" si="444"/>
        <v>1152000</v>
      </c>
      <c r="AM737" s="137">
        <f t="shared" si="445"/>
        <v>1152000</v>
      </c>
      <c r="AN737" s="137">
        <f t="shared" si="446"/>
        <v>1152000</v>
      </c>
      <c r="AO737" s="137">
        <f t="shared" si="447"/>
        <v>1052000</v>
      </c>
      <c r="AP737" s="137"/>
      <c r="AQ737" s="138" cm="1">
        <f t="array" ref="AQ737">_xlfn.IFS(I737="One Bedroom",AQ$13,I737="One Bedroom Plus",AQ$14,I737="two bedroom",AQ$15,I737="three bedroom",AQ$16)</f>
        <v>300000</v>
      </c>
      <c r="AR737" s="139">
        <f t="shared" si="448"/>
        <v>4308000</v>
      </c>
      <c r="AS737" s="139">
        <f t="shared" si="449"/>
        <v>134625</v>
      </c>
      <c r="AT737" s="139">
        <f t="shared" si="450"/>
        <v>215400</v>
      </c>
      <c r="AU737" s="139">
        <f t="shared" si="451"/>
        <v>4093000</v>
      </c>
      <c r="AV737" s="139">
        <f t="shared" si="452"/>
        <v>127906.25</v>
      </c>
      <c r="AW737" s="151">
        <v>100000</v>
      </c>
      <c r="AX737" s="151">
        <f t="shared" si="453"/>
        <v>1023250</v>
      </c>
      <c r="AY737" s="151">
        <f t="shared" si="454"/>
        <v>1023250</v>
      </c>
      <c r="AZ737" s="151">
        <f t="shared" si="455"/>
        <v>1023250</v>
      </c>
      <c r="BA737" s="151">
        <f t="shared" si="456"/>
        <v>923250</v>
      </c>
      <c r="BD737" s="99">
        <f t="shared" si="457"/>
        <v>4093000</v>
      </c>
    </row>
    <row r="738" spans="1:56" ht="14.7" customHeight="1" x14ac:dyDescent="0.25">
      <c r="A738" s="23"/>
      <c r="B738" s="23"/>
      <c r="C738" s="101">
        <v>716</v>
      </c>
      <c r="D738" s="128" t="s">
        <v>24</v>
      </c>
      <c r="E738" s="128">
        <v>4</v>
      </c>
      <c r="F738" s="130" t="s">
        <v>894</v>
      </c>
      <c r="G738" s="92" cm="1">
        <f t="array" ref="G738">_xlfn.IFS(D738=F$4,G$4,D738=F$5,G$5,D738=F$6,G$6,D738=F$7,G$7,D738=F$8,G$8,D738=F$9,G$9,D738=F$10,G$10)</f>
        <v>2</v>
      </c>
      <c r="H738" s="121" t="s">
        <v>305</v>
      </c>
      <c r="I738" s="104" t="s">
        <v>72</v>
      </c>
      <c r="J738" s="109">
        <v>32</v>
      </c>
      <c r="K738" s="95">
        <f t="shared" si="428"/>
        <v>160000</v>
      </c>
      <c r="L738" s="95">
        <f t="shared" si="429"/>
        <v>5120000</v>
      </c>
      <c r="M738" s="95">
        <f t="shared" si="430"/>
        <v>140000</v>
      </c>
      <c r="N738" s="95" cm="1">
        <f t="array" ref="N738">_xlfn.IFS(E738=1,0,OR(E738=2,E738=3),N$10,OR(E738=4,E738=5),N$11,E738=6,N$12,E738=7,N$13)</f>
        <v>3000</v>
      </c>
      <c r="O738" s="95">
        <f t="shared" si="424"/>
        <v>0</v>
      </c>
      <c r="P738" s="95">
        <f t="shared" si="431"/>
        <v>0</v>
      </c>
      <c r="Q738" s="95">
        <f t="shared" si="425"/>
        <v>0</v>
      </c>
      <c r="R738" s="95">
        <f t="shared" si="432"/>
        <v>0</v>
      </c>
      <c r="S738" s="95">
        <f t="shared" si="426"/>
        <v>0</v>
      </c>
      <c r="T738" s="95">
        <f t="shared" si="433"/>
        <v>0</v>
      </c>
      <c r="U738" s="95" t="str">
        <f t="shared" si="427"/>
        <v>y</v>
      </c>
      <c r="V738" s="95">
        <f t="shared" si="434"/>
        <v>-4000</v>
      </c>
      <c r="W738" s="108"/>
      <c r="X738" s="108">
        <f t="shared" si="435"/>
        <v>0</v>
      </c>
      <c r="Y738" s="132"/>
      <c r="Z738" s="108">
        <f t="shared" si="436"/>
        <v>0</v>
      </c>
      <c r="AA738" s="108"/>
      <c r="AB738" s="108"/>
      <c r="AC738" s="95">
        <f t="shared" si="437"/>
        <v>-4000</v>
      </c>
      <c r="AD738" s="95">
        <f t="shared" si="438"/>
        <v>139000</v>
      </c>
      <c r="AE738" s="95">
        <f t="shared" si="439"/>
        <v>4448000</v>
      </c>
      <c r="AF738" s="97" cm="1">
        <f t="array" ref="AF738">_xlfn.IFS(G738=1,AF$15,G738=2,AF$16,G738=3,AF$19)</f>
        <v>5000</v>
      </c>
      <c r="AG738" s="98">
        <f t="shared" si="440"/>
        <v>144000</v>
      </c>
      <c r="AH738" s="98">
        <f t="shared" si="441"/>
        <v>4608000</v>
      </c>
      <c r="AI738" s="137">
        <f t="shared" si="442"/>
        <v>144000</v>
      </c>
      <c r="AJ738" s="137">
        <f t="shared" si="443"/>
        <v>4608000</v>
      </c>
      <c r="AK738" s="137">
        <v>100000</v>
      </c>
      <c r="AL738" s="137">
        <f t="shared" si="444"/>
        <v>1152000</v>
      </c>
      <c r="AM738" s="137">
        <f t="shared" si="445"/>
        <v>1152000</v>
      </c>
      <c r="AN738" s="137">
        <f t="shared" si="446"/>
        <v>1152000</v>
      </c>
      <c r="AO738" s="137">
        <f t="shared" si="447"/>
        <v>1052000</v>
      </c>
      <c r="AP738" s="137"/>
      <c r="AQ738" s="138" cm="1">
        <f t="array" ref="AQ738">_xlfn.IFS(I738="One Bedroom",AQ$13,I738="One Bedroom Plus",AQ$14,I738="two bedroom",AQ$15,I738="three bedroom",AQ$16)</f>
        <v>300000</v>
      </c>
      <c r="AR738" s="139">
        <f t="shared" si="448"/>
        <v>4308000</v>
      </c>
      <c r="AS738" s="139">
        <f t="shared" si="449"/>
        <v>134625</v>
      </c>
      <c r="AT738" s="139">
        <f t="shared" si="450"/>
        <v>215400</v>
      </c>
      <c r="AU738" s="139">
        <f t="shared" si="451"/>
        <v>4093000</v>
      </c>
      <c r="AV738" s="139">
        <f t="shared" si="452"/>
        <v>127906.25</v>
      </c>
      <c r="AW738" s="151">
        <v>100000</v>
      </c>
      <c r="AX738" s="151">
        <f t="shared" si="453"/>
        <v>1023250</v>
      </c>
      <c r="AY738" s="151">
        <f t="shared" si="454"/>
        <v>1023250</v>
      </c>
      <c r="AZ738" s="151">
        <f t="shared" si="455"/>
        <v>1023250</v>
      </c>
      <c r="BA738" s="151">
        <f t="shared" si="456"/>
        <v>923250</v>
      </c>
      <c r="BD738" s="99">
        <f t="shared" si="457"/>
        <v>4093000</v>
      </c>
    </row>
    <row r="739" spans="1:56" ht="14.7" customHeight="1" x14ac:dyDescent="0.25">
      <c r="A739" s="23"/>
      <c r="B739" s="23"/>
      <c r="C739" s="101">
        <v>717</v>
      </c>
      <c r="D739" s="128" t="s">
        <v>24</v>
      </c>
      <c r="E739" s="128">
        <v>4</v>
      </c>
      <c r="F739" s="130" t="s">
        <v>895</v>
      </c>
      <c r="G739" s="92" cm="1">
        <f t="array" ref="G739">_xlfn.IFS(D739=F$4,G$4,D739=F$5,G$5,D739=F$6,G$6,D739=F$7,G$7,D739=F$8,G$8,D739=F$9,G$9,D739=F$10,G$10)</f>
        <v>2</v>
      </c>
      <c r="H739" s="121" t="s">
        <v>896</v>
      </c>
      <c r="I739" s="104" t="s">
        <v>72</v>
      </c>
      <c r="J739" s="109">
        <v>32</v>
      </c>
      <c r="K739" s="95">
        <f t="shared" si="428"/>
        <v>160000</v>
      </c>
      <c r="L739" s="95">
        <f t="shared" si="429"/>
        <v>5120000</v>
      </c>
      <c r="M739" s="95">
        <f t="shared" si="430"/>
        <v>140000</v>
      </c>
      <c r="N739" s="95" cm="1">
        <f t="array" ref="N739">_xlfn.IFS(E739=1,0,OR(E739=2,E739=3),N$10,OR(E739=4,E739=5),N$11,E739=6,N$12,E739=7,N$13)</f>
        <v>3000</v>
      </c>
      <c r="O739" s="95">
        <f t="shared" si="424"/>
        <v>0</v>
      </c>
      <c r="P739" s="95">
        <f t="shared" si="431"/>
        <v>0</v>
      </c>
      <c r="Q739" s="95" t="str">
        <f t="shared" si="425"/>
        <v>y</v>
      </c>
      <c r="R739" s="95">
        <f t="shared" si="432"/>
        <v>3000</v>
      </c>
      <c r="S739" s="95">
        <f t="shared" si="426"/>
        <v>0</v>
      </c>
      <c r="T739" s="95">
        <f t="shared" si="433"/>
        <v>0</v>
      </c>
      <c r="U739" s="95" t="str">
        <f t="shared" si="427"/>
        <v>y</v>
      </c>
      <c r="V739" s="95">
        <f t="shared" si="434"/>
        <v>-4000</v>
      </c>
      <c r="W739" s="108"/>
      <c r="X739" s="108">
        <f t="shared" si="435"/>
        <v>0</v>
      </c>
      <c r="Y739" s="132"/>
      <c r="Z739" s="108">
        <f t="shared" si="436"/>
        <v>0</v>
      </c>
      <c r="AA739" s="108"/>
      <c r="AB739" s="108"/>
      <c r="AC739" s="95">
        <f t="shared" si="437"/>
        <v>-1000</v>
      </c>
      <c r="AD739" s="95">
        <f t="shared" si="438"/>
        <v>142000</v>
      </c>
      <c r="AE739" s="95">
        <f t="shared" si="439"/>
        <v>4544000</v>
      </c>
      <c r="AF739" s="97" cm="1">
        <f t="array" ref="AF739">_xlfn.IFS(G739=1,AF$15,G739=2,AF$16,G739=3,AF$19)</f>
        <v>5000</v>
      </c>
      <c r="AG739" s="98">
        <f t="shared" si="440"/>
        <v>147000</v>
      </c>
      <c r="AH739" s="98">
        <f t="shared" si="441"/>
        <v>4704000</v>
      </c>
      <c r="AI739" s="137">
        <f t="shared" si="442"/>
        <v>147000</v>
      </c>
      <c r="AJ739" s="137">
        <f t="shared" si="443"/>
        <v>4704000</v>
      </c>
      <c r="AK739" s="137">
        <v>100000</v>
      </c>
      <c r="AL739" s="137">
        <f t="shared" si="444"/>
        <v>1176000</v>
      </c>
      <c r="AM739" s="137">
        <f t="shared" si="445"/>
        <v>1176000</v>
      </c>
      <c r="AN739" s="137">
        <f t="shared" si="446"/>
        <v>1176000</v>
      </c>
      <c r="AO739" s="137">
        <f t="shared" si="447"/>
        <v>1076000</v>
      </c>
      <c r="AP739" s="137"/>
      <c r="AQ739" s="138" cm="1">
        <f t="array" ref="AQ739">_xlfn.IFS(I739="One Bedroom",AQ$13,I739="One Bedroom Plus",AQ$14,I739="two bedroom",AQ$15,I739="three bedroom",AQ$16)</f>
        <v>300000</v>
      </c>
      <c r="AR739" s="139">
        <f t="shared" si="448"/>
        <v>4404000</v>
      </c>
      <c r="AS739" s="139">
        <f t="shared" si="449"/>
        <v>137625</v>
      </c>
      <c r="AT739" s="139">
        <f t="shared" si="450"/>
        <v>220200</v>
      </c>
      <c r="AU739" s="139">
        <f t="shared" si="451"/>
        <v>4184000</v>
      </c>
      <c r="AV739" s="139">
        <f t="shared" si="452"/>
        <v>130750</v>
      </c>
      <c r="AW739" s="151">
        <v>100000</v>
      </c>
      <c r="AX739" s="151">
        <f t="shared" si="453"/>
        <v>1046000</v>
      </c>
      <c r="AY739" s="151">
        <f t="shared" si="454"/>
        <v>1046000</v>
      </c>
      <c r="AZ739" s="151">
        <f t="shared" si="455"/>
        <v>1046000</v>
      </c>
      <c r="BA739" s="151">
        <f t="shared" si="456"/>
        <v>946000</v>
      </c>
      <c r="BD739" s="99">
        <f t="shared" si="457"/>
        <v>4184000</v>
      </c>
    </row>
    <row r="740" spans="1:56" ht="14.7" customHeight="1" x14ac:dyDescent="0.25">
      <c r="A740" s="23"/>
      <c r="B740" s="23"/>
      <c r="C740" s="101">
        <v>718</v>
      </c>
      <c r="D740" s="128" t="s">
        <v>24</v>
      </c>
      <c r="E740" s="128">
        <v>4</v>
      </c>
      <c r="F740" s="130" t="s">
        <v>897</v>
      </c>
      <c r="G740" s="92" cm="1">
        <f t="array" ref="G740">_xlfn.IFS(D740=F$4,G$4,D740=F$5,G$5,D740=F$6,G$6,D740=F$7,G$7,D740=F$8,G$8,D740=F$9,G$9,D740=F$10,G$10)</f>
        <v>2</v>
      </c>
      <c r="H740" s="121" t="s">
        <v>898</v>
      </c>
      <c r="I740" s="104" t="s">
        <v>72</v>
      </c>
      <c r="J740" s="105">
        <v>46</v>
      </c>
      <c r="K740" s="95">
        <f t="shared" si="428"/>
        <v>160000</v>
      </c>
      <c r="L740" s="95">
        <f t="shared" si="429"/>
        <v>7360000</v>
      </c>
      <c r="M740" s="95">
        <f t="shared" si="430"/>
        <v>140000</v>
      </c>
      <c r="N740" s="95" cm="1">
        <f t="array" ref="N740">_xlfn.IFS(E740=1,0,OR(E740=2,E740=3),N$10,OR(E740=4,E740=5),N$11,E740=6,N$12,E740=7,N$13)</f>
        <v>3000</v>
      </c>
      <c r="O740" s="95" t="str">
        <f t="shared" si="424"/>
        <v>y</v>
      </c>
      <c r="P740" s="95">
        <f t="shared" si="431"/>
        <v>10000</v>
      </c>
      <c r="Q740" s="95" t="str">
        <f t="shared" si="425"/>
        <v>y</v>
      </c>
      <c r="R740" s="95">
        <f t="shared" si="432"/>
        <v>3000</v>
      </c>
      <c r="S740" s="95">
        <f t="shared" si="426"/>
        <v>0</v>
      </c>
      <c r="T740" s="95">
        <f t="shared" si="433"/>
        <v>0</v>
      </c>
      <c r="U740" s="95">
        <f t="shared" si="427"/>
        <v>0</v>
      </c>
      <c r="V740" s="95">
        <f t="shared" si="434"/>
        <v>0</v>
      </c>
      <c r="W740" s="108"/>
      <c r="X740" s="108">
        <f t="shared" si="435"/>
        <v>0</v>
      </c>
      <c r="Y740" s="132"/>
      <c r="Z740" s="108">
        <f t="shared" si="436"/>
        <v>0</v>
      </c>
      <c r="AA740" s="108"/>
      <c r="AB740" s="108"/>
      <c r="AC740" s="95">
        <f t="shared" si="437"/>
        <v>13000</v>
      </c>
      <c r="AD740" s="95">
        <f t="shared" si="438"/>
        <v>156000</v>
      </c>
      <c r="AE740" s="95">
        <f t="shared" si="439"/>
        <v>7176000</v>
      </c>
      <c r="AF740" s="97" cm="1">
        <f t="array" ref="AF740">_xlfn.IFS(G740=1,AF$15,G740=2,AF$16,G740=3,AF$19)</f>
        <v>5000</v>
      </c>
      <c r="AG740" s="98">
        <f t="shared" si="440"/>
        <v>161000</v>
      </c>
      <c r="AH740" s="98">
        <f t="shared" si="441"/>
        <v>7406000</v>
      </c>
      <c r="AI740" s="137">
        <f t="shared" si="442"/>
        <v>161000</v>
      </c>
      <c r="AJ740" s="137">
        <f t="shared" si="443"/>
        <v>7406000</v>
      </c>
      <c r="AK740" s="137">
        <v>100000</v>
      </c>
      <c r="AL740" s="137">
        <f t="shared" si="444"/>
        <v>1851500</v>
      </c>
      <c r="AM740" s="137">
        <f t="shared" si="445"/>
        <v>1851500</v>
      </c>
      <c r="AN740" s="137">
        <f t="shared" si="446"/>
        <v>1851500</v>
      </c>
      <c r="AO740" s="137">
        <f t="shared" si="447"/>
        <v>1751500</v>
      </c>
      <c r="AP740" s="137"/>
      <c r="AQ740" s="138" cm="1">
        <f t="array" ref="AQ740">_xlfn.IFS(I740="One Bedroom",AQ$13,I740="One Bedroom Plus",AQ$14,I740="two bedroom",AQ$15,I740="three bedroom",AQ$16)</f>
        <v>300000</v>
      </c>
      <c r="AR740" s="139">
        <f t="shared" si="448"/>
        <v>7106000</v>
      </c>
      <c r="AS740" s="139">
        <f t="shared" si="449"/>
        <v>154478.26086956522</v>
      </c>
      <c r="AT740" s="139">
        <f t="shared" si="450"/>
        <v>355300</v>
      </c>
      <c r="AU740" s="139">
        <f t="shared" si="451"/>
        <v>6751000</v>
      </c>
      <c r="AV740" s="139">
        <f t="shared" si="452"/>
        <v>146760.86956521738</v>
      </c>
      <c r="AW740" s="151">
        <v>100000</v>
      </c>
      <c r="AX740" s="151">
        <f t="shared" si="453"/>
        <v>1687750</v>
      </c>
      <c r="AY740" s="151">
        <f t="shared" si="454"/>
        <v>1687750</v>
      </c>
      <c r="AZ740" s="151">
        <f t="shared" si="455"/>
        <v>1687750</v>
      </c>
      <c r="BA740" s="151">
        <f t="shared" si="456"/>
        <v>1587750</v>
      </c>
      <c r="BD740" s="99">
        <f t="shared" si="457"/>
        <v>6751000</v>
      </c>
    </row>
    <row r="741" spans="1:56" ht="14.7" customHeight="1" x14ac:dyDescent="0.25">
      <c r="A741" s="23"/>
      <c r="B741" s="23"/>
      <c r="C741" s="101">
        <v>719</v>
      </c>
      <c r="D741" s="128" t="s">
        <v>24</v>
      </c>
      <c r="E741" s="128">
        <v>4</v>
      </c>
      <c r="F741" s="130" t="s">
        <v>899</v>
      </c>
      <c r="G741" s="92" cm="1">
        <f t="array" ref="G741">_xlfn.IFS(D741=F$4,G$4,D741=F$5,G$5,D741=F$6,G$6,D741=F$7,G$7,D741=F$8,G$8,D741=F$9,G$9,D741=F$10,G$10)</f>
        <v>2</v>
      </c>
      <c r="H741" s="121" t="s">
        <v>305</v>
      </c>
      <c r="I741" s="104" t="s">
        <v>72</v>
      </c>
      <c r="J741" s="109">
        <v>32</v>
      </c>
      <c r="K741" s="95">
        <f t="shared" si="428"/>
        <v>160000</v>
      </c>
      <c r="L741" s="95">
        <f t="shared" si="429"/>
        <v>5120000</v>
      </c>
      <c r="M741" s="95">
        <f t="shared" si="430"/>
        <v>140000</v>
      </c>
      <c r="N741" s="95" cm="1">
        <f t="array" ref="N741">_xlfn.IFS(E741=1,0,OR(E741=2,E741=3),N$10,OR(E741=4,E741=5),N$11,E741=6,N$12,E741=7,N$13)</f>
        <v>3000</v>
      </c>
      <c r="O741" s="95" t="str">
        <f t="shared" si="424"/>
        <v>y</v>
      </c>
      <c r="P741" s="95">
        <f t="shared" si="431"/>
        <v>10000</v>
      </c>
      <c r="Q741" s="95">
        <f t="shared" si="425"/>
        <v>0</v>
      </c>
      <c r="R741" s="95">
        <f t="shared" si="432"/>
        <v>0</v>
      </c>
      <c r="S741" s="95">
        <f t="shared" si="426"/>
        <v>0</v>
      </c>
      <c r="T741" s="95">
        <f t="shared" si="433"/>
        <v>0</v>
      </c>
      <c r="U741" s="95">
        <f t="shared" si="427"/>
        <v>0</v>
      </c>
      <c r="V741" s="95">
        <f t="shared" si="434"/>
        <v>0</v>
      </c>
      <c r="W741" s="108"/>
      <c r="X741" s="108">
        <f t="shared" si="435"/>
        <v>0</v>
      </c>
      <c r="Y741" s="132"/>
      <c r="Z741" s="108">
        <f t="shared" si="436"/>
        <v>0</v>
      </c>
      <c r="AA741" s="108"/>
      <c r="AB741" s="108"/>
      <c r="AC741" s="95">
        <f t="shared" si="437"/>
        <v>10000</v>
      </c>
      <c r="AD741" s="95">
        <f t="shared" si="438"/>
        <v>153000</v>
      </c>
      <c r="AE741" s="95">
        <f t="shared" si="439"/>
        <v>4896000</v>
      </c>
      <c r="AF741" s="97" cm="1">
        <f t="array" ref="AF741">_xlfn.IFS(G741=1,AF$15,G741=2,AF$16,G741=3,AF$19)</f>
        <v>5000</v>
      </c>
      <c r="AG741" s="98">
        <f t="shared" si="440"/>
        <v>158000</v>
      </c>
      <c r="AH741" s="98">
        <f t="shared" si="441"/>
        <v>5056000</v>
      </c>
      <c r="AI741" s="137">
        <f t="shared" si="442"/>
        <v>158000</v>
      </c>
      <c r="AJ741" s="137">
        <f t="shared" si="443"/>
        <v>5056000</v>
      </c>
      <c r="AK741" s="137">
        <v>100000</v>
      </c>
      <c r="AL741" s="137">
        <f t="shared" si="444"/>
        <v>1264000</v>
      </c>
      <c r="AM741" s="137">
        <f t="shared" si="445"/>
        <v>1264000</v>
      </c>
      <c r="AN741" s="137">
        <f t="shared" si="446"/>
        <v>1264000</v>
      </c>
      <c r="AO741" s="137">
        <f t="shared" si="447"/>
        <v>1164000</v>
      </c>
      <c r="AP741" s="137"/>
      <c r="AQ741" s="138" cm="1">
        <f t="array" ref="AQ741">_xlfn.IFS(I741="One Bedroom",AQ$13,I741="One Bedroom Plus",AQ$14,I741="two bedroom",AQ$15,I741="three bedroom",AQ$16)</f>
        <v>300000</v>
      </c>
      <c r="AR741" s="139">
        <f t="shared" si="448"/>
        <v>4756000</v>
      </c>
      <c r="AS741" s="139">
        <f t="shared" si="449"/>
        <v>148625</v>
      </c>
      <c r="AT741" s="139">
        <f t="shared" si="450"/>
        <v>237800</v>
      </c>
      <c r="AU741" s="139">
        <f t="shared" si="451"/>
        <v>4519000</v>
      </c>
      <c r="AV741" s="139">
        <f t="shared" si="452"/>
        <v>141218.75</v>
      </c>
      <c r="AW741" s="151">
        <v>100000</v>
      </c>
      <c r="AX741" s="151">
        <f t="shared" si="453"/>
        <v>1129750</v>
      </c>
      <c r="AY741" s="151">
        <f t="shared" si="454"/>
        <v>1129750</v>
      </c>
      <c r="AZ741" s="151">
        <f t="shared" si="455"/>
        <v>1129750</v>
      </c>
      <c r="BA741" s="151">
        <f t="shared" si="456"/>
        <v>1029750</v>
      </c>
      <c r="BD741" s="99">
        <f t="shared" si="457"/>
        <v>4519000</v>
      </c>
    </row>
    <row r="742" spans="1:56" ht="14.7" customHeight="1" x14ac:dyDescent="0.25">
      <c r="A742" s="23"/>
      <c r="B742" s="23"/>
      <c r="C742" s="101">
        <v>720</v>
      </c>
      <c r="D742" s="128" t="s">
        <v>24</v>
      </c>
      <c r="E742" s="128">
        <v>4</v>
      </c>
      <c r="F742" s="130" t="s">
        <v>900</v>
      </c>
      <c r="G742" s="92" cm="1">
        <f t="array" ref="G742">_xlfn.IFS(D742=F$4,G$4,D742=F$5,G$5,D742=F$6,G$6,D742=F$7,G$7,D742=F$8,G$8,D742=F$9,G$9,D742=F$10,G$10)</f>
        <v>2</v>
      </c>
      <c r="H742" s="121" t="s">
        <v>313</v>
      </c>
      <c r="I742" s="104" t="s">
        <v>234</v>
      </c>
      <c r="J742" s="109">
        <v>66</v>
      </c>
      <c r="K742" s="95">
        <f t="shared" si="428"/>
        <v>160000</v>
      </c>
      <c r="L742" s="95">
        <f t="shared" si="429"/>
        <v>10560000</v>
      </c>
      <c r="M742" s="95">
        <f t="shared" si="430"/>
        <v>140000</v>
      </c>
      <c r="N742" s="95" cm="1">
        <f t="array" ref="N742">_xlfn.IFS(E742=1,0,OR(E742=2,E742=3),N$10,OR(E742=4,E742=5),N$11,E742=6,N$12,E742=7,N$13)</f>
        <v>3000</v>
      </c>
      <c r="O742" s="95" t="str">
        <f t="shared" si="424"/>
        <v>y</v>
      </c>
      <c r="P742" s="95">
        <f t="shared" si="431"/>
        <v>10000</v>
      </c>
      <c r="Q742" s="95">
        <f t="shared" si="425"/>
        <v>0</v>
      </c>
      <c r="R742" s="95">
        <f t="shared" si="432"/>
        <v>0</v>
      </c>
      <c r="S742" s="95">
        <f t="shared" si="426"/>
        <v>0</v>
      </c>
      <c r="T742" s="95">
        <f t="shared" si="433"/>
        <v>0</v>
      </c>
      <c r="U742" s="95">
        <f t="shared" si="427"/>
        <v>0</v>
      </c>
      <c r="V742" s="95">
        <f t="shared" si="434"/>
        <v>0</v>
      </c>
      <c r="W742" s="108"/>
      <c r="X742" s="108">
        <f t="shared" si="435"/>
        <v>0</v>
      </c>
      <c r="Y742" s="132"/>
      <c r="Z742" s="108">
        <f t="shared" si="436"/>
        <v>0</v>
      </c>
      <c r="AA742" s="108"/>
      <c r="AB742" s="108"/>
      <c r="AC742" s="95">
        <f t="shared" si="437"/>
        <v>10000</v>
      </c>
      <c r="AD742" s="95">
        <f t="shared" si="438"/>
        <v>153000</v>
      </c>
      <c r="AE742" s="95">
        <f t="shared" si="439"/>
        <v>10098000</v>
      </c>
      <c r="AF742" s="97" cm="1">
        <f t="array" ref="AF742">_xlfn.IFS(G742=1,AF$15,G742=2,AF$16,G742=3,AF$19)</f>
        <v>5000</v>
      </c>
      <c r="AG742" s="98">
        <f t="shared" si="440"/>
        <v>158000</v>
      </c>
      <c r="AH742" s="98">
        <f t="shared" si="441"/>
        <v>10428000</v>
      </c>
      <c r="AI742" s="137">
        <f t="shared" si="442"/>
        <v>158000</v>
      </c>
      <c r="AJ742" s="137">
        <f t="shared" si="443"/>
        <v>10428000</v>
      </c>
      <c r="AK742" s="137">
        <v>100000</v>
      </c>
      <c r="AL742" s="137">
        <f t="shared" si="444"/>
        <v>2607000</v>
      </c>
      <c r="AM742" s="137">
        <f t="shared" si="445"/>
        <v>2607000</v>
      </c>
      <c r="AN742" s="137">
        <f t="shared" si="446"/>
        <v>2607000</v>
      </c>
      <c r="AO742" s="137">
        <f t="shared" si="447"/>
        <v>2507000</v>
      </c>
      <c r="AP742" s="137"/>
      <c r="AQ742" s="138" cm="1">
        <f t="array" ref="AQ742">_xlfn.IFS(I742="One Bedroom",AQ$13,I742="One Bedroom Plus",AQ$14,I742="two bedroom",AQ$15,I742="three bedroom",AQ$16)</f>
        <v>500000</v>
      </c>
      <c r="AR742" s="139">
        <f t="shared" si="448"/>
        <v>9928000</v>
      </c>
      <c r="AS742" s="139">
        <f t="shared" si="449"/>
        <v>150424.24242424243</v>
      </c>
      <c r="AT742" s="139">
        <f t="shared" si="450"/>
        <v>496400</v>
      </c>
      <c r="AU742" s="139">
        <f t="shared" si="451"/>
        <v>9432000</v>
      </c>
      <c r="AV742" s="139">
        <f t="shared" si="452"/>
        <v>142909.09090909091</v>
      </c>
      <c r="AW742" s="151">
        <v>100000</v>
      </c>
      <c r="AX742" s="151">
        <f t="shared" si="453"/>
        <v>2358000</v>
      </c>
      <c r="AY742" s="151">
        <f t="shared" si="454"/>
        <v>2358000</v>
      </c>
      <c r="AZ742" s="151">
        <f t="shared" si="455"/>
        <v>2358000</v>
      </c>
      <c r="BA742" s="151">
        <f t="shared" si="456"/>
        <v>2258000</v>
      </c>
      <c r="BD742" s="99">
        <f t="shared" si="457"/>
        <v>9432000</v>
      </c>
    </row>
    <row r="743" spans="1:56" ht="14.7" customHeight="1" x14ac:dyDescent="0.25">
      <c r="A743" s="23"/>
      <c r="B743" s="23"/>
      <c r="C743" s="101">
        <v>721</v>
      </c>
      <c r="D743" s="128" t="s">
        <v>24</v>
      </c>
      <c r="E743" s="128">
        <v>4</v>
      </c>
      <c r="F743" s="130" t="s">
        <v>901</v>
      </c>
      <c r="G743" s="92" cm="1">
        <f t="array" ref="G743">_xlfn.IFS(D743=F$4,G$4,D743=F$5,G$5,D743=F$6,G$6,D743=F$7,G$7,D743=F$8,G$8,D743=F$9,G$9,D743=F$10,G$10)</f>
        <v>2</v>
      </c>
      <c r="H743" s="121" t="s">
        <v>313</v>
      </c>
      <c r="I743" s="104" t="s">
        <v>234</v>
      </c>
      <c r="J743" s="109">
        <v>66</v>
      </c>
      <c r="K743" s="95">
        <f t="shared" si="428"/>
        <v>160000</v>
      </c>
      <c r="L743" s="95">
        <f t="shared" si="429"/>
        <v>10560000</v>
      </c>
      <c r="M743" s="95">
        <f t="shared" si="430"/>
        <v>140000</v>
      </c>
      <c r="N743" s="95" cm="1">
        <f t="array" ref="N743">_xlfn.IFS(E743=1,0,OR(E743=2,E743=3),N$10,OR(E743=4,E743=5),N$11,E743=6,N$12,E743=7,N$13)</f>
        <v>3000</v>
      </c>
      <c r="O743" s="95" t="str">
        <f t="shared" si="424"/>
        <v>y</v>
      </c>
      <c r="P743" s="95">
        <f t="shared" si="431"/>
        <v>10000</v>
      </c>
      <c r="Q743" s="95">
        <f t="shared" si="425"/>
        <v>0</v>
      </c>
      <c r="R743" s="95">
        <f t="shared" si="432"/>
        <v>0</v>
      </c>
      <c r="S743" s="95">
        <f t="shared" si="426"/>
        <v>0</v>
      </c>
      <c r="T743" s="95">
        <f t="shared" si="433"/>
        <v>0</v>
      </c>
      <c r="U743" s="95">
        <f t="shared" si="427"/>
        <v>0</v>
      </c>
      <c r="V743" s="95">
        <f t="shared" si="434"/>
        <v>0</v>
      </c>
      <c r="W743" s="108"/>
      <c r="X743" s="108">
        <f t="shared" si="435"/>
        <v>0</v>
      </c>
      <c r="Y743" s="132"/>
      <c r="Z743" s="108">
        <f t="shared" si="436"/>
        <v>0</v>
      </c>
      <c r="AA743" s="108"/>
      <c r="AB743" s="108"/>
      <c r="AC743" s="95">
        <f t="shared" si="437"/>
        <v>10000</v>
      </c>
      <c r="AD743" s="95">
        <f t="shared" si="438"/>
        <v>153000</v>
      </c>
      <c r="AE743" s="95">
        <f t="shared" si="439"/>
        <v>10098000</v>
      </c>
      <c r="AF743" s="97" cm="1">
        <f t="array" ref="AF743">_xlfn.IFS(G743=1,AF$15,G743=2,AF$16,G743=3,AF$19)</f>
        <v>5000</v>
      </c>
      <c r="AG743" s="98">
        <f t="shared" si="440"/>
        <v>158000</v>
      </c>
      <c r="AH743" s="98">
        <f t="shared" si="441"/>
        <v>10428000</v>
      </c>
      <c r="AI743" s="137">
        <f t="shared" si="442"/>
        <v>158000</v>
      </c>
      <c r="AJ743" s="137">
        <f t="shared" si="443"/>
        <v>10428000</v>
      </c>
      <c r="AK743" s="137">
        <v>100000</v>
      </c>
      <c r="AL743" s="137">
        <f t="shared" si="444"/>
        <v>2607000</v>
      </c>
      <c r="AM743" s="137">
        <f t="shared" si="445"/>
        <v>2607000</v>
      </c>
      <c r="AN743" s="137">
        <f t="shared" si="446"/>
        <v>2607000</v>
      </c>
      <c r="AO743" s="137">
        <f t="shared" si="447"/>
        <v>2507000</v>
      </c>
      <c r="AP743" s="137"/>
      <c r="AQ743" s="138" cm="1">
        <f t="array" ref="AQ743">_xlfn.IFS(I743="One Bedroom",AQ$13,I743="One Bedroom Plus",AQ$14,I743="two bedroom",AQ$15,I743="three bedroom",AQ$16)</f>
        <v>500000</v>
      </c>
      <c r="AR743" s="139">
        <f t="shared" si="448"/>
        <v>9928000</v>
      </c>
      <c r="AS743" s="139">
        <f t="shared" si="449"/>
        <v>150424.24242424243</v>
      </c>
      <c r="AT743" s="139">
        <f t="shared" si="450"/>
        <v>496400</v>
      </c>
      <c r="AU743" s="139">
        <f t="shared" si="451"/>
        <v>9432000</v>
      </c>
      <c r="AV743" s="139">
        <f t="shared" si="452"/>
        <v>142909.09090909091</v>
      </c>
      <c r="AW743" s="151">
        <v>100000</v>
      </c>
      <c r="AX743" s="151">
        <f t="shared" si="453"/>
        <v>2358000</v>
      </c>
      <c r="AY743" s="151">
        <f t="shared" si="454"/>
        <v>2358000</v>
      </c>
      <c r="AZ743" s="151">
        <f t="shared" si="455"/>
        <v>2358000</v>
      </c>
      <c r="BA743" s="151">
        <f t="shared" si="456"/>
        <v>2258000</v>
      </c>
      <c r="BD743" s="99">
        <f t="shared" si="457"/>
        <v>9432000</v>
      </c>
    </row>
    <row r="744" spans="1:56" ht="14.7" customHeight="1" x14ac:dyDescent="0.25">
      <c r="A744" s="23"/>
      <c r="B744" s="23"/>
      <c r="C744" s="101">
        <v>722</v>
      </c>
      <c r="D744" s="128" t="s">
        <v>24</v>
      </c>
      <c r="E744" s="128">
        <v>4</v>
      </c>
      <c r="F744" s="130" t="s">
        <v>902</v>
      </c>
      <c r="G744" s="92" cm="1">
        <f t="array" ref="G744">_xlfn.IFS(D744=F$4,G$4,D744=F$5,G$5,D744=F$6,G$6,D744=F$7,G$7,D744=F$8,G$8,D744=F$9,G$9,D744=F$10,G$10)</f>
        <v>2</v>
      </c>
      <c r="H744" s="121" t="s">
        <v>319</v>
      </c>
      <c r="I744" s="104" t="s">
        <v>234</v>
      </c>
      <c r="J744" s="109">
        <v>86</v>
      </c>
      <c r="K744" s="95">
        <f t="shared" si="428"/>
        <v>160000</v>
      </c>
      <c r="L744" s="95">
        <f t="shared" si="429"/>
        <v>13760000</v>
      </c>
      <c r="M744" s="95">
        <f t="shared" si="430"/>
        <v>140000</v>
      </c>
      <c r="N744" s="95" cm="1">
        <f t="array" ref="N744">_xlfn.IFS(E744=1,0,OR(E744=2,E744=3),N$10,OR(E744=4,E744=5),N$11,E744=6,N$12,E744=7,N$13)</f>
        <v>3000</v>
      </c>
      <c r="O744" s="95" t="str">
        <f t="shared" si="424"/>
        <v>y</v>
      </c>
      <c r="P744" s="95">
        <f t="shared" si="431"/>
        <v>10000</v>
      </c>
      <c r="Q744" s="95">
        <f t="shared" si="425"/>
        <v>0</v>
      </c>
      <c r="R744" s="95">
        <f t="shared" si="432"/>
        <v>0</v>
      </c>
      <c r="S744" s="95" t="str">
        <f t="shared" si="426"/>
        <v>y</v>
      </c>
      <c r="T744" s="95">
        <f t="shared" si="433"/>
        <v>2000</v>
      </c>
      <c r="U744" s="95">
        <f t="shared" si="427"/>
        <v>0</v>
      </c>
      <c r="V744" s="95">
        <f t="shared" si="434"/>
        <v>0</v>
      </c>
      <c r="W744" s="108"/>
      <c r="X744" s="108">
        <f t="shared" si="435"/>
        <v>0</v>
      </c>
      <c r="Y744" s="132"/>
      <c r="Z744" s="108">
        <f t="shared" si="436"/>
        <v>0</v>
      </c>
      <c r="AA744" s="108"/>
      <c r="AB744" s="108"/>
      <c r="AC744" s="95">
        <f t="shared" si="437"/>
        <v>12000</v>
      </c>
      <c r="AD744" s="95">
        <f t="shared" si="438"/>
        <v>155000</v>
      </c>
      <c r="AE744" s="95">
        <f t="shared" si="439"/>
        <v>13330000</v>
      </c>
      <c r="AF744" s="97" cm="1">
        <f t="array" ref="AF744">_xlfn.IFS(G744=1,AF$15,G744=2,AF$16,G744=3,AF$19)</f>
        <v>5000</v>
      </c>
      <c r="AG744" s="98">
        <f t="shared" si="440"/>
        <v>160000</v>
      </c>
      <c r="AH744" s="98">
        <f t="shared" si="441"/>
        <v>13760000</v>
      </c>
      <c r="AI744" s="137">
        <f t="shared" si="442"/>
        <v>160000</v>
      </c>
      <c r="AJ744" s="137">
        <f t="shared" si="443"/>
        <v>13760000</v>
      </c>
      <c r="AK744" s="137">
        <v>100000</v>
      </c>
      <c r="AL744" s="137">
        <f t="shared" si="444"/>
        <v>3440000</v>
      </c>
      <c r="AM744" s="137">
        <f t="shared" si="445"/>
        <v>3440000</v>
      </c>
      <c r="AN744" s="137">
        <f t="shared" si="446"/>
        <v>3440000</v>
      </c>
      <c r="AO744" s="137">
        <f t="shared" si="447"/>
        <v>3340000</v>
      </c>
      <c r="AP744" s="137"/>
      <c r="AQ744" s="138" cm="1">
        <f t="array" ref="AQ744">_xlfn.IFS(I744="One Bedroom",AQ$13,I744="One Bedroom Plus",AQ$14,I744="two bedroom",AQ$15,I744="three bedroom",AQ$16)</f>
        <v>500000</v>
      </c>
      <c r="AR744" s="139">
        <f t="shared" si="448"/>
        <v>13260000</v>
      </c>
      <c r="AS744" s="139">
        <f t="shared" si="449"/>
        <v>154186.04651162791</v>
      </c>
      <c r="AT744" s="139">
        <f t="shared" si="450"/>
        <v>663000</v>
      </c>
      <c r="AU744" s="139">
        <f t="shared" si="451"/>
        <v>12597000</v>
      </c>
      <c r="AV744" s="139">
        <f t="shared" si="452"/>
        <v>146476.7441860465</v>
      </c>
      <c r="AW744" s="151">
        <v>100000</v>
      </c>
      <c r="AX744" s="151">
        <f t="shared" si="453"/>
        <v>3149250</v>
      </c>
      <c r="AY744" s="151">
        <f t="shared" si="454"/>
        <v>3149250</v>
      </c>
      <c r="AZ744" s="151">
        <f t="shared" si="455"/>
        <v>3149250</v>
      </c>
      <c r="BA744" s="151">
        <f t="shared" si="456"/>
        <v>3049250</v>
      </c>
      <c r="BD744" s="99">
        <f t="shared" si="457"/>
        <v>12597000</v>
      </c>
    </row>
    <row r="745" spans="1:56" ht="14.7" customHeight="1" x14ac:dyDescent="0.25">
      <c r="A745" s="23"/>
      <c r="B745" s="23"/>
      <c r="C745" s="101">
        <v>723</v>
      </c>
      <c r="D745" s="128" t="s">
        <v>24</v>
      </c>
      <c r="E745" s="128">
        <v>4</v>
      </c>
      <c r="F745" s="130" t="s">
        <v>903</v>
      </c>
      <c r="G745" s="92" cm="1">
        <f t="array" ref="G745">_xlfn.IFS(D745=F$4,G$4,D745=F$5,G$5,D745=F$6,G$6,D745=F$7,G$7,D745=F$8,G$8,D745=F$9,G$9,D745=F$10,G$10)</f>
        <v>2</v>
      </c>
      <c r="H745" s="121" t="s">
        <v>158</v>
      </c>
      <c r="I745" s="104" t="s">
        <v>72</v>
      </c>
      <c r="J745" s="105">
        <v>42</v>
      </c>
      <c r="K745" s="95">
        <f t="shared" si="428"/>
        <v>160000</v>
      </c>
      <c r="L745" s="95">
        <f t="shared" si="429"/>
        <v>6720000</v>
      </c>
      <c r="M745" s="95">
        <f t="shared" si="430"/>
        <v>140000</v>
      </c>
      <c r="N745" s="95" cm="1">
        <f t="array" ref="N745">_xlfn.IFS(E745=1,0,OR(E745=2,E745=3),N$10,OR(E745=4,E745=5),N$11,E745=6,N$12,E745=7,N$13)</f>
        <v>3000</v>
      </c>
      <c r="O745" s="95" t="str">
        <f t="shared" si="424"/>
        <v>y</v>
      </c>
      <c r="P745" s="95">
        <f t="shared" si="431"/>
        <v>10000</v>
      </c>
      <c r="Q745" s="95">
        <f t="shared" si="425"/>
        <v>0</v>
      </c>
      <c r="R745" s="95">
        <f t="shared" si="432"/>
        <v>0</v>
      </c>
      <c r="S745" s="95" t="str">
        <f t="shared" si="426"/>
        <v>y</v>
      </c>
      <c r="T745" s="95">
        <f t="shared" si="433"/>
        <v>2000</v>
      </c>
      <c r="U745" s="95">
        <f t="shared" si="427"/>
        <v>0</v>
      </c>
      <c r="V745" s="95">
        <f t="shared" si="434"/>
        <v>0</v>
      </c>
      <c r="W745" s="108"/>
      <c r="X745" s="108">
        <f t="shared" si="435"/>
        <v>0</v>
      </c>
      <c r="Y745" s="132"/>
      <c r="Z745" s="108">
        <f t="shared" si="436"/>
        <v>0</v>
      </c>
      <c r="AA745" s="108"/>
      <c r="AB745" s="108"/>
      <c r="AC745" s="95">
        <f t="shared" si="437"/>
        <v>12000</v>
      </c>
      <c r="AD745" s="95">
        <f t="shared" si="438"/>
        <v>155000</v>
      </c>
      <c r="AE745" s="95">
        <f t="shared" si="439"/>
        <v>6510000</v>
      </c>
      <c r="AF745" s="97" cm="1">
        <f t="array" ref="AF745">_xlfn.IFS(G745=1,AF$15,G745=2,AF$16,G745=3,AF$19)</f>
        <v>5000</v>
      </c>
      <c r="AG745" s="98">
        <f t="shared" si="440"/>
        <v>160000</v>
      </c>
      <c r="AH745" s="98">
        <f t="shared" si="441"/>
        <v>6720000</v>
      </c>
      <c r="AI745" s="137">
        <f t="shared" si="442"/>
        <v>160000</v>
      </c>
      <c r="AJ745" s="137">
        <f t="shared" si="443"/>
        <v>6720000</v>
      </c>
      <c r="AK745" s="137">
        <v>100000</v>
      </c>
      <c r="AL745" s="137">
        <f t="shared" si="444"/>
        <v>1680000</v>
      </c>
      <c r="AM745" s="137">
        <f t="shared" si="445"/>
        <v>1680000</v>
      </c>
      <c r="AN745" s="137">
        <f t="shared" si="446"/>
        <v>1680000</v>
      </c>
      <c r="AO745" s="137">
        <f t="shared" si="447"/>
        <v>1580000</v>
      </c>
      <c r="AP745" s="137"/>
      <c r="AQ745" s="138" cm="1">
        <f t="array" ref="AQ745">_xlfn.IFS(I745="One Bedroom",AQ$13,I745="One Bedroom Plus",AQ$14,I745="two bedroom",AQ$15,I745="three bedroom",AQ$16)</f>
        <v>300000</v>
      </c>
      <c r="AR745" s="139">
        <f t="shared" si="448"/>
        <v>6420000</v>
      </c>
      <c r="AS745" s="139">
        <f t="shared" si="449"/>
        <v>152857.14285714287</v>
      </c>
      <c r="AT745" s="139">
        <f t="shared" si="450"/>
        <v>321000</v>
      </c>
      <c r="AU745" s="139">
        <f t="shared" si="451"/>
        <v>6099000</v>
      </c>
      <c r="AV745" s="139">
        <f t="shared" si="452"/>
        <v>145214.28571428571</v>
      </c>
      <c r="AW745" s="151">
        <v>100000</v>
      </c>
      <c r="AX745" s="151">
        <f t="shared" si="453"/>
        <v>1524750</v>
      </c>
      <c r="AY745" s="151">
        <f t="shared" si="454"/>
        <v>1524750</v>
      </c>
      <c r="AZ745" s="151">
        <f t="shared" si="455"/>
        <v>1524750</v>
      </c>
      <c r="BA745" s="151">
        <f t="shared" si="456"/>
        <v>1424750</v>
      </c>
      <c r="BD745" s="99">
        <f t="shared" si="457"/>
        <v>6099000</v>
      </c>
    </row>
    <row r="746" spans="1:56" ht="14.7" customHeight="1" x14ac:dyDescent="0.25">
      <c r="A746" s="23"/>
      <c r="B746" s="23"/>
      <c r="C746" s="101">
        <v>724</v>
      </c>
      <c r="D746" s="128" t="s">
        <v>24</v>
      </c>
      <c r="E746" s="128">
        <v>4</v>
      </c>
      <c r="F746" s="130" t="s">
        <v>904</v>
      </c>
      <c r="G746" s="92" cm="1">
        <f t="array" ref="G746">_xlfn.IFS(D746=F$4,G$4,D746=F$5,G$5,D746=F$6,G$6,D746=F$7,G$7,D746=F$8,G$8,D746=F$9,G$9,D746=F$10,G$10)</f>
        <v>2</v>
      </c>
      <c r="H746" s="121" t="s">
        <v>905</v>
      </c>
      <c r="I746" s="104" t="s">
        <v>72</v>
      </c>
      <c r="J746" s="105">
        <v>42</v>
      </c>
      <c r="K746" s="95">
        <f t="shared" si="428"/>
        <v>160000</v>
      </c>
      <c r="L746" s="95">
        <f t="shared" si="429"/>
        <v>6720000</v>
      </c>
      <c r="M746" s="95">
        <f t="shared" si="430"/>
        <v>140000</v>
      </c>
      <c r="N746" s="95" cm="1">
        <f t="array" ref="N746">_xlfn.IFS(E746=1,0,OR(E746=2,E746=3),N$10,OR(E746=4,E746=5),N$11,E746=6,N$12,E746=7,N$13)</f>
        <v>3000</v>
      </c>
      <c r="O746" s="95" t="str">
        <f t="shared" si="424"/>
        <v>y</v>
      </c>
      <c r="P746" s="95">
        <f t="shared" si="431"/>
        <v>10000</v>
      </c>
      <c r="Q746" s="95" t="str">
        <f t="shared" si="425"/>
        <v>y</v>
      </c>
      <c r="R746" s="95">
        <f t="shared" si="432"/>
        <v>3000</v>
      </c>
      <c r="S746" s="95" t="str">
        <f t="shared" si="426"/>
        <v>y</v>
      </c>
      <c r="T746" s="95">
        <f t="shared" si="433"/>
        <v>2000</v>
      </c>
      <c r="U746" s="95">
        <f t="shared" si="427"/>
        <v>0</v>
      </c>
      <c r="V746" s="95">
        <f t="shared" si="434"/>
        <v>0</v>
      </c>
      <c r="W746" s="108"/>
      <c r="X746" s="108">
        <f t="shared" si="435"/>
        <v>0</v>
      </c>
      <c r="Y746" s="132"/>
      <c r="Z746" s="108">
        <f t="shared" si="436"/>
        <v>0</v>
      </c>
      <c r="AA746" s="108"/>
      <c r="AB746" s="108"/>
      <c r="AC746" s="95">
        <f t="shared" si="437"/>
        <v>15000</v>
      </c>
      <c r="AD746" s="95">
        <f t="shared" si="438"/>
        <v>158000</v>
      </c>
      <c r="AE746" s="95">
        <f t="shared" si="439"/>
        <v>6636000</v>
      </c>
      <c r="AF746" s="97" cm="1">
        <f t="array" ref="AF746">_xlfn.IFS(G746=1,AF$15,G746=2,AF$16,G746=3,AF$19)</f>
        <v>5000</v>
      </c>
      <c r="AG746" s="98">
        <f t="shared" si="440"/>
        <v>163000</v>
      </c>
      <c r="AH746" s="98">
        <f t="shared" si="441"/>
        <v>6846000</v>
      </c>
      <c r="AI746" s="137">
        <f t="shared" si="442"/>
        <v>163000</v>
      </c>
      <c r="AJ746" s="137">
        <f t="shared" si="443"/>
        <v>6846000</v>
      </c>
      <c r="AK746" s="137">
        <v>100000</v>
      </c>
      <c r="AL746" s="137">
        <f t="shared" si="444"/>
        <v>1711500</v>
      </c>
      <c r="AM746" s="137">
        <f t="shared" si="445"/>
        <v>1711500</v>
      </c>
      <c r="AN746" s="137">
        <f t="shared" si="446"/>
        <v>1711500</v>
      </c>
      <c r="AO746" s="137">
        <f t="shared" si="447"/>
        <v>1611500</v>
      </c>
      <c r="AP746" s="137"/>
      <c r="AQ746" s="138" cm="1">
        <f t="array" ref="AQ746">_xlfn.IFS(I746="One Bedroom",AQ$13,I746="One Bedroom Plus",AQ$14,I746="two bedroom",AQ$15,I746="three bedroom",AQ$16)</f>
        <v>300000</v>
      </c>
      <c r="AR746" s="139">
        <f t="shared" si="448"/>
        <v>6546000</v>
      </c>
      <c r="AS746" s="139">
        <f t="shared" si="449"/>
        <v>155857.14285714287</v>
      </c>
      <c r="AT746" s="139">
        <f t="shared" si="450"/>
        <v>327300</v>
      </c>
      <c r="AU746" s="139">
        <f t="shared" si="451"/>
        <v>6219000</v>
      </c>
      <c r="AV746" s="139">
        <f t="shared" si="452"/>
        <v>148071.42857142858</v>
      </c>
      <c r="AW746" s="151">
        <v>100000</v>
      </c>
      <c r="AX746" s="151">
        <f t="shared" si="453"/>
        <v>1554750</v>
      </c>
      <c r="AY746" s="151">
        <f t="shared" si="454"/>
        <v>1554750</v>
      </c>
      <c r="AZ746" s="151">
        <f t="shared" si="455"/>
        <v>1554750</v>
      </c>
      <c r="BA746" s="151">
        <f t="shared" si="456"/>
        <v>1454750</v>
      </c>
      <c r="BD746" s="99">
        <f t="shared" si="457"/>
        <v>6219000</v>
      </c>
    </row>
    <row r="747" spans="1:56" ht="14.7" customHeight="1" x14ac:dyDescent="0.25">
      <c r="A747" s="23"/>
      <c r="B747" s="23"/>
      <c r="C747" s="101">
        <v>725</v>
      </c>
      <c r="D747" s="128" t="s">
        <v>24</v>
      </c>
      <c r="E747" s="128">
        <v>4</v>
      </c>
      <c r="F747" s="130" t="s">
        <v>906</v>
      </c>
      <c r="G747" s="92" cm="1">
        <f t="array" ref="G747">_xlfn.IFS(D747=F$4,G$4,D747=F$5,G$5,D747=F$6,G$6,D747=F$7,G$7,D747=F$8,G$8,D747=F$9,G$9,D747=F$10,G$10)</f>
        <v>2</v>
      </c>
      <c r="H747" s="121" t="s">
        <v>907</v>
      </c>
      <c r="I747" s="104" t="s">
        <v>234</v>
      </c>
      <c r="J747" s="109">
        <v>86</v>
      </c>
      <c r="K747" s="95">
        <f t="shared" si="428"/>
        <v>160000</v>
      </c>
      <c r="L747" s="95">
        <f t="shared" si="429"/>
        <v>13760000</v>
      </c>
      <c r="M747" s="95">
        <f t="shared" si="430"/>
        <v>140000</v>
      </c>
      <c r="N747" s="95" cm="1">
        <f t="array" ref="N747">_xlfn.IFS(E747=1,0,OR(E747=2,E747=3),N$10,OR(E747=4,E747=5),N$11,E747=6,N$12,E747=7,N$13)</f>
        <v>3000</v>
      </c>
      <c r="O747" s="95">
        <f t="shared" si="424"/>
        <v>0</v>
      </c>
      <c r="P747" s="95">
        <f t="shared" si="431"/>
        <v>0</v>
      </c>
      <c r="Q747" s="95" t="str">
        <f t="shared" si="425"/>
        <v>y</v>
      </c>
      <c r="R747" s="95">
        <f t="shared" si="432"/>
        <v>3000</v>
      </c>
      <c r="S747" s="95" t="str">
        <f t="shared" si="426"/>
        <v>y</v>
      </c>
      <c r="T747" s="95">
        <f t="shared" si="433"/>
        <v>2000</v>
      </c>
      <c r="U747" s="95">
        <f t="shared" si="427"/>
        <v>0</v>
      </c>
      <c r="V747" s="95">
        <f t="shared" si="434"/>
        <v>0</v>
      </c>
      <c r="W747" s="108"/>
      <c r="X747" s="108">
        <f t="shared" si="435"/>
        <v>0</v>
      </c>
      <c r="Y747" s="132"/>
      <c r="Z747" s="108">
        <f t="shared" si="436"/>
        <v>0</v>
      </c>
      <c r="AA747" s="108"/>
      <c r="AB747" s="108"/>
      <c r="AC747" s="95">
        <f t="shared" si="437"/>
        <v>5000</v>
      </c>
      <c r="AD747" s="95">
        <f t="shared" si="438"/>
        <v>148000</v>
      </c>
      <c r="AE747" s="95">
        <f t="shared" si="439"/>
        <v>12728000</v>
      </c>
      <c r="AF747" s="97" cm="1">
        <f t="array" ref="AF747">_xlfn.IFS(G747=1,AF$15,G747=2,AF$16,G747=3,AF$19)</f>
        <v>5000</v>
      </c>
      <c r="AG747" s="98">
        <f t="shared" si="440"/>
        <v>153000</v>
      </c>
      <c r="AH747" s="98">
        <f t="shared" si="441"/>
        <v>13158000</v>
      </c>
      <c r="AI747" s="137">
        <f t="shared" si="442"/>
        <v>153000</v>
      </c>
      <c r="AJ747" s="137">
        <f t="shared" si="443"/>
        <v>13158000</v>
      </c>
      <c r="AK747" s="137">
        <v>100000</v>
      </c>
      <c r="AL747" s="137">
        <f t="shared" si="444"/>
        <v>3289500</v>
      </c>
      <c r="AM747" s="137">
        <f t="shared" si="445"/>
        <v>3289500</v>
      </c>
      <c r="AN747" s="137">
        <f t="shared" si="446"/>
        <v>3289500</v>
      </c>
      <c r="AO747" s="137">
        <f t="shared" si="447"/>
        <v>3189500</v>
      </c>
      <c r="AP747" s="137"/>
      <c r="AQ747" s="138" cm="1">
        <f t="array" ref="AQ747">_xlfn.IFS(I747="One Bedroom",AQ$13,I747="One Bedroom Plus",AQ$14,I747="two bedroom",AQ$15,I747="three bedroom",AQ$16)</f>
        <v>500000</v>
      </c>
      <c r="AR747" s="139">
        <f t="shared" si="448"/>
        <v>12658000</v>
      </c>
      <c r="AS747" s="139">
        <f t="shared" si="449"/>
        <v>147186.04651162791</v>
      </c>
      <c r="AT747" s="139">
        <f t="shared" si="450"/>
        <v>632900</v>
      </c>
      <c r="AU747" s="139">
        <f t="shared" si="451"/>
        <v>12026000</v>
      </c>
      <c r="AV747" s="139">
        <f t="shared" si="452"/>
        <v>139837.20930232559</v>
      </c>
      <c r="AW747" s="151">
        <v>100000</v>
      </c>
      <c r="AX747" s="151">
        <f t="shared" si="453"/>
        <v>3006500</v>
      </c>
      <c r="AY747" s="151">
        <f t="shared" si="454"/>
        <v>3006500</v>
      </c>
      <c r="AZ747" s="151">
        <f t="shared" si="455"/>
        <v>3006500</v>
      </c>
      <c r="BA747" s="151">
        <f t="shared" si="456"/>
        <v>2906500</v>
      </c>
      <c r="BD747" s="99">
        <f t="shared" si="457"/>
        <v>12026000</v>
      </c>
    </row>
    <row r="748" spans="1:56" ht="14.7" customHeight="1" x14ac:dyDescent="0.25">
      <c r="A748" s="23"/>
      <c r="B748" s="23"/>
      <c r="C748" s="101">
        <v>726</v>
      </c>
      <c r="D748" s="128" t="s">
        <v>24</v>
      </c>
      <c r="E748" s="128">
        <v>4</v>
      </c>
      <c r="F748" s="130" t="s">
        <v>908</v>
      </c>
      <c r="G748" s="92" cm="1">
        <f t="array" ref="G748">_xlfn.IFS(D748=F$4,G$4,D748=F$5,G$5,D748=F$6,G$6,D748=F$7,G$7,D748=F$8,G$8,D748=F$9,G$9,D748=F$10,G$10)</f>
        <v>2</v>
      </c>
      <c r="H748" s="121" t="s">
        <v>169</v>
      </c>
      <c r="I748" s="104" t="s">
        <v>94</v>
      </c>
      <c r="J748" s="109">
        <v>56</v>
      </c>
      <c r="K748" s="95">
        <f t="shared" si="428"/>
        <v>160000</v>
      </c>
      <c r="L748" s="95">
        <f t="shared" si="429"/>
        <v>8960000</v>
      </c>
      <c r="M748" s="95">
        <f t="shared" si="430"/>
        <v>140000</v>
      </c>
      <c r="N748" s="95" cm="1">
        <f t="array" ref="N748">_xlfn.IFS(E748=1,0,OR(E748=2,E748=3),N$10,OR(E748=4,E748=5),N$11,E748=6,N$12,E748=7,N$13)</f>
        <v>3000</v>
      </c>
      <c r="O748" s="95">
        <f t="shared" si="424"/>
        <v>0</v>
      </c>
      <c r="P748" s="95">
        <f t="shared" si="431"/>
        <v>0</v>
      </c>
      <c r="Q748" s="95" t="str">
        <f t="shared" si="425"/>
        <v>y</v>
      </c>
      <c r="R748" s="95">
        <f t="shared" si="432"/>
        <v>3000</v>
      </c>
      <c r="S748" s="95" t="str">
        <f t="shared" si="426"/>
        <v>y</v>
      </c>
      <c r="T748" s="95">
        <f t="shared" si="433"/>
        <v>2000</v>
      </c>
      <c r="U748" s="95">
        <f t="shared" si="427"/>
        <v>0</v>
      </c>
      <c r="V748" s="95">
        <f t="shared" si="434"/>
        <v>0</v>
      </c>
      <c r="W748" s="108"/>
      <c r="X748" s="108">
        <f t="shared" si="435"/>
        <v>0</v>
      </c>
      <c r="Y748" s="132"/>
      <c r="Z748" s="108">
        <f t="shared" si="436"/>
        <v>0</v>
      </c>
      <c r="AA748" s="108"/>
      <c r="AB748" s="108"/>
      <c r="AC748" s="95">
        <f t="shared" si="437"/>
        <v>5000</v>
      </c>
      <c r="AD748" s="95">
        <f t="shared" si="438"/>
        <v>148000</v>
      </c>
      <c r="AE748" s="95">
        <f t="shared" si="439"/>
        <v>8288000</v>
      </c>
      <c r="AF748" s="97" cm="1">
        <f t="array" ref="AF748">_xlfn.IFS(G748=1,AF$15,G748=2,AF$16,G748=3,AF$19)</f>
        <v>5000</v>
      </c>
      <c r="AG748" s="98">
        <f t="shared" si="440"/>
        <v>153000</v>
      </c>
      <c r="AH748" s="98">
        <f t="shared" si="441"/>
        <v>8568000</v>
      </c>
      <c r="AI748" s="137">
        <f t="shared" si="442"/>
        <v>153000</v>
      </c>
      <c r="AJ748" s="137">
        <f t="shared" si="443"/>
        <v>8568000</v>
      </c>
      <c r="AK748" s="137">
        <v>100000</v>
      </c>
      <c r="AL748" s="137">
        <f t="shared" si="444"/>
        <v>2142000</v>
      </c>
      <c r="AM748" s="137">
        <f t="shared" si="445"/>
        <v>2142000</v>
      </c>
      <c r="AN748" s="137">
        <f t="shared" si="446"/>
        <v>2142000</v>
      </c>
      <c r="AO748" s="137">
        <f t="shared" si="447"/>
        <v>2042000</v>
      </c>
      <c r="AP748" s="137"/>
      <c r="AQ748" s="138" cm="1">
        <f t="array" ref="AQ748">_xlfn.IFS(I748="One Bedroom",AQ$13,I748="One Bedroom Plus",AQ$14,I748="two bedroom",AQ$15,I748="three bedroom",AQ$16)</f>
        <v>300000</v>
      </c>
      <c r="AR748" s="139">
        <f t="shared" si="448"/>
        <v>8268000</v>
      </c>
      <c r="AS748" s="139">
        <f t="shared" si="449"/>
        <v>147642.85714285713</v>
      </c>
      <c r="AT748" s="139">
        <f t="shared" si="450"/>
        <v>413400</v>
      </c>
      <c r="AU748" s="139">
        <f t="shared" si="451"/>
        <v>7855000</v>
      </c>
      <c r="AV748" s="139">
        <f t="shared" si="452"/>
        <v>140267.85714285713</v>
      </c>
      <c r="AW748" s="151">
        <v>100000</v>
      </c>
      <c r="AX748" s="151">
        <f t="shared" si="453"/>
        <v>1963750</v>
      </c>
      <c r="AY748" s="151">
        <f t="shared" si="454"/>
        <v>1963750</v>
      </c>
      <c r="AZ748" s="151">
        <f t="shared" si="455"/>
        <v>1963750</v>
      </c>
      <c r="BA748" s="151">
        <f t="shared" si="456"/>
        <v>1863750</v>
      </c>
      <c r="BD748" s="99">
        <f t="shared" si="457"/>
        <v>7855000</v>
      </c>
    </row>
    <row r="749" spans="1:56" ht="14.7" customHeight="1" x14ac:dyDescent="0.25">
      <c r="A749" s="23"/>
      <c r="B749" s="23"/>
      <c r="C749" s="101">
        <v>727</v>
      </c>
      <c r="D749" s="128" t="s">
        <v>24</v>
      </c>
      <c r="E749" s="128">
        <v>4</v>
      </c>
      <c r="F749" s="130" t="s">
        <v>909</v>
      </c>
      <c r="G749" s="92" cm="1">
        <f t="array" ref="G749">_xlfn.IFS(D749=F$4,G$4,D749=F$5,G$5,D749=F$6,G$6,D749=F$7,G$7,D749=F$8,G$8,D749=F$9,G$9,D749=F$10,G$10)</f>
        <v>2</v>
      </c>
      <c r="H749" s="121" t="s">
        <v>910</v>
      </c>
      <c r="I749" s="104" t="s">
        <v>72</v>
      </c>
      <c r="J749" s="105">
        <v>36</v>
      </c>
      <c r="K749" s="95">
        <f t="shared" si="428"/>
        <v>160000</v>
      </c>
      <c r="L749" s="95">
        <f t="shared" si="429"/>
        <v>5760000</v>
      </c>
      <c r="M749" s="95">
        <f t="shared" si="430"/>
        <v>140000</v>
      </c>
      <c r="N749" s="95" cm="1">
        <f t="array" ref="N749">_xlfn.IFS(E749=1,0,OR(E749=2,E749=3),N$10,OR(E749=4,E749=5),N$11,E749=6,N$12,E749=7,N$13)</f>
        <v>3000</v>
      </c>
      <c r="O749" s="95">
        <f t="shared" si="424"/>
        <v>0</v>
      </c>
      <c r="P749" s="95">
        <f t="shared" si="431"/>
        <v>0</v>
      </c>
      <c r="Q749" s="95" t="str">
        <f t="shared" si="425"/>
        <v>y</v>
      </c>
      <c r="R749" s="95">
        <f t="shared" si="432"/>
        <v>3000</v>
      </c>
      <c r="S749" s="95">
        <f t="shared" si="426"/>
        <v>0</v>
      </c>
      <c r="T749" s="95">
        <f t="shared" si="433"/>
        <v>0</v>
      </c>
      <c r="U749" s="95" t="str">
        <f t="shared" si="427"/>
        <v>y</v>
      </c>
      <c r="V749" s="95">
        <f t="shared" si="434"/>
        <v>-4000</v>
      </c>
      <c r="W749" s="108"/>
      <c r="X749" s="108">
        <f t="shared" si="435"/>
        <v>0</v>
      </c>
      <c r="Y749" s="132"/>
      <c r="Z749" s="108">
        <f t="shared" si="436"/>
        <v>0</v>
      </c>
      <c r="AA749" s="108"/>
      <c r="AB749" s="108"/>
      <c r="AC749" s="95">
        <f t="shared" si="437"/>
        <v>-1000</v>
      </c>
      <c r="AD749" s="95">
        <f t="shared" si="438"/>
        <v>142000</v>
      </c>
      <c r="AE749" s="95">
        <f t="shared" si="439"/>
        <v>5112000</v>
      </c>
      <c r="AF749" s="97" cm="1">
        <f t="array" ref="AF749">_xlfn.IFS(G749=1,AF$15,G749=2,AF$16,G749=3,AF$19)</f>
        <v>5000</v>
      </c>
      <c r="AG749" s="98">
        <f t="shared" si="440"/>
        <v>147000</v>
      </c>
      <c r="AH749" s="98">
        <f t="shared" si="441"/>
        <v>5292000</v>
      </c>
      <c r="AI749" s="137">
        <f t="shared" si="442"/>
        <v>147000</v>
      </c>
      <c r="AJ749" s="137">
        <f t="shared" si="443"/>
        <v>5292000</v>
      </c>
      <c r="AK749" s="137">
        <v>100000</v>
      </c>
      <c r="AL749" s="137">
        <f t="shared" si="444"/>
        <v>1323000</v>
      </c>
      <c r="AM749" s="137">
        <f t="shared" si="445"/>
        <v>1323000</v>
      </c>
      <c r="AN749" s="137">
        <f t="shared" si="446"/>
        <v>1323000</v>
      </c>
      <c r="AO749" s="137">
        <f t="shared" si="447"/>
        <v>1223000</v>
      </c>
      <c r="AP749" s="137"/>
      <c r="AQ749" s="138" cm="1">
        <f t="array" ref="AQ749">_xlfn.IFS(I749="One Bedroom",AQ$13,I749="One Bedroom Plus",AQ$14,I749="two bedroom",AQ$15,I749="three bedroom",AQ$16)</f>
        <v>300000</v>
      </c>
      <c r="AR749" s="139">
        <f t="shared" si="448"/>
        <v>4992000</v>
      </c>
      <c r="AS749" s="139">
        <f t="shared" si="449"/>
        <v>138666.66666666666</v>
      </c>
      <c r="AT749" s="139">
        <f t="shared" si="450"/>
        <v>249600</v>
      </c>
      <c r="AU749" s="139">
        <f t="shared" si="451"/>
        <v>4743000</v>
      </c>
      <c r="AV749" s="139">
        <f t="shared" si="452"/>
        <v>131750</v>
      </c>
      <c r="AW749" s="151">
        <v>100000</v>
      </c>
      <c r="AX749" s="151">
        <f t="shared" si="453"/>
        <v>1185750</v>
      </c>
      <c r="AY749" s="151">
        <f t="shared" si="454"/>
        <v>1185750</v>
      </c>
      <c r="AZ749" s="151">
        <f t="shared" si="455"/>
        <v>1185750</v>
      </c>
      <c r="BA749" s="151">
        <f t="shared" si="456"/>
        <v>1085750</v>
      </c>
      <c r="BD749" s="99">
        <f t="shared" si="457"/>
        <v>4743000</v>
      </c>
    </row>
    <row r="750" spans="1:56" ht="14.7" customHeight="1" x14ac:dyDescent="0.25">
      <c r="A750" s="23"/>
      <c r="B750" s="23"/>
      <c r="C750" s="101">
        <v>728</v>
      </c>
      <c r="D750" s="128" t="s">
        <v>24</v>
      </c>
      <c r="E750" s="128">
        <v>4</v>
      </c>
      <c r="F750" s="130" t="s">
        <v>911</v>
      </c>
      <c r="G750" s="92" cm="1">
        <f t="array" ref="G750">_xlfn.IFS(D750=F$4,G$4,D750=F$5,G$5,D750=F$6,G$6,D750=F$7,G$7,D750=F$8,G$8,D750=F$9,G$9,D750=F$10,G$10)</f>
        <v>2</v>
      </c>
      <c r="H750" s="121" t="s">
        <v>156</v>
      </c>
      <c r="I750" s="104" t="s">
        <v>72</v>
      </c>
      <c r="J750" s="105">
        <v>36</v>
      </c>
      <c r="K750" s="95">
        <f t="shared" si="428"/>
        <v>160000</v>
      </c>
      <c r="L750" s="95">
        <f t="shared" si="429"/>
        <v>5760000</v>
      </c>
      <c r="M750" s="95">
        <f t="shared" si="430"/>
        <v>140000</v>
      </c>
      <c r="N750" s="95" cm="1">
        <f t="array" ref="N750">_xlfn.IFS(E750=1,0,OR(E750=2,E750=3),N$10,OR(E750=4,E750=5),N$11,E750=6,N$12,E750=7,N$13)</f>
        <v>3000</v>
      </c>
      <c r="O750" s="95">
        <f t="shared" si="424"/>
        <v>0</v>
      </c>
      <c r="P750" s="95">
        <f t="shared" si="431"/>
        <v>0</v>
      </c>
      <c r="Q750" s="95">
        <f t="shared" si="425"/>
        <v>0</v>
      </c>
      <c r="R750" s="95">
        <f t="shared" si="432"/>
        <v>0</v>
      </c>
      <c r="S750" s="95">
        <f t="shared" si="426"/>
        <v>0</v>
      </c>
      <c r="T750" s="95">
        <f t="shared" si="433"/>
        <v>0</v>
      </c>
      <c r="U750" s="95" t="str">
        <f t="shared" si="427"/>
        <v>y</v>
      </c>
      <c r="V750" s="95">
        <f t="shared" si="434"/>
        <v>-4000</v>
      </c>
      <c r="W750" s="108"/>
      <c r="X750" s="108">
        <f t="shared" si="435"/>
        <v>0</v>
      </c>
      <c r="Y750" s="132"/>
      <c r="Z750" s="108">
        <f t="shared" si="436"/>
        <v>0</v>
      </c>
      <c r="AA750" s="108"/>
      <c r="AB750" s="108"/>
      <c r="AC750" s="95">
        <f t="shared" si="437"/>
        <v>-4000</v>
      </c>
      <c r="AD750" s="95">
        <f t="shared" si="438"/>
        <v>139000</v>
      </c>
      <c r="AE750" s="95">
        <f t="shared" si="439"/>
        <v>5004000</v>
      </c>
      <c r="AF750" s="97" cm="1">
        <f t="array" ref="AF750">_xlfn.IFS(G750=1,AF$15,G750=2,AF$16,G750=3,AF$19)</f>
        <v>5000</v>
      </c>
      <c r="AG750" s="98">
        <f t="shared" si="440"/>
        <v>144000</v>
      </c>
      <c r="AH750" s="98">
        <f t="shared" si="441"/>
        <v>5184000</v>
      </c>
      <c r="AI750" s="137">
        <f t="shared" si="442"/>
        <v>144000</v>
      </c>
      <c r="AJ750" s="137">
        <f t="shared" si="443"/>
        <v>5184000</v>
      </c>
      <c r="AK750" s="137">
        <v>100000</v>
      </c>
      <c r="AL750" s="137">
        <f t="shared" si="444"/>
        <v>1296000</v>
      </c>
      <c r="AM750" s="137">
        <f t="shared" si="445"/>
        <v>1296000</v>
      </c>
      <c r="AN750" s="137">
        <f t="shared" si="446"/>
        <v>1296000</v>
      </c>
      <c r="AO750" s="137">
        <f t="shared" si="447"/>
        <v>1196000</v>
      </c>
      <c r="AP750" s="137"/>
      <c r="AQ750" s="138" cm="1">
        <f t="array" ref="AQ750">_xlfn.IFS(I750="One Bedroom",AQ$13,I750="One Bedroom Plus",AQ$14,I750="two bedroom",AQ$15,I750="three bedroom",AQ$16)</f>
        <v>300000</v>
      </c>
      <c r="AR750" s="139">
        <f t="shared" si="448"/>
        <v>4884000</v>
      </c>
      <c r="AS750" s="139">
        <f t="shared" si="449"/>
        <v>135666.66666666666</v>
      </c>
      <c r="AT750" s="139">
        <f t="shared" si="450"/>
        <v>244200</v>
      </c>
      <c r="AU750" s="139">
        <f t="shared" si="451"/>
        <v>4640000</v>
      </c>
      <c r="AV750" s="139">
        <f t="shared" si="452"/>
        <v>128888.88888888889</v>
      </c>
      <c r="AW750" s="151">
        <v>100000</v>
      </c>
      <c r="AX750" s="151">
        <f t="shared" si="453"/>
        <v>1160000</v>
      </c>
      <c r="AY750" s="151">
        <f t="shared" si="454"/>
        <v>1160000</v>
      </c>
      <c r="AZ750" s="151">
        <f t="shared" si="455"/>
        <v>1160000</v>
      </c>
      <c r="BA750" s="151">
        <f t="shared" si="456"/>
        <v>1060000</v>
      </c>
      <c r="BD750" s="99">
        <f t="shared" si="457"/>
        <v>4640000</v>
      </c>
    </row>
    <row r="751" spans="1:56" ht="14.7" customHeight="1" x14ac:dyDescent="0.25">
      <c r="A751" s="23"/>
      <c r="B751" s="23"/>
      <c r="C751" s="101">
        <v>729</v>
      </c>
      <c r="D751" s="128" t="s">
        <v>24</v>
      </c>
      <c r="E751" s="128">
        <v>4</v>
      </c>
      <c r="F751" s="130" t="s">
        <v>912</v>
      </c>
      <c r="G751" s="92" cm="1">
        <f t="array" ref="G751">_xlfn.IFS(D751=F$4,G$4,D751=F$5,G$5,D751=F$6,G$6,D751=F$7,G$7,D751=F$8,G$8,D751=F$9,G$9,D751=F$10,G$10)</f>
        <v>2</v>
      </c>
      <c r="H751" s="121" t="s">
        <v>156</v>
      </c>
      <c r="I751" s="104" t="s">
        <v>72</v>
      </c>
      <c r="J751" s="105">
        <v>36</v>
      </c>
      <c r="K751" s="95">
        <f t="shared" si="428"/>
        <v>160000</v>
      </c>
      <c r="L751" s="95">
        <f t="shared" si="429"/>
        <v>5760000</v>
      </c>
      <c r="M751" s="95">
        <f t="shared" si="430"/>
        <v>140000</v>
      </c>
      <c r="N751" s="95" cm="1">
        <f t="array" ref="N751">_xlfn.IFS(E751=1,0,OR(E751=2,E751=3),N$10,OR(E751=4,E751=5),N$11,E751=6,N$12,E751=7,N$13)</f>
        <v>3000</v>
      </c>
      <c r="O751" s="95">
        <f t="shared" si="424"/>
        <v>0</v>
      </c>
      <c r="P751" s="95">
        <f t="shared" si="431"/>
        <v>0</v>
      </c>
      <c r="Q751" s="95">
        <f t="shared" si="425"/>
        <v>0</v>
      </c>
      <c r="R751" s="95">
        <f t="shared" si="432"/>
        <v>0</v>
      </c>
      <c r="S751" s="95">
        <f t="shared" si="426"/>
        <v>0</v>
      </c>
      <c r="T751" s="95">
        <f t="shared" si="433"/>
        <v>0</v>
      </c>
      <c r="U751" s="95" t="str">
        <f t="shared" si="427"/>
        <v>y</v>
      </c>
      <c r="V751" s="95">
        <f t="shared" si="434"/>
        <v>-4000</v>
      </c>
      <c r="W751" s="108"/>
      <c r="X751" s="108">
        <f t="shared" si="435"/>
        <v>0</v>
      </c>
      <c r="Y751" s="132"/>
      <c r="Z751" s="108">
        <f t="shared" si="436"/>
        <v>0</v>
      </c>
      <c r="AA751" s="108"/>
      <c r="AB751" s="108"/>
      <c r="AC751" s="95">
        <f t="shared" si="437"/>
        <v>-4000</v>
      </c>
      <c r="AD751" s="95">
        <f t="shared" si="438"/>
        <v>139000</v>
      </c>
      <c r="AE751" s="95">
        <f t="shared" si="439"/>
        <v>5004000</v>
      </c>
      <c r="AF751" s="97" cm="1">
        <f t="array" ref="AF751">_xlfn.IFS(G751=1,AF$15,G751=2,AF$16,G751=3,AF$19)</f>
        <v>5000</v>
      </c>
      <c r="AG751" s="98">
        <f t="shared" si="440"/>
        <v>144000</v>
      </c>
      <c r="AH751" s="98">
        <f t="shared" si="441"/>
        <v>5184000</v>
      </c>
      <c r="AI751" s="137">
        <f t="shared" si="442"/>
        <v>144000</v>
      </c>
      <c r="AJ751" s="137">
        <f t="shared" si="443"/>
        <v>5184000</v>
      </c>
      <c r="AK751" s="137">
        <v>100000</v>
      </c>
      <c r="AL751" s="137">
        <f t="shared" si="444"/>
        <v>1296000</v>
      </c>
      <c r="AM751" s="137">
        <f t="shared" si="445"/>
        <v>1296000</v>
      </c>
      <c r="AN751" s="137">
        <f t="shared" si="446"/>
        <v>1296000</v>
      </c>
      <c r="AO751" s="137">
        <f t="shared" si="447"/>
        <v>1196000</v>
      </c>
      <c r="AP751" s="137"/>
      <c r="AQ751" s="138" cm="1">
        <f t="array" ref="AQ751">_xlfn.IFS(I751="One Bedroom",AQ$13,I751="One Bedroom Plus",AQ$14,I751="two bedroom",AQ$15,I751="three bedroom",AQ$16)</f>
        <v>300000</v>
      </c>
      <c r="AR751" s="139">
        <f t="shared" si="448"/>
        <v>4884000</v>
      </c>
      <c r="AS751" s="139">
        <f t="shared" si="449"/>
        <v>135666.66666666666</v>
      </c>
      <c r="AT751" s="139">
        <f t="shared" si="450"/>
        <v>244200</v>
      </c>
      <c r="AU751" s="139">
        <f t="shared" si="451"/>
        <v>4640000</v>
      </c>
      <c r="AV751" s="139">
        <f t="shared" si="452"/>
        <v>128888.88888888889</v>
      </c>
      <c r="AW751" s="151">
        <v>100000</v>
      </c>
      <c r="AX751" s="151">
        <f t="shared" si="453"/>
        <v>1160000</v>
      </c>
      <c r="AY751" s="151">
        <f t="shared" si="454"/>
        <v>1160000</v>
      </c>
      <c r="AZ751" s="151">
        <f t="shared" si="455"/>
        <v>1160000</v>
      </c>
      <c r="BA751" s="151">
        <f t="shared" si="456"/>
        <v>1060000</v>
      </c>
      <c r="BD751" s="99">
        <f t="shared" si="457"/>
        <v>4640000</v>
      </c>
    </row>
    <row r="752" spans="1:56" ht="14.7" customHeight="1" x14ac:dyDescent="0.25">
      <c r="A752" s="23"/>
      <c r="B752" s="23"/>
      <c r="C752" s="101">
        <v>730</v>
      </c>
      <c r="D752" s="128" t="s">
        <v>24</v>
      </c>
      <c r="E752" s="128">
        <v>5</v>
      </c>
      <c r="F752" s="130" t="s">
        <v>913</v>
      </c>
      <c r="G752" s="92" cm="1">
        <f t="array" ref="G752">_xlfn.IFS(D752=F$4,G$4,D752=F$5,G$5,D752=F$6,G$6,D752=F$7,G$7,D752=F$8,G$8,D752=F$9,G$9,D752=F$10,G$10)</f>
        <v>2</v>
      </c>
      <c r="H752" s="121" t="s">
        <v>458</v>
      </c>
      <c r="I752" s="104" t="s">
        <v>72</v>
      </c>
      <c r="J752" s="109">
        <v>49</v>
      </c>
      <c r="K752" s="95">
        <f t="shared" si="428"/>
        <v>160000</v>
      </c>
      <c r="L752" s="95">
        <f t="shared" si="429"/>
        <v>7840000</v>
      </c>
      <c r="M752" s="95">
        <f t="shared" si="430"/>
        <v>140000</v>
      </c>
      <c r="N752" s="95" cm="1">
        <f t="array" ref="N752">_xlfn.IFS(E752=1,0,OR(E752=2,E752=3),N$10,OR(E752=4,E752=5),N$11,E752=6,N$12,E752=7,N$13)</f>
        <v>3000</v>
      </c>
      <c r="O752" s="95">
        <f t="shared" si="424"/>
        <v>0</v>
      </c>
      <c r="P752" s="95">
        <f t="shared" si="431"/>
        <v>0</v>
      </c>
      <c r="Q752" s="95">
        <f t="shared" si="425"/>
        <v>0</v>
      </c>
      <c r="R752" s="95">
        <f t="shared" si="432"/>
        <v>0</v>
      </c>
      <c r="S752" s="95">
        <f t="shared" si="426"/>
        <v>0</v>
      </c>
      <c r="T752" s="95">
        <f t="shared" si="433"/>
        <v>0</v>
      </c>
      <c r="U752" s="95" t="str">
        <f t="shared" si="427"/>
        <v>y</v>
      </c>
      <c r="V752" s="95">
        <f t="shared" si="434"/>
        <v>-4000</v>
      </c>
      <c r="W752" s="108"/>
      <c r="X752" s="108">
        <f t="shared" si="435"/>
        <v>0</v>
      </c>
      <c r="Y752" s="132"/>
      <c r="Z752" s="108">
        <f t="shared" si="436"/>
        <v>0</v>
      </c>
      <c r="AA752" s="108"/>
      <c r="AB752" s="108"/>
      <c r="AC752" s="95">
        <f t="shared" si="437"/>
        <v>-4000</v>
      </c>
      <c r="AD752" s="95">
        <f t="shared" si="438"/>
        <v>139000</v>
      </c>
      <c r="AE752" s="95">
        <f t="shared" si="439"/>
        <v>6811000</v>
      </c>
      <c r="AF752" s="97" cm="1">
        <f t="array" ref="AF752">_xlfn.IFS(G752=1,AF$15,G752=2,AF$16,G752=3,AF$19)</f>
        <v>5000</v>
      </c>
      <c r="AG752" s="98">
        <f t="shared" si="440"/>
        <v>144000</v>
      </c>
      <c r="AH752" s="98">
        <f t="shared" si="441"/>
        <v>7056000</v>
      </c>
      <c r="AI752" s="137">
        <f t="shared" si="442"/>
        <v>144000</v>
      </c>
      <c r="AJ752" s="137">
        <f t="shared" si="443"/>
        <v>7056000</v>
      </c>
      <c r="AK752" s="137">
        <v>100000</v>
      </c>
      <c r="AL752" s="137">
        <f t="shared" si="444"/>
        <v>1764000</v>
      </c>
      <c r="AM752" s="137">
        <f t="shared" si="445"/>
        <v>1764000</v>
      </c>
      <c r="AN752" s="137">
        <f t="shared" si="446"/>
        <v>1764000</v>
      </c>
      <c r="AO752" s="137">
        <f t="shared" si="447"/>
        <v>1664000</v>
      </c>
      <c r="AP752" s="137"/>
      <c r="AQ752" s="138" cm="1">
        <f t="array" ref="AQ752">_xlfn.IFS(I752="One Bedroom",AQ$13,I752="One Bedroom Plus",AQ$14,I752="two bedroom",AQ$15,I752="three bedroom",AQ$16)</f>
        <v>300000</v>
      </c>
      <c r="AR752" s="139">
        <f t="shared" si="448"/>
        <v>6756000</v>
      </c>
      <c r="AS752" s="139">
        <f t="shared" si="449"/>
        <v>137877.55102040817</v>
      </c>
      <c r="AT752" s="139">
        <f t="shared" si="450"/>
        <v>337800</v>
      </c>
      <c r="AU752" s="139">
        <f t="shared" si="451"/>
        <v>6419000</v>
      </c>
      <c r="AV752" s="139">
        <f t="shared" si="452"/>
        <v>131000</v>
      </c>
      <c r="AW752" s="151">
        <v>100000</v>
      </c>
      <c r="AX752" s="151">
        <f t="shared" si="453"/>
        <v>1604750</v>
      </c>
      <c r="AY752" s="151">
        <f t="shared" si="454"/>
        <v>1604750</v>
      </c>
      <c r="AZ752" s="151">
        <f t="shared" si="455"/>
        <v>1604750</v>
      </c>
      <c r="BA752" s="151">
        <f t="shared" si="456"/>
        <v>1504750</v>
      </c>
      <c r="BD752" s="99">
        <f t="shared" si="457"/>
        <v>6419000</v>
      </c>
    </row>
    <row r="753" spans="1:56" ht="14.7" customHeight="1" x14ac:dyDescent="0.25">
      <c r="A753" s="23"/>
      <c r="B753" s="23"/>
      <c r="C753" s="101">
        <v>731</v>
      </c>
      <c r="D753" s="128" t="s">
        <v>24</v>
      </c>
      <c r="E753" s="128">
        <v>5</v>
      </c>
      <c r="F753" s="130" t="s">
        <v>914</v>
      </c>
      <c r="G753" s="92" cm="1">
        <f t="array" ref="G753">_xlfn.IFS(D753=F$4,G$4,D753=F$5,G$5,D753=F$6,G$6,D753=F$7,G$7,D753=F$8,G$8,D753=F$9,G$9,D753=F$10,G$10)</f>
        <v>2</v>
      </c>
      <c r="H753" s="121" t="s">
        <v>458</v>
      </c>
      <c r="I753" s="104" t="s">
        <v>72</v>
      </c>
      <c r="J753" s="109">
        <v>49</v>
      </c>
      <c r="K753" s="95">
        <f t="shared" si="428"/>
        <v>160000</v>
      </c>
      <c r="L753" s="95">
        <f t="shared" si="429"/>
        <v>7840000</v>
      </c>
      <c r="M753" s="95">
        <f t="shared" si="430"/>
        <v>140000</v>
      </c>
      <c r="N753" s="95" cm="1">
        <f t="array" ref="N753">_xlfn.IFS(E753=1,0,OR(E753=2,E753=3),N$10,OR(E753=4,E753=5),N$11,E753=6,N$12,E753=7,N$13)</f>
        <v>3000</v>
      </c>
      <c r="O753" s="95">
        <f t="shared" si="424"/>
        <v>0</v>
      </c>
      <c r="P753" s="95">
        <f t="shared" si="431"/>
        <v>0</v>
      </c>
      <c r="Q753" s="95">
        <f t="shared" si="425"/>
        <v>0</v>
      </c>
      <c r="R753" s="95">
        <f t="shared" si="432"/>
        <v>0</v>
      </c>
      <c r="S753" s="95">
        <f t="shared" si="426"/>
        <v>0</v>
      </c>
      <c r="T753" s="95">
        <f t="shared" si="433"/>
        <v>0</v>
      </c>
      <c r="U753" s="95" t="str">
        <f t="shared" si="427"/>
        <v>y</v>
      </c>
      <c r="V753" s="95">
        <f t="shared" si="434"/>
        <v>-4000</v>
      </c>
      <c r="W753" s="108"/>
      <c r="X753" s="108">
        <f t="shared" si="435"/>
        <v>0</v>
      </c>
      <c r="Y753" s="132"/>
      <c r="Z753" s="108">
        <f t="shared" si="436"/>
        <v>0</v>
      </c>
      <c r="AA753" s="108"/>
      <c r="AB753" s="108"/>
      <c r="AC753" s="95">
        <f t="shared" si="437"/>
        <v>-4000</v>
      </c>
      <c r="AD753" s="95">
        <f t="shared" si="438"/>
        <v>139000</v>
      </c>
      <c r="AE753" s="95">
        <f t="shared" si="439"/>
        <v>6811000</v>
      </c>
      <c r="AF753" s="97" cm="1">
        <f t="array" ref="AF753">_xlfn.IFS(G753=1,AF$15,G753=2,AF$16,G753=3,AF$19)</f>
        <v>5000</v>
      </c>
      <c r="AG753" s="98">
        <f t="shared" si="440"/>
        <v>144000</v>
      </c>
      <c r="AH753" s="98">
        <f t="shared" si="441"/>
        <v>7056000</v>
      </c>
      <c r="AI753" s="137">
        <f t="shared" si="442"/>
        <v>144000</v>
      </c>
      <c r="AJ753" s="137">
        <f t="shared" si="443"/>
        <v>7056000</v>
      </c>
      <c r="AK753" s="137">
        <v>100000</v>
      </c>
      <c r="AL753" s="137">
        <f t="shared" si="444"/>
        <v>1764000</v>
      </c>
      <c r="AM753" s="137">
        <f t="shared" si="445"/>
        <v>1764000</v>
      </c>
      <c r="AN753" s="137">
        <f t="shared" si="446"/>
        <v>1764000</v>
      </c>
      <c r="AO753" s="137">
        <f t="shared" si="447"/>
        <v>1664000</v>
      </c>
      <c r="AP753" s="137"/>
      <c r="AQ753" s="138" cm="1">
        <f t="array" ref="AQ753">_xlfn.IFS(I753="One Bedroom",AQ$13,I753="One Bedroom Plus",AQ$14,I753="two bedroom",AQ$15,I753="three bedroom",AQ$16)</f>
        <v>300000</v>
      </c>
      <c r="AR753" s="139">
        <f t="shared" si="448"/>
        <v>6756000</v>
      </c>
      <c r="AS753" s="139">
        <f t="shared" si="449"/>
        <v>137877.55102040817</v>
      </c>
      <c r="AT753" s="139">
        <f t="shared" si="450"/>
        <v>337800</v>
      </c>
      <c r="AU753" s="139">
        <f t="shared" si="451"/>
        <v>6419000</v>
      </c>
      <c r="AV753" s="139">
        <f t="shared" si="452"/>
        <v>131000</v>
      </c>
      <c r="AW753" s="151">
        <v>100000</v>
      </c>
      <c r="AX753" s="151">
        <f t="shared" si="453"/>
        <v>1604750</v>
      </c>
      <c r="AY753" s="151">
        <f t="shared" si="454"/>
        <v>1604750</v>
      </c>
      <c r="AZ753" s="151">
        <f t="shared" si="455"/>
        <v>1604750</v>
      </c>
      <c r="BA753" s="151">
        <f t="shared" si="456"/>
        <v>1504750</v>
      </c>
      <c r="BD753" s="99">
        <f t="shared" si="457"/>
        <v>6419000</v>
      </c>
    </row>
    <row r="754" spans="1:56" ht="14.7" customHeight="1" x14ac:dyDescent="0.25">
      <c r="A754" s="23"/>
      <c r="B754" s="23"/>
      <c r="C754" s="101">
        <v>732</v>
      </c>
      <c r="D754" s="128" t="s">
        <v>24</v>
      </c>
      <c r="E754" s="128">
        <v>5</v>
      </c>
      <c r="F754" s="130" t="s">
        <v>915</v>
      </c>
      <c r="G754" s="92" cm="1">
        <f t="array" ref="G754">_xlfn.IFS(D754=F$4,G$4,D754=F$5,G$5,D754=F$6,G$6,D754=F$7,G$7,D754=F$8,G$8,D754=F$9,G$9,D754=F$10,G$10)</f>
        <v>2</v>
      </c>
      <c r="H754" s="121" t="s">
        <v>156</v>
      </c>
      <c r="I754" s="104" t="s">
        <v>72</v>
      </c>
      <c r="J754" s="105">
        <v>36</v>
      </c>
      <c r="K754" s="95">
        <f t="shared" si="428"/>
        <v>160000</v>
      </c>
      <c r="L754" s="95">
        <f t="shared" si="429"/>
        <v>5760000</v>
      </c>
      <c r="M754" s="95">
        <f t="shared" si="430"/>
        <v>140000</v>
      </c>
      <c r="N754" s="95" cm="1">
        <f t="array" ref="N754">_xlfn.IFS(E754=1,0,OR(E754=2,E754=3),N$10,OR(E754=4,E754=5),N$11,E754=6,N$12,E754=7,N$13)</f>
        <v>3000</v>
      </c>
      <c r="O754" s="95">
        <f t="shared" si="424"/>
        <v>0</v>
      </c>
      <c r="P754" s="95">
        <f t="shared" si="431"/>
        <v>0</v>
      </c>
      <c r="Q754" s="95">
        <f t="shared" si="425"/>
        <v>0</v>
      </c>
      <c r="R754" s="95">
        <f t="shared" si="432"/>
        <v>0</v>
      </c>
      <c r="S754" s="95">
        <f t="shared" si="426"/>
        <v>0</v>
      </c>
      <c r="T754" s="95">
        <f t="shared" si="433"/>
        <v>0</v>
      </c>
      <c r="U754" s="95" t="str">
        <f t="shared" si="427"/>
        <v>y</v>
      </c>
      <c r="V754" s="95">
        <f t="shared" si="434"/>
        <v>-4000</v>
      </c>
      <c r="W754" s="108"/>
      <c r="X754" s="108">
        <f t="shared" si="435"/>
        <v>0</v>
      </c>
      <c r="Y754" s="132"/>
      <c r="Z754" s="108">
        <f t="shared" si="436"/>
        <v>0</v>
      </c>
      <c r="AA754" s="108"/>
      <c r="AB754" s="108"/>
      <c r="AC754" s="95">
        <f t="shared" si="437"/>
        <v>-4000</v>
      </c>
      <c r="AD754" s="95">
        <f t="shared" si="438"/>
        <v>139000</v>
      </c>
      <c r="AE754" s="95">
        <f t="shared" si="439"/>
        <v>5004000</v>
      </c>
      <c r="AF754" s="97" cm="1">
        <f t="array" ref="AF754">_xlfn.IFS(G754=1,AF$15,G754=2,AF$16,G754=3,AF$19)</f>
        <v>5000</v>
      </c>
      <c r="AG754" s="98">
        <f t="shared" si="440"/>
        <v>144000</v>
      </c>
      <c r="AH754" s="98">
        <f t="shared" si="441"/>
        <v>5184000</v>
      </c>
      <c r="AI754" s="137">
        <f t="shared" si="442"/>
        <v>144000</v>
      </c>
      <c r="AJ754" s="137">
        <f t="shared" si="443"/>
        <v>5184000</v>
      </c>
      <c r="AK754" s="137">
        <v>100000</v>
      </c>
      <c r="AL754" s="137">
        <f t="shared" si="444"/>
        <v>1296000</v>
      </c>
      <c r="AM754" s="137">
        <f t="shared" si="445"/>
        <v>1296000</v>
      </c>
      <c r="AN754" s="137">
        <f t="shared" si="446"/>
        <v>1296000</v>
      </c>
      <c r="AO754" s="137">
        <f t="shared" si="447"/>
        <v>1196000</v>
      </c>
      <c r="AP754" s="137"/>
      <c r="AQ754" s="138" cm="1">
        <f t="array" ref="AQ754">_xlfn.IFS(I754="One Bedroom",AQ$13,I754="One Bedroom Plus",AQ$14,I754="two bedroom",AQ$15,I754="three bedroom",AQ$16)</f>
        <v>300000</v>
      </c>
      <c r="AR754" s="139">
        <f t="shared" si="448"/>
        <v>4884000</v>
      </c>
      <c r="AS754" s="139">
        <f t="shared" si="449"/>
        <v>135666.66666666666</v>
      </c>
      <c r="AT754" s="139">
        <f t="shared" si="450"/>
        <v>244200</v>
      </c>
      <c r="AU754" s="139">
        <f t="shared" si="451"/>
        <v>4640000</v>
      </c>
      <c r="AV754" s="139">
        <f t="shared" si="452"/>
        <v>128888.88888888889</v>
      </c>
      <c r="AW754" s="151">
        <v>100000</v>
      </c>
      <c r="AX754" s="151">
        <f t="shared" si="453"/>
        <v>1160000</v>
      </c>
      <c r="AY754" s="151">
        <f t="shared" si="454"/>
        <v>1160000</v>
      </c>
      <c r="AZ754" s="151">
        <f t="shared" si="455"/>
        <v>1160000</v>
      </c>
      <c r="BA754" s="151">
        <f t="shared" si="456"/>
        <v>1060000</v>
      </c>
      <c r="BD754" s="99">
        <f t="shared" si="457"/>
        <v>4640000</v>
      </c>
    </row>
    <row r="755" spans="1:56" ht="14.7" customHeight="1" x14ac:dyDescent="0.25">
      <c r="A755" s="23"/>
      <c r="B755" s="23"/>
      <c r="C755" s="101">
        <v>733</v>
      </c>
      <c r="D755" s="128" t="s">
        <v>24</v>
      </c>
      <c r="E755" s="128">
        <v>5</v>
      </c>
      <c r="F755" s="130" t="s">
        <v>916</v>
      </c>
      <c r="G755" s="92" cm="1">
        <f t="array" ref="G755">_xlfn.IFS(D755=F$4,G$4,D755=F$5,G$5,D755=F$6,G$6,D755=F$7,G$7,D755=F$8,G$8,D755=F$9,G$9,D755=F$10,G$10)</f>
        <v>2</v>
      </c>
      <c r="H755" s="121" t="s">
        <v>156</v>
      </c>
      <c r="I755" s="104" t="s">
        <v>72</v>
      </c>
      <c r="J755" s="105">
        <v>36</v>
      </c>
      <c r="K755" s="95">
        <f t="shared" si="428"/>
        <v>160000</v>
      </c>
      <c r="L755" s="95">
        <f t="shared" si="429"/>
        <v>5760000</v>
      </c>
      <c r="M755" s="95">
        <f t="shared" si="430"/>
        <v>140000</v>
      </c>
      <c r="N755" s="95" cm="1">
        <f t="array" ref="N755">_xlfn.IFS(E755=1,0,OR(E755=2,E755=3),N$10,OR(E755=4,E755=5),N$11,E755=6,N$12,E755=7,N$13)</f>
        <v>3000</v>
      </c>
      <c r="O755" s="95">
        <f t="shared" si="424"/>
        <v>0</v>
      </c>
      <c r="P755" s="95">
        <f t="shared" si="431"/>
        <v>0</v>
      </c>
      <c r="Q755" s="95">
        <f t="shared" si="425"/>
        <v>0</v>
      </c>
      <c r="R755" s="95">
        <f t="shared" si="432"/>
        <v>0</v>
      </c>
      <c r="S755" s="95">
        <f t="shared" si="426"/>
        <v>0</v>
      </c>
      <c r="T755" s="95">
        <f t="shared" si="433"/>
        <v>0</v>
      </c>
      <c r="U755" s="95" t="str">
        <f t="shared" si="427"/>
        <v>y</v>
      </c>
      <c r="V755" s="95">
        <f t="shared" si="434"/>
        <v>-4000</v>
      </c>
      <c r="W755" s="108"/>
      <c r="X755" s="108">
        <f t="shared" si="435"/>
        <v>0</v>
      </c>
      <c r="Y755" s="132"/>
      <c r="Z755" s="108">
        <f t="shared" si="436"/>
        <v>0</v>
      </c>
      <c r="AA755" s="108"/>
      <c r="AB755" s="108"/>
      <c r="AC755" s="95">
        <f t="shared" si="437"/>
        <v>-4000</v>
      </c>
      <c r="AD755" s="95">
        <f t="shared" si="438"/>
        <v>139000</v>
      </c>
      <c r="AE755" s="95">
        <f t="shared" si="439"/>
        <v>5004000</v>
      </c>
      <c r="AF755" s="97" cm="1">
        <f t="array" ref="AF755">_xlfn.IFS(G755=1,AF$15,G755=2,AF$16,G755=3,AF$19)</f>
        <v>5000</v>
      </c>
      <c r="AG755" s="98">
        <f t="shared" si="440"/>
        <v>144000</v>
      </c>
      <c r="AH755" s="98">
        <f t="shared" si="441"/>
        <v>5184000</v>
      </c>
      <c r="AI755" s="137">
        <f t="shared" si="442"/>
        <v>144000</v>
      </c>
      <c r="AJ755" s="137">
        <f t="shared" si="443"/>
        <v>5184000</v>
      </c>
      <c r="AK755" s="137">
        <v>100000</v>
      </c>
      <c r="AL755" s="137">
        <f t="shared" si="444"/>
        <v>1296000</v>
      </c>
      <c r="AM755" s="137">
        <f t="shared" si="445"/>
        <v>1296000</v>
      </c>
      <c r="AN755" s="137">
        <f t="shared" si="446"/>
        <v>1296000</v>
      </c>
      <c r="AO755" s="137">
        <f t="shared" si="447"/>
        <v>1196000</v>
      </c>
      <c r="AP755" s="137"/>
      <c r="AQ755" s="138" cm="1">
        <f t="array" ref="AQ755">_xlfn.IFS(I755="One Bedroom",AQ$13,I755="One Bedroom Plus",AQ$14,I755="two bedroom",AQ$15,I755="three bedroom",AQ$16)</f>
        <v>300000</v>
      </c>
      <c r="AR755" s="139">
        <f t="shared" si="448"/>
        <v>4884000</v>
      </c>
      <c r="AS755" s="139">
        <f t="shared" si="449"/>
        <v>135666.66666666666</v>
      </c>
      <c r="AT755" s="139">
        <f t="shared" si="450"/>
        <v>244200</v>
      </c>
      <c r="AU755" s="139">
        <f t="shared" si="451"/>
        <v>4640000</v>
      </c>
      <c r="AV755" s="139">
        <f t="shared" si="452"/>
        <v>128888.88888888889</v>
      </c>
      <c r="AW755" s="151">
        <v>100000</v>
      </c>
      <c r="AX755" s="151">
        <f t="shared" si="453"/>
        <v>1160000</v>
      </c>
      <c r="AY755" s="151">
        <f t="shared" si="454"/>
        <v>1160000</v>
      </c>
      <c r="AZ755" s="151">
        <f t="shared" si="455"/>
        <v>1160000</v>
      </c>
      <c r="BA755" s="151">
        <f t="shared" si="456"/>
        <v>1060000</v>
      </c>
      <c r="BD755" s="99">
        <f t="shared" si="457"/>
        <v>4640000</v>
      </c>
    </row>
    <row r="756" spans="1:56" ht="14.7" customHeight="1" x14ac:dyDescent="0.25">
      <c r="A756" s="23"/>
      <c r="B756" s="23"/>
      <c r="C756" s="101">
        <v>734</v>
      </c>
      <c r="D756" s="128" t="s">
        <v>24</v>
      </c>
      <c r="E756" s="128">
        <v>5</v>
      </c>
      <c r="F756" s="130" t="s">
        <v>917</v>
      </c>
      <c r="G756" s="92" cm="1">
        <f t="array" ref="G756">_xlfn.IFS(D756=F$4,G$4,D756=F$5,G$5,D756=F$6,G$6,D756=F$7,G$7,D756=F$8,G$8,D756=F$9,G$9,D756=F$10,G$10)</f>
        <v>2</v>
      </c>
      <c r="H756" s="121" t="s">
        <v>156</v>
      </c>
      <c r="I756" s="104" t="s">
        <v>72</v>
      </c>
      <c r="J756" s="105">
        <v>36</v>
      </c>
      <c r="K756" s="95">
        <f t="shared" si="428"/>
        <v>160000</v>
      </c>
      <c r="L756" s="95">
        <f t="shared" si="429"/>
        <v>5760000</v>
      </c>
      <c r="M756" s="95">
        <f t="shared" si="430"/>
        <v>140000</v>
      </c>
      <c r="N756" s="95" cm="1">
        <f t="array" ref="N756">_xlfn.IFS(E756=1,0,OR(E756=2,E756=3),N$10,OR(E756=4,E756=5),N$11,E756=6,N$12,E756=7,N$13)</f>
        <v>3000</v>
      </c>
      <c r="O756" s="95">
        <f t="shared" ref="O756:O787" si="458">O736</f>
        <v>0</v>
      </c>
      <c r="P756" s="95">
        <f t="shared" si="431"/>
        <v>0</v>
      </c>
      <c r="Q756" s="95">
        <f t="shared" ref="Q756:Q787" si="459">Q736</f>
        <v>0</v>
      </c>
      <c r="R756" s="95">
        <f t="shared" si="432"/>
        <v>0</v>
      </c>
      <c r="S756" s="95">
        <f t="shared" ref="S756:S787" si="460">S736</f>
        <v>0</v>
      </c>
      <c r="T756" s="95">
        <f t="shared" si="433"/>
        <v>0</v>
      </c>
      <c r="U756" s="95" t="str">
        <f t="shared" ref="U756:U787" si="461">U736</f>
        <v>y</v>
      </c>
      <c r="V756" s="95">
        <f t="shared" si="434"/>
        <v>-4000</v>
      </c>
      <c r="W756" s="108"/>
      <c r="X756" s="108">
        <f t="shared" si="435"/>
        <v>0</v>
      </c>
      <c r="Y756" s="132"/>
      <c r="Z756" s="108">
        <f t="shared" si="436"/>
        <v>0</v>
      </c>
      <c r="AA756" s="108"/>
      <c r="AB756" s="108"/>
      <c r="AC756" s="95">
        <f t="shared" si="437"/>
        <v>-4000</v>
      </c>
      <c r="AD756" s="95">
        <f t="shared" si="438"/>
        <v>139000</v>
      </c>
      <c r="AE756" s="95">
        <f t="shared" si="439"/>
        <v>5004000</v>
      </c>
      <c r="AF756" s="97" cm="1">
        <f t="array" ref="AF756">_xlfn.IFS(G756=1,AF$15,G756=2,AF$16,G756=3,AF$19)</f>
        <v>5000</v>
      </c>
      <c r="AG756" s="98">
        <f t="shared" si="440"/>
        <v>144000</v>
      </c>
      <c r="AH756" s="98">
        <f t="shared" si="441"/>
        <v>5184000</v>
      </c>
      <c r="AI756" s="137">
        <f t="shared" si="442"/>
        <v>144000</v>
      </c>
      <c r="AJ756" s="137">
        <f t="shared" si="443"/>
        <v>5184000</v>
      </c>
      <c r="AK756" s="137">
        <v>100000</v>
      </c>
      <c r="AL756" s="137">
        <f t="shared" si="444"/>
        <v>1296000</v>
      </c>
      <c r="AM756" s="137">
        <f t="shared" si="445"/>
        <v>1296000</v>
      </c>
      <c r="AN756" s="137">
        <f t="shared" si="446"/>
        <v>1296000</v>
      </c>
      <c r="AO756" s="137">
        <f t="shared" si="447"/>
        <v>1196000</v>
      </c>
      <c r="AP756" s="137"/>
      <c r="AQ756" s="138" cm="1">
        <f t="array" ref="AQ756">_xlfn.IFS(I756="One Bedroom",AQ$13,I756="One Bedroom Plus",AQ$14,I756="two bedroom",AQ$15,I756="three bedroom",AQ$16)</f>
        <v>300000</v>
      </c>
      <c r="AR756" s="139">
        <f t="shared" si="448"/>
        <v>4884000</v>
      </c>
      <c r="AS756" s="139">
        <f t="shared" si="449"/>
        <v>135666.66666666666</v>
      </c>
      <c r="AT756" s="139">
        <f t="shared" si="450"/>
        <v>244200</v>
      </c>
      <c r="AU756" s="139">
        <f t="shared" si="451"/>
        <v>4640000</v>
      </c>
      <c r="AV756" s="139">
        <f t="shared" si="452"/>
        <v>128888.88888888889</v>
      </c>
      <c r="AW756" s="151">
        <v>100000</v>
      </c>
      <c r="AX756" s="151">
        <f t="shared" si="453"/>
        <v>1160000</v>
      </c>
      <c r="AY756" s="151">
        <f t="shared" si="454"/>
        <v>1160000</v>
      </c>
      <c r="AZ756" s="151">
        <f t="shared" si="455"/>
        <v>1160000</v>
      </c>
      <c r="BA756" s="151">
        <f t="shared" si="456"/>
        <v>1060000</v>
      </c>
      <c r="BD756" s="99">
        <f t="shared" si="457"/>
        <v>4640000</v>
      </c>
    </row>
    <row r="757" spans="1:56" ht="14.7" customHeight="1" x14ac:dyDescent="0.25">
      <c r="A757" s="23"/>
      <c r="B757" s="23"/>
      <c r="C757" s="101">
        <v>735</v>
      </c>
      <c r="D757" s="128" t="s">
        <v>24</v>
      </c>
      <c r="E757" s="128">
        <v>5</v>
      </c>
      <c r="F757" s="130" t="s">
        <v>918</v>
      </c>
      <c r="G757" s="92" cm="1">
        <f t="array" ref="G757">_xlfn.IFS(D757=F$4,G$4,D757=F$5,G$5,D757=F$6,G$6,D757=F$7,G$7,D757=F$8,G$8,D757=F$9,G$9,D757=F$10,G$10)</f>
        <v>2</v>
      </c>
      <c r="H757" s="121" t="s">
        <v>305</v>
      </c>
      <c r="I757" s="104" t="s">
        <v>72</v>
      </c>
      <c r="J757" s="109">
        <v>32</v>
      </c>
      <c r="K757" s="95">
        <f t="shared" si="428"/>
        <v>160000</v>
      </c>
      <c r="L757" s="95">
        <f t="shared" si="429"/>
        <v>5120000</v>
      </c>
      <c r="M757" s="95">
        <f t="shared" si="430"/>
        <v>140000</v>
      </c>
      <c r="N757" s="95" cm="1">
        <f t="array" ref="N757">_xlfn.IFS(E757=1,0,OR(E757=2,E757=3),N$10,OR(E757=4,E757=5),N$11,E757=6,N$12,E757=7,N$13)</f>
        <v>3000</v>
      </c>
      <c r="O757" s="95">
        <f t="shared" si="458"/>
        <v>0</v>
      </c>
      <c r="P757" s="95">
        <f t="shared" si="431"/>
        <v>0</v>
      </c>
      <c r="Q757" s="95">
        <f t="shared" si="459"/>
        <v>0</v>
      </c>
      <c r="R757" s="95">
        <f t="shared" si="432"/>
        <v>0</v>
      </c>
      <c r="S757" s="95">
        <f t="shared" si="460"/>
        <v>0</v>
      </c>
      <c r="T757" s="95">
        <f t="shared" si="433"/>
        <v>0</v>
      </c>
      <c r="U757" s="95" t="str">
        <f t="shared" si="461"/>
        <v>y</v>
      </c>
      <c r="V757" s="95">
        <f t="shared" si="434"/>
        <v>-4000</v>
      </c>
      <c r="W757" s="108"/>
      <c r="X757" s="108">
        <f t="shared" si="435"/>
        <v>0</v>
      </c>
      <c r="Y757" s="132"/>
      <c r="Z757" s="108">
        <f t="shared" si="436"/>
        <v>0</v>
      </c>
      <c r="AA757" s="108"/>
      <c r="AB757" s="108"/>
      <c r="AC757" s="95">
        <f t="shared" si="437"/>
        <v>-4000</v>
      </c>
      <c r="AD757" s="95">
        <f t="shared" si="438"/>
        <v>139000</v>
      </c>
      <c r="AE757" s="95">
        <f t="shared" si="439"/>
        <v>4448000</v>
      </c>
      <c r="AF757" s="97" cm="1">
        <f t="array" ref="AF757">_xlfn.IFS(G757=1,AF$15,G757=2,AF$16,G757=3,AF$19)</f>
        <v>5000</v>
      </c>
      <c r="AG757" s="98">
        <f t="shared" si="440"/>
        <v>144000</v>
      </c>
      <c r="AH757" s="98">
        <f t="shared" si="441"/>
        <v>4608000</v>
      </c>
      <c r="AI757" s="137">
        <f t="shared" si="442"/>
        <v>144000</v>
      </c>
      <c r="AJ757" s="137">
        <f t="shared" si="443"/>
        <v>4608000</v>
      </c>
      <c r="AK757" s="137">
        <v>100000</v>
      </c>
      <c r="AL757" s="137">
        <f t="shared" si="444"/>
        <v>1152000</v>
      </c>
      <c r="AM757" s="137">
        <f t="shared" si="445"/>
        <v>1152000</v>
      </c>
      <c r="AN757" s="137">
        <f t="shared" si="446"/>
        <v>1152000</v>
      </c>
      <c r="AO757" s="137">
        <f t="shared" si="447"/>
        <v>1052000</v>
      </c>
      <c r="AP757" s="137"/>
      <c r="AQ757" s="138" cm="1">
        <f t="array" ref="AQ757">_xlfn.IFS(I757="One Bedroom",AQ$13,I757="One Bedroom Plus",AQ$14,I757="two bedroom",AQ$15,I757="three bedroom",AQ$16)</f>
        <v>300000</v>
      </c>
      <c r="AR757" s="139">
        <f t="shared" si="448"/>
        <v>4308000</v>
      </c>
      <c r="AS757" s="139">
        <f t="shared" si="449"/>
        <v>134625</v>
      </c>
      <c r="AT757" s="139">
        <f t="shared" si="450"/>
        <v>215400</v>
      </c>
      <c r="AU757" s="139">
        <f t="shared" si="451"/>
        <v>4093000</v>
      </c>
      <c r="AV757" s="139">
        <f t="shared" si="452"/>
        <v>127906.25</v>
      </c>
      <c r="AW757" s="151">
        <v>100000</v>
      </c>
      <c r="AX757" s="151">
        <f t="shared" si="453"/>
        <v>1023250</v>
      </c>
      <c r="AY757" s="151">
        <f t="shared" si="454"/>
        <v>1023250</v>
      </c>
      <c r="AZ757" s="151">
        <f t="shared" si="455"/>
        <v>1023250</v>
      </c>
      <c r="BA757" s="151">
        <f t="shared" si="456"/>
        <v>923250</v>
      </c>
      <c r="BD757" s="99">
        <f t="shared" si="457"/>
        <v>4093000</v>
      </c>
    </row>
    <row r="758" spans="1:56" ht="14.7" customHeight="1" x14ac:dyDescent="0.25">
      <c r="A758" s="23"/>
      <c r="B758" s="23"/>
      <c r="C758" s="101">
        <v>736</v>
      </c>
      <c r="D758" s="128" t="s">
        <v>24</v>
      </c>
      <c r="E758" s="128">
        <v>5</v>
      </c>
      <c r="F758" s="130" t="s">
        <v>919</v>
      </c>
      <c r="G758" s="92" cm="1">
        <f t="array" ref="G758">_xlfn.IFS(D758=F$4,G$4,D758=F$5,G$5,D758=F$6,G$6,D758=F$7,G$7,D758=F$8,G$8,D758=F$9,G$9,D758=F$10,G$10)</f>
        <v>2</v>
      </c>
      <c r="H758" s="121" t="s">
        <v>305</v>
      </c>
      <c r="I758" s="104" t="s">
        <v>72</v>
      </c>
      <c r="J758" s="109">
        <v>32</v>
      </c>
      <c r="K758" s="95">
        <f t="shared" si="428"/>
        <v>160000</v>
      </c>
      <c r="L758" s="95">
        <f t="shared" si="429"/>
        <v>5120000</v>
      </c>
      <c r="M758" s="95">
        <f t="shared" si="430"/>
        <v>140000</v>
      </c>
      <c r="N758" s="95" cm="1">
        <f t="array" ref="N758">_xlfn.IFS(E758=1,0,OR(E758=2,E758=3),N$10,OR(E758=4,E758=5),N$11,E758=6,N$12,E758=7,N$13)</f>
        <v>3000</v>
      </c>
      <c r="O758" s="95">
        <f t="shared" si="458"/>
        <v>0</v>
      </c>
      <c r="P758" s="95">
        <f t="shared" si="431"/>
        <v>0</v>
      </c>
      <c r="Q758" s="95">
        <f t="shared" si="459"/>
        <v>0</v>
      </c>
      <c r="R758" s="95">
        <f t="shared" si="432"/>
        <v>0</v>
      </c>
      <c r="S758" s="95">
        <f t="shared" si="460"/>
        <v>0</v>
      </c>
      <c r="T758" s="95">
        <f t="shared" si="433"/>
        <v>0</v>
      </c>
      <c r="U758" s="95" t="str">
        <f t="shared" si="461"/>
        <v>y</v>
      </c>
      <c r="V758" s="95">
        <f t="shared" si="434"/>
        <v>-4000</v>
      </c>
      <c r="W758" s="108"/>
      <c r="X758" s="108">
        <f t="shared" si="435"/>
        <v>0</v>
      </c>
      <c r="Y758" s="132"/>
      <c r="Z758" s="108">
        <f t="shared" si="436"/>
        <v>0</v>
      </c>
      <c r="AA758" s="108"/>
      <c r="AB758" s="108"/>
      <c r="AC758" s="95">
        <f t="shared" si="437"/>
        <v>-4000</v>
      </c>
      <c r="AD758" s="95">
        <f t="shared" si="438"/>
        <v>139000</v>
      </c>
      <c r="AE758" s="95">
        <f t="shared" si="439"/>
        <v>4448000</v>
      </c>
      <c r="AF758" s="97" cm="1">
        <f t="array" ref="AF758">_xlfn.IFS(G758=1,AF$15,G758=2,AF$16,G758=3,AF$19)</f>
        <v>5000</v>
      </c>
      <c r="AG758" s="98">
        <f t="shared" si="440"/>
        <v>144000</v>
      </c>
      <c r="AH758" s="98">
        <f t="shared" si="441"/>
        <v>4608000</v>
      </c>
      <c r="AI758" s="137">
        <f t="shared" si="442"/>
        <v>144000</v>
      </c>
      <c r="AJ758" s="137">
        <f t="shared" si="443"/>
        <v>4608000</v>
      </c>
      <c r="AK758" s="137">
        <v>100000</v>
      </c>
      <c r="AL758" s="137">
        <f t="shared" si="444"/>
        <v>1152000</v>
      </c>
      <c r="AM758" s="137">
        <f t="shared" si="445"/>
        <v>1152000</v>
      </c>
      <c r="AN758" s="137">
        <f t="shared" si="446"/>
        <v>1152000</v>
      </c>
      <c r="AO758" s="137">
        <f t="shared" si="447"/>
        <v>1052000</v>
      </c>
      <c r="AP758" s="137"/>
      <c r="AQ758" s="138" cm="1">
        <f t="array" ref="AQ758">_xlfn.IFS(I758="One Bedroom",AQ$13,I758="One Bedroom Plus",AQ$14,I758="two bedroom",AQ$15,I758="three bedroom",AQ$16)</f>
        <v>300000</v>
      </c>
      <c r="AR758" s="139">
        <f t="shared" si="448"/>
        <v>4308000</v>
      </c>
      <c r="AS758" s="139">
        <f t="shared" si="449"/>
        <v>134625</v>
      </c>
      <c r="AT758" s="139">
        <f t="shared" si="450"/>
        <v>215400</v>
      </c>
      <c r="AU758" s="139">
        <f t="shared" si="451"/>
        <v>4093000</v>
      </c>
      <c r="AV758" s="139">
        <f t="shared" si="452"/>
        <v>127906.25</v>
      </c>
      <c r="AW758" s="151">
        <v>100000</v>
      </c>
      <c r="AX758" s="151">
        <f t="shared" si="453"/>
        <v>1023250</v>
      </c>
      <c r="AY758" s="151">
        <f t="shared" si="454"/>
        <v>1023250</v>
      </c>
      <c r="AZ758" s="151">
        <f t="shared" si="455"/>
        <v>1023250</v>
      </c>
      <c r="BA758" s="151">
        <f t="shared" si="456"/>
        <v>923250</v>
      </c>
      <c r="BD758" s="99">
        <f t="shared" si="457"/>
        <v>4093000</v>
      </c>
    </row>
    <row r="759" spans="1:56" ht="14.7" customHeight="1" x14ac:dyDescent="0.25">
      <c r="A759" s="23"/>
      <c r="B759" s="23"/>
      <c r="C759" s="101">
        <v>737</v>
      </c>
      <c r="D759" s="128" t="s">
        <v>24</v>
      </c>
      <c r="E759" s="128">
        <v>5</v>
      </c>
      <c r="F759" s="130" t="s">
        <v>920</v>
      </c>
      <c r="G759" s="92" cm="1">
        <f t="array" ref="G759">_xlfn.IFS(D759=F$4,G$4,D759=F$5,G$5,D759=F$6,G$6,D759=F$7,G$7,D759=F$8,G$8,D759=F$9,G$9,D759=F$10,G$10)</f>
        <v>2</v>
      </c>
      <c r="H759" s="121" t="s">
        <v>896</v>
      </c>
      <c r="I759" s="104" t="s">
        <v>72</v>
      </c>
      <c r="J759" s="109">
        <v>32</v>
      </c>
      <c r="K759" s="95">
        <f t="shared" si="428"/>
        <v>160000</v>
      </c>
      <c r="L759" s="95">
        <f t="shared" si="429"/>
        <v>5120000</v>
      </c>
      <c r="M759" s="95">
        <f t="shared" si="430"/>
        <v>140000</v>
      </c>
      <c r="N759" s="95" cm="1">
        <f t="array" ref="N759">_xlfn.IFS(E759=1,0,OR(E759=2,E759=3),N$10,OR(E759=4,E759=5),N$11,E759=6,N$12,E759=7,N$13)</f>
        <v>3000</v>
      </c>
      <c r="O759" s="95">
        <f t="shared" si="458"/>
        <v>0</v>
      </c>
      <c r="P759" s="95">
        <f t="shared" si="431"/>
        <v>0</v>
      </c>
      <c r="Q759" s="95" t="str">
        <f t="shared" si="459"/>
        <v>y</v>
      </c>
      <c r="R759" s="95">
        <f t="shared" si="432"/>
        <v>3000</v>
      </c>
      <c r="S759" s="95">
        <f t="shared" si="460"/>
        <v>0</v>
      </c>
      <c r="T759" s="95">
        <f t="shared" si="433"/>
        <v>0</v>
      </c>
      <c r="U759" s="95" t="str">
        <f t="shared" si="461"/>
        <v>y</v>
      </c>
      <c r="V759" s="95">
        <f t="shared" si="434"/>
        <v>-4000</v>
      </c>
      <c r="W759" s="108"/>
      <c r="X759" s="108">
        <f t="shared" si="435"/>
        <v>0</v>
      </c>
      <c r="Y759" s="132"/>
      <c r="Z759" s="108">
        <f t="shared" si="436"/>
        <v>0</v>
      </c>
      <c r="AA759" s="108"/>
      <c r="AB759" s="108"/>
      <c r="AC759" s="95">
        <f t="shared" si="437"/>
        <v>-1000</v>
      </c>
      <c r="AD759" s="95">
        <f t="shared" si="438"/>
        <v>142000</v>
      </c>
      <c r="AE759" s="95">
        <f t="shared" si="439"/>
        <v>4544000</v>
      </c>
      <c r="AF759" s="97" cm="1">
        <f t="array" ref="AF759">_xlfn.IFS(G759=1,AF$15,G759=2,AF$16,G759=3,AF$19)</f>
        <v>5000</v>
      </c>
      <c r="AG759" s="98">
        <f t="shared" si="440"/>
        <v>147000</v>
      </c>
      <c r="AH759" s="98">
        <f t="shared" si="441"/>
        <v>4704000</v>
      </c>
      <c r="AI759" s="137">
        <f t="shared" si="442"/>
        <v>147000</v>
      </c>
      <c r="AJ759" s="137">
        <f t="shared" si="443"/>
        <v>4704000</v>
      </c>
      <c r="AK759" s="137">
        <v>100000</v>
      </c>
      <c r="AL759" s="137">
        <f t="shared" si="444"/>
        <v>1176000</v>
      </c>
      <c r="AM759" s="137">
        <f t="shared" si="445"/>
        <v>1176000</v>
      </c>
      <c r="AN759" s="137">
        <f t="shared" si="446"/>
        <v>1176000</v>
      </c>
      <c r="AO759" s="137">
        <f t="shared" si="447"/>
        <v>1076000</v>
      </c>
      <c r="AP759" s="137"/>
      <c r="AQ759" s="138" cm="1">
        <f t="array" ref="AQ759">_xlfn.IFS(I759="One Bedroom",AQ$13,I759="One Bedroom Plus",AQ$14,I759="two bedroom",AQ$15,I759="three bedroom",AQ$16)</f>
        <v>300000</v>
      </c>
      <c r="AR759" s="139">
        <f t="shared" si="448"/>
        <v>4404000</v>
      </c>
      <c r="AS759" s="139">
        <f t="shared" si="449"/>
        <v>137625</v>
      </c>
      <c r="AT759" s="139">
        <f t="shared" si="450"/>
        <v>220200</v>
      </c>
      <c r="AU759" s="139">
        <f t="shared" si="451"/>
        <v>4184000</v>
      </c>
      <c r="AV759" s="139">
        <f t="shared" si="452"/>
        <v>130750</v>
      </c>
      <c r="AW759" s="151">
        <v>100000</v>
      </c>
      <c r="AX759" s="151">
        <f t="shared" si="453"/>
        <v>1046000</v>
      </c>
      <c r="AY759" s="151">
        <f t="shared" si="454"/>
        <v>1046000</v>
      </c>
      <c r="AZ759" s="151">
        <f t="shared" si="455"/>
        <v>1046000</v>
      </c>
      <c r="BA759" s="151">
        <f t="shared" si="456"/>
        <v>946000</v>
      </c>
      <c r="BD759" s="99">
        <f t="shared" si="457"/>
        <v>4184000</v>
      </c>
    </row>
    <row r="760" spans="1:56" ht="14.7" customHeight="1" x14ac:dyDescent="0.25">
      <c r="A760" s="23"/>
      <c r="B760" s="23"/>
      <c r="C760" s="101">
        <v>738</v>
      </c>
      <c r="D760" s="128" t="s">
        <v>24</v>
      </c>
      <c r="E760" s="128">
        <v>5</v>
      </c>
      <c r="F760" s="130" t="s">
        <v>921</v>
      </c>
      <c r="G760" s="92" cm="1">
        <f t="array" ref="G760">_xlfn.IFS(D760=F$4,G$4,D760=F$5,G$5,D760=F$6,G$6,D760=F$7,G$7,D760=F$8,G$8,D760=F$9,G$9,D760=F$10,G$10)</f>
        <v>2</v>
      </c>
      <c r="H760" s="121" t="s">
        <v>898</v>
      </c>
      <c r="I760" s="104" t="s">
        <v>72</v>
      </c>
      <c r="J760" s="105">
        <v>46</v>
      </c>
      <c r="K760" s="95">
        <f t="shared" si="428"/>
        <v>160000</v>
      </c>
      <c r="L760" s="95">
        <f t="shared" si="429"/>
        <v>7360000</v>
      </c>
      <c r="M760" s="95">
        <f t="shared" si="430"/>
        <v>140000</v>
      </c>
      <c r="N760" s="95" cm="1">
        <f t="array" ref="N760">_xlfn.IFS(E760=1,0,OR(E760=2,E760=3),N$10,OR(E760=4,E760=5),N$11,E760=6,N$12,E760=7,N$13)</f>
        <v>3000</v>
      </c>
      <c r="O760" s="95" t="str">
        <f t="shared" si="458"/>
        <v>y</v>
      </c>
      <c r="P760" s="95">
        <f t="shared" si="431"/>
        <v>10000</v>
      </c>
      <c r="Q760" s="95" t="str">
        <f t="shared" si="459"/>
        <v>y</v>
      </c>
      <c r="R760" s="95">
        <f t="shared" si="432"/>
        <v>3000</v>
      </c>
      <c r="S760" s="95">
        <f t="shared" si="460"/>
        <v>0</v>
      </c>
      <c r="T760" s="95">
        <f t="shared" si="433"/>
        <v>0</v>
      </c>
      <c r="U760" s="95">
        <f t="shared" si="461"/>
        <v>0</v>
      </c>
      <c r="V760" s="95">
        <f t="shared" si="434"/>
        <v>0</v>
      </c>
      <c r="W760" s="108"/>
      <c r="X760" s="108">
        <f t="shared" si="435"/>
        <v>0</v>
      </c>
      <c r="Y760" s="132"/>
      <c r="Z760" s="108">
        <f t="shared" si="436"/>
        <v>0</v>
      </c>
      <c r="AA760" s="108"/>
      <c r="AB760" s="108"/>
      <c r="AC760" s="95">
        <f t="shared" si="437"/>
        <v>13000</v>
      </c>
      <c r="AD760" s="95">
        <f t="shared" si="438"/>
        <v>156000</v>
      </c>
      <c r="AE760" s="95">
        <f t="shared" si="439"/>
        <v>7176000</v>
      </c>
      <c r="AF760" s="97" cm="1">
        <f t="array" ref="AF760">_xlfn.IFS(G760=1,AF$15,G760=2,AF$16,G760=3,AF$19)</f>
        <v>5000</v>
      </c>
      <c r="AG760" s="98">
        <f t="shared" si="440"/>
        <v>161000</v>
      </c>
      <c r="AH760" s="98">
        <f t="shared" si="441"/>
        <v>7406000</v>
      </c>
      <c r="AI760" s="137">
        <f t="shared" si="442"/>
        <v>161000</v>
      </c>
      <c r="AJ760" s="137">
        <f t="shared" si="443"/>
        <v>7406000</v>
      </c>
      <c r="AK760" s="137">
        <v>100000</v>
      </c>
      <c r="AL760" s="137">
        <f t="shared" si="444"/>
        <v>1851500</v>
      </c>
      <c r="AM760" s="137">
        <f t="shared" si="445"/>
        <v>1851500</v>
      </c>
      <c r="AN760" s="137">
        <f t="shared" si="446"/>
        <v>1851500</v>
      </c>
      <c r="AO760" s="137">
        <f t="shared" si="447"/>
        <v>1751500</v>
      </c>
      <c r="AP760" s="137"/>
      <c r="AQ760" s="138" cm="1">
        <f t="array" ref="AQ760">_xlfn.IFS(I760="One Bedroom",AQ$13,I760="One Bedroom Plus",AQ$14,I760="two bedroom",AQ$15,I760="three bedroom",AQ$16)</f>
        <v>300000</v>
      </c>
      <c r="AR760" s="139">
        <f t="shared" si="448"/>
        <v>7106000</v>
      </c>
      <c r="AS760" s="139">
        <f t="shared" si="449"/>
        <v>154478.26086956522</v>
      </c>
      <c r="AT760" s="139">
        <f t="shared" si="450"/>
        <v>355300</v>
      </c>
      <c r="AU760" s="139">
        <f t="shared" si="451"/>
        <v>6751000</v>
      </c>
      <c r="AV760" s="139">
        <f t="shared" si="452"/>
        <v>146760.86956521738</v>
      </c>
      <c r="AW760" s="151">
        <v>100000</v>
      </c>
      <c r="AX760" s="151">
        <f t="shared" si="453"/>
        <v>1687750</v>
      </c>
      <c r="AY760" s="151">
        <f t="shared" si="454"/>
        <v>1687750</v>
      </c>
      <c r="AZ760" s="151">
        <f t="shared" si="455"/>
        <v>1687750</v>
      </c>
      <c r="BA760" s="151">
        <f t="shared" si="456"/>
        <v>1587750</v>
      </c>
      <c r="BD760" s="99">
        <f t="shared" si="457"/>
        <v>6751000</v>
      </c>
    </row>
    <row r="761" spans="1:56" ht="14.7" customHeight="1" x14ac:dyDescent="0.25">
      <c r="A761" s="23"/>
      <c r="B761" s="23"/>
      <c r="C761" s="101">
        <v>739</v>
      </c>
      <c r="D761" s="128" t="s">
        <v>24</v>
      </c>
      <c r="E761" s="128">
        <v>5</v>
      </c>
      <c r="F761" s="130" t="s">
        <v>922</v>
      </c>
      <c r="G761" s="92" cm="1">
        <f t="array" ref="G761">_xlfn.IFS(D761=F$4,G$4,D761=F$5,G$5,D761=F$6,G$6,D761=F$7,G$7,D761=F$8,G$8,D761=F$9,G$9,D761=F$10,G$10)</f>
        <v>2</v>
      </c>
      <c r="H761" s="121" t="s">
        <v>305</v>
      </c>
      <c r="I761" s="104" t="s">
        <v>72</v>
      </c>
      <c r="J761" s="109">
        <v>32</v>
      </c>
      <c r="K761" s="95">
        <f t="shared" si="428"/>
        <v>160000</v>
      </c>
      <c r="L761" s="95">
        <f t="shared" si="429"/>
        <v>5120000</v>
      </c>
      <c r="M761" s="95">
        <f t="shared" si="430"/>
        <v>140000</v>
      </c>
      <c r="N761" s="95" cm="1">
        <f t="array" ref="N761">_xlfn.IFS(E761=1,0,OR(E761=2,E761=3),N$10,OR(E761=4,E761=5),N$11,E761=6,N$12,E761=7,N$13)</f>
        <v>3000</v>
      </c>
      <c r="O761" s="95" t="str">
        <f t="shared" si="458"/>
        <v>y</v>
      </c>
      <c r="P761" s="95">
        <f t="shared" si="431"/>
        <v>10000</v>
      </c>
      <c r="Q761" s="95">
        <f t="shared" si="459"/>
        <v>0</v>
      </c>
      <c r="R761" s="95">
        <f t="shared" si="432"/>
        <v>0</v>
      </c>
      <c r="S761" s="95">
        <f t="shared" si="460"/>
        <v>0</v>
      </c>
      <c r="T761" s="95">
        <f t="shared" si="433"/>
        <v>0</v>
      </c>
      <c r="U761" s="95">
        <f t="shared" si="461"/>
        <v>0</v>
      </c>
      <c r="V761" s="95">
        <f t="shared" si="434"/>
        <v>0</v>
      </c>
      <c r="W761" s="108"/>
      <c r="X761" s="108">
        <f t="shared" si="435"/>
        <v>0</v>
      </c>
      <c r="Y761" s="132"/>
      <c r="Z761" s="108">
        <f t="shared" si="436"/>
        <v>0</v>
      </c>
      <c r="AA761" s="108"/>
      <c r="AB761" s="108"/>
      <c r="AC761" s="95">
        <f t="shared" si="437"/>
        <v>10000</v>
      </c>
      <c r="AD761" s="95">
        <f t="shared" si="438"/>
        <v>153000</v>
      </c>
      <c r="AE761" s="95">
        <f t="shared" si="439"/>
        <v>4896000</v>
      </c>
      <c r="AF761" s="97" cm="1">
        <f t="array" ref="AF761">_xlfn.IFS(G761=1,AF$15,G761=2,AF$16,G761=3,AF$19)</f>
        <v>5000</v>
      </c>
      <c r="AG761" s="98">
        <f t="shared" si="440"/>
        <v>158000</v>
      </c>
      <c r="AH761" s="98">
        <f t="shared" si="441"/>
        <v>5056000</v>
      </c>
      <c r="AI761" s="137">
        <f t="shared" si="442"/>
        <v>158000</v>
      </c>
      <c r="AJ761" s="137">
        <f t="shared" si="443"/>
        <v>5056000</v>
      </c>
      <c r="AK761" s="137">
        <v>100000</v>
      </c>
      <c r="AL761" s="137">
        <f t="shared" si="444"/>
        <v>1264000</v>
      </c>
      <c r="AM761" s="137">
        <f t="shared" si="445"/>
        <v>1264000</v>
      </c>
      <c r="AN761" s="137">
        <f t="shared" si="446"/>
        <v>1264000</v>
      </c>
      <c r="AO761" s="137">
        <f t="shared" si="447"/>
        <v>1164000</v>
      </c>
      <c r="AP761" s="137"/>
      <c r="AQ761" s="138" cm="1">
        <f t="array" ref="AQ761">_xlfn.IFS(I761="One Bedroom",AQ$13,I761="One Bedroom Plus",AQ$14,I761="two bedroom",AQ$15,I761="three bedroom",AQ$16)</f>
        <v>300000</v>
      </c>
      <c r="AR761" s="139">
        <f t="shared" si="448"/>
        <v>4756000</v>
      </c>
      <c r="AS761" s="139">
        <f t="shared" si="449"/>
        <v>148625</v>
      </c>
      <c r="AT761" s="139">
        <f t="shared" si="450"/>
        <v>237800</v>
      </c>
      <c r="AU761" s="139">
        <f t="shared" si="451"/>
        <v>4519000</v>
      </c>
      <c r="AV761" s="139">
        <f t="shared" si="452"/>
        <v>141218.75</v>
      </c>
      <c r="AW761" s="151">
        <v>100000</v>
      </c>
      <c r="AX761" s="151">
        <f t="shared" si="453"/>
        <v>1129750</v>
      </c>
      <c r="AY761" s="151">
        <f t="shared" si="454"/>
        <v>1129750</v>
      </c>
      <c r="AZ761" s="151">
        <f t="shared" si="455"/>
        <v>1129750</v>
      </c>
      <c r="BA761" s="151">
        <f t="shared" si="456"/>
        <v>1029750</v>
      </c>
      <c r="BD761" s="99">
        <f t="shared" si="457"/>
        <v>4519000</v>
      </c>
    </row>
    <row r="762" spans="1:56" ht="14.7" customHeight="1" x14ac:dyDescent="0.25">
      <c r="A762" s="23"/>
      <c r="B762" s="23"/>
      <c r="C762" s="101">
        <v>740</v>
      </c>
      <c r="D762" s="128" t="s">
        <v>24</v>
      </c>
      <c r="E762" s="128">
        <v>5</v>
      </c>
      <c r="F762" s="130" t="s">
        <v>923</v>
      </c>
      <c r="G762" s="92" cm="1">
        <f t="array" ref="G762">_xlfn.IFS(D762=F$4,G$4,D762=F$5,G$5,D762=F$6,G$6,D762=F$7,G$7,D762=F$8,G$8,D762=F$9,G$9,D762=F$10,G$10)</f>
        <v>2</v>
      </c>
      <c r="H762" s="121" t="s">
        <v>313</v>
      </c>
      <c r="I762" s="104" t="s">
        <v>234</v>
      </c>
      <c r="J762" s="109">
        <v>66</v>
      </c>
      <c r="K762" s="95">
        <f t="shared" si="428"/>
        <v>160000</v>
      </c>
      <c r="L762" s="95">
        <f t="shared" si="429"/>
        <v>10560000</v>
      </c>
      <c r="M762" s="95">
        <f t="shared" si="430"/>
        <v>140000</v>
      </c>
      <c r="N762" s="95" cm="1">
        <f t="array" ref="N762">_xlfn.IFS(E762=1,0,OR(E762=2,E762=3),N$10,OR(E762=4,E762=5),N$11,E762=6,N$12,E762=7,N$13)</f>
        <v>3000</v>
      </c>
      <c r="O762" s="95" t="str">
        <f t="shared" si="458"/>
        <v>y</v>
      </c>
      <c r="P762" s="95">
        <f t="shared" si="431"/>
        <v>10000</v>
      </c>
      <c r="Q762" s="95">
        <f t="shared" si="459"/>
        <v>0</v>
      </c>
      <c r="R762" s="95">
        <f t="shared" si="432"/>
        <v>0</v>
      </c>
      <c r="S762" s="95">
        <f t="shared" si="460"/>
        <v>0</v>
      </c>
      <c r="T762" s="95">
        <f t="shared" si="433"/>
        <v>0</v>
      </c>
      <c r="U762" s="95">
        <f t="shared" si="461"/>
        <v>0</v>
      </c>
      <c r="V762" s="95">
        <f t="shared" si="434"/>
        <v>0</v>
      </c>
      <c r="W762" s="108"/>
      <c r="X762" s="108">
        <f t="shared" si="435"/>
        <v>0</v>
      </c>
      <c r="Y762" s="132"/>
      <c r="Z762" s="108">
        <f t="shared" si="436"/>
        <v>0</v>
      </c>
      <c r="AA762" s="108"/>
      <c r="AB762" s="108"/>
      <c r="AC762" s="95">
        <f t="shared" si="437"/>
        <v>10000</v>
      </c>
      <c r="AD762" s="95">
        <f t="shared" si="438"/>
        <v>153000</v>
      </c>
      <c r="AE762" s="95">
        <f t="shared" si="439"/>
        <v>10098000</v>
      </c>
      <c r="AF762" s="97" cm="1">
        <f t="array" ref="AF762">_xlfn.IFS(G762=1,AF$15,G762=2,AF$16,G762=3,AF$19)</f>
        <v>5000</v>
      </c>
      <c r="AG762" s="98">
        <f t="shared" si="440"/>
        <v>158000</v>
      </c>
      <c r="AH762" s="98">
        <f t="shared" si="441"/>
        <v>10428000</v>
      </c>
      <c r="AI762" s="137">
        <f t="shared" si="442"/>
        <v>158000</v>
      </c>
      <c r="AJ762" s="137">
        <f t="shared" si="443"/>
        <v>10428000</v>
      </c>
      <c r="AK762" s="137">
        <v>100000</v>
      </c>
      <c r="AL762" s="137">
        <f t="shared" si="444"/>
        <v>2607000</v>
      </c>
      <c r="AM762" s="137">
        <f t="shared" si="445"/>
        <v>2607000</v>
      </c>
      <c r="AN762" s="137">
        <f t="shared" si="446"/>
        <v>2607000</v>
      </c>
      <c r="AO762" s="137">
        <f t="shared" si="447"/>
        <v>2507000</v>
      </c>
      <c r="AP762" s="137"/>
      <c r="AQ762" s="138" cm="1">
        <f t="array" ref="AQ762">_xlfn.IFS(I762="One Bedroom",AQ$13,I762="One Bedroom Plus",AQ$14,I762="two bedroom",AQ$15,I762="three bedroom",AQ$16)</f>
        <v>500000</v>
      </c>
      <c r="AR762" s="139">
        <f t="shared" si="448"/>
        <v>9928000</v>
      </c>
      <c r="AS762" s="139">
        <f t="shared" si="449"/>
        <v>150424.24242424243</v>
      </c>
      <c r="AT762" s="139">
        <f t="shared" si="450"/>
        <v>496400</v>
      </c>
      <c r="AU762" s="139">
        <f t="shared" si="451"/>
        <v>9432000</v>
      </c>
      <c r="AV762" s="139">
        <f t="shared" si="452"/>
        <v>142909.09090909091</v>
      </c>
      <c r="AW762" s="151">
        <v>100000</v>
      </c>
      <c r="AX762" s="151">
        <f t="shared" si="453"/>
        <v>2358000</v>
      </c>
      <c r="AY762" s="151">
        <f t="shared" si="454"/>
        <v>2358000</v>
      </c>
      <c r="AZ762" s="151">
        <f t="shared" si="455"/>
        <v>2358000</v>
      </c>
      <c r="BA762" s="151">
        <f t="shared" si="456"/>
        <v>2258000</v>
      </c>
      <c r="BD762" s="99">
        <f t="shared" si="457"/>
        <v>9432000</v>
      </c>
    </row>
    <row r="763" spans="1:56" ht="14.7" customHeight="1" x14ac:dyDescent="0.25">
      <c r="A763" s="23"/>
      <c r="B763" s="23"/>
      <c r="C763" s="101">
        <v>741</v>
      </c>
      <c r="D763" s="128" t="s">
        <v>24</v>
      </c>
      <c r="E763" s="128">
        <v>5</v>
      </c>
      <c r="F763" s="130" t="s">
        <v>924</v>
      </c>
      <c r="G763" s="92" cm="1">
        <f t="array" ref="G763">_xlfn.IFS(D763=F$4,G$4,D763=F$5,G$5,D763=F$6,G$6,D763=F$7,G$7,D763=F$8,G$8,D763=F$9,G$9,D763=F$10,G$10)</f>
        <v>2</v>
      </c>
      <c r="H763" s="121" t="s">
        <v>313</v>
      </c>
      <c r="I763" s="104" t="s">
        <v>234</v>
      </c>
      <c r="J763" s="109">
        <v>66</v>
      </c>
      <c r="K763" s="95">
        <f t="shared" si="428"/>
        <v>160000</v>
      </c>
      <c r="L763" s="95">
        <f t="shared" si="429"/>
        <v>10560000</v>
      </c>
      <c r="M763" s="95">
        <f t="shared" si="430"/>
        <v>140000</v>
      </c>
      <c r="N763" s="95" cm="1">
        <f t="array" ref="N763">_xlfn.IFS(E763=1,0,OR(E763=2,E763=3),N$10,OR(E763=4,E763=5),N$11,E763=6,N$12,E763=7,N$13)</f>
        <v>3000</v>
      </c>
      <c r="O763" s="95" t="str">
        <f t="shared" si="458"/>
        <v>y</v>
      </c>
      <c r="P763" s="95">
        <f t="shared" si="431"/>
        <v>10000</v>
      </c>
      <c r="Q763" s="95">
        <f t="shared" si="459"/>
        <v>0</v>
      </c>
      <c r="R763" s="95">
        <f t="shared" si="432"/>
        <v>0</v>
      </c>
      <c r="S763" s="95">
        <f t="shared" si="460"/>
        <v>0</v>
      </c>
      <c r="T763" s="95">
        <f t="shared" si="433"/>
        <v>0</v>
      </c>
      <c r="U763" s="95">
        <f t="shared" si="461"/>
        <v>0</v>
      </c>
      <c r="V763" s="95">
        <f t="shared" si="434"/>
        <v>0</v>
      </c>
      <c r="W763" s="108"/>
      <c r="X763" s="108">
        <f t="shared" si="435"/>
        <v>0</v>
      </c>
      <c r="Y763" s="132"/>
      <c r="Z763" s="108">
        <f t="shared" si="436"/>
        <v>0</v>
      </c>
      <c r="AA763" s="108"/>
      <c r="AB763" s="108"/>
      <c r="AC763" s="95">
        <f t="shared" si="437"/>
        <v>10000</v>
      </c>
      <c r="AD763" s="95">
        <f t="shared" si="438"/>
        <v>153000</v>
      </c>
      <c r="AE763" s="95">
        <f t="shared" si="439"/>
        <v>10098000</v>
      </c>
      <c r="AF763" s="97" cm="1">
        <f t="array" ref="AF763">_xlfn.IFS(G763=1,AF$15,G763=2,AF$16,G763=3,AF$19)</f>
        <v>5000</v>
      </c>
      <c r="AG763" s="98">
        <f t="shared" si="440"/>
        <v>158000</v>
      </c>
      <c r="AH763" s="98">
        <f t="shared" si="441"/>
        <v>10428000</v>
      </c>
      <c r="AI763" s="137">
        <f t="shared" si="442"/>
        <v>158000</v>
      </c>
      <c r="AJ763" s="137">
        <f t="shared" si="443"/>
        <v>10428000</v>
      </c>
      <c r="AK763" s="137">
        <v>100000</v>
      </c>
      <c r="AL763" s="137">
        <f t="shared" si="444"/>
        <v>2607000</v>
      </c>
      <c r="AM763" s="137">
        <f t="shared" si="445"/>
        <v>2607000</v>
      </c>
      <c r="AN763" s="137">
        <f t="shared" si="446"/>
        <v>2607000</v>
      </c>
      <c r="AO763" s="137">
        <f t="shared" si="447"/>
        <v>2507000</v>
      </c>
      <c r="AP763" s="137"/>
      <c r="AQ763" s="138" cm="1">
        <f t="array" ref="AQ763">_xlfn.IFS(I763="One Bedroom",AQ$13,I763="One Bedroom Plus",AQ$14,I763="two bedroom",AQ$15,I763="three bedroom",AQ$16)</f>
        <v>500000</v>
      </c>
      <c r="AR763" s="139">
        <f t="shared" si="448"/>
        <v>9928000</v>
      </c>
      <c r="AS763" s="139">
        <f t="shared" si="449"/>
        <v>150424.24242424243</v>
      </c>
      <c r="AT763" s="139">
        <f t="shared" si="450"/>
        <v>496400</v>
      </c>
      <c r="AU763" s="139">
        <f t="shared" si="451"/>
        <v>9432000</v>
      </c>
      <c r="AV763" s="139">
        <f t="shared" si="452"/>
        <v>142909.09090909091</v>
      </c>
      <c r="AW763" s="151">
        <v>100000</v>
      </c>
      <c r="AX763" s="151">
        <f t="shared" si="453"/>
        <v>2358000</v>
      </c>
      <c r="AY763" s="151">
        <f t="shared" si="454"/>
        <v>2358000</v>
      </c>
      <c r="AZ763" s="151">
        <f t="shared" si="455"/>
        <v>2358000</v>
      </c>
      <c r="BA763" s="151">
        <f t="shared" si="456"/>
        <v>2258000</v>
      </c>
      <c r="BD763" s="99">
        <f t="shared" si="457"/>
        <v>9432000</v>
      </c>
    </row>
    <row r="764" spans="1:56" ht="14.7" customHeight="1" x14ac:dyDescent="0.25">
      <c r="A764" s="23"/>
      <c r="B764" s="23"/>
      <c r="C764" s="101">
        <v>742</v>
      </c>
      <c r="D764" s="128" t="s">
        <v>24</v>
      </c>
      <c r="E764" s="128">
        <v>5</v>
      </c>
      <c r="F764" s="130" t="s">
        <v>925</v>
      </c>
      <c r="G764" s="92" cm="1">
        <f t="array" ref="G764">_xlfn.IFS(D764=F$4,G$4,D764=F$5,G$5,D764=F$6,G$6,D764=F$7,G$7,D764=F$8,G$8,D764=F$9,G$9,D764=F$10,G$10)</f>
        <v>2</v>
      </c>
      <c r="H764" s="121" t="s">
        <v>319</v>
      </c>
      <c r="I764" s="104" t="s">
        <v>234</v>
      </c>
      <c r="J764" s="109">
        <v>86</v>
      </c>
      <c r="K764" s="95">
        <f t="shared" si="428"/>
        <v>160000</v>
      </c>
      <c r="L764" s="95">
        <f t="shared" si="429"/>
        <v>13760000</v>
      </c>
      <c r="M764" s="95">
        <f t="shared" si="430"/>
        <v>140000</v>
      </c>
      <c r="N764" s="95" cm="1">
        <f t="array" ref="N764">_xlfn.IFS(E764=1,0,OR(E764=2,E764=3),N$10,OR(E764=4,E764=5),N$11,E764=6,N$12,E764=7,N$13)</f>
        <v>3000</v>
      </c>
      <c r="O764" s="95" t="str">
        <f t="shared" si="458"/>
        <v>y</v>
      </c>
      <c r="P764" s="95">
        <f t="shared" si="431"/>
        <v>10000</v>
      </c>
      <c r="Q764" s="95">
        <f t="shared" si="459"/>
        <v>0</v>
      </c>
      <c r="R764" s="95">
        <f t="shared" si="432"/>
        <v>0</v>
      </c>
      <c r="S764" s="95" t="str">
        <f t="shared" si="460"/>
        <v>y</v>
      </c>
      <c r="T764" s="95">
        <f t="shared" si="433"/>
        <v>2000</v>
      </c>
      <c r="U764" s="95">
        <f t="shared" si="461"/>
        <v>0</v>
      </c>
      <c r="V764" s="95">
        <f t="shared" si="434"/>
        <v>0</v>
      </c>
      <c r="W764" s="108"/>
      <c r="X764" s="108">
        <f t="shared" si="435"/>
        <v>0</v>
      </c>
      <c r="Y764" s="132"/>
      <c r="Z764" s="108">
        <f t="shared" si="436"/>
        <v>0</v>
      </c>
      <c r="AA764" s="108"/>
      <c r="AB764" s="108"/>
      <c r="AC764" s="95">
        <f t="shared" si="437"/>
        <v>12000</v>
      </c>
      <c r="AD764" s="95">
        <f t="shared" si="438"/>
        <v>155000</v>
      </c>
      <c r="AE764" s="95">
        <f t="shared" si="439"/>
        <v>13330000</v>
      </c>
      <c r="AF764" s="97" cm="1">
        <f t="array" ref="AF764">_xlfn.IFS(G764=1,AF$15,G764=2,AF$16,G764=3,AF$19)</f>
        <v>5000</v>
      </c>
      <c r="AG764" s="98">
        <f t="shared" si="440"/>
        <v>160000</v>
      </c>
      <c r="AH764" s="98">
        <f t="shared" si="441"/>
        <v>13760000</v>
      </c>
      <c r="AI764" s="137">
        <f t="shared" si="442"/>
        <v>160000</v>
      </c>
      <c r="AJ764" s="137">
        <f t="shared" si="443"/>
        <v>13760000</v>
      </c>
      <c r="AK764" s="137">
        <v>100000</v>
      </c>
      <c r="AL764" s="137">
        <f t="shared" si="444"/>
        <v>3440000</v>
      </c>
      <c r="AM764" s="137">
        <f t="shared" si="445"/>
        <v>3440000</v>
      </c>
      <c r="AN764" s="137">
        <f t="shared" si="446"/>
        <v>3440000</v>
      </c>
      <c r="AO764" s="137">
        <f t="shared" si="447"/>
        <v>3340000</v>
      </c>
      <c r="AP764" s="137"/>
      <c r="AQ764" s="138" cm="1">
        <f t="array" ref="AQ764">_xlfn.IFS(I764="One Bedroom",AQ$13,I764="One Bedroom Plus",AQ$14,I764="two bedroom",AQ$15,I764="three bedroom",AQ$16)</f>
        <v>500000</v>
      </c>
      <c r="AR764" s="139">
        <f t="shared" si="448"/>
        <v>13260000</v>
      </c>
      <c r="AS764" s="139">
        <f t="shared" si="449"/>
        <v>154186.04651162791</v>
      </c>
      <c r="AT764" s="139">
        <f t="shared" si="450"/>
        <v>663000</v>
      </c>
      <c r="AU764" s="139">
        <f t="shared" si="451"/>
        <v>12597000</v>
      </c>
      <c r="AV764" s="139">
        <f t="shared" si="452"/>
        <v>146476.7441860465</v>
      </c>
      <c r="AW764" s="151">
        <v>100000</v>
      </c>
      <c r="AX764" s="151">
        <f t="shared" si="453"/>
        <v>3149250</v>
      </c>
      <c r="AY764" s="151">
        <f t="shared" si="454"/>
        <v>3149250</v>
      </c>
      <c r="AZ764" s="151">
        <f t="shared" si="455"/>
        <v>3149250</v>
      </c>
      <c r="BA764" s="151">
        <f t="shared" si="456"/>
        <v>3049250</v>
      </c>
      <c r="BD764" s="99">
        <f t="shared" si="457"/>
        <v>12597000</v>
      </c>
    </row>
    <row r="765" spans="1:56" ht="14.7" customHeight="1" x14ac:dyDescent="0.25">
      <c r="A765" s="23"/>
      <c r="B765" s="23"/>
      <c r="C765" s="101">
        <v>743</v>
      </c>
      <c r="D765" s="128" t="s">
        <v>24</v>
      </c>
      <c r="E765" s="128">
        <v>5</v>
      </c>
      <c r="F765" s="130" t="s">
        <v>926</v>
      </c>
      <c r="G765" s="92" cm="1">
        <f t="array" ref="G765">_xlfn.IFS(D765=F$4,G$4,D765=F$5,G$5,D765=F$6,G$6,D765=F$7,G$7,D765=F$8,G$8,D765=F$9,G$9,D765=F$10,G$10)</f>
        <v>2</v>
      </c>
      <c r="H765" s="121" t="s">
        <v>158</v>
      </c>
      <c r="I765" s="104" t="s">
        <v>72</v>
      </c>
      <c r="J765" s="105">
        <v>42</v>
      </c>
      <c r="K765" s="95">
        <f t="shared" si="428"/>
        <v>160000</v>
      </c>
      <c r="L765" s="95">
        <f t="shared" si="429"/>
        <v>6720000</v>
      </c>
      <c r="M765" s="95">
        <f t="shared" si="430"/>
        <v>140000</v>
      </c>
      <c r="N765" s="95" cm="1">
        <f t="array" ref="N765">_xlfn.IFS(E765=1,0,OR(E765=2,E765=3),N$10,OR(E765=4,E765=5),N$11,E765=6,N$12,E765=7,N$13)</f>
        <v>3000</v>
      </c>
      <c r="O765" s="95" t="str">
        <f t="shared" si="458"/>
        <v>y</v>
      </c>
      <c r="P765" s="95">
        <f t="shared" si="431"/>
        <v>10000</v>
      </c>
      <c r="Q765" s="95">
        <f t="shared" si="459"/>
        <v>0</v>
      </c>
      <c r="R765" s="95">
        <f t="shared" si="432"/>
        <v>0</v>
      </c>
      <c r="S765" s="95" t="str">
        <f t="shared" si="460"/>
        <v>y</v>
      </c>
      <c r="T765" s="95">
        <f t="shared" si="433"/>
        <v>2000</v>
      </c>
      <c r="U765" s="95">
        <f t="shared" si="461"/>
        <v>0</v>
      </c>
      <c r="V765" s="95">
        <f t="shared" si="434"/>
        <v>0</v>
      </c>
      <c r="W765" s="108"/>
      <c r="X765" s="108">
        <f t="shared" si="435"/>
        <v>0</v>
      </c>
      <c r="Y765" s="132"/>
      <c r="Z765" s="108">
        <f t="shared" si="436"/>
        <v>0</v>
      </c>
      <c r="AA765" s="108"/>
      <c r="AB765" s="108"/>
      <c r="AC765" s="95">
        <f t="shared" si="437"/>
        <v>12000</v>
      </c>
      <c r="AD765" s="95">
        <f t="shared" si="438"/>
        <v>155000</v>
      </c>
      <c r="AE765" s="95">
        <f t="shared" si="439"/>
        <v>6510000</v>
      </c>
      <c r="AF765" s="97" cm="1">
        <f t="array" ref="AF765">_xlfn.IFS(G765=1,AF$15,G765=2,AF$16,G765=3,AF$19)</f>
        <v>5000</v>
      </c>
      <c r="AG765" s="98">
        <f t="shared" si="440"/>
        <v>160000</v>
      </c>
      <c r="AH765" s="98">
        <f t="shared" si="441"/>
        <v>6720000</v>
      </c>
      <c r="AI765" s="137">
        <f t="shared" si="442"/>
        <v>160000</v>
      </c>
      <c r="AJ765" s="137">
        <f t="shared" si="443"/>
        <v>6720000</v>
      </c>
      <c r="AK765" s="137">
        <v>100000</v>
      </c>
      <c r="AL765" s="137">
        <f t="shared" si="444"/>
        <v>1680000</v>
      </c>
      <c r="AM765" s="137">
        <f t="shared" si="445"/>
        <v>1680000</v>
      </c>
      <c r="AN765" s="137">
        <f t="shared" si="446"/>
        <v>1680000</v>
      </c>
      <c r="AO765" s="137">
        <f t="shared" si="447"/>
        <v>1580000</v>
      </c>
      <c r="AP765" s="137"/>
      <c r="AQ765" s="138" cm="1">
        <f t="array" ref="AQ765">_xlfn.IFS(I765="One Bedroom",AQ$13,I765="One Bedroom Plus",AQ$14,I765="two bedroom",AQ$15,I765="three bedroom",AQ$16)</f>
        <v>300000</v>
      </c>
      <c r="AR765" s="139">
        <f t="shared" si="448"/>
        <v>6420000</v>
      </c>
      <c r="AS765" s="139">
        <f t="shared" si="449"/>
        <v>152857.14285714287</v>
      </c>
      <c r="AT765" s="139">
        <f t="shared" si="450"/>
        <v>321000</v>
      </c>
      <c r="AU765" s="139">
        <f t="shared" si="451"/>
        <v>6099000</v>
      </c>
      <c r="AV765" s="139">
        <f t="shared" si="452"/>
        <v>145214.28571428571</v>
      </c>
      <c r="AW765" s="151">
        <v>100000</v>
      </c>
      <c r="AX765" s="151">
        <f t="shared" si="453"/>
        <v>1524750</v>
      </c>
      <c r="AY765" s="151">
        <f t="shared" si="454"/>
        <v>1524750</v>
      </c>
      <c r="AZ765" s="151">
        <f t="shared" si="455"/>
        <v>1524750</v>
      </c>
      <c r="BA765" s="151">
        <f t="shared" si="456"/>
        <v>1424750</v>
      </c>
      <c r="BD765" s="99">
        <f t="shared" si="457"/>
        <v>6099000</v>
      </c>
    </row>
    <row r="766" spans="1:56" ht="14.7" customHeight="1" x14ac:dyDescent="0.25">
      <c r="A766" s="23"/>
      <c r="B766" s="23"/>
      <c r="C766" s="101">
        <v>744</v>
      </c>
      <c r="D766" s="128" t="s">
        <v>24</v>
      </c>
      <c r="E766" s="128">
        <v>5</v>
      </c>
      <c r="F766" s="130" t="s">
        <v>927</v>
      </c>
      <c r="G766" s="92" cm="1">
        <f t="array" ref="G766">_xlfn.IFS(D766=F$4,G$4,D766=F$5,G$5,D766=F$6,G$6,D766=F$7,G$7,D766=F$8,G$8,D766=F$9,G$9,D766=F$10,G$10)</f>
        <v>2</v>
      </c>
      <c r="H766" s="121" t="s">
        <v>905</v>
      </c>
      <c r="I766" s="104" t="s">
        <v>72</v>
      </c>
      <c r="J766" s="105">
        <v>42</v>
      </c>
      <c r="K766" s="95">
        <f t="shared" si="428"/>
        <v>160000</v>
      </c>
      <c r="L766" s="95">
        <f t="shared" si="429"/>
        <v>6720000</v>
      </c>
      <c r="M766" s="95">
        <f t="shared" si="430"/>
        <v>140000</v>
      </c>
      <c r="N766" s="95" cm="1">
        <f t="array" ref="N766">_xlfn.IFS(E766=1,0,OR(E766=2,E766=3),N$10,OR(E766=4,E766=5),N$11,E766=6,N$12,E766=7,N$13)</f>
        <v>3000</v>
      </c>
      <c r="O766" s="95" t="str">
        <f t="shared" si="458"/>
        <v>y</v>
      </c>
      <c r="P766" s="95">
        <f t="shared" si="431"/>
        <v>10000</v>
      </c>
      <c r="Q766" s="95" t="str">
        <f t="shared" si="459"/>
        <v>y</v>
      </c>
      <c r="R766" s="95">
        <f t="shared" si="432"/>
        <v>3000</v>
      </c>
      <c r="S766" s="95" t="str">
        <f t="shared" si="460"/>
        <v>y</v>
      </c>
      <c r="T766" s="95">
        <f t="shared" si="433"/>
        <v>2000</v>
      </c>
      <c r="U766" s="95">
        <f t="shared" si="461"/>
        <v>0</v>
      </c>
      <c r="V766" s="95">
        <f t="shared" si="434"/>
        <v>0</v>
      </c>
      <c r="W766" s="108"/>
      <c r="X766" s="108">
        <f t="shared" si="435"/>
        <v>0</v>
      </c>
      <c r="Y766" s="132"/>
      <c r="Z766" s="108">
        <f t="shared" si="436"/>
        <v>0</v>
      </c>
      <c r="AA766" s="108"/>
      <c r="AB766" s="108"/>
      <c r="AC766" s="95">
        <f t="shared" si="437"/>
        <v>15000</v>
      </c>
      <c r="AD766" s="95">
        <f t="shared" si="438"/>
        <v>158000</v>
      </c>
      <c r="AE766" s="95">
        <f t="shared" si="439"/>
        <v>6636000</v>
      </c>
      <c r="AF766" s="97" cm="1">
        <f t="array" ref="AF766">_xlfn.IFS(G766=1,AF$15,G766=2,AF$16,G766=3,AF$19)</f>
        <v>5000</v>
      </c>
      <c r="AG766" s="98">
        <f t="shared" si="440"/>
        <v>163000</v>
      </c>
      <c r="AH766" s="98">
        <f t="shared" si="441"/>
        <v>6846000</v>
      </c>
      <c r="AI766" s="137">
        <f t="shared" si="442"/>
        <v>163000</v>
      </c>
      <c r="AJ766" s="137">
        <f t="shared" si="443"/>
        <v>6846000</v>
      </c>
      <c r="AK766" s="137">
        <v>100000</v>
      </c>
      <c r="AL766" s="137">
        <f t="shared" si="444"/>
        <v>1711500</v>
      </c>
      <c r="AM766" s="137">
        <f t="shared" si="445"/>
        <v>1711500</v>
      </c>
      <c r="AN766" s="137">
        <f t="shared" si="446"/>
        <v>1711500</v>
      </c>
      <c r="AO766" s="137">
        <f t="shared" si="447"/>
        <v>1611500</v>
      </c>
      <c r="AP766" s="137"/>
      <c r="AQ766" s="138" cm="1">
        <f t="array" ref="AQ766">_xlfn.IFS(I766="One Bedroom",AQ$13,I766="One Bedroom Plus",AQ$14,I766="two bedroom",AQ$15,I766="three bedroom",AQ$16)</f>
        <v>300000</v>
      </c>
      <c r="AR766" s="139">
        <f t="shared" si="448"/>
        <v>6546000</v>
      </c>
      <c r="AS766" s="139">
        <f t="shared" si="449"/>
        <v>155857.14285714287</v>
      </c>
      <c r="AT766" s="139">
        <f t="shared" si="450"/>
        <v>327300</v>
      </c>
      <c r="AU766" s="139">
        <f t="shared" si="451"/>
        <v>6219000</v>
      </c>
      <c r="AV766" s="139">
        <f t="shared" si="452"/>
        <v>148071.42857142858</v>
      </c>
      <c r="AW766" s="151">
        <v>100000</v>
      </c>
      <c r="AX766" s="151">
        <f t="shared" si="453"/>
        <v>1554750</v>
      </c>
      <c r="AY766" s="151">
        <f t="shared" si="454"/>
        <v>1554750</v>
      </c>
      <c r="AZ766" s="151">
        <f t="shared" si="455"/>
        <v>1554750</v>
      </c>
      <c r="BA766" s="151">
        <f t="shared" si="456"/>
        <v>1454750</v>
      </c>
      <c r="BD766" s="99">
        <f t="shared" si="457"/>
        <v>6219000</v>
      </c>
    </row>
    <row r="767" spans="1:56" ht="14.7" customHeight="1" x14ac:dyDescent="0.25">
      <c r="A767" s="23"/>
      <c r="B767" s="23"/>
      <c r="C767" s="101">
        <v>745</v>
      </c>
      <c r="D767" s="128" t="s">
        <v>24</v>
      </c>
      <c r="E767" s="128">
        <v>5</v>
      </c>
      <c r="F767" s="130" t="s">
        <v>928</v>
      </c>
      <c r="G767" s="92" cm="1">
        <f t="array" ref="G767">_xlfn.IFS(D767=F$4,G$4,D767=F$5,G$5,D767=F$6,G$6,D767=F$7,G$7,D767=F$8,G$8,D767=F$9,G$9,D767=F$10,G$10)</f>
        <v>2</v>
      </c>
      <c r="H767" s="121" t="s">
        <v>907</v>
      </c>
      <c r="I767" s="104" t="s">
        <v>234</v>
      </c>
      <c r="J767" s="109">
        <v>86</v>
      </c>
      <c r="K767" s="95">
        <f t="shared" si="428"/>
        <v>160000</v>
      </c>
      <c r="L767" s="95">
        <f t="shared" si="429"/>
        <v>13760000</v>
      </c>
      <c r="M767" s="95">
        <f t="shared" si="430"/>
        <v>140000</v>
      </c>
      <c r="N767" s="95" cm="1">
        <f t="array" ref="N767">_xlfn.IFS(E767=1,0,OR(E767=2,E767=3),N$10,OR(E767=4,E767=5),N$11,E767=6,N$12,E767=7,N$13)</f>
        <v>3000</v>
      </c>
      <c r="O767" s="95">
        <f t="shared" si="458"/>
        <v>0</v>
      </c>
      <c r="P767" s="95">
        <f t="shared" si="431"/>
        <v>0</v>
      </c>
      <c r="Q767" s="95" t="str">
        <f t="shared" si="459"/>
        <v>y</v>
      </c>
      <c r="R767" s="95">
        <f t="shared" si="432"/>
        <v>3000</v>
      </c>
      <c r="S767" s="95" t="str">
        <f t="shared" si="460"/>
        <v>y</v>
      </c>
      <c r="T767" s="95">
        <f t="shared" si="433"/>
        <v>2000</v>
      </c>
      <c r="U767" s="95">
        <f t="shared" si="461"/>
        <v>0</v>
      </c>
      <c r="V767" s="95">
        <f t="shared" si="434"/>
        <v>0</v>
      </c>
      <c r="W767" s="108"/>
      <c r="X767" s="108">
        <f t="shared" si="435"/>
        <v>0</v>
      </c>
      <c r="Y767" s="132"/>
      <c r="Z767" s="108">
        <f t="shared" si="436"/>
        <v>0</v>
      </c>
      <c r="AA767" s="108"/>
      <c r="AB767" s="108"/>
      <c r="AC767" s="95">
        <f t="shared" si="437"/>
        <v>5000</v>
      </c>
      <c r="AD767" s="95">
        <f t="shared" si="438"/>
        <v>148000</v>
      </c>
      <c r="AE767" s="95">
        <f t="shared" si="439"/>
        <v>12728000</v>
      </c>
      <c r="AF767" s="97" cm="1">
        <f t="array" ref="AF767">_xlfn.IFS(G767=1,AF$15,G767=2,AF$16,G767=3,AF$19)</f>
        <v>5000</v>
      </c>
      <c r="AG767" s="98">
        <f t="shared" si="440"/>
        <v>153000</v>
      </c>
      <c r="AH767" s="98">
        <f t="shared" si="441"/>
        <v>13158000</v>
      </c>
      <c r="AI767" s="137">
        <f t="shared" si="442"/>
        <v>153000</v>
      </c>
      <c r="AJ767" s="137">
        <f t="shared" si="443"/>
        <v>13158000</v>
      </c>
      <c r="AK767" s="137">
        <v>100000</v>
      </c>
      <c r="AL767" s="137">
        <f t="shared" si="444"/>
        <v>3289500</v>
      </c>
      <c r="AM767" s="137">
        <f t="shared" si="445"/>
        <v>3289500</v>
      </c>
      <c r="AN767" s="137">
        <f t="shared" si="446"/>
        <v>3289500</v>
      </c>
      <c r="AO767" s="137">
        <f t="shared" si="447"/>
        <v>3189500</v>
      </c>
      <c r="AP767" s="137"/>
      <c r="AQ767" s="138" cm="1">
        <f t="array" ref="AQ767">_xlfn.IFS(I767="One Bedroom",AQ$13,I767="One Bedroom Plus",AQ$14,I767="two bedroom",AQ$15,I767="three bedroom",AQ$16)</f>
        <v>500000</v>
      </c>
      <c r="AR767" s="139">
        <f t="shared" si="448"/>
        <v>12658000</v>
      </c>
      <c r="AS767" s="139">
        <f t="shared" si="449"/>
        <v>147186.04651162791</v>
      </c>
      <c r="AT767" s="139">
        <f t="shared" si="450"/>
        <v>632900</v>
      </c>
      <c r="AU767" s="139">
        <f t="shared" si="451"/>
        <v>12026000</v>
      </c>
      <c r="AV767" s="139">
        <f t="shared" si="452"/>
        <v>139837.20930232559</v>
      </c>
      <c r="AW767" s="151">
        <v>100000</v>
      </c>
      <c r="AX767" s="151">
        <f t="shared" si="453"/>
        <v>3006500</v>
      </c>
      <c r="AY767" s="151">
        <f t="shared" si="454"/>
        <v>3006500</v>
      </c>
      <c r="AZ767" s="151">
        <f t="shared" si="455"/>
        <v>3006500</v>
      </c>
      <c r="BA767" s="151">
        <f t="shared" si="456"/>
        <v>2906500</v>
      </c>
      <c r="BD767" s="99">
        <f t="shared" si="457"/>
        <v>12026000</v>
      </c>
    </row>
    <row r="768" spans="1:56" ht="14.7" customHeight="1" x14ac:dyDescent="0.25">
      <c r="A768" s="23"/>
      <c r="B768" s="23"/>
      <c r="C768" s="101">
        <v>746</v>
      </c>
      <c r="D768" s="128" t="s">
        <v>24</v>
      </c>
      <c r="E768" s="128">
        <v>5</v>
      </c>
      <c r="F768" s="130" t="s">
        <v>929</v>
      </c>
      <c r="G768" s="92" cm="1">
        <f t="array" ref="G768">_xlfn.IFS(D768=F$4,G$4,D768=F$5,G$5,D768=F$6,G$6,D768=F$7,G$7,D768=F$8,G$8,D768=F$9,G$9,D768=F$10,G$10)</f>
        <v>2</v>
      </c>
      <c r="H768" s="121" t="s">
        <v>169</v>
      </c>
      <c r="I768" s="104" t="s">
        <v>94</v>
      </c>
      <c r="J768" s="109">
        <v>56</v>
      </c>
      <c r="K768" s="95">
        <f t="shared" si="428"/>
        <v>160000</v>
      </c>
      <c r="L768" s="95">
        <f t="shared" si="429"/>
        <v>8960000</v>
      </c>
      <c r="M768" s="95">
        <f t="shared" si="430"/>
        <v>140000</v>
      </c>
      <c r="N768" s="95" cm="1">
        <f t="array" ref="N768">_xlfn.IFS(E768=1,0,OR(E768=2,E768=3),N$10,OR(E768=4,E768=5),N$11,E768=6,N$12,E768=7,N$13)</f>
        <v>3000</v>
      </c>
      <c r="O768" s="95">
        <f t="shared" si="458"/>
        <v>0</v>
      </c>
      <c r="P768" s="95">
        <f t="shared" si="431"/>
        <v>0</v>
      </c>
      <c r="Q768" s="95" t="str">
        <f t="shared" si="459"/>
        <v>y</v>
      </c>
      <c r="R768" s="95">
        <f t="shared" si="432"/>
        <v>3000</v>
      </c>
      <c r="S768" s="95" t="str">
        <f t="shared" si="460"/>
        <v>y</v>
      </c>
      <c r="T768" s="95">
        <f t="shared" si="433"/>
        <v>2000</v>
      </c>
      <c r="U768" s="95">
        <f t="shared" si="461"/>
        <v>0</v>
      </c>
      <c r="V768" s="95">
        <f t="shared" si="434"/>
        <v>0</v>
      </c>
      <c r="W768" s="108"/>
      <c r="X768" s="108">
        <f t="shared" si="435"/>
        <v>0</v>
      </c>
      <c r="Y768" s="132"/>
      <c r="Z768" s="108">
        <f t="shared" si="436"/>
        <v>0</v>
      </c>
      <c r="AA768" s="108"/>
      <c r="AB768" s="108"/>
      <c r="AC768" s="95">
        <f t="shared" si="437"/>
        <v>5000</v>
      </c>
      <c r="AD768" s="95">
        <f t="shared" si="438"/>
        <v>148000</v>
      </c>
      <c r="AE768" s="95">
        <f t="shared" si="439"/>
        <v>8288000</v>
      </c>
      <c r="AF768" s="97" cm="1">
        <f t="array" ref="AF768">_xlfn.IFS(G768=1,AF$15,G768=2,AF$16,G768=3,AF$19)</f>
        <v>5000</v>
      </c>
      <c r="AG768" s="98">
        <f t="shared" si="440"/>
        <v>153000</v>
      </c>
      <c r="AH768" s="98">
        <f t="shared" si="441"/>
        <v>8568000</v>
      </c>
      <c r="AI768" s="137">
        <f t="shared" si="442"/>
        <v>153000</v>
      </c>
      <c r="AJ768" s="137">
        <f t="shared" si="443"/>
        <v>8568000</v>
      </c>
      <c r="AK768" s="137">
        <v>100000</v>
      </c>
      <c r="AL768" s="137">
        <f t="shared" si="444"/>
        <v>2142000</v>
      </c>
      <c r="AM768" s="137">
        <f t="shared" si="445"/>
        <v>2142000</v>
      </c>
      <c r="AN768" s="137">
        <f t="shared" si="446"/>
        <v>2142000</v>
      </c>
      <c r="AO768" s="137">
        <f t="shared" si="447"/>
        <v>2042000</v>
      </c>
      <c r="AP768" s="137"/>
      <c r="AQ768" s="138" cm="1">
        <f t="array" ref="AQ768">_xlfn.IFS(I768="One Bedroom",AQ$13,I768="One Bedroom Plus",AQ$14,I768="two bedroom",AQ$15,I768="three bedroom",AQ$16)</f>
        <v>300000</v>
      </c>
      <c r="AR768" s="139">
        <f t="shared" si="448"/>
        <v>8268000</v>
      </c>
      <c r="AS768" s="139">
        <f t="shared" si="449"/>
        <v>147642.85714285713</v>
      </c>
      <c r="AT768" s="139">
        <f t="shared" si="450"/>
        <v>413400</v>
      </c>
      <c r="AU768" s="139">
        <f t="shared" si="451"/>
        <v>7855000</v>
      </c>
      <c r="AV768" s="139">
        <f t="shared" si="452"/>
        <v>140267.85714285713</v>
      </c>
      <c r="AW768" s="151">
        <v>100000</v>
      </c>
      <c r="AX768" s="151">
        <f t="shared" si="453"/>
        <v>1963750</v>
      </c>
      <c r="AY768" s="151">
        <f t="shared" si="454"/>
        <v>1963750</v>
      </c>
      <c r="AZ768" s="151">
        <f t="shared" si="455"/>
        <v>1963750</v>
      </c>
      <c r="BA768" s="151">
        <f t="shared" si="456"/>
        <v>1863750</v>
      </c>
      <c r="BD768" s="99">
        <f t="shared" si="457"/>
        <v>7855000</v>
      </c>
    </row>
    <row r="769" spans="1:56" ht="14.7" customHeight="1" x14ac:dyDescent="0.25">
      <c r="A769" s="23"/>
      <c r="B769" s="23"/>
      <c r="C769" s="101">
        <v>747</v>
      </c>
      <c r="D769" s="128" t="s">
        <v>24</v>
      </c>
      <c r="E769" s="128">
        <v>5</v>
      </c>
      <c r="F769" s="130" t="s">
        <v>930</v>
      </c>
      <c r="G769" s="92" cm="1">
        <f t="array" ref="G769">_xlfn.IFS(D769=F$4,G$4,D769=F$5,G$5,D769=F$6,G$6,D769=F$7,G$7,D769=F$8,G$8,D769=F$9,G$9,D769=F$10,G$10)</f>
        <v>2</v>
      </c>
      <c r="H769" s="121" t="s">
        <v>910</v>
      </c>
      <c r="I769" s="104" t="s">
        <v>72</v>
      </c>
      <c r="J769" s="105">
        <v>36</v>
      </c>
      <c r="K769" s="95">
        <f t="shared" si="428"/>
        <v>160000</v>
      </c>
      <c r="L769" s="95">
        <f t="shared" si="429"/>
        <v>5760000</v>
      </c>
      <c r="M769" s="95">
        <f t="shared" si="430"/>
        <v>140000</v>
      </c>
      <c r="N769" s="95" cm="1">
        <f t="array" ref="N769">_xlfn.IFS(E769=1,0,OR(E769=2,E769=3),N$10,OR(E769=4,E769=5),N$11,E769=6,N$12,E769=7,N$13)</f>
        <v>3000</v>
      </c>
      <c r="O769" s="95">
        <f t="shared" si="458"/>
        <v>0</v>
      </c>
      <c r="P769" s="95">
        <f t="shared" si="431"/>
        <v>0</v>
      </c>
      <c r="Q769" s="95" t="str">
        <f t="shared" si="459"/>
        <v>y</v>
      </c>
      <c r="R769" s="95">
        <f t="shared" si="432"/>
        <v>3000</v>
      </c>
      <c r="S769" s="95">
        <f t="shared" si="460"/>
        <v>0</v>
      </c>
      <c r="T769" s="95">
        <f t="shared" si="433"/>
        <v>0</v>
      </c>
      <c r="U769" s="95" t="str">
        <f t="shared" si="461"/>
        <v>y</v>
      </c>
      <c r="V769" s="95">
        <f t="shared" si="434"/>
        <v>-4000</v>
      </c>
      <c r="W769" s="108"/>
      <c r="X769" s="108">
        <f t="shared" si="435"/>
        <v>0</v>
      </c>
      <c r="Y769" s="132"/>
      <c r="Z769" s="108">
        <f t="shared" si="436"/>
        <v>0</v>
      </c>
      <c r="AA769" s="108"/>
      <c r="AB769" s="108"/>
      <c r="AC769" s="95">
        <f t="shared" si="437"/>
        <v>-1000</v>
      </c>
      <c r="AD769" s="95">
        <f t="shared" si="438"/>
        <v>142000</v>
      </c>
      <c r="AE769" s="95">
        <f t="shared" si="439"/>
        <v>5112000</v>
      </c>
      <c r="AF769" s="97" cm="1">
        <f t="array" ref="AF769">_xlfn.IFS(G769=1,AF$15,G769=2,AF$16,G769=3,AF$19)</f>
        <v>5000</v>
      </c>
      <c r="AG769" s="98">
        <f t="shared" si="440"/>
        <v>147000</v>
      </c>
      <c r="AH769" s="98">
        <f t="shared" si="441"/>
        <v>5292000</v>
      </c>
      <c r="AI769" s="137">
        <f t="shared" si="442"/>
        <v>147000</v>
      </c>
      <c r="AJ769" s="137">
        <f t="shared" si="443"/>
        <v>5292000</v>
      </c>
      <c r="AK769" s="137">
        <v>100000</v>
      </c>
      <c r="AL769" s="137">
        <f t="shared" si="444"/>
        <v>1323000</v>
      </c>
      <c r="AM769" s="137">
        <f t="shared" si="445"/>
        <v>1323000</v>
      </c>
      <c r="AN769" s="137">
        <f t="shared" si="446"/>
        <v>1323000</v>
      </c>
      <c r="AO769" s="137">
        <f t="shared" si="447"/>
        <v>1223000</v>
      </c>
      <c r="AP769" s="137"/>
      <c r="AQ769" s="138" cm="1">
        <f t="array" ref="AQ769">_xlfn.IFS(I769="One Bedroom",AQ$13,I769="One Bedroom Plus",AQ$14,I769="two bedroom",AQ$15,I769="three bedroom",AQ$16)</f>
        <v>300000</v>
      </c>
      <c r="AR769" s="139">
        <f t="shared" si="448"/>
        <v>4992000</v>
      </c>
      <c r="AS769" s="139">
        <f t="shared" si="449"/>
        <v>138666.66666666666</v>
      </c>
      <c r="AT769" s="139">
        <f t="shared" si="450"/>
        <v>249600</v>
      </c>
      <c r="AU769" s="139">
        <f t="shared" si="451"/>
        <v>4743000</v>
      </c>
      <c r="AV769" s="139">
        <f t="shared" si="452"/>
        <v>131750</v>
      </c>
      <c r="AW769" s="151">
        <v>100000</v>
      </c>
      <c r="AX769" s="151">
        <f t="shared" si="453"/>
        <v>1185750</v>
      </c>
      <c r="AY769" s="151">
        <f t="shared" si="454"/>
        <v>1185750</v>
      </c>
      <c r="AZ769" s="151">
        <f t="shared" si="455"/>
        <v>1185750</v>
      </c>
      <c r="BA769" s="151">
        <f t="shared" si="456"/>
        <v>1085750</v>
      </c>
      <c r="BD769" s="99">
        <f t="shared" si="457"/>
        <v>4743000</v>
      </c>
    </row>
    <row r="770" spans="1:56" ht="14.7" customHeight="1" x14ac:dyDescent="0.25">
      <c r="A770" s="23"/>
      <c r="B770" s="23"/>
      <c r="C770" s="101">
        <v>748</v>
      </c>
      <c r="D770" s="128" t="s">
        <v>24</v>
      </c>
      <c r="E770" s="128">
        <v>5</v>
      </c>
      <c r="F770" s="130" t="s">
        <v>931</v>
      </c>
      <c r="G770" s="92" cm="1">
        <f t="array" ref="G770">_xlfn.IFS(D770=F$4,G$4,D770=F$5,G$5,D770=F$6,G$6,D770=F$7,G$7,D770=F$8,G$8,D770=F$9,G$9,D770=F$10,G$10)</f>
        <v>2</v>
      </c>
      <c r="H770" s="121" t="s">
        <v>156</v>
      </c>
      <c r="I770" s="104" t="s">
        <v>72</v>
      </c>
      <c r="J770" s="105">
        <v>36</v>
      </c>
      <c r="K770" s="95">
        <f t="shared" si="428"/>
        <v>160000</v>
      </c>
      <c r="L770" s="95">
        <f t="shared" si="429"/>
        <v>5760000</v>
      </c>
      <c r="M770" s="95">
        <f t="shared" si="430"/>
        <v>140000</v>
      </c>
      <c r="N770" s="95" cm="1">
        <f t="array" ref="N770">_xlfn.IFS(E770=1,0,OR(E770=2,E770=3),N$10,OR(E770=4,E770=5),N$11,E770=6,N$12,E770=7,N$13)</f>
        <v>3000</v>
      </c>
      <c r="O770" s="95">
        <f t="shared" si="458"/>
        <v>0</v>
      </c>
      <c r="P770" s="95">
        <f t="shared" si="431"/>
        <v>0</v>
      </c>
      <c r="Q770" s="95">
        <f t="shared" si="459"/>
        <v>0</v>
      </c>
      <c r="R770" s="95">
        <f t="shared" si="432"/>
        <v>0</v>
      </c>
      <c r="S770" s="95">
        <f t="shared" si="460"/>
        <v>0</v>
      </c>
      <c r="T770" s="95">
        <f t="shared" si="433"/>
        <v>0</v>
      </c>
      <c r="U770" s="95" t="str">
        <f t="shared" si="461"/>
        <v>y</v>
      </c>
      <c r="V770" s="95">
        <f t="shared" si="434"/>
        <v>-4000</v>
      </c>
      <c r="W770" s="108"/>
      <c r="X770" s="108">
        <f t="shared" si="435"/>
        <v>0</v>
      </c>
      <c r="Y770" s="132"/>
      <c r="Z770" s="108">
        <f t="shared" si="436"/>
        <v>0</v>
      </c>
      <c r="AA770" s="108"/>
      <c r="AB770" s="108"/>
      <c r="AC770" s="95">
        <f t="shared" si="437"/>
        <v>-4000</v>
      </c>
      <c r="AD770" s="95">
        <f t="shared" si="438"/>
        <v>139000</v>
      </c>
      <c r="AE770" s="95">
        <f t="shared" si="439"/>
        <v>5004000</v>
      </c>
      <c r="AF770" s="97" cm="1">
        <f t="array" ref="AF770">_xlfn.IFS(G770=1,AF$15,G770=2,AF$16,G770=3,AF$19)</f>
        <v>5000</v>
      </c>
      <c r="AG770" s="98">
        <f t="shared" si="440"/>
        <v>144000</v>
      </c>
      <c r="AH770" s="98">
        <f t="shared" si="441"/>
        <v>5184000</v>
      </c>
      <c r="AI770" s="137">
        <f t="shared" si="442"/>
        <v>144000</v>
      </c>
      <c r="AJ770" s="137">
        <f t="shared" si="443"/>
        <v>5184000</v>
      </c>
      <c r="AK770" s="137">
        <v>100000</v>
      </c>
      <c r="AL770" s="137">
        <f t="shared" si="444"/>
        <v>1296000</v>
      </c>
      <c r="AM770" s="137">
        <f t="shared" si="445"/>
        <v>1296000</v>
      </c>
      <c r="AN770" s="137">
        <f t="shared" si="446"/>
        <v>1296000</v>
      </c>
      <c r="AO770" s="137">
        <f t="shared" si="447"/>
        <v>1196000</v>
      </c>
      <c r="AP770" s="137"/>
      <c r="AQ770" s="138" cm="1">
        <f t="array" ref="AQ770">_xlfn.IFS(I770="One Bedroom",AQ$13,I770="One Bedroom Plus",AQ$14,I770="two bedroom",AQ$15,I770="three bedroom",AQ$16)</f>
        <v>300000</v>
      </c>
      <c r="AR770" s="139">
        <f t="shared" si="448"/>
        <v>4884000</v>
      </c>
      <c r="AS770" s="139">
        <f t="shared" si="449"/>
        <v>135666.66666666666</v>
      </c>
      <c r="AT770" s="139">
        <f t="shared" si="450"/>
        <v>244200</v>
      </c>
      <c r="AU770" s="139">
        <f t="shared" si="451"/>
        <v>4640000</v>
      </c>
      <c r="AV770" s="139">
        <f t="shared" si="452"/>
        <v>128888.88888888889</v>
      </c>
      <c r="AW770" s="151">
        <v>100000</v>
      </c>
      <c r="AX770" s="151">
        <f t="shared" si="453"/>
        <v>1160000</v>
      </c>
      <c r="AY770" s="151">
        <f t="shared" si="454"/>
        <v>1160000</v>
      </c>
      <c r="AZ770" s="151">
        <f t="shared" si="455"/>
        <v>1160000</v>
      </c>
      <c r="BA770" s="151">
        <f t="shared" si="456"/>
        <v>1060000</v>
      </c>
      <c r="BD770" s="99">
        <f t="shared" si="457"/>
        <v>4640000</v>
      </c>
    </row>
    <row r="771" spans="1:56" ht="14.7" customHeight="1" x14ac:dyDescent="0.25">
      <c r="A771" s="23"/>
      <c r="B771" s="23"/>
      <c r="C771" s="101">
        <v>749</v>
      </c>
      <c r="D771" s="128" t="s">
        <v>24</v>
      </c>
      <c r="E771" s="128">
        <v>5</v>
      </c>
      <c r="F771" s="130" t="s">
        <v>932</v>
      </c>
      <c r="G771" s="92" cm="1">
        <f t="array" ref="G771">_xlfn.IFS(D771=F$4,G$4,D771=F$5,G$5,D771=F$6,G$6,D771=F$7,G$7,D771=F$8,G$8,D771=F$9,G$9,D771=F$10,G$10)</f>
        <v>2</v>
      </c>
      <c r="H771" s="121" t="s">
        <v>156</v>
      </c>
      <c r="I771" s="104" t="s">
        <v>72</v>
      </c>
      <c r="J771" s="105">
        <v>36</v>
      </c>
      <c r="K771" s="95">
        <f t="shared" si="428"/>
        <v>160000</v>
      </c>
      <c r="L771" s="95">
        <f t="shared" si="429"/>
        <v>5760000</v>
      </c>
      <c r="M771" s="95">
        <f t="shared" si="430"/>
        <v>140000</v>
      </c>
      <c r="N771" s="95" cm="1">
        <f t="array" ref="N771">_xlfn.IFS(E771=1,0,OR(E771=2,E771=3),N$10,OR(E771=4,E771=5),N$11,E771=6,N$12,E771=7,N$13)</f>
        <v>3000</v>
      </c>
      <c r="O771" s="95">
        <f t="shared" si="458"/>
        <v>0</v>
      </c>
      <c r="P771" s="95">
        <f t="shared" si="431"/>
        <v>0</v>
      </c>
      <c r="Q771" s="95">
        <f t="shared" si="459"/>
        <v>0</v>
      </c>
      <c r="R771" s="95">
        <f t="shared" si="432"/>
        <v>0</v>
      </c>
      <c r="S771" s="95">
        <f t="shared" si="460"/>
        <v>0</v>
      </c>
      <c r="T771" s="95">
        <f t="shared" si="433"/>
        <v>0</v>
      </c>
      <c r="U771" s="95" t="str">
        <f t="shared" si="461"/>
        <v>y</v>
      </c>
      <c r="V771" s="95">
        <f t="shared" si="434"/>
        <v>-4000</v>
      </c>
      <c r="W771" s="108"/>
      <c r="X771" s="108">
        <f t="shared" si="435"/>
        <v>0</v>
      </c>
      <c r="Y771" s="132"/>
      <c r="Z771" s="108">
        <f t="shared" si="436"/>
        <v>0</v>
      </c>
      <c r="AA771" s="108"/>
      <c r="AB771" s="108"/>
      <c r="AC771" s="95">
        <f t="shared" si="437"/>
        <v>-4000</v>
      </c>
      <c r="AD771" s="95">
        <f t="shared" si="438"/>
        <v>139000</v>
      </c>
      <c r="AE771" s="95">
        <f t="shared" si="439"/>
        <v>5004000</v>
      </c>
      <c r="AF771" s="97" cm="1">
        <f t="array" ref="AF771">_xlfn.IFS(G771=1,AF$15,G771=2,AF$16,G771=3,AF$19)</f>
        <v>5000</v>
      </c>
      <c r="AG771" s="98">
        <f t="shared" si="440"/>
        <v>144000</v>
      </c>
      <c r="AH771" s="98">
        <f t="shared" si="441"/>
        <v>5184000</v>
      </c>
      <c r="AI771" s="137">
        <f t="shared" si="442"/>
        <v>144000</v>
      </c>
      <c r="AJ771" s="137">
        <f t="shared" si="443"/>
        <v>5184000</v>
      </c>
      <c r="AK771" s="137">
        <v>100000</v>
      </c>
      <c r="AL771" s="137">
        <f t="shared" si="444"/>
        <v>1296000</v>
      </c>
      <c r="AM771" s="137">
        <f t="shared" si="445"/>
        <v>1296000</v>
      </c>
      <c r="AN771" s="137">
        <f t="shared" si="446"/>
        <v>1296000</v>
      </c>
      <c r="AO771" s="137">
        <f t="shared" si="447"/>
        <v>1196000</v>
      </c>
      <c r="AP771" s="137"/>
      <c r="AQ771" s="138" cm="1">
        <f t="array" ref="AQ771">_xlfn.IFS(I771="One Bedroom",AQ$13,I771="One Bedroom Plus",AQ$14,I771="two bedroom",AQ$15,I771="three bedroom",AQ$16)</f>
        <v>300000</v>
      </c>
      <c r="AR771" s="139">
        <f t="shared" si="448"/>
        <v>4884000</v>
      </c>
      <c r="AS771" s="139">
        <f t="shared" si="449"/>
        <v>135666.66666666666</v>
      </c>
      <c r="AT771" s="139">
        <f t="shared" si="450"/>
        <v>244200</v>
      </c>
      <c r="AU771" s="139">
        <f t="shared" si="451"/>
        <v>4640000</v>
      </c>
      <c r="AV771" s="139">
        <f t="shared" si="452"/>
        <v>128888.88888888889</v>
      </c>
      <c r="AW771" s="151">
        <v>100000</v>
      </c>
      <c r="AX771" s="151">
        <f t="shared" si="453"/>
        <v>1160000</v>
      </c>
      <c r="AY771" s="151">
        <f t="shared" si="454"/>
        <v>1160000</v>
      </c>
      <c r="AZ771" s="151">
        <f t="shared" si="455"/>
        <v>1160000</v>
      </c>
      <c r="BA771" s="151">
        <f t="shared" si="456"/>
        <v>1060000</v>
      </c>
      <c r="BD771" s="99">
        <f t="shared" si="457"/>
        <v>4640000</v>
      </c>
    </row>
    <row r="772" spans="1:56" ht="14.7" customHeight="1" x14ac:dyDescent="0.25">
      <c r="A772" s="23"/>
      <c r="B772" s="23"/>
      <c r="C772" s="101">
        <v>750</v>
      </c>
      <c r="D772" s="128" t="s">
        <v>24</v>
      </c>
      <c r="E772" s="128">
        <v>6</v>
      </c>
      <c r="F772" s="130" t="s">
        <v>933</v>
      </c>
      <c r="G772" s="92" cm="1">
        <f t="array" ref="G772">_xlfn.IFS(D772=F$4,G$4,D772=F$5,G$5,D772=F$6,G$6,D772=F$7,G$7,D772=F$8,G$8,D772=F$9,G$9,D772=F$10,G$10)</f>
        <v>2</v>
      </c>
      <c r="H772" s="121" t="s">
        <v>458</v>
      </c>
      <c r="I772" s="104" t="s">
        <v>72</v>
      </c>
      <c r="J772" s="109">
        <v>49</v>
      </c>
      <c r="K772" s="95">
        <f t="shared" si="428"/>
        <v>160000</v>
      </c>
      <c r="L772" s="95">
        <f t="shared" si="429"/>
        <v>7840000</v>
      </c>
      <c r="M772" s="95">
        <f t="shared" si="430"/>
        <v>140000</v>
      </c>
      <c r="N772" s="95" cm="1">
        <f t="array" ref="N772">_xlfn.IFS(E772=1,0,OR(E772=2,E772=3),N$10,OR(E772=4,E772=5),N$11,E772=6,N$12,E772=7,N$13)</f>
        <v>6000</v>
      </c>
      <c r="O772" s="95">
        <f t="shared" si="458"/>
        <v>0</v>
      </c>
      <c r="P772" s="95">
        <f t="shared" si="431"/>
        <v>0</v>
      </c>
      <c r="Q772" s="95">
        <f t="shared" si="459"/>
        <v>0</v>
      </c>
      <c r="R772" s="95">
        <f t="shared" si="432"/>
        <v>0</v>
      </c>
      <c r="S772" s="95">
        <f t="shared" si="460"/>
        <v>0</v>
      </c>
      <c r="T772" s="95">
        <f t="shared" si="433"/>
        <v>0</v>
      </c>
      <c r="U772" s="95" t="str">
        <f t="shared" si="461"/>
        <v>y</v>
      </c>
      <c r="V772" s="95">
        <f t="shared" si="434"/>
        <v>-4000</v>
      </c>
      <c r="W772" s="108"/>
      <c r="X772" s="108">
        <f t="shared" si="435"/>
        <v>0</v>
      </c>
      <c r="Y772" s="132"/>
      <c r="Z772" s="108">
        <f t="shared" si="436"/>
        <v>0</v>
      </c>
      <c r="AA772" s="108"/>
      <c r="AB772" s="108"/>
      <c r="AC772" s="95">
        <f t="shared" si="437"/>
        <v>-4000</v>
      </c>
      <c r="AD772" s="95">
        <f t="shared" si="438"/>
        <v>142000</v>
      </c>
      <c r="AE772" s="95">
        <f t="shared" si="439"/>
        <v>6958000</v>
      </c>
      <c r="AF772" s="97" cm="1">
        <f t="array" ref="AF772">_xlfn.IFS(G772=1,AF$15,G772=2,AF$16,G772=3,AF$19)</f>
        <v>5000</v>
      </c>
      <c r="AG772" s="98">
        <f t="shared" si="440"/>
        <v>147000</v>
      </c>
      <c r="AH772" s="98">
        <f t="shared" si="441"/>
        <v>7203000</v>
      </c>
      <c r="AI772" s="137">
        <f t="shared" si="442"/>
        <v>147000</v>
      </c>
      <c r="AJ772" s="137">
        <f t="shared" si="443"/>
        <v>7203000</v>
      </c>
      <c r="AK772" s="137">
        <v>100000</v>
      </c>
      <c r="AL772" s="137">
        <f t="shared" si="444"/>
        <v>1800750</v>
      </c>
      <c r="AM772" s="137">
        <f t="shared" si="445"/>
        <v>1800750</v>
      </c>
      <c r="AN772" s="137">
        <f t="shared" si="446"/>
        <v>1800750</v>
      </c>
      <c r="AO772" s="137">
        <f t="shared" si="447"/>
        <v>1700750</v>
      </c>
      <c r="AP772" s="137"/>
      <c r="AQ772" s="138" cm="1">
        <f t="array" ref="AQ772">_xlfn.IFS(I772="One Bedroom",AQ$13,I772="One Bedroom Plus",AQ$14,I772="two bedroom",AQ$15,I772="three bedroom",AQ$16)</f>
        <v>300000</v>
      </c>
      <c r="AR772" s="139">
        <f t="shared" si="448"/>
        <v>6903000</v>
      </c>
      <c r="AS772" s="139">
        <f t="shared" si="449"/>
        <v>140877.55102040817</v>
      </c>
      <c r="AT772" s="139">
        <f t="shared" si="450"/>
        <v>345150</v>
      </c>
      <c r="AU772" s="139">
        <f t="shared" si="451"/>
        <v>6558000</v>
      </c>
      <c r="AV772" s="139">
        <f t="shared" si="452"/>
        <v>133836.73469387754</v>
      </c>
      <c r="AW772" s="151">
        <v>100000</v>
      </c>
      <c r="AX772" s="151">
        <f t="shared" si="453"/>
        <v>1639500</v>
      </c>
      <c r="AY772" s="151">
        <f t="shared" si="454"/>
        <v>1639500</v>
      </c>
      <c r="AZ772" s="151">
        <f t="shared" si="455"/>
        <v>1639500</v>
      </c>
      <c r="BA772" s="151">
        <f t="shared" si="456"/>
        <v>1539500</v>
      </c>
      <c r="BD772" s="99">
        <f t="shared" si="457"/>
        <v>6558000</v>
      </c>
    </row>
    <row r="773" spans="1:56" ht="14.7" customHeight="1" x14ac:dyDescent="0.25">
      <c r="A773" s="23"/>
      <c r="B773" s="23"/>
      <c r="C773" s="101">
        <v>751</v>
      </c>
      <c r="D773" s="128" t="s">
        <v>24</v>
      </c>
      <c r="E773" s="128">
        <v>6</v>
      </c>
      <c r="F773" s="130" t="s">
        <v>934</v>
      </c>
      <c r="G773" s="92" cm="1">
        <f t="array" ref="G773">_xlfn.IFS(D773=F$4,G$4,D773=F$5,G$5,D773=F$6,G$6,D773=F$7,G$7,D773=F$8,G$8,D773=F$9,G$9,D773=F$10,G$10)</f>
        <v>2</v>
      </c>
      <c r="H773" s="121" t="s">
        <v>458</v>
      </c>
      <c r="I773" s="104" t="s">
        <v>72</v>
      </c>
      <c r="J773" s="109">
        <v>49</v>
      </c>
      <c r="K773" s="95">
        <f t="shared" si="428"/>
        <v>160000</v>
      </c>
      <c r="L773" s="95">
        <f t="shared" si="429"/>
        <v>7840000</v>
      </c>
      <c r="M773" s="95">
        <f t="shared" si="430"/>
        <v>140000</v>
      </c>
      <c r="N773" s="95" cm="1">
        <f t="array" ref="N773">_xlfn.IFS(E773=1,0,OR(E773=2,E773=3),N$10,OR(E773=4,E773=5),N$11,E773=6,N$12,E773=7,N$13)</f>
        <v>6000</v>
      </c>
      <c r="O773" s="95">
        <f t="shared" si="458"/>
        <v>0</v>
      </c>
      <c r="P773" s="95">
        <f t="shared" si="431"/>
        <v>0</v>
      </c>
      <c r="Q773" s="95">
        <f t="shared" si="459"/>
        <v>0</v>
      </c>
      <c r="R773" s="95">
        <f t="shared" si="432"/>
        <v>0</v>
      </c>
      <c r="S773" s="95">
        <f t="shared" si="460"/>
        <v>0</v>
      </c>
      <c r="T773" s="95">
        <f t="shared" si="433"/>
        <v>0</v>
      </c>
      <c r="U773" s="95" t="str">
        <f t="shared" si="461"/>
        <v>y</v>
      </c>
      <c r="V773" s="95">
        <f t="shared" si="434"/>
        <v>-4000</v>
      </c>
      <c r="W773" s="108"/>
      <c r="X773" s="108">
        <f t="shared" si="435"/>
        <v>0</v>
      </c>
      <c r="Y773" s="132"/>
      <c r="Z773" s="108">
        <f t="shared" si="436"/>
        <v>0</v>
      </c>
      <c r="AA773" s="108"/>
      <c r="AB773" s="108"/>
      <c r="AC773" s="95">
        <f t="shared" si="437"/>
        <v>-4000</v>
      </c>
      <c r="AD773" s="95">
        <f t="shared" si="438"/>
        <v>142000</v>
      </c>
      <c r="AE773" s="95">
        <f t="shared" si="439"/>
        <v>6958000</v>
      </c>
      <c r="AF773" s="97" cm="1">
        <f t="array" ref="AF773">_xlfn.IFS(G773=1,AF$15,G773=2,AF$16,G773=3,AF$19)</f>
        <v>5000</v>
      </c>
      <c r="AG773" s="98">
        <f t="shared" si="440"/>
        <v>147000</v>
      </c>
      <c r="AH773" s="98">
        <f t="shared" si="441"/>
        <v>7203000</v>
      </c>
      <c r="AI773" s="137">
        <f t="shared" si="442"/>
        <v>147000</v>
      </c>
      <c r="AJ773" s="137">
        <f t="shared" si="443"/>
        <v>7203000</v>
      </c>
      <c r="AK773" s="137">
        <v>100000</v>
      </c>
      <c r="AL773" s="137">
        <f t="shared" si="444"/>
        <v>1800750</v>
      </c>
      <c r="AM773" s="137">
        <f t="shared" si="445"/>
        <v>1800750</v>
      </c>
      <c r="AN773" s="137">
        <f t="shared" si="446"/>
        <v>1800750</v>
      </c>
      <c r="AO773" s="137">
        <f t="shared" si="447"/>
        <v>1700750</v>
      </c>
      <c r="AP773" s="137"/>
      <c r="AQ773" s="138" cm="1">
        <f t="array" ref="AQ773">_xlfn.IFS(I773="One Bedroom",AQ$13,I773="One Bedroom Plus",AQ$14,I773="two bedroom",AQ$15,I773="three bedroom",AQ$16)</f>
        <v>300000</v>
      </c>
      <c r="AR773" s="139">
        <f t="shared" si="448"/>
        <v>6903000</v>
      </c>
      <c r="AS773" s="139">
        <f t="shared" si="449"/>
        <v>140877.55102040817</v>
      </c>
      <c r="AT773" s="139">
        <f t="shared" si="450"/>
        <v>345150</v>
      </c>
      <c r="AU773" s="139">
        <f t="shared" si="451"/>
        <v>6558000</v>
      </c>
      <c r="AV773" s="139">
        <f t="shared" si="452"/>
        <v>133836.73469387754</v>
      </c>
      <c r="AW773" s="151">
        <v>100000</v>
      </c>
      <c r="AX773" s="151">
        <f t="shared" si="453"/>
        <v>1639500</v>
      </c>
      <c r="AY773" s="151">
        <f t="shared" si="454"/>
        <v>1639500</v>
      </c>
      <c r="AZ773" s="151">
        <f t="shared" si="455"/>
        <v>1639500</v>
      </c>
      <c r="BA773" s="151">
        <f t="shared" si="456"/>
        <v>1539500</v>
      </c>
      <c r="BD773" s="99">
        <f t="shared" si="457"/>
        <v>6558000</v>
      </c>
    </row>
    <row r="774" spans="1:56" ht="14.7" customHeight="1" x14ac:dyDescent="0.25">
      <c r="A774" s="23"/>
      <c r="B774" s="23"/>
      <c r="C774" s="101">
        <v>752</v>
      </c>
      <c r="D774" s="128" t="s">
        <v>24</v>
      </c>
      <c r="E774" s="128">
        <v>6</v>
      </c>
      <c r="F774" s="130" t="s">
        <v>935</v>
      </c>
      <c r="G774" s="92" cm="1">
        <f t="array" ref="G774">_xlfn.IFS(D774=F$4,G$4,D774=F$5,G$5,D774=F$6,G$6,D774=F$7,G$7,D774=F$8,G$8,D774=F$9,G$9,D774=F$10,G$10)</f>
        <v>2</v>
      </c>
      <c r="H774" s="121" t="s">
        <v>156</v>
      </c>
      <c r="I774" s="104" t="s">
        <v>72</v>
      </c>
      <c r="J774" s="105">
        <v>36</v>
      </c>
      <c r="K774" s="95">
        <f t="shared" si="428"/>
        <v>160000</v>
      </c>
      <c r="L774" s="95">
        <f t="shared" si="429"/>
        <v>5760000</v>
      </c>
      <c r="M774" s="95">
        <f t="shared" si="430"/>
        <v>140000</v>
      </c>
      <c r="N774" s="95" cm="1">
        <f t="array" ref="N774">_xlfn.IFS(E774=1,0,OR(E774=2,E774=3),N$10,OR(E774=4,E774=5),N$11,E774=6,N$12,E774=7,N$13)</f>
        <v>6000</v>
      </c>
      <c r="O774" s="95">
        <f t="shared" si="458"/>
        <v>0</v>
      </c>
      <c r="P774" s="95">
        <f t="shared" si="431"/>
        <v>0</v>
      </c>
      <c r="Q774" s="95">
        <f t="shared" si="459"/>
        <v>0</v>
      </c>
      <c r="R774" s="95">
        <f t="shared" si="432"/>
        <v>0</v>
      </c>
      <c r="S774" s="95">
        <f t="shared" si="460"/>
        <v>0</v>
      </c>
      <c r="T774" s="95">
        <f t="shared" si="433"/>
        <v>0</v>
      </c>
      <c r="U774" s="95" t="str">
        <f t="shared" si="461"/>
        <v>y</v>
      </c>
      <c r="V774" s="95">
        <f t="shared" si="434"/>
        <v>-4000</v>
      </c>
      <c r="W774" s="108"/>
      <c r="X774" s="108">
        <f t="shared" si="435"/>
        <v>0</v>
      </c>
      <c r="Y774" s="132"/>
      <c r="Z774" s="108">
        <f t="shared" si="436"/>
        <v>0</v>
      </c>
      <c r="AA774" s="108"/>
      <c r="AB774" s="108"/>
      <c r="AC774" s="95">
        <f t="shared" si="437"/>
        <v>-4000</v>
      </c>
      <c r="AD774" s="95">
        <f t="shared" si="438"/>
        <v>142000</v>
      </c>
      <c r="AE774" s="95">
        <f t="shared" si="439"/>
        <v>5112000</v>
      </c>
      <c r="AF774" s="97" cm="1">
        <f t="array" ref="AF774">_xlfn.IFS(G774=1,AF$15,G774=2,AF$16,G774=3,AF$19)</f>
        <v>5000</v>
      </c>
      <c r="AG774" s="98">
        <f t="shared" si="440"/>
        <v>147000</v>
      </c>
      <c r="AH774" s="98">
        <f t="shared" si="441"/>
        <v>5292000</v>
      </c>
      <c r="AI774" s="137">
        <f t="shared" si="442"/>
        <v>147000</v>
      </c>
      <c r="AJ774" s="137">
        <f t="shared" si="443"/>
        <v>5292000</v>
      </c>
      <c r="AK774" s="137">
        <v>100000</v>
      </c>
      <c r="AL774" s="137">
        <f t="shared" si="444"/>
        <v>1323000</v>
      </c>
      <c r="AM774" s="137">
        <f t="shared" si="445"/>
        <v>1323000</v>
      </c>
      <c r="AN774" s="137">
        <f t="shared" si="446"/>
        <v>1323000</v>
      </c>
      <c r="AO774" s="137">
        <f t="shared" si="447"/>
        <v>1223000</v>
      </c>
      <c r="AP774" s="137"/>
      <c r="AQ774" s="138" cm="1">
        <f t="array" ref="AQ774">_xlfn.IFS(I774="One Bedroom",AQ$13,I774="One Bedroom Plus",AQ$14,I774="two bedroom",AQ$15,I774="three bedroom",AQ$16)</f>
        <v>300000</v>
      </c>
      <c r="AR774" s="139">
        <f t="shared" si="448"/>
        <v>4992000</v>
      </c>
      <c r="AS774" s="139">
        <f t="shared" si="449"/>
        <v>138666.66666666666</v>
      </c>
      <c r="AT774" s="139">
        <f t="shared" si="450"/>
        <v>249600</v>
      </c>
      <c r="AU774" s="139">
        <f t="shared" si="451"/>
        <v>4743000</v>
      </c>
      <c r="AV774" s="139">
        <f t="shared" si="452"/>
        <v>131750</v>
      </c>
      <c r="AW774" s="151">
        <v>100000</v>
      </c>
      <c r="AX774" s="151">
        <f t="shared" si="453"/>
        <v>1185750</v>
      </c>
      <c r="AY774" s="151">
        <f t="shared" si="454"/>
        <v>1185750</v>
      </c>
      <c r="AZ774" s="151">
        <f t="shared" si="455"/>
        <v>1185750</v>
      </c>
      <c r="BA774" s="151">
        <f t="shared" si="456"/>
        <v>1085750</v>
      </c>
      <c r="BD774" s="99">
        <f t="shared" si="457"/>
        <v>4743000</v>
      </c>
    </row>
    <row r="775" spans="1:56" ht="14.7" customHeight="1" x14ac:dyDescent="0.25">
      <c r="A775" s="23"/>
      <c r="B775" s="23"/>
      <c r="C775" s="101">
        <v>753</v>
      </c>
      <c r="D775" s="128" t="s">
        <v>24</v>
      </c>
      <c r="E775" s="128">
        <v>6</v>
      </c>
      <c r="F775" s="130" t="s">
        <v>936</v>
      </c>
      <c r="G775" s="92" cm="1">
        <f t="array" ref="G775">_xlfn.IFS(D775=F$4,G$4,D775=F$5,G$5,D775=F$6,G$6,D775=F$7,G$7,D775=F$8,G$8,D775=F$9,G$9,D775=F$10,G$10)</f>
        <v>2</v>
      </c>
      <c r="H775" s="121" t="s">
        <v>156</v>
      </c>
      <c r="I775" s="104" t="s">
        <v>72</v>
      </c>
      <c r="J775" s="105">
        <v>36</v>
      </c>
      <c r="K775" s="95">
        <f t="shared" si="428"/>
        <v>160000</v>
      </c>
      <c r="L775" s="95">
        <f t="shared" si="429"/>
        <v>5760000</v>
      </c>
      <c r="M775" s="95">
        <f t="shared" si="430"/>
        <v>140000</v>
      </c>
      <c r="N775" s="95" cm="1">
        <f t="array" ref="N775">_xlfn.IFS(E775=1,0,OR(E775=2,E775=3),N$10,OR(E775=4,E775=5),N$11,E775=6,N$12,E775=7,N$13)</f>
        <v>6000</v>
      </c>
      <c r="O775" s="95">
        <f t="shared" si="458"/>
        <v>0</v>
      </c>
      <c r="P775" s="95">
        <f t="shared" si="431"/>
        <v>0</v>
      </c>
      <c r="Q775" s="95">
        <f t="shared" si="459"/>
        <v>0</v>
      </c>
      <c r="R775" s="95">
        <f t="shared" si="432"/>
        <v>0</v>
      </c>
      <c r="S775" s="95">
        <f t="shared" si="460"/>
        <v>0</v>
      </c>
      <c r="T775" s="95">
        <f t="shared" si="433"/>
        <v>0</v>
      </c>
      <c r="U775" s="95" t="str">
        <f t="shared" si="461"/>
        <v>y</v>
      </c>
      <c r="V775" s="95">
        <f t="shared" si="434"/>
        <v>-4000</v>
      </c>
      <c r="W775" s="108"/>
      <c r="X775" s="108">
        <f t="shared" si="435"/>
        <v>0</v>
      </c>
      <c r="Y775" s="132"/>
      <c r="Z775" s="108">
        <f t="shared" si="436"/>
        <v>0</v>
      </c>
      <c r="AA775" s="108"/>
      <c r="AB775" s="108"/>
      <c r="AC775" s="95">
        <f t="shared" si="437"/>
        <v>-4000</v>
      </c>
      <c r="AD775" s="95">
        <f t="shared" si="438"/>
        <v>142000</v>
      </c>
      <c r="AE775" s="95">
        <f t="shared" si="439"/>
        <v>5112000</v>
      </c>
      <c r="AF775" s="97" cm="1">
        <f t="array" ref="AF775">_xlfn.IFS(G775=1,AF$15,G775=2,AF$16,G775=3,AF$19)</f>
        <v>5000</v>
      </c>
      <c r="AG775" s="98">
        <f t="shared" si="440"/>
        <v>147000</v>
      </c>
      <c r="AH775" s="98">
        <f t="shared" si="441"/>
        <v>5292000</v>
      </c>
      <c r="AI775" s="137">
        <f t="shared" si="442"/>
        <v>147000</v>
      </c>
      <c r="AJ775" s="137">
        <f t="shared" si="443"/>
        <v>5292000</v>
      </c>
      <c r="AK775" s="137">
        <v>100000</v>
      </c>
      <c r="AL775" s="137">
        <f t="shared" si="444"/>
        <v>1323000</v>
      </c>
      <c r="AM775" s="137">
        <f t="shared" si="445"/>
        <v>1323000</v>
      </c>
      <c r="AN775" s="137">
        <f t="shared" si="446"/>
        <v>1323000</v>
      </c>
      <c r="AO775" s="137">
        <f t="shared" si="447"/>
        <v>1223000</v>
      </c>
      <c r="AP775" s="137"/>
      <c r="AQ775" s="138" cm="1">
        <f t="array" ref="AQ775">_xlfn.IFS(I775="One Bedroom",AQ$13,I775="One Bedroom Plus",AQ$14,I775="two bedroom",AQ$15,I775="three bedroom",AQ$16)</f>
        <v>300000</v>
      </c>
      <c r="AR775" s="139">
        <f t="shared" si="448"/>
        <v>4992000</v>
      </c>
      <c r="AS775" s="139">
        <f t="shared" si="449"/>
        <v>138666.66666666666</v>
      </c>
      <c r="AT775" s="139">
        <f t="shared" si="450"/>
        <v>249600</v>
      </c>
      <c r="AU775" s="139">
        <f t="shared" si="451"/>
        <v>4743000</v>
      </c>
      <c r="AV775" s="139">
        <f t="shared" si="452"/>
        <v>131750</v>
      </c>
      <c r="AW775" s="151">
        <v>100000</v>
      </c>
      <c r="AX775" s="151">
        <f t="shared" si="453"/>
        <v>1185750</v>
      </c>
      <c r="AY775" s="151">
        <f t="shared" si="454"/>
        <v>1185750</v>
      </c>
      <c r="AZ775" s="151">
        <f t="shared" si="455"/>
        <v>1185750</v>
      </c>
      <c r="BA775" s="151">
        <f t="shared" si="456"/>
        <v>1085750</v>
      </c>
      <c r="BD775" s="99">
        <f t="shared" si="457"/>
        <v>4743000</v>
      </c>
    </row>
    <row r="776" spans="1:56" ht="14.7" customHeight="1" x14ac:dyDescent="0.25">
      <c r="A776" s="23"/>
      <c r="B776" s="23"/>
      <c r="C776" s="101">
        <v>754</v>
      </c>
      <c r="D776" s="128" t="s">
        <v>24</v>
      </c>
      <c r="E776" s="128">
        <v>6</v>
      </c>
      <c r="F776" s="130" t="s">
        <v>937</v>
      </c>
      <c r="G776" s="92" cm="1">
        <f t="array" ref="G776">_xlfn.IFS(D776=F$4,G$4,D776=F$5,G$5,D776=F$6,G$6,D776=F$7,G$7,D776=F$8,G$8,D776=F$9,G$9,D776=F$10,G$10)</f>
        <v>2</v>
      </c>
      <c r="H776" s="121" t="s">
        <v>156</v>
      </c>
      <c r="I776" s="104" t="s">
        <v>72</v>
      </c>
      <c r="J776" s="105">
        <v>36</v>
      </c>
      <c r="K776" s="95">
        <f t="shared" si="428"/>
        <v>160000</v>
      </c>
      <c r="L776" s="95">
        <f t="shared" si="429"/>
        <v>5760000</v>
      </c>
      <c r="M776" s="95">
        <f t="shared" si="430"/>
        <v>140000</v>
      </c>
      <c r="N776" s="95" cm="1">
        <f t="array" ref="N776">_xlfn.IFS(E776=1,0,OR(E776=2,E776=3),N$10,OR(E776=4,E776=5),N$11,E776=6,N$12,E776=7,N$13)</f>
        <v>6000</v>
      </c>
      <c r="O776" s="95">
        <f t="shared" si="458"/>
        <v>0</v>
      </c>
      <c r="P776" s="95">
        <f t="shared" si="431"/>
        <v>0</v>
      </c>
      <c r="Q776" s="95">
        <f t="shared" si="459"/>
        <v>0</v>
      </c>
      <c r="R776" s="95">
        <f t="shared" si="432"/>
        <v>0</v>
      </c>
      <c r="S776" s="95">
        <f t="shared" si="460"/>
        <v>0</v>
      </c>
      <c r="T776" s="95">
        <f t="shared" si="433"/>
        <v>0</v>
      </c>
      <c r="U776" s="95" t="str">
        <f t="shared" si="461"/>
        <v>y</v>
      </c>
      <c r="V776" s="95">
        <f t="shared" si="434"/>
        <v>-4000</v>
      </c>
      <c r="W776" s="108"/>
      <c r="X776" s="108">
        <f t="shared" si="435"/>
        <v>0</v>
      </c>
      <c r="Y776" s="132"/>
      <c r="Z776" s="108">
        <f t="shared" si="436"/>
        <v>0</v>
      </c>
      <c r="AA776" s="108"/>
      <c r="AB776" s="108"/>
      <c r="AC776" s="95">
        <f t="shared" si="437"/>
        <v>-4000</v>
      </c>
      <c r="AD776" s="95">
        <f t="shared" si="438"/>
        <v>142000</v>
      </c>
      <c r="AE776" s="95">
        <f t="shared" si="439"/>
        <v>5112000</v>
      </c>
      <c r="AF776" s="97" cm="1">
        <f t="array" ref="AF776">_xlfn.IFS(G776=1,AF$15,G776=2,AF$16,G776=3,AF$19)</f>
        <v>5000</v>
      </c>
      <c r="AG776" s="98">
        <f t="shared" si="440"/>
        <v>147000</v>
      </c>
      <c r="AH776" s="98">
        <f t="shared" si="441"/>
        <v>5292000</v>
      </c>
      <c r="AI776" s="137">
        <f t="shared" si="442"/>
        <v>147000</v>
      </c>
      <c r="AJ776" s="137">
        <f t="shared" si="443"/>
        <v>5292000</v>
      </c>
      <c r="AK776" s="137">
        <v>100000</v>
      </c>
      <c r="AL776" s="137">
        <f t="shared" si="444"/>
        <v>1323000</v>
      </c>
      <c r="AM776" s="137">
        <f t="shared" si="445"/>
        <v>1323000</v>
      </c>
      <c r="AN776" s="137">
        <f t="shared" si="446"/>
        <v>1323000</v>
      </c>
      <c r="AO776" s="137">
        <f t="shared" si="447"/>
        <v>1223000</v>
      </c>
      <c r="AP776" s="137"/>
      <c r="AQ776" s="138" cm="1">
        <f t="array" ref="AQ776">_xlfn.IFS(I776="One Bedroom",AQ$13,I776="One Bedroom Plus",AQ$14,I776="two bedroom",AQ$15,I776="three bedroom",AQ$16)</f>
        <v>300000</v>
      </c>
      <c r="AR776" s="139">
        <f t="shared" si="448"/>
        <v>4992000</v>
      </c>
      <c r="AS776" s="139">
        <f t="shared" si="449"/>
        <v>138666.66666666666</v>
      </c>
      <c r="AT776" s="139">
        <f t="shared" si="450"/>
        <v>249600</v>
      </c>
      <c r="AU776" s="139">
        <f t="shared" si="451"/>
        <v>4743000</v>
      </c>
      <c r="AV776" s="139">
        <f t="shared" si="452"/>
        <v>131750</v>
      </c>
      <c r="AW776" s="151">
        <v>100000</v>
      </c>
      <c r="AX776" s="151">
        <f t="shared" si="453"/>
        <v>1185750</v>
      </c>
      <c r="AY776" s="151">
        <f t="shared" si="454"/>
        <v>1185750</v>
      </c>
      <c r="AZ776" s="151">
        <f t="shared" si="455"/>
        <v>1185750</v>
      </c>
      <c r="BA776" s="151">
        <f t="shared" si="456"/>
        <v>1085750</v>
      </c>
      <c r="BD776" s="99">
        <f t="shared" si="457"/>
        <v>4743000</v>
      </c>
    </row>
    <row r="777" spans="1:56" ht="14.7" customHeight="1" x14ac:dyDescent="0.25">
      <c r="A777" s="23"/>
      <c r="B777" s="23"/>
      <c r="C777" s="101">
        <v>755</v>
      </c>
      <c r="D777" s="128" t="s">
        <v>24</v>
      </c>
      <c r="E777" s="128">
        <v>6</v>
      </c>
      <c r="F777" s="130" t="s">
        <v>938</v>
      </c>
      <c r="G777" s="92" cm="1">
        <f t="array" ref="G777">_xlfn.IFS(D777=F$4,G$4,D777=F$5,G$5,D777=F$6,G$6,D777=F$7,G$7,D777=F$8,G$8,D777=F$9,G$9,D777=F$10,G$10)</f>
        <v>2</v>
      </c>
      <c r="H777" s="121" t="s">
        <v>305</v>
      </c>
      <c r="I777" s="104" t="s">
        <v>72</v>
      </c>
      <c r="J777" s="109">
        <v>32</v>
      </c>
      <c r="K777" s="95">
        <f t="shared" si="428"/>
        <v>160000</v>
      </c>
      <c r="L777" s="95">
        <f t="shared" si="429"/>
        <v>5120000</v>
      </c>
      <c r="M777" s="95">
        <f t="shared" si="430"/>
        <v>140000</v>
      </c>
      <c r="N777" s="95" cm="1">
        <f t="array" ref="N777">_xlfn.IFS(E777=1,0,OR(E777=2,E777=3),N$10,OR(E777=4,E777=5),N$11,E777=6,N$12,E777=7,N$13)</f>
        <v>6000</v>
      </c>
      <c r="O777" s="95">
        <f t="shared" si="458"/>
        <v>0</v>
      </c>
      <c r="P777" s="95">
        <f t="shared" si="431"/>
        <v>0</v>
      </c>
      <c r="Q777" s="95">
        <f t="shared" si="459"/>
        <v>0</v>
      </c>
      <c r="R777" s="95">
        <f t="shared" si="432"/>
        <v>0</v>
      </c>
      <c r="S777" s="95">
        <f t="shared" si="460"/>
        <v>0</v>
      </c>
      <c r="T777" s="95">
        <f t="shared" si="433"/>
        <v>0</v>
      </c>
      <c r="U777" s="95" t="str">
        <f t="shared" si="461"/>
        <v>y</v>
      </c>
      <c r="V777" s="95">
        <f t="shared" si="434"/>
        <v>-4000</v>
      </c>
      <c r="W777" s="108"/>
      <c r="X777" s="108">
        <f t="shared" si="435"/>
        <v>0</v>
      </c>
      <c r="Y777" s="132"/>
      <c r="Z777" s="108">
        <f t="shared" si="436"/>
        <v>0</v>
      </c>
      <c r="AA777" s="108"/>
      <c r="AB777" s="108"/>
      <c r="AC777" s="95">
        <f t="shared" si="437"/>
        <v>-4000</v>
      </c>
      <c r="AD777" s="95">
        <f t="shared" si="438"/>
        <v>142000</v>
      </c>
      <c r="AE777" s="95">
        <f t="shared" si="439"/>
        <v>4544000</v>
      </c>
      <c r="AF777" s="97" cm="1">
        <f t="array" ref="AF777">_xlfn.IFS(G777=1,AF$15,G777=2,AF$16,G777=3,AF$19)</f>
        <v>5000</v>
      </c>
      <c r="AG777" s="98">
        <f t="shared" si="440"/>
        <v>147000</v>
      </c>
      <c r="AH777" s="98">
        <f t="shared" si="441"/>
        <v>4704000</v>
      </c>
      <c r="AI777" s="137">
        <f t="shared" si="442"/>
        <v>147000</v>
      </c>
      <c r="AJ777" s="137">
        <f t="shared" si="443"/>
        <v>4704000</v>
      </c>
      <c r="AK777" s="137">
        <v>100000</v>
      </c>
      <c r="AL777" s="137">
        <f t="shared" si="444"/>
        <v>1176000</v>
      </c>
      <c r="AM777" s="137">
        <f t="shared" si="445"/>
        <v>1176000</v>
      </c>
      <c r="AN777" s="137">
        <f t="shared" si="446"/>
        <v>1176000</v>
      </c>
      <c r="AO777" s="137">
        <f t="shared" si="447"/>
        <v>1076000</v>
      </c>
      <c r="AP777" s="137"/>
      <c r="AQ777" s="138" cm="1">
        <f t="array" ref="AQ777">_xlfn.IFS(I777="One Bedroom",AQ$13,I777="One Bedroom Plus",AQ$14,I777="two bedroom",AQ$15,I777="three bedroom",AQ$16)</f>
        <v>300000</v>
      </c>
      <c r="AR777" s="139">
        <f t="shared" si="448"/>
        <v>4404000</v>
      </c>
      <c r="AS777" s="139">
        <f t="shared" si="449"/>
        <v>137625</v>
      </c>
      <c r="AT777" s="139">
        <f t="shared" si="450"/>
        <v>220200</v>
      </c>
      <c r="AU777" s="139">
        <f t="shared" si="451"/>
        <v>4184000</v>
      </c>
      <c r="AV777" s="139">
        <f t="shared" si="452"/>
        <v>130750</v>
      </c>
      <c r="AW777" s="151">
        <v>100000</v>
      </c>
      <c r="AX777" s="151">
        <f t="shared" si="453"/>
        <v>1046000</v>
      </c>
      <c r="AY777" s="151">
        <f t="shared" si="454"/>
        <v>1046000</v>
      </c>
      <c r="AZ777" s="151">
        <f t="shared" si="455"/>
        <v>1046000</v>
      </c>
      <c r="BA777" s="151">
        <f t="shared" si="456"/>
        <v>946000</v>
      </c>
      <c r="BD777" s="99">
        <f t="shared" si="457"/>
        <v>4184000</v>
      </c>
    </row>
    <row r="778" spans="1:56" ht="14.7" customHeight="1" x14ac:dyDescent="0.25">
      <c r="A778" s="23"/>
      <c r="B778" s="23"/>
      <c r="C778" s="101">
        <v>756</v>
      </c>
      <c r="D778" s="128" t="s">
        <v>24</v>
      </c>
      <c r="E778" s="128">
        <v>6</v>
      </c>
      <c r="F778" s="130" t="s">
        <v>939</v>
      </c>
      <c r="G778" s="92" cm="1">
        <f t="array" ref="G778">_xlfn.IFS(D778=F$4,G$4,D778=F$5,G$5,D778=F$6,G$6,D778=F$7,G$7,D778=F$8,G$8,D778=F$9,G$9,D778=F$10,G$10)</f>
        <v>2</v>
      </c>
      <c r="H778" s="121" t="s">
        <v>305</v>
      </c>
      <c r="I778" s="104" t="s">
        <v>72</v>
      </c>
      <c r="J778" s="109">
        <v>32</v>
      </c>
      <c r="K778" s="95">
        <f t="shared" si="428"/>
        <v>160000</v>
      </c>
      <c r="L778" s="95">
        <f t="shared" si="429"/>
        <v>5120000</v>
      </c>
      <c r="M778" s="95">
        <f t="shared" si="430"/>
        <v>140000</v>
      </c>
      <c r="N778" s="95" cm="1">
        <f t="array" ref="N778">_xlfn.IFS(E778=1,0,OR(E778=2,E778=3),N$10,OR(E778=4,E778=5),N$11,E778=6,N$12,E778=7,N$13)</f>
        <v>6000</v>
      </c>
      <c r="O778" s="95">
        <f t="shared" si="458"/>
        <v>0</v>
      </c>
      <c r="P778" s="95">
        <f t="shared" si="431"/>
        <v>0</v>
      </c>
      <c r="Q778" s="95">
        <f t="shared" si="459"/>
        <v>0</v>
      </c>
      <c r="R778" s="95">
        <f t="shared" si="432"/>
        <v>0</v>
      </c>
      <c r="S778" s="95">
        <f t="shared" si="460"/>
        <v>0</v>
      </c>
      <c r="T778" s="95">
        <f t="shared" si="433"/>
        <v>0</v>
      </c>
      <c r="U778" s="95" t="str">
        <f t="shared" si="461"/>
        <v>y</v>
      </c>
      <c r="V778" s="95">
        <f t="shared" si="434"/>
        <v>-4000</v>
      </c>
      <c r="W778" s="108"/>
      <c r="X778" s="108">
        <f t="shared" si="435"/>
        <v>0</v>
      </c>
      <c r="Y778" s="132"/>
      <c r="Z778" s="108">
        <f t="shared" si="436"/>
        <v>0</v>
      </c>
      <c r="AA778" s="108"/>
      <c r="AB778" s="108"/>
      <c r="AC778" s="95">
        <f t="shared" si="437"/>
        <v>-4000</v>
      </c>
      <c r="AD778" s="95">
        <f t="shared" si="438"/>
        <v>142000</v>
      </c>
      <c r="AE778" s="95">
        <f t="shared" si="439"/>
        <v>4544000</v>
      </c>
      <c r="AF778" s="97" cm="1">
        <f t="array" ref="AF778">_xlfn.IFS(G778=1,AF$15,G778=2,AF$16,G778=3,AF$19)</f>
        <v>5000</v>
      </c>
      <c r="AG778" s="98">
        <f t="shared" si="440"/>
        <v>147000</v>
      </c>
      <c r="AH778" s="98">
        <f t="shared" si="441"/>
        <v>4704000</v>
      </c>
      <c r="AI778" s="137">
        <f t="shared" si="442"/>
        <v>147000</v>
      </c>
      <c r="AJ778" s="137">
        <f t="shared" si="443"/>
        <v>4704000</v>
      </c>
      <c r="AK778" s="137">
        <v>100000</v>
      </c>
      <c r="AL778" s="137">
        <f t="shared" si="444"/>
        <v>1176000</v>
      </c>
      <c r="AM778" s="137">
        <f t="shared" si="445"/>
        <v>1176000</v>
      </c>
      <c r="AN778" s="137">
        <f t="shared" si="446"/>
        <v>1176000</v>
      </c>
      <c r="AO778" s="137">
        <f t="shared" si="447"/>
        <v>1076000</v>
      </c>
      <c r="AP778" s="137"/>
      <c r="AQ778" s="138" cm="1">
        <f t="array" ref="AQ778">_xlfn.IFS(I778="One Bedroom",AQ$13,I778="One Bedroom Plus",AQ$14,I778="two bedroom",AQ$15,I778="three bedroom",AQ$16)</f>
        <v>300000</v>
      </c>
      <c r="AR778" s="139">
        <f t="shared" si="448"/>
        <v>4404000</v>
      </c>
      <c r="AS778" s="139">
        <f t="shared" si="449"/>
        <v>137625</v>
      </c>
      <c r="AT778" s="139">
        <f t="shared" si="450"/>
        <v>220200</v>
      </c>
      <c r="AU778" s="139">
        <f t="shared" si="451"/>
        <v>4184000</v>
      </c>
      <c r="AV778" s="139">
        <f t="shared" si="452"/>
        <v>130750</v>
      </c>
      <c r="AW778" s="151">
        <v>100000</v>
      </c>
      <c r="AX778" s="151">
        <f t="shared" si="453"/>
        <v>1046000</v>
      </c>
      <c r="AY778" s="151">
        <f t="shared" si="454"/>
        <v>1046000</v>
      </c>
      <c r="AZ778" s="151">
        <f t="shared" si="455"/>
        <v>1046000</v>
      </c>
      <c r="BA778" s="151">
        <f t="shared" si="456"/>
        <v>946000</v>
      </c>
      <c r="BD778" s="99">
        <f t="shared" si="457"/>
        <v>4184000</v>
      </c>
    </row>
    <row r="779" spans="1:56" ht="14.7" customHeight="1" x14ac:dyDescent="0.25">
      <c r="A779" s="23"/>
      <c r="B779" s="23"/>
      <c r="C779" s="101">
        <v>757</v>
      </c>
      <c r="D779" s="128" t="s">
        <v>24</v>
      </c>
      <c r="E779" s="128">
        <v>6</v>
      </c>
      <c r="F779" s="130" t="s">
        <v>940</v>
      </c>
      <c r="G779" s="92" cm="1">
        <f t="array" ref="G779">_xlfn.IFS(D779=F$4,G$4,D779=F$5,G$5,D779=F$6,G$6,D779=F$7,G$7,D779=F$8,G$8,D779=F$9,G$9,D779=F$10,G$10)</f>
        <v>2</v>
      </c>
      <c r="H779" s="121" t="s">
        <v>896</v>
      </c>
      <c r="I779" s="104" t="s">
        <v>72</v>
      </c>
      <c r="J779" s="109">
        <v>32</v>
      </c>
      <c r="K779" s="95">
        <f t="shared" si="428"/>
        <v>160000</v>
      </c>
      <c r="L779" s="95">
        <f t="shared" si="429"/>
        <v>5120000</v>
      </c>
      <c r="M779" s="95">
        <f t="shared" si="430"/>
        <v>140000</v>
      </c>
      <c r="N779" s="95" cm="1">
        <f t="array" ref="N779">_xlfn.IFS(E779=1,0,OR(E779=2,E779=3),N$10,OR(E779=4,E779=5),N$11,E779=6,N$12,E779=7,N$13)</f>
        <v>6000</v>
      </c>
      <c r="O779" s="95">
        <f t="shared" si="458"/>
        <v>0</v>
      </c>
      <c r="P779" s="95">
        <f t="shared" si="431"/>
        <v>0</v>
      </c>
      <c r="Q779" s="95" t="str">
        <f t="shared" si="459"/>
        <v>y</v>
      </c>
      <c r="R779" s="95">
        <f t="shared" si="432"/>
        <v>3000</v>
      </c>
      <c r="S779" s="95">
        <f t="shared" si="460"/>
        <v>0</v>
      </c>
      <c r="T779" s="95">
        <f t="shared" si="433"/>
        <v>0</v>
      </c>
      <c r="U779" s="95" t="str">
        <f t="shared" si="461"/>
        <v>y</v>
      </c>
      <c r="V779" s="95">
        <f t="shared" si="434"/>
        <v>-4000</v>
      </c>
      <c r="W779" s="108"/>
      <c r="X779" s="108">
        <f t="shared" si="435"/>
        <v>0</v>
      </c>
      <c r="Y779" s="132"/>
      <c r="Z779" s="108">
        <f t="shared" si="436"/>
        <v>0</v>
      </c>
      <c r="AA779" s="108"/>
      <c r="AB779" s="108"/>
      <c r="AC779" s="95">
        <f t="shared" si="437"/>
        <v>-1000</v>
      </c>
      <c r="AD779" s="95">
        <f t="shared" si="438"/>
        <v>145000</v>
      </c>
      <c r="AE779" s="95">
        <f t="shared" si="439"/>
        <v>4640000</v>
      </c>
      <c r="AF779" s="97" cm="1">
        <f t="array" ref="AF779">_xlfn.IFS(G779=1,AF$15,G779=2,AF$16,G779=3,AF$19)</f>
        <v>5000</v>
      </c>
      <c r="AG779" s="98">
        <f t="shared" si="440"/>
        <v>150000</v>
      </c>
      <c r="AH779" s="98">
        <f t="shared" si="441"/>
        <v>4800000</v>
      </c>
      <c r="AI779" s="137">
        <f t="shared" si="442"/>
        <v>150000</v>
      </c>
      <c r="AJ779" s="137">
        <f t="shared" si="443"/>
        <v>4800000</v>
      </c>
      <c r="AK779" s="137">
        <v>100000</v>
      </c>
      <c r="AL779" s="137">
        <f t="shared" si="444"/>
        <v>1200000</v>
      </c>
      <c r="AM779" s="137">
        <f t="shared" si="445"/>
        <v>1200000</v>
      </c>
      <c r="AN779" s="137">
        <f t="shared" si="446"/>
        <v>1200000</v>
      </c>
      <c r="AO779" s="137">
        <f t="shared" si="447"/>
        <v>1100000</v>
      </c>
      <c r="AP779" s="137"/>
      <c r="AQ779" s="138" cm="1">
        <f t="array" ref="AQ779">_xlfn.IFS(I779="One Bedroom",AQ$13,I779="One Bedroom Plus",AQ$14,I779="two bedroom",AQ$15,I779="three bedroom",AQ$16)</f>
        <v>300000</v>
      </c>
      <c r="AR779" s="139">
        <f t="shared" si="448"/>
        <v>4500000</v>
      </c>
      <c r="AS779" s="139">
        <f t="shared" si="449"/>
        <v>140625</v>
      </c>
      <c r="AT779" s="139">
        <f t="shared" si="450"/>
        <v>225000</v>
      </c>
      <c r="AU779" s="139">
        <f t="shared" si="451"/>
        <v>4275000</v>
      </c>
      <c r="AV779" s="139">
        <f t="shared" si="452"/>
        <v>133593.75</v>
      </c>
      <c r="AW779" s="151">
        <v>100000</v>
      </c>
      <c r="AX779" s="151">
        <f t="shared" si="453"/>
        <v>1068750</v>
      </c>
      <c r="AY779" s="151">
        <f t="shared" si="454"/>
        <v>1068750</v>
      </c>
      <c r="AZ779" s="151">
        <f t="shared" si="455"/>
        <v>1068750</v>
      </c>
      <c r="BA779" s="151">
        <f t="shared" si="456"/>
        <v>968750</v>
      </c>
      <c r="BD779" s="99">
        <f t="shared" si="457"/>
        <v>4275000</v>
      </c>
    </row>
    <row r="780" spans="1:56" ht="14.7" customHeight="1" x14ac:dyDescent="0.25">
      <c r="A780" s="23"/>
      <c r="B780" s="23"/>
      <c r="C780" s="101">
        <v>758</v>
      </c>
      <c r="D780" s="128" t="s">
        <v>24</v>
      </c>
      <c r="E780" s="128">
        <v>6</v>
      </c>
      <c r="F780" s="130" t="s">
        <v>941</v>
      </c>
      <c r="G780" s="92" cm="1">
        <f t="array" ref="G780">_xlfn.IFS(D780=F$4,G$4,D780=F$5,G$5,D780=F$6,G$6,D780=F$7,G$7,D780=F$8,G$8,D780=F$9,G$9,D780=F$10,G$10)</f>
        <v>2</v>
      </c>
      <c r="H780" s="121" t="s">
        <v>898</v>
      </c>
      <c r="I780" s="104" t="s">
        <v>72</v>
      </c>
      <c r="J780" s="105">
        <v>46</v>
      </c>
      <c r="K780" s="95">
        <f t="shared" si="428"/>
        <v>160000</v>
      </c>
      <c r="L780" s="95">
        <f t="shared" si="429"/>
        <v>7360000</v>
      </c>
      <c r="M780" s="95">
        <f t="shared" si="430"/>
        <v>140000</v>
      </c>
      <c r="N780" s="95" cm="1">
        <f t="array" ref="N780">_xlfn.IFS(E780=1,0,OR(E780=2,E780=3),N$10,OR(E780=4,E780=5),N$11,E780=6,N$12,E780=7,N$13)</f>
        <v>6000</v>
      </c>
      <c r="O780" s="95" t="str">
        <f t="shared" si="458"/>
        <v>y</v>
      </c>
      <c r="P780" s="95">
        <f t="shared" si="431"/>
        <v>10000</v>
      </c>
      <c r="Q780" s="95" t="str">
        <f t="shared" si="459"/>
        <v>y</v>
      </c>
      <c r="R780" s="95">
        <f t="shared" si="432"/>
        <v>3000</v>
      </c>
      <c r="S780" s="95">
        <f t="shared" si="460"/>
        <v>0</v>
      </c>
      <c r="T780" s="95">
        <f t="shared" si="433"/>
        <v>0</v>
      </c>
      <c r="U780" s="95">
        <f t="shared" si="461"/>
        <v>0</v>
      </c>
      <c r="V780" s="95">
        <f t="shared" si="434"/>
        <v>0</v>
      </c>
      <c r="W780" s="108"/>
      <c r="X780" s="108">
        <f t="shared" si="435"/>
        <v>0</v>
      </c>
      <c r="Y780" s="132"/>
      <c r="Z780" s="108">
        <f t="shared" si="436"/>
        <v>0</v>
      </c>
      <c r="AA780" s="108"/>
      <c r="AB780" s="108"/>
      <c r="AC780" s="95">
        <f t="shared" si="437"/>
        <v>13000</v>
      </c>
      <c r="AD780" s="95">
        <f t="shared" si="438"/>
        <v>159000</v>
      </c>
      <c r="AE780" s="95">
        <f t="shared" si="439"/>
        <v>7314000</v>
      </c>
      <c r="AF780" s="97" cm="1">
        <f t="array" ref="AF780">_xlfn.IFS(G780=1,AF$15,G780=2,AF$16,G780=3,AF$19)</f>
        <v>5000</v>
      </c>
      <c r="AG780" s="98">
        <f t="shared" si="440"/>
        <v>164000</v>
      </c>
      <c r="AH780" s="98">
        <f t="shared" si="441"/>
        <v>7544000</v>
      </c>
      <c r="AI780" s="137">
        <f t="shared" si="442"/>
        <v>164000</v>
      </c>
      <c r="AJ780" s="137">
        <f t="shared" si="443"/>
        <v>7544000</v>
      </c>
      <c r="AK780" s="137">
        <v>100000</v>
      </c>
      <c r="AL780" s="137">
        <f t="shared" si="444"/>
        <v>1886000</v>
      </c>
      <c r="AM780" s="137">
        <f t="shared" si="445"/>
        <v>1886000</v>
      </c>
      <c r="AN780" s="137">
        <f t="shared" si="446"/>
        <v>1886000</v>
      </c>
      <c r="AO780" s="137">
        <f t="shared" si="447"/>
        <v>1786000</v>
      </c>
      <c r="AP780" s="137"/>
      <c r="AQ780" s="138" cm="1">
        <f t="array" ref="AQ780">_xlfn.IFS(I780="One Bedroom",AQ$13,I780="One Bedroom Plus",AQ$14,I780="two bedroom",AQ$15,I780="three bedroom",AQ$16)</f>
        <v>300000</v>
      </c>
      <c r="AR780" s="139">
        <f t="shared" si="448"/>
        <v>7244000</v>
      </c>
      <c r="AS780" s="139">
        <f t="shared" si="449"/>
        <v>157478.26086956522</v>
      </c>
      <c r="AT780" s="139">
        <f t="shared" si="450"/>
        <v>362200</v>
      </c>
      <c r="AU780" s="139">
        <f t="shared" si="451"/>
        <v>6882000</v>
      </c>
      <c r="AV780" s="139">
        <f t="shared" si="452"/>
        <v>149608.69565217392</v>
      </c>
      <c r="AW780" s="151">
        <v>100000</v>
      </c>
      <c r="AX780" s="151">
        <f t="shared" si="453"/>
        <v>1720500</v>
      </c>
      <c r="AY780" s="151">
        <f t="shared" si="454"/>
        <v>1720500</v>
      </c>
      <c r="AZ780" s="151">
        <f t="shared" si="455"/>
        <v>1720500</v>
      </c>
      <c r="BA780" s="151">
        <f t="shared" si="456"/>
        <v>1620500</v>
      </c>
      <c r="BD780" s="99">
        <f t="shared" si="457"/>
        <v>6882000</v>
      </c>
    </row>
    <row r="781" spans="1:56" ht="14.7" customHeight="1" x14ac:dyDescent="0.25">
      <c r="A781" s="23"/>
      <c r="B781" s="23"/>
      <c r="C781" s="101">
        <v>759</v>
      </c>
      <c r="D781" s="128" t="s">
        <v>24</v>
      </c>
      <c r="E781" s="128">
        <v>6</v>
      </c>
      <c r="F781" s="130" t="s">
        <v>942</v>
      </c>
      <c r="G781" s="92" cm="1">
        <f t="array" ref="G781">_xlfn.IFS(D781=F$4,G$4,D781=F$5,G$5,D781=F$6,G$6,D781=F$7,G$7,D781=F$8,G$8,D781=F$9,G$9,D781=F$10,G$10)</f>
        <v>2</v>
      </c>
      <c r="H781" s="121" t="s">
        <v>305</v>
      </c>
      <c r="I781" s="104" t="s">
        <v>72</v>
      </c>
      <c r="J781" s="109">
        <v>32</v>
      </c>
      <c r="K781" s="95">
        <f t="shared" si="428"/>
        <v>160000</v>
      </c>
      <c r="L781" s="95">
        <f t="shared" si="429"/>
        <v>5120000</v>
      </c>
      <c r="M781" s="95">
        <f t="shared" si="430"/>
        <v>140000</v>
      </c>
      <c r="N781" s="95" cm="1">
        <f t="array" ref="N781">_xlfn.IFS(E781=1,0,OR(E781=2,E781=3),N$10,OR(E781=4,E781=5),N$11,E781=6,N$12,E781=7,N$13)</f>
        <v>6000</v>
      </c>
      <c r="O781" s="95" t="str">
        <f t="shared" si="458"/>
        <v>y</v>
      </c>
      <c r="P781" s="95">
        <f t="shared" si="431"/>
        <v>10000</v>
      </c>
      <c r="Q781" s="95">
        <f t="shared" si="459"/>
        <v>0</v>
      </c>
      <c r="R781" s="95">
        <f t="shared" si="432"/>
        <v>0</v>
      </c>
      <c r="S781" s="95">
        <f t="shared" si="460"/>
        <v>0</v>
      </c>
      <c r="T781" s="95">
        <f t="shared" si="433"/>
        <v>0</v>
      </c>
      <c r="U781" s="95">
        <f t="shared" si="461"/>
        <v>0</v>
      </c>
      <c r="V781" s="95">
        <f t="shared" si="434"/>
        <v>0</v>
      </c>
      <c r="W781" s="108"/>
      <c r="X781" s="108">
        <f t="shared" si="435"/>
        <v>0</v>
      </c>
      <c r="Y781" s="132"/>
      <c r="Z781" s="108">
        <f t="shared" si="436"/>
        <v>0</v>
      </c>
      <c r="AA781" s="108"/>
      <c r="AB781" s="108"/>
      <c r="AC781" s="95">
        <f t="shared" si="437"/>
        <v>10000</v>
      </c>
      <c r="AD781" s="95">
        <f t="shared" si="438"/>
        <v>156000</v>
      </c>
      <c r="AE781" s="95">
        <f t="shared" si="439"/>
        <v>4992000</v>
      </c>
      <c r="AF781" s="97" cm="1">
        <f t="array" ref="AF781">_xlfn.IFS(G781=1,AF$15,G781=2,AF$16,G781=3,AF$19)</f>
        <v>5000</v>
      </c>
      <c r="AG781" s="98">
        <f t="shared" si="440"/>
        <v>161000</v>
      </c>
      <c r="AH781" s="98">
        <f t="shared" si="441"/>
        <v>5152000</v>
      </c>
      <c r="AI781" s="137">
        <f t="shared" si="442"/>
        <v>161000</v>
      </c>
      <c r="AJ781" s="137">
        <f t="shared" si="443"/>
        <v>5152000</v>
      </c>
      <c r="AK781" s="137">
        <v>100000</v>
      </c>
      <c r="AL781" s="137">
        <f t="shared" si="444"/>
        <v>1288000</v>
      </c>
      <c r="AM781" s="137">
        <f t="shared" si="445"/>
        <v>1288000</v>
      </c>
      <c r="AN781" s="137">
        <f t="shared" si="446"/>
        <v>1288000</v>
      </c>
      <c r="AO781" s="137">
        <f t="shared" si="447"/>
        <v>1188000</v>
      </c>
      <c r="AP781" s="137"/>
      <c r="AQ781" s="138" cm="1">
        <f t="array" ref="AQ781">_xlfn.IFS(I781="One Bedroom",AQ$13,I781="One Bedroom Plus",AQ$14,I781="two bedroom",AQ$15,I781="three bedroom",AQ$16)</f>
        <v>300000</v>
      </c>
      <c r="AR781" s="139">
        <f t="shared" si="448"/>
        <v>4852000</v>
      </c>
      <c r="AS781" s="139">
        <f t="shared" si="449"/>
        <v>151625</v>
      </c>
      <c r="AT781" s="139">
        <f t="shared" si="450"/>
        <v>242600</v>
      </c>
      <c r="AU781" s="139">
        <f t="shared" si="451"/>
        <v>4610000</v>
      </c>
      <c r="AV781" s="139">
        <f t="shared" si="452"/>
        <v>144062.5</v>
      </c>
      <c r="AW781" s="151">
        <v>100000</v>
      </c>
      <c r="AX781" s="151">
        <f t="shared" si="453"/>
        <v>1152500</v>
      </c>
      <c r="AY781" s="151">
        <f t="shared" si="454"/>
        <v>1152500</v>
      </c>
      <c r="AZ781" s="151">
        <f t="shared" si="455"/>
        <v>1152500</v>
      </c>
      <c r="BA781" s="151">
        <f t="shared" si="456"/>
        <v>1052500</v>
      </c>
      <c r="BD781" s="99">
        <f t="shared" si="457"/>
        <v>4610000</v>
      </c>
    </row>
    <row r="782" spans="1:56" ht="14.7" customHeight="1" x14ac:dyDescent="0.25">
      <c r="A782" s="23"/>
      <c r="B782" s="23"/>
      <c r="C782" s="101">
        <v>760</v>
      </c>
      <c r="D782" s="128" t="s">
        <v>24</v>
      </c>
      <c r="E782" s="128">
        <v>6</v>
      </c>
      <c r="F782" s="130" t="s">
        <v>943</v>
      </c>
      <c r="G782" s="92" cm="1">
        <f t="array" ref="G782">_xlfn.IFS(D782=F$4,G$4,D782=F$5,G$5,D782=F$6,G$6,D782=F$7,G$7,D782=F$8,G$8,D782=F$9,G$9,D782=F$10,G$10)</f>
        <v>2</v>
      </c>
      <c r="H782" s="121" t="s">
        <v>313</v>
      </c>
      <c r="I782" s="104" t="s">
        <v>234</v>
      </c>
      <c r="J782" s="109">
        <v>66</v>
      </c>
      <c r="K782" s="95">
        <f t="shared" si="428"/>
        <v>160000</v>
      </c>
      <c r="L782" s="95">
        <f t="shared" si="429"/>
        <v>10560000</v>
      </c>
      <c r="M782" s="95">
        <f t="shared" si="430"/>
        <v>140000</v>
      </c>
      <c r="N782" s="95" cm="1">
        <f t="array" ref="N782">_xlfn.IFS(E782=1,0,OR(E782=2,E782=3),N$10,OR(E782=4,E782=5),N$11,E782=6,N$12,E782=7,N$13)</f>
        <v>6000</v>
      </c>
      <c r="O782" s="95" t="str">
        <f t="shared" si="458"/>
        <v>y</v>
      </c>
      <c r="P782" s="95">
        <f t="shared" si="431"/>
        <v>10000</v>
      </c>
      <c r="Q782" s="95">
        <f t="shared" si="459"/>
        <v>0</v>
      </c>
      <c r="R782" s="95">
        <f t="shared" si="432"/>
        <v>0</v>
      </c>
      <c r="S782" s="95">
        <f t="shared" si="460"/>
        <v>0</v>
      </c>
      <c r="T782" s="95">
        <f t="shared" si="433"/>
        <v>0</v>
      </c>
      <c r="U782" s="95">
        <f t="shared" si="461"/>
        <v>0</v>
      </c>
      <c r="V782" s="95">
        <f t="shared" si="434"/>
        <v>0</v>
      </c>
      <c r="W782" s="108"/>
      <c r="X782" s="108">
        <f t="shared" si="435"/>
        <v>0</v>
      </c>
      <c r="Y782" s="132"/>
      <c r="Z782" s="108">
        <f t="shared" si="436"/>
        <v>0</v>
      </c>
      <c r="AA782" s="108"/>
      <c r="AB782" s="108"/>
      <c r="AC782" s="95">
        <f t="shared" si="437"/>
        <v>10000</v>
      </c>
      <c r="AD782" s="95">
        <f t="shared" si="438"/>
        <v>156000</v>
      </c>
      <c r="AE782" s="95">
        <f t="shared" si="439"/>
        <v>10296000</v>
      </c>
      <c r="AF782" s="97" cm="1">
        <f t="array" ref="AF782">_xlfn.IFS(G782=1,AF$15,G782=2,AF$16,G782=3,AF$19)</f>
        <v>5000</v>
      </c>
      <c r="AG782" s="98">
        <f t="shared" si="440"/>
        <v>161000</v>
      </c>
      <c r="AH782" s="98">
        <f t="shared" si="441"/>
        <v>10626000</v>
      </c>
      <c r="AI782" s="137">
        <f t="shared" si="442"/>
        <v>161000</v>
      </c>
      <c r="AJ782" s="137">
        <f t="shared" si="443"/>
        <v>10626000</v>
      </c>
      <c r="AK782" s="137">
        <v>100000</v>
      </c>
      <c r="AL782" s="137">
        <f t="shared" si="444"/>
        <v>2656500</v>
      </c>
      <c r="AM782" s="137">
        <f t="shared" si="445"/>
        <v>2656500</v>
      </c>
      <c r="AN782" s="137">
        <f t="shared" si="446"/>
        <v>2656500</v>
      </c>
      <c r="AO782" s="137">
        <f t="shared" si="447"/>
        <v>2556500</v>
      </c>
      <c r="AP782" s="137"/>
      <c r="AQ782" s="138" cm="1">
        <f t="array" ref="AQ782">_xlfn.IFS(I782="One Bedroom",AQ$13,I782="One Bedroom Plus",AQ$14,I782="two bedroom",AQ$15,I782="three bedroom",AQ$16)</f>
        <v>500000</v>
      </c>
      <c r="AR782" s="139">
        <f t="shared" si="448"/>
        <v>10126000</v>
      </c>
      <c r="AS782" s="139">
        <f t="shared" si="449"/>
        <v>153424.24242424243</v>
      </c>
      <c r="AT782" s="139">
        <f t="shared" si="450"/>
        <v>506300</v>
      </c>
      <c r="AU782" s="139">
        <f t="shared" si="451"/>
        <v>9620000</v>
      </c>
      <c r="AV782" s="139">
        <f t="shared" si="452"/>
        <v>145757.57575757575</v>
      </c>
      <c r="AW782" s="151">
        <v>100000</v>
      </c>
      <c r="AX782" s="151">
        <f t="shared" si="453"/>
        <v>2405000</v>
      </c>
      <c r="AY782" s="151">
        <f t="shared" si="454"/>
        <v>2405000</v>
      </c>
      <c r="AZ782" s="151">
        <f t="shared" si="455"/>
        <v>2405000</v>
      </c>
      <c r="BA782" s="151">
        <f t="shared" si="456"/>
        <v>2305000</v>
      </c>
      <c r="BD782" s="99">
        <f t="shared" si="457"/>
        <v>9620000</v>
      </c>
    </row>
    <row r="783" spans="1:56" ht="14.7" customHeight="1" x14ac:dyDescent="0.25">
      <c r="A783" s="23"/>
      <c r="B783" s="23"/>
      <c r="C783" s="101">
        <v>761</v>
      </c>
      <c r="D783" s="128" t="s">
        <v>24</v>
      </c>
      <c r="E783" s="128">
        <v>6</v>
      </c>
      <c r="F783" s="130" t="s">
        <v>944</v>
      </c>
      <c r="G783" s="92" cm="1">
        <f t="array" ref="G783">_xlfn.IFS(D783=F$4,G$4,D783=F$5,G$5,D783=F$6,G$6,D783=F$7,G$7,D783=F$8,G$8,D783=F$9,G$9,D783=F$10,G$10)</f>
        <v>2</v>
      </c>
      <c r="H783" s="121" t="s">
        <v>313</v>
      </c>
      <c r="I783" s="104" t="s">
        <v>234</v>
      </c>
      <c r="J783" s="109">
        <v>66</v>
      </c>
      <c r="K783" s="95">
        <f t="shared" si="428"/>
        <v>160000</v>
      </c>
      <c r="L783" s="95">
        <f t="shared" si="429"/>
        <v>10560000</v>
      </c>
      <c r="M783" s="95">
        <f t="shared" si="430"/>
        <v>140000</v>
      </c>
      <c r="N783" s="95" cm="1">
        <f t="array" ref="N783">_xlfn.IFS(E783=1,0,OR(E783=2,E783=3),N$10,OR(E783=4,E783=5),N$11,E783=6,N$12,E783=7,N$13)</f>
        <v>6000</v>
      </c>
      <c r="O783" s="95" t="str">
        <f t="shared" si="458"/>
        <v>y</v>
      </c>
      <c r="P783" s="95">
        <f t="shared" si="431"/>
        <v>10000</v>
      </c>
      <c r="Q783" s="95">
        <f t="shared" si="459"/>
        <v>0</v>
      </c>
      <c r="R783" s="95">
        <f t="shared" si="432"/>
        <v>0</v>
      </c>
      <c r="S783" s="95">
        <f t="shared" si="460"/>
        <v>0</v>
      </c>
      <c r="T783" s="95">
        <f t="shared" si="433"/>
        <v>0</v>
      </c>
      <c r="U783" s="95">
        <f t="shared" si="461"/>
        <v>0</v>
      </c>
      <c r="V783" s="95">
        <f t="shared" si="434"/>
        <v>0</v>
      </c>
      <c r="W783" s="108"/>
      <c r="X783" s="108">
        <f t="shared" si="435"/>
        <v>0</v>
      </c>
      <c r="Y783" s="132"/>
      <c r="Z783" s="108">
        <f t="shared" si="436"/>
        <v>0</v>
      </c>
      <c r="AA783" s="108"/>
      <c r="AB783" s="108"/>
      <c r="AC783" s="95">
        <f t="shared" si="437"/>
        <v>10000</v>
      </c>
      <c r="AD783" s="95">
        <f t="shared" si="438"/>
        <v>156000</v>
      </c>
      <c r="AE783" s="95">
        <f t="shared" si="439"/>
        <v>10296000</v>
      </c>
      <c r="AF783" s="97" cm="1">
        <f t="array" ref="AF783">_xlfn.IFS(G783=1,AF$15,G783=2,AF$16,G783=3,AF$19)</f>
        <v>5000</v>
      </c>
      <c r="AG783" s="98">
        <f t="shared" si="440"/>
        <v>161000</v>
      </c>
      <c r="AH783" s="98">
        <f t="shared" si="441"/>
        <v>10626000</v>
      </c>
      <c r="AI783" s="137">
        <f t="shared" si="442"/>
        <v>161000</v>
      </c>
      <c r="AJ783" s="137">
        <f t="shared" si="443"/>
        <v>10626000</v>
      </c>
      <c r="AK783" s="137">
        <v>100000</v>
      </c>
      <c r="AL783" s="137">
        <f t="shared" si="444"/>
        <v>2656500</v>
      </c>
      <c r="AM783" s="137">
        <f t="shared" si="445"/>
        <v>2656500</v>
      </c>
      <c r="AN783" s="137">
        <f t="shared" si="446"/>
        <v>2656500</v>
      </c>
      <c r="AO783" s="137">
        <f t="shared" si="447"/>
        <v>2556500</v>
      </c>
      <c r="AP783" s="137"/>
      <c r="AQ783" s="138" cm="1">
        <f t="array" ref="AQ783">_xlfn.IFS(I783="One Bedroom",AQ$13,I783="One Bedroom Plus",AQ$14,I783="two bedroom",AQ$15,I783="three bedroom",AQ$16)</f>
        <v>500000</v>
      </c>
      <c r="AR783" s="139">
        <f t="shared" si="448"/>
        <v>10126000</v>
      </c>
      <c r="AS783" s="139">
        <f t="shared" si="449"/>
        <v>153424.24242424243</v>
      </c>
      <c r="AT783" s="139">
        <f t="shared" si="450"/>
        <v>506300</v>
      </c>
      <c r="AU783" s="139">
        <f t="shared" si="451"/>
        <v>9620000</v>
      </c>
      <c r="AV783" s="139">
        <f t="shared" si="452"/>
        <v>145757.57575757575</v>
      </c>
      <c r="AW783" s="151">
        <v>100000</v>
      </c>
      <c r="AX783" s="151">
        <f t="shared" si="453"/>
        <v>2405000</v>
      </c>
      <c r="AY783" s="151">
        <f t="shared" si="454"/>
        <v>2405000</v>
      </c>
      <c r="AZ783" s="151">
        <f t="shared" si="455"/>
        <v>2405000</v>
      </c>
      <c r="BA783" s="151">
        <f t="shared" si="456"/>
        <v>2305000</v>
      </c>
      <c r="BD783" s="99">
        <f t="shared" si="457"/>
        <v>9620000</v>
      </c>
    </row>
    <row r="784" spans="1:56" ht="14.7" customHeight="1" x14ac:dyDescent="0.25">
      <c r="A784" s="23"/>
      <c r="B784" s="23"/>
      <c r="C784" s="101">
        <v>762</v>
      </c>
      <c r="D784" s="128" t="s">
        <v>24</v>
      </c>
      <c r="E784" s="128">
        <v>6</v>
      </c>
      <c r="F784" s="130" t="s">
        <v>945</v>
      </c>
      <c r="G784" s="92" cm="1">
        <f t="array" ref="G784">_xlfn.IFS(D784=F$4,G$4,D784=F$5,G$5,D784=F$6,G$6,D784=F$7,G$7,D784=F$8,G$8,D784=F$9,G$9,D784=F$10,G$10)</f>
        <v>2</v>
      </c>
      <c r="H784" s="121" t="s">
        <v>319</v>
      </c>
      <c r="I784" s="104" t="s">
        <v>234</v>
      </c>
      <c r="J784" s="109">
        <v>86</v>
      </c>
      <c r="K784" s="95">
        <f t="shared" si="428"/>
        <v>160000</v>
      </c>
      <c r="L784" s="95">
        <f t="shared" si="429"/>
        <v>13760000</v>
      </c>
      <c r="M784" s="95">
        <f t="shared" si="430"/>
        <v>140000</v>
      </c>
      <c r="N784" s="95" cm="1">
        <f t="array" ref="N784">_xlfn.IFS(E784=1,0,OR(E784=2,E784=3),N$10,OR(E784=4,E784=5),N$11,E784=6,N$12,E784=7,N$13)</f>
        <v>6000</v>
      </c>
      <c r="O784" s="95" t="str">
        <f t="shared" si="458"/>
        <v>y</v>
      </c>
      <c r="P784" s="95">
        <f t="shared" si="431"/>
        <v>10000</v>
      </c>
      <c r="Q784" s="95">
        <f t="shared" si="459"/>
        <v>0</v>
      </c>
      <c r="R784" s="95">
        <f t="shared" si="432"/>
        <v>0</v>
      </c>
      <c r="S784" s="95" t="str">
        <f t="shared" si="460"/>
        <v>y</v>
      </c>
      <c r="T784" s="95">
        <f t="shared" si="433"/>
        <v>2000</v>
      </c>
      <c r="U784" s="95">
        <f t="shared" si="461"/>
        <v>0</v>
      </c>
      <c r="V784" s="95">
        <f t="shared" si="434"/>
        <v>0</v>
      </c>
      <c r="W784" s="108"/>
      <c r="X784" s="108">
        <f t="shared" si="435"/>
        <v>0</v>
      </c>
      <c r="Y784" s="132"/>
      <c r="Z784" s="108">
        <f t="shared" si="436"/>
        <v>0</v>
      </c>
      <c r="AA784" s="108"/>
      <c r="AB784" s="108"/>
      <c r="AC784" s="95">
        <f t="shared" si="437"/>
        <v>12000</v>
      </c>
      <c r="AD784" s="95">
        <f t="shared" si="438"/>
        <v>158000</v>
      </c>
      <c r="AE784" s="95">
        <f t="shared" si="439"/>
        <v>13588000</v>
      </c>
      <c r="AF784" s="97" cm="1">
        <f t="array" ref="AF784">_xlfn.IFS(G784=1,AF$15,G784=2,AF$16,G784=3,AF$19)</f>
        <v>5000</v>
      </c>
      <c r="AG784" s="98">
        <f t="shared" si="440"/>
        <v>163000</v>
      </c>
      <c r="AH784" s="98">
        <f t="shared" si="441"/>
        <v>14018000</v>
      </c>
      <c r="AI784" s="137">
        <f t="shared" si="442"/>
        <v>163000</v>
      </c>
      <c r="AJ784" s="137">
        <f t="shared" si="443"/>
        <v>14018000</v>
      </c>
      <c r="AK784" s="137">
        <v>100000</v>
      </c>
      <c r="AL784" s="137">
        <f t="shared" si="444"/>
        <v>3504500</v>
      </c>
      <c r="AM784" s="137">
        <f t="shared" si="445"/>
        <v>3504500</v>
      </c>
      <c r="AN784" s="137">
        <f t="shared" si="446"/>
        <v>3504500</v>
      </c>
      <c r="AO784" s="137">
        <f t="shared" si="447"/>
        <v>3404500</v>
      </c>
      <c r="AP784" s="137"/>
      <c r="AQ784" s="138" cm="1">
        <f t="array" ref="AQ784">_xlfn.IFS(I784="One Bedroom",AQ$13,I784="One Bedroom Plus",AQ$14,I784="two bedroom",AQ$15,I784="three bedroom",AQ$16)</f>
        <v>500000</v>
      </c>
      <c r="AR784" s="139">
        <f t="shared" si="448"/>
        <v>13518000</v>
      </c>
      <c r="AS784" s="139">
        <f t="shared" si="449"/>
        <v>157186.04651162791</v>
      </c>
      <c r="AT784" s="139">
        <f t="shared" si="450"/>
        <v>675900</v>
      </c>
      <c r="AU784" s="139">
        <f t="shared" si="451"/>
        <v>12843000</v>
      </c>
      <c r="AV784" s="139">
        <f t="shared" si="452"/>
        <v>149337.20930232559</v>
      </c>
      <c r="AW784" s="151">
        <v>100000</v>
      </c>
      <c r="AX784" s="151">
        <f t="shared" si="453"/>
        <v>3210750</v>
      </c>
      <c r="AY784" s="151">
        <f t="shared" si="454"/>
        <v>3210750</v>
      </c>
      <c r="AZ784" s="151">
        <f t="shared" si="455"/>
        <v>3210750</v>
      </c>
      <c r="BA784" s="151">
        <f t="shared" si="456"/>
        <v>3110750</v>
      </c>
      <c r="BD784" s="99">
        <f t="shared" si="457"/>
        <v>12843000</v>
      </c>
    </row>
    <row r="785" spans="1:56" ht="14.7" customHeight="1" x14ac:dyDescent="0.25">
      <c r="A785" s="23"/>
      <c r="B785" s="23"/>
      <c r="C785" s="101">
        <v>763</v>
      </c>
      <c r="D785" s="128" t="s">
        <v>24</v>
      </c>
      <c r="E785" s="128">
        <v>6</v>
      </c>
      <c r="F785" s="130" t="s">
        <v>946</v>
      </c>
      <c r="G785" s="92" cm="1">
        <f t="array" ref="G785">_xlfn.IFS(D785=F$4,G$4,D785=F$5,G$5,D785=F$6,G$6,D785=F$7,G$7,D785=F$8,G$8,D785=F$9,G$9,D785=F$10,G$10)</f>
        <v>2</v>
      </c>
      <c r="H785" s="121" t="s">
        <v>158</v>
      </c>
      <c r="I785" s="104" t="s">
        <v>72</v>
      </c>
      <c r="J785" s="105">
        <v>42</v>
      </c>
      <c r="K785" s="95">
        <f t="shared" si="428"/>
        <v>160000</v>
      </c>
      <c r="L785" s="95">
        <f t="shared" si="429"/>
        <v>6720000</v>
      </c>
      <c r="M785" s="95">
        <f t="shared" si="430"/>
        <v>140000</v>
      </c>
      <c r="N785" s="95" cm="1">
        <f t="array" ref="N785">_xlfn.IFS(E785=1,0,OR(E785=2,E785=3),N$10,OR(E785=4,E785=5),N$11,E785=6,N$12,E785=7,N$13)</f>
        <v>6000</v>
      </c>
      <c r="O785" s="95" t="str">
        <f t="shared" si="458"/>
        <v>y</v>
      </c>
      <c r="P785" s="95">
        <f t="shared" si="431"/>
        <v>10000</v>
      </c>
      <c r="Q785" s="95">
        <f t="shared" si="459"/>
        <v>0</v>
      </c>
      <c r="R785" s="95">
        <f t="shared" si="432"/>
        <v>0</v>
      </c>
      <c r="S785" s="95" t="str">
        <f t="shared" si="460"/>
        <v>y</v>
      </c>
      <c r="T785" s="95">
        <f t="shared" si="433"/>
        <v>2000</v>
      </c>
      <c r="U785" s="95">
        <f t="shared" si="461"/>
        <v>0</v>
      </c>
      <c r="V785" s="95">
        <f t="shared" si="434"/>
        <v>0</v>
      </c>
      <c r="W785" s="108"/>
      <c r="X785" s="108">
        <f t="shared" si="435"/>
        <v>0</v>
      </c>
      <c r="Y785" s="132"/>
      <c r="Z785" s="108">
        <f t="shared" si="436"/>
        <v>0</v>
      </c>
      <c r="AA785" s="108"/>
      <c r="AB785" s="108"/>
      <c r="AC785" s="95">
        <f t="shared" si="437"/>
        <v>12000</v>
      </c>
      <c r="AD785" s="95">
        <f t="shared" si="438"/>
        <v>158000</v>
      </c>
      <c r="AE785" s="95">
        <f t="shared" si="439"/>
        <v>6636000</v>
      </c>
      <c r="AF785" s="97" cm="1">
        <f t="array" ref="AF785">_xlfn.IFS(G785=1,AF$15,G785=2,AF$16,G785=3,AF$19)</f>
        <v>5000</v>
      </c>
      <c r="AG785" s="98">
        <f t="shared" si="440"/>
        <v>163000</v>
      </c>
      <c r="AH785" s="98">
        <f t="shared" si="441"/>
        <v>6846000</v>
      </c>
      <c r="AI785" s="137">
        <f t="shared" si="442"/>
        <v>163000</v>
      </c>
      <c r="AJ785" s="137">
        <f t="shared" si="443"/>
        <v>6846000</v>
      </c>
      <c r="AK785" s="137">
        <v>100000</v>
      </c>
      <c r="AL785" s="137">
        <f t="shared" si="444"/>
        <v>1711500</v>
      </c>
      <c r="AM785" s="137">
        <f t="shared" si="445"/>
        <v>1711500</v>
      </c>
      <c r="AN785" s="137">
        <f t="shared" si="446"/>
        <v>1711500</v>
      </c>
      <c r="AO785" s="137">
        <f t="shared" si="447"/>
        <v>1611500</v>
      </c>
      <c r="AP785" s="137"/>
      <c r="AQ785" s="138" cm="1">
        <f t="array" ref="AQ785">_xlfn.IFS(I785="One Bedroom",AQ$13,I785="One Bedroom Plus",AQ$14,I785="two bedroom",AQ$15,I785="three bedroom",AQ$16)</f>
        <v>300000</v>
      </c>
      <c r="AR785" s="139">
        <f t="shared" si="448"/>
        <v>6546000</v>
      </c>
      <c r="AS785" s="139">
        <f t="shared" si="449"/>
        <v>155857.14285714287</v>
      </c>
      <c r="AT785" s="139">
        <f t="shared" si="450"/>
        <v>327300</v>
      </c>
      <c r="AU785" s="139">
        <f t="shared" si="451"/>
        <v>6219000</v>
      </c>
      <c r="AV785" s="139">
        <f t="shared" si="452"/>
        <v>148071.42857142858</v>
      </c>
      <c r="AW785" s="151">
        <v>100000</v>
      </c>
      <c r="AX785" s="151">
        <f t="shared" si="453"/>
        <v>1554750</v>
      </c>
      <c r="AY785" s="151">
        <f t="shared" si="454"/>
        <v>1554750</v>
      </c>
      <c r="AZ785" s="151">
        <f t="shared" si="455"/>
        <v>1554750</v>
      </c>
      <c r="BA785" s="151">
        <f t="shared" si="456"/>
        <v>1454750</v>
      </c>
      <c r="BD785" s="99">
        <f t="shared" si="457"/>
        <v>6219000</v>
      </c>
    </row>
    <row r="786" spans="1:56" ht="14.7" customHeight="1" x14ac:dyDescent="0.25">
      <c r="A786" s="23"/>
      <c r="B786" s="23"/>
      <c r="C786" s="101">
        <v>764</v>
      </c>
      <c r="D786" s="128" t="s">
        <v>24</v>
      </c>
      <c r="E786" s="128">
        <v>6</v>
      </c>
      <c r="F786" s="130" t="s">
        <v>947</v>
      </c>
      <c r="G786" s="92" cm="1">
        <f t="array" ref="G786">_xlfn.IFS(D786=F$4,G$4,D786=F$5,G$5,D786=F$6,G$6,D786=F$7,G$7,D786=F$8,G$8,D786=F$9,G$9,D786=F$10,G$10)</f>
        <v>2</v>
      </c>
      <c r="H786" s="121" t="s">
        <v>905</v>
      </c>
      <c r="I786" s="104" t="s">
        <v>72</v>
      </c>
      <c r="J786" s="105">
        <v>42</v>
      </c>
      <c r="K786" s="95">
        <f t="shared" si="428"/>
        <v>160000</v>
      </c>
      <c r="L786" s="95">
        <f t="shared" si="429"/>
        <v>6720000</v>
      </c>
      <c r="M786" s="95">
        <f t="shared" si="430"/>
        <v>140000</v>
      </c>
      <c r="N786" s="95" cm="1">
        <f t="array" ref="N786">_xlfn.IFS(E786=1,0,OR(E786=2,E786=3),N$10,OR(E786=4,E786=5),N$11,E786=6,N$12,E786=7,N$13)</f>
        <v>6000</v>
      </c>
      <c r="O786" s="95" t="str">
        <f t="shared" si="458"/>
        <v>y</v>
      </c>
      <c r="P786" s="95">
        <f t="shared" si="431"/>
        <v>10000</v>
      </c>
      <c r="Q786" s="95" t="str">
        <f t="shared" si="459"/>
        <v>y</v>
      </c>
      <c r="R786" s="95">
        <f t="shared" si="432"/>
        <v>3000</v>
      </c>
      <c r="S786" s="95" t="str">
        <f t="shared" si="460"/>
        <v>y</v>
      </c>
      <c r="T786" s="95">
        <f t="shared" si="433"/>
        <v>2000</v>
      </c>
      <c r="U786" s="95">
        <f t="shared" si="461"/>
        <v>0</v>
      </c>
      <c r="V786" s="95">
        <f t="shared" si="434"/>
        <v>0</v>
      </c>
      <c r="W786" s="108"/>
      <c r="X786" s="108">
        <f t="shared" si="435"/>
        <v>0</v>
      </c>
      <c r="Y786" s="132"/>
      <c r="Z786" s="108">
        <f t="shared" si="436"/>
        <v>0</v>
      </c>
      <c r="AA786" s="108"/>
      <c r="AB786" s="108"/>
      <c r="AC786" s="95">
        <f t="shared" si="437"/>
        <v>15000</v>
      </c>
      <c r="AD786" s="95">
        <f t="shared" si="438"/>
        <v>161000</v>
      </c>
      <c r="AE786" s="95">
        <f t="shared" si="439"/>
        <v>6762000</v>
      </c>
      <c r="AF786" s="97" cm="1">
        <f t="array" ref="AF786">_xlfn.IFS(G786=1,AF$15,G786=2,AF$16,G786=3,AF$19)</f>
        <v>5000</v>
      </c>
      <c r="AG786" s="98">
        <f t="shared" si="440"/>
        <v>166000</v>
      </c>
      <c r="AH786" s="98">
        <f t="shared" si="441"/>
        <v>6972000</v>
      </c>
      <c r="AI786" s="137">
        <f t="shared" si="442"/>
        <v>166000</v>
      </c>
      <c r="AJ786" s="137">
        <f t="shared" si="443"/>
        <v>6972000</v>
      </c>
      <c r="AK786" s="137">
        <v>100000</v>
      </c>
      <c r="AL786" s="137">
        <f t="shared" si="444"/>
        <v>1743000</v>
      </c>
      <c r="AM786" s="137">
        <f t="shared" si="445"/>
        <v>1743000</v>
      </c>
      <c r="AN786" s="137">
        <f t="shared" si="446"/>
        <v>1743000</v>
      </c>
      <c r="AO786" s="137">
        <f t="shared" si="447"/>
        <v>1643000</v>
      </c>
      <c r="AP786" s="137"/>
      <c r="AQ786" s="138" cm="1">
        <f t="array" ref="AQ786">_xlfn.IFS(I786="One Bedroom",AQ$13,I786="One Bedroom Plus",AQ$14,I786="two bedroom",AQ$15,I786="three bedroom",AQ$16)</f>
        <v>300000</v>
      </c>
      <c r="AR786" s="139">
        <f t="shared" si="448"/>
        <v>6672000</v>
      </c>
      <c r="AS786" s="139">
        <f t="shared" si="449"/>
        <v>158857.14285714287</v>
      </c>
      <c r="AT786" s="139">
        <f t="shared" si="450"/>
        <v>333600</v>
      </c>
      <c r="AU786" s="139">
        <f t="shared" si="451"/>
        <v>6339000</v>
      </c>
      <c r="AV786" s="139">
        <f t="shared" si="452"/>
        <v>150928.57142857142</v>
      </c>
      <c r="AW786" s="151">
        <v>100000</v>
      </c>
      <c r="AX786" s="151">
        <f t="shared" si="453"/>
        <v>1584750</v>
      </c>
      <c r="AY786" s="151">
        <f t="shared" si="454"/>
        <v>1584750</v>
      </c>
      <c r="AZ786" s="151">
        <f t="shared" si="455"/>
        <v>1584750</v>
      </c>
      <c r="BA786" s="151">
        <f t="shared" si="456"/>
        <v>1484750</v>
      </c>
      <c r="BD786" s="99">
        <f t="shared" si="457"/>
        <v>6339000</v>
      </c>
    </row>
    <row r="787" spans="1:56" ht="14.7" customHeight="1" x14ac:dyDescent="0.25">
      <c r="A787" s="23"/>
      <c r="B787" s="23"/>
      <c r="C787" s="101">
        <v>765</v>
      </c>
      <c r="D787" s="128" t="s">
        <v>24</v>
      </c>
      <c r="E787" s="128">
        <v>6</v>
      </c>
      <c r="F787" s="130" t="s">
        <v>948</v>
      </c>
      <c r="G787" s="92" cm="1">
        <f t="array" ref="G787">_xlfn.IFS(D787=F$4,G$4,D787=F$5,G$5,D787=F$6,G$6,D787=F$7,G$7,D787=F$8,G$8,D787=F$9,G$9,D787=F$10,G$10)</f>
        <v>2</v>
      </c>
      <c r="H787" s="121" t="s">
        <v>907</v>
      </c>
      <c r="I787" s="104" t="s">
        <v>234</v>
      </c>
      <c r="J787" s="109">
        <v>86</v>
      </c>
      <c r="K787" s="95">
        <f t="shared" si="428"/>
        <v>160000</v>
      </c>
      <c r="L787" s="95">
        <f t="shared" si="429"/>
        <v>13760000</v>
      </c>
      <c r="M787" s="95">
        <f t="shared" si="430"/>
        <v>140000</v>
      </c>
      <c r="N787" s="95" cm="1">
        <f t="array" ref="N787">_xlfn.IFS(E787=1,0,OR(E787=2,E787=3),N$10,OR(E787=4,E787=5),N$11,E787=6,N$12,E787=7,N$13)</f>
        <v>6000</v>
      </c>
      <c r="O787" s="95">
        <f t="shared" si="458"/>
        <v>0</v>
      </c>
      <c r="P787" s="95">
        <f t="shared" si="431"/>
        <v>0</v>
      </c>
      <c r="Q787" s="95" t="str">
        <f t="shared" si="459"/>
        <v>y</v>
      </c>
      <c r="R787" s="95">
        <f t="shared" si="432"/>
        <v>3000</v>
      </c>
      <c r="S787" s="95" t="str">
        <f t="shared" si="460"/>
        <v>y</v>
      </c>
      <c r="T787" s="95">
        <f t="shared" si="433"/>
        <v>2000</v>
      </c>
      <c r="U787" s="95">
        <f t="shared" si="461"/>
        <v>0</v>
      </c>
      <c r="V787" s="95">
        <f t="shared" si="434"/>
        <v>0</v>
      </c>
      <c r="W787" s="108"/>
      <c r="X787" s="108">
        <f t="shared" si="435"/>
        <v>0</v>
      </c>
      <c r="Y787" s="132"/>
      <c r="Z787" s="108">
        <f t="shared" si="436"/>
        <v>0</v>
      </c>
      <c r="AA787" s="108"/>
      <c r="AB787" s="108"/>
      <c r="AC787" s="95">
        <f t="shared" si="437"/>
        <v>5000</v>
      </c>
      <c r="AD787" s="95">
        <f t="shared" si="438"/>
        <v>151000</v>
      </c>
      <c r="AE787" s="95">
        <f t="shared" si="439"/>
        <v>12986000</v>
      </c>
      <c r="AF787" s="97" cm="1">
        <f t="array" ref="AF787">_xlfn.IFS(G787=1,AF$15,G787=2,AF$16,G787=3,AF$19)</f>
        <v>5000</v>
      </c>
      <c r="AG787" s="98">
        <f t="shared" si="440"/>
        <v>156000</v>
      </c>
      <c r="AH787" s="98">
        <f t="shared" si="441"/>
        <v>13416000</v>
      </c>
      <c r="AI787" s="137">
        <f t="shared" si="442"/>
        <v>156000</v>
      </c>
      <c r="AJ787" s="137">
        <f t="shared" si="443"/>
        <v>13416000</v>
      </c>
      <c r="AK787" s="137">
        <v>100000</v>
      </c>
      <c r="AL787" s="137">
        <f t="shared" si="444"/>
        <v>3354000</v>
      </c>
      <c r="AM787" s="137">
        <f t="shared" si="445"/>
        <v>3354000</v>
      </c>
      <c r="AN787" s="137">
        <f t="shared" si="446"/>
        <v>3354000</v>
      </c>
      <c r="AO787" s="137">
        <f t="shared" si="447"/>
        <v>3254000</v>
      </c>
      <c r="AP787" s="137"/>
      <c r="AQ787" s="138" cm="1">
        <f t="array" ref="AQ787">_xlfn.IFS(I787="One Bedroom",AQ$13,I787="One Bedroom Plus",AQ$14,I787="two bedroom",AQ$15,I787="three bedroom",AQ$16)</f>
        <v>500000</v>
      </c>
      <c r="AR787" s="139">
        <f t="shared" si="448"/>
        <v>12916000</v>
      </c>
      <c r="AS787" s="139">
        <f t="shared" si="449"/>
        <v>150186.04651162791</v>
      </c>
      <c r="AT787" s="139">
        <f t="shared" si="450"/>
        <v>645800</v>
      </c>
      <c r="AU787" s="139">
        <f t="shared" si="451"/>
        <v>12271000</v>
      </c>
      <c r="AV787" s="139">
        <f t="shared" si="452"/>
        <v>142686.04651162791</v>
      </c>
      <c r="AW787" s="151">
        <v>100000</v>
      </c>
      <c r="AX787" s="151">
        <f t="shared" si="453"/>
        <v>3067750</v>
      </c>
      <c r="AY787" s="151">
        <f t="shared" si="454"/>
        <v>3067750</v>
      </c>
      <c r="AZ787" s="151">
        <f t="shared" si="455"/>
        <v>3067750</v>
      </c>
      <c r="BA787" s="151">
        <f t="shared" si="456"/>
        <v>2967750</v>
      </c>
      <c r="BD787" s="99">
        <f t="shared" si="457"/>
        <v>12271000</v>
      </c>
    </row>
    <row r="788" spans="1:56" ht="14.7" customHeight="1" x14ac:dyDescent="0.25">
      <c r="A788" s="23"/>
      <c r="B788" s="23"/>
      <c r="C788" s="101">
        <v>766</v>
      </c>
      <c r="D788" s="128" t="s">
        <v>24</v>
      </c>
      <c r="E788" s="128">
        <v>6</v>
      </c>
      <c r="F788" s="130" t="s">
        <v>949</v>
      </c>
      <c r="G788" s="92" cm="1">
        <f t="array" ref="G788">_xlfn.IFS(D788=F$4,G$4,D788=F$5,G$5,D788=F$6,G$6,D788=F$7,G$7,D788=F$8,G$8,D788=F$9,G$9,D788=F$10,G$10)</f>
        <v>2</v>
      </c>
      <c r="H788" s="121" t="s">
        <v>169</v>
      </c>
      <c r="I788" s="104" t="s">
        <v>94</v>
      </c>
      <c r="J788" s="109">
        <v>56</v>
      </c>
      <c r="K788" s="95">
        <f t="shared" si="428"/>
        <v>160000</v>
      </c>
      <c r="L788" s="95">
        <f t="shared" si="429"/>
        <v>8960000</v>
      </c>
      <c r="M788" s="95">
        <f t="shared" si="430"/>
        <v>140000</v>
      </c>
      <c r="N788" s="95" cm="1">
        <f t="array" ref="N788">_xlfn.IFS(E788=1,0,OR(E788=2,E788=3),N$10,OR(E788=4,E788=5),N$11,E788=6,N$12,E788=7,N$13)</f>
        <v>6000</v>
      </c>
      <c r="O788" s="95">
        <f t="shared" ref="O788:O819" si="462">O768</f>
        <v>0</v>
      </c>
      <c r="P788" s="95">
        <f t="shared" si="431"/>
        <v>0</v>
      </c>
      <c r="Q788" s="95" t="str">
        <f t="shared" ref="Q788:Q819" si="463">Q768</f>
        <v>y</v>
      </c>
      <c r="R788" s="95">
        <f t="shared" si="432"/>
        <v>3000</v>
      </c>
      <c r="S788" s="95" t="str">
        <f t="shared" ref="S788:S819" si="464">S768</f>
        <v>y</v>
      </c>
      <c r="T788" s="95">
        <f t="shared" si="433"/>
        <v>2000</v>
      </c>
      <c r="U788" s="95">
        <f t="shared" ref="U788:U819" si="465">U768</f>
        <v>0</v>
      </c>
      <c r="V788" s="95">
        <f t="shared" si="434"/>
        <v>0</v>
      </c>
      <c r="W788" s="108"/>
      <c r="X788" s="108">
        <f t="shared" si="435"/>
        <v>0</v>
      </c>
      <c r="Y788" s="132"/>
      <c r="Z788" s="108">
        <f t="shared" si="436"/>
        <v>0</v>
      </c>
      <c r="AA788" s="108"/>
      <c r="AB788" s="108"/>
      <c r="AC788" s="95">
        <f t="shared" si="437"/>
        <v>5000</v>
      </c>
      <c r="AD788" s="95">
        <f t="shared" si="438"/>
        <v>151000</v>
      </c>
      <c r="AE788" s="95">
        <f t="shared" si="439"/>
        <v>8456000</v>
      </c>
      <c r="AF788" s="97" cm="1">
        <f t="array" ref="AF788">_xlfn.IFS(G788=1,AF$15,G788=2,AF$16,G788=3,AF$19)</f>
        <v>5000</v>
      </c>
      <c r="AG788" s="98">
        <f t="shared" si="440"/>
        <v>156000</v>
      </c>
      <c r="AH788" s="98">
        <f t="shared" si="441"/>
        <v>8736000</v>
      </c>
      <c r="AI788" s="137">
        <f t="shared" si="442"/>
        <v>156000</v>
      </c>
      <c r="AJ788" s="137">
        <f t="shared" si="443"/>
        <v>8736000</v>
      </c>
      <c r="AK788" s="137">
        <v>100000</v>
      </c>
      <c r="AL788" s="137">
        <f t="shared" si="444"/>
        <v>2184000</v>
      </c>
      <c r="AM788" s="137">
        <f t="shared" si="445"/>
        <v>2184000</v>
      </c>
      <c r="AN788" s="137">
        <f t="shared" si="446"/>
        <v>2184000</v>
      </c>
      <c r="AO788" s="137">
        <f t="shared" si="447"/>
        <v>2084000</v>
      </c>
      <c r="AP788" s="137"/>
      <c r="AQ788" s="138" cm="1">
        <f t="array" ref="AQ788">_xlfn.IFS(I788="One Bedroom",AQ$13,I788="One Bedroom Plus",AQ$14,I788="two bedroom",AQ$15,I788="three bedroom",AQ$16)</f>
        <v>300000</v>
      </c>
      <c r="AR788" s="139">
        <f t="shared" si="448"/>
        <v>8436000</v>
      </c>
      <c r="AS788" s="139">
        <f t="shared" si="449"/>
        <v>150642.85714285713</v>
      </c>
      <c r="AT788" s="139">
        <f t="shared" si="450"/>
        <v>421800</v>
      </c>
      <c r="AU788" s="139">
        <f t="shared" si="451"/>
        <v>8015000</v>
      </c>
      <c r="AV788" s="139">
        <f t="shared" si="452"/>
        <v>143125</v>
      </c>
      <c r="AW788" s="151">
        <v>100000</v>
      </c>
      <c r="AX788" s="151">
        <f t="shared" si="453"/>
        <v>2003750</v>
      </c>
      <c r="AY788" s="151">
        <f t="shared" si="454"/>
        <v>2003750</v>
      </c>
      <c r="AZ788" s="151">
        <f t="shared" si="455"/>
        <v>2003750</v>
      </c>
      <c r="BA788" s="151">
        <f t="shared" si="456"/>
        <v>1903750</v>
      </c>
      <c r="BD788" s="99">
        <f t="shared" si="457"/>
        <v>8015000</v>
      </c>
    </row>
    <row r="789" spans="1:56" ht="14.7" customHeight="1" x14ac:dyDescent="0.25">
      <c r="A789" s="23"/>
      <c r="B789" s="23"/>
      <c r="C789" s="101">
        <v>767</v>
      </c>
      <c r="D789" s="128" t="s">
        <v>24</v>
      </c>
      <c r="E789" s="128">
        <v>6</v>
      </c>
      <c r="F789" s="130" t="s">
        <v>950</v>
      </c>
      <c r="G789" s="92" cm="1">
        <f t="array" ref="G789">_xlfn.IFS(D789=F$4,G$4,D789=F$5,G$5,D789=F$6,G$6,D789=F$7,G$7,D789=F$8,G$8,D789=F$9,G$9,D789=F$10,G$10)</f>
        <v>2</v>
      </c>
      <c r="H789" s="121" t="s">
        <v>910</v>
      </c>
      <c r="I789" s="104" t="s">
        <v>72</v>
      </c>
      <c r="J789" s="105">
        <v>36</v>
      </c>
      <c r="K789" s="95">
        <f t="shared" si="428"/>
        <v>160000</v>
      </c>
      <c r="L789" s="95">
        <f t="shared" si="429"/>
        <v>5760000</v>
      </c>
      <c r="M789" s="95">
        <f t="shared" si="430"/>
        <v>140000</v>
      </c>
      <c r="N789" s="95" cm="1">
        <f t="array" ref="N789">_xlfn.IFS(E789=1,0,OR(E789=2,E789=3),N$10,OR(E789=4,E789=5),N$11,E789=6,N$12,E789=7,N$13)</f>
        <v>6000</v>
      </c>
      <c r="O789" s="95">
        <f t="shared" si="462"/>
        <v>0</v>
      </c>
      <c r="P789" s="95">
        <f t="shared" si="431"/>
        <v>0</v>
      </c>
      <c r="Q789" s="95" t="str">
        <f t="shared" si="463"/>
        <v>y</v>
      </c>
      <c r="R789" s="95">
        <f t="shared" si="432"/>
        <v>3000</v>
      </c>
      <c r="S789" s="95">
        <f t="shared" si="464"/>
        <v>0</v>
      </c>
      <c r="T789" s="95">
        <f t="shared" si="433"/>
        <v>0</v>
      </c>
      <c r="U789" s="95" t="str">
        <f t="shared" si="465"/>
        <v>y</v>
      </c>
      <c r="V789" s="95">
        <f t="shared" si="434"/>
        <v>-4000</v>
      </c>
      <c r="W789" s="108"/>
      <c r="X789" s="108">
        <f t="shared" si="435"/>
        <v>0</v>
      </c>
      <c r="Y789" s="132"/>
      <c r="Z789" s="108">
        <f t="shared" si="436"/>
        <v>0</v>
      </c>
      <c r="AA789" s="108"/>
      <c r="AB789" s="108"/>
      <c r="AC789" s="95">
        <f t="shared" si="437"/>
        <v>-1000</v>
      </c>
      <c r="AD789" s="95">
        <f t="shared" si="438"/>
        <v>145000</v>
      </c>
      <c r="AE789" s="95">
        <f t="shared" si="439"/>
        <v>5220000</v>
      </c>
      <c r="AF789" s="97" cm="1">
        <f t="array" ref="AF789">_xlfn.IFS(G789=1,AF$15,G789=2,AF$16,G789=3,AF$19)</f>
        <v>5000</v>
      </c>
      <c r="AG789" s="98">
        <f t="shared" si="440"/>
        <v>150000</v>
      </c>
      <c r="AH789" s="98">
        <f t="shared" si="441"/>
        <v>5400000</v>
      </c>
      <c r="AI789" s="137">
        <f t="shared" si="442"/>
        <v>150000</v>
      </c>
      <c r="AJ789" s="137">
        <f t="shared" si="443"/>
        <v>5400000</v>
      </c>
      <c r="AK789" s="137">
        <v>100000</v>
      </c>
      <c r="AL789" s="137">
        <f t="shared" si="444"/>
        <v>1350000</v>
      </c>
      <c r="AM789" s="137">
        <f t="shared" si="445"/>
        <v>1350000</v>
      </c>
      <c r="AN789" s="137">
        <f t="shared" si="446"/>
        <v>1350000</v>
      </c>
      <c r="AO789" s="137">
        <f t="shared" si="447"/>
        <v>1250000</v>
      </c>
      <c r="AP789" s="137"/>
      <c r="AQ789" s="138" cm="1">
        <f t="array" ref="AQ789">_xlfn.IFS(I789="One Bedroom",AQ$13,I789="One Bedroom Plus",AQ$14,I789="two bedroom",AQ$15,I789="three bedroom",AQ$16)</f>
        <v>300000</v>
      </c>
      <c r="AR789" s="139">
        <f t="shared" si="448"/>
        <v>5100000</v>
      </c>
      <c r="AS789" s="139">
        <f t="shared" si="449"/>
        <v>141666.66666666666</v>
      </c>
      <c r="AT789" s="139">
        <f t="shared" si="450"/>
        <v>255000</v>
      </c>
      <c r="AU789" s="139">
        <f t="shared" si="451"/>
        <v>4845000</v>
      </c>
      <c r="AV789" s="139">
        <f t="shared" si="452"/>
        <v>134583.33333333334</v>
      </c>
      <c r="AW789" s="151">
        <v>100000</v>
      </c>
      <c r="AX789" s="151">
        <f t="shared" si="453"/>
        <v>1211250</v>
      </c>
      <c r="AY789" s="151">
        <f t="shared" si="454"/>
        <v>1211250</v>
      </c>
      <c r="AZ789" s="151">
        <f t="shared" si="455"/>
        <v>1211250</v>
      </c>
      <c r="BA789" s="151">
        <f t="shared" si="456"/>
        <v>1111250</v>
      </c>
      <c r="BD789" s="99">
        <f t="shared" si="457"/>
        <v>4845000</v>
      </c>
    </row>
    <row r="790" spans="1:56" ht="14.7" customHeight="1" x14ac:dyDescent="0.25">
      <c r="A790" s="23"/>
      <c r="B790" s="23"/>
      <c r="C790" s="101">
        <v>768</v>
      </c>
      <c r="D790" s="128" t="s">
        <v>24</v>
      </c>
      <c r="E790" s="128">
        <v>6</v>
      </c>
      <c r="F790" s="130" t="s">
        <v>951</v>
      </c>
      <c r="G790" s="92" cm="1">
        <f t="array" ref="G790">_xlfn.IFS(D790=F$4,G$4,D790=F$5,G$5,D790=F$6,G$6,D790=F$7,G$7,D790=F$8,G$8,D790=F$9,G$9,D790=F$10,G$10)</f>
        <v>2</v>
      </c>
      <c r="H790" s="121" t="s">
        <v>156</v>
      </c>
      <c r="I790" s="104" t="s">
        <v>72</v>
      </c>
      <c r="J790" s="105">
        <v>36</v>
      </c>
      <c r="K790" s="95">
        <f t="shared" si="428"/>
        <v>160000</v>
      </c>
      <c r="L790" s="95">
        <f t="shared" si="429"/>
        <v>5760000</v>
      </c>
      <c r="M790" s="95">
        <f t="shared" si="430"/>
        <v>140000</v>
      </c>
      <c r="N790" s="95" cm="1">
        <f t="array" ref="N790">_xlfn.IFS(E790=1,0,OR(E790=2,E790=3),N$10,OR(E790=4,E790=5),N$11,E790=6,N$12,E790=7,N$13)</f>
        <v>6000</v>
      </c>
      <c r="O790" s="95">
        <f t="shared" si="462"/>
        <v>0</v>
      </c>
      <c r="P790" s="95">
        <f t="shared" si="431"/>
        <v>0</v>
      </c>
      <c r="Q790" s="95">
        <f t="shared" si="463"/>
        <v>0</v>
      </c>
      <c r="R790" s="95">
        <f t="shared" si="432"/>
        <v>0</v>
      </c>
      <c r="S790" s="95">
        <f t="shared" si="464"/>
        <v>0</v>
      </c>
      <c r="T790" s="95">
        <f t="shared" si="433"/>
        <v>0</v>
      </c>
      <c r="U790" s="95" t="str">
        <f t="shared" si="465"/>
        <v>y</v>
      </c>
      <c r="V790" s="95">
        <f t="shared" si="434"/>
        <v>-4000</v>
      </c>
      <c r="W790" s="108"/>
      <c r="X790" s="108">
        <f t="shared" si="435"/>
        <v>0</v>
      </c>
      <c r="Y790" s="132"/>
      <c r="Z790" s="108">
        <f t="shared" si="436"/>
        <v>0</v>
      </c>
      <c r="AA790" s="108"/>
      <c r="AB790" s="108"/>
      <c r="AC790" s="95">
        <f t="shared" si="437"/>
        <v>-4000</v>
      </c>
      <c r="AD790" s="95">
        <f t="shared" si="438"/>
        <v>142000</v>
      </c>
      <c r="AE790" s="95">
        <f t="shared" si="439"/>
        <v>5112000</v>
      </c>
      <c r="AF790" s="97" cm="1">
        <f t="array" ref="AF790">_xlfn.IFS(G790=1,AF$15,G790=2,AF$16,G790=3,AF$19)</f>
        <v>5000</v>
      </c>
      <c r="AG790" s="98">
        <f t="shared" si="440"/>
        <v>147000</v>
      </c>
      <c r="AH790" s="98">
        <f t="shared" si="441"/>
        <v>5292000</v>
      </c>
      <c r="AI790" s="137">
        <f t="shared" si="442"/>
        <v>147000</v>
      </c>
      <c r="AJ790" s="137">
        <f t="shared" si="443"/>
        <v>5292000</v>
      </c>
      <c r="AK790" s="137">
        <v>100000</v>
      </c>
      <c r="AL790" s="137">
        <f t="shared" si="444"/>
        <v>1323000</v>
      </c>
      <c r="AM790" s="137">
        <f t="shared" si="445"/>
        <v>1323000</v>
      </c>
      <c r="AN790" s="137">
        <f t="shared" si="446"/>
        <v>1323000</v>
      </c>
      <c r="AO790" s="137">
        <f t="shared" si="447"/>
        <v>1223000</v>
      </c>
      <c r="AP790" s="137"/>
      <c r="AQ790" s="138" cm="1">
        <f t="array" ref="AQ790">_xlfn.IFS(I790="One Bedroom",AQ$13,I790="One Bedroom Plus",AQ$14,I790="two bedroom",AQ$15,I790="three bedroom",AQ$16)</f>
        <v>300000</v>
      </c>
      <c r="AR790" s="139">
        <f t="shared" si="448"/>
        <v>4992000</v>
      </c>
      <c r="AS790" s="139">
        <f t="shared" si="449"/>
        <v>138666.66666666666</v>
      </c>
      <c r="AT790" s="139">
        <f t="shared" si="450"/>
        <v>249600</v>
      </c>
      <c r="AU790" s="139">
        <f t="shared" si="451"/>
        <v>4743000</v>
      </c>
      <c r="AV790" s="139">
        <f t="shared" si="452"/>
        <v>131750</v>
      </c>
      <c r="AW790" s="151">
        <v>100000</v>
      </c>
      <c r="AX790" s="151">
        <f t="shared" si="453"/>
        <v>1185750</v>
      </c>
      <c r="AY790" s="151">
        <f t="shared" si="454"/>
        <v>1185750</v>
      </c>
      <c r="AZ790" s="151">
        <f t="shared" si="455"/>
        <v>1185750</v>
      </c>
      <c r="BA790" s="151">
        <f t="shared" si="456"/>
        <v>1085750</v>
      </c>
      <c r="BD790" s="99">
        <f t="shared" si="457"/>
        <v>4743000</v>
      </c>
    </row>
    <row r="791" spans="1:56" ht="14.7" customHeight="1" x14ac:dyDescent="0.25">
      <c r="A791" s="23"/>
      <c r="B791" s="23"/>
      <c r="C791" s="101">
        <v>769</v>
      </c>
      <c r="D791" s="128" t="s">
        <v>24</v>
      </c>
      <c r="E791" s="128">
        <v>6</v>
      </c>
      <c r="F791" s="130" t="s">
        <v>952</v>
      </c>
      <c r="G791" s="92" cm="1">
        <f t="array" ref="G791">_xlfn.IFS(D791=F$4,G$4,D791=F$5,G$5,D791=F$6,G$6,D791=F$7,G$7,D791=F$8,G$8,D791=F$9,G$9,D791=F$10,G$10)</f>
        <v>2</v>
      </c>
      <c r="H791" s="121" t="s">
        <v>156</v>
      </c>
      <c r="I791" s="104" t="s">
        <v>72</v>
      </c>
      <c r="J791" s="105">
        <v>36</v>
      </c>
      <c r="K791" s="95">
        <f t="shared" ref="K791:K811" si="466">$K$4</f>
        <v>160000</v>
      </c>
      <c r="L791" s="95">
        <f t="shared" ref="L791:L854" si="467">K791*J791</f>
        <v>5760000</v>
      </c>
      <c r="M791" s="95">
        <f t="shared" ref="M791:M811" si="468">J$13</f>
        <v>140000</v>
      </c>
      <c r="N791" s="95" cm="1">
        <f t="array" ref="N791">_xlfn.IFS(E791=1,0,OR(E791=2,E791=3),N$10,OR(E791=4,E791=5),N$11,E791=6,N$12,E791=7,N$13)</f>
        <v>6000</v>
      </c>
      <c r="O791" s="95">
        <f t="shared" si="462"/>
        <v>0</v>
      </c>
      <c r="P791" s="95">
        <f t="shared" ref="P791:P854" si="469">IF(O791="Y",P$20,0)</f>
        <v>0</v>
      </c>
      <c r="Q791" s="95">
        <f t="shared" si="463"/>
        <v>0</v>
      </c>
      <c r="R791" s="95">
        <f t="shared" ref="R791:R854" si="470">IF(Q791="Y",R$20,0)</f>
        <v>0</v>
      </c>
      <c r="S791" s="95">
        <f t="shared" si="464"/>
        <v>0</v>
      </c>
      <c r="T791" s="95">
        <f t="shared" ref="T791:T854" si="471">IF(S791="Y",T$20,0)</f>
        <v>0</v>
      </c>
      <c r="U791" s="95" t="str">
        <f t="shared" si="465"/>
        <v>y</v>
      </c>
      <c r="V791" s="95">
        <f t="shared" ref="V791:V854" si="472">IF(U791="Y",V$20,0)</f>
        <v>-4000</v>
      </c>
      <c r="W791" s="108"/>
      <c r="X791" s="108">
        <f t="shared" ref="X791:X854" si="473">IF(W791="Y",X$20,0)</f>
        <v>0</v>
      </c>
      <c r="Y791" s="132"/>
      <c r="Z791" s="108">
        <f t="shared" ref="Z791:Z854" si="474">IF(Y791="Y",Z$20,0)</f>
        <v>0</v>
      </c>
      <c r="AA791" s="108"/>
      <c r="AB791" s="108"/>
      <c r="AC791" s="95">
        <f t="shared" ref="AC791:AC854" si="475">P791+R791+X791+Z791+T791+V791+AB791</f>
        <v>-4000</v>
      </c>
      <c r="AD791" s="95">
        <f t="shared" ref="AD791:AD854" si="476">M791+N791+AC791</f>
        <v>142000</v>
      </c>
      <c r="AE791" s="95">
        <f t="shared" ref="AE791:AE854" si="477">AD791*J791</f>
        <v>5112000</v>
      </c>
      <c r="AF791" s="97" cm="1">
        <f t="array" ref="AF791">_xlfn.IFS(G791=1,AF$15,G791=2,AF$16,G791=3,AF$19)</f>
        <v>5000</v>
      </c>
      <c r="AG791" s="98">
        <f t="shared" ref="AG791:AG854" si="478">AD791+AF791</f>
        <v>147000</v>
      </c>
      <c r="AH791" s="98">
        <f t="shared" ref="AH791:AH854" si="479">AG791*J791</f>
        <v>5292000</v>
      </c>
      <c r="AI791" s="137">
        <f t="shared" ref="AI791:AI811" si="480">ROUNDUP(AG791*$AI$19,-3)</f>
        <v>147000</v>
      </c>
      <c r="AJ791" s="137">
        <f t="shared" ref="AJ791:AJ854" si="481">AI791*J791</f>
        <v>5292000</v>
      </c>
      <c r="AK791" s="137">
        <v>100000</v>
      </c>
      <c r="AL791" s="137">
        <f t="shared" ref="AL791:AL811" si="482">AJ791*25%</f>
        <v>1323000</v>
      </c>
      <c r="AM791" s="137">
        <f t="shared" ref="AM791:AM811" si="483">AJ791*25%</f>
        <v>1323000</v>
      </c>
      <c r="AN791" s="137">
        <f t="shared" ref="AN791:AN811" si="484">AJ791*25%</f>
        <v>1323000</v>
      </c>
      <c r="AO791" s="137">
        <f t="shared" ref="AO791:AO811" si="485">AJ791*25%-AK791</f>
        <v>1223000</v>
      </c>
      <c r="AP791" s="137"/>
      <c r="AQ791" s="138" cm="1">
        <f t="array" ref="AQ791">_xlfn.IFS(I791="One Bedroom",AQ$13,I791="One Bedroom Plus",AQ$14,I791="two bedroom",AQ$15,I791="three bedroom",AQ$16)</f>
        <v>300000</v>
      </c>
      <c r="AR791" s="139">
        <f t="shared" ref="AR791:AR854" si="486">AJ791-AQ791</f>
        <v>4992000</v>
      </c>
      <c r="AS791" s="139">
        <f t="shared" ref="AS791:AS854" si="487">AR791/J791</f>
        <v>138666.66666666666</v>
      </c>
      <c r="AT791" s="139">
        <f t="shared" ref="AT791:AT811" si="488">AR791*5%</f>
        <v>249600</v>
      </c>
      <c r="AU791" s="139">
        <f t="shared" ref="AU791:AU854" si="489">ROUNDUP(AR791-AT791,-3)</f>
        <v>4743000</v>
      </c>
      <c r="AV791" s="139">
        <f t="shared" ref="AV791:AV854" si="490">AU791/J791</f>
        <v>131750</v>
      </c>
      <c r="AW791" s="151">
        <v>100000</v>
      </c>
      <c r="AX791" s="151">
        <f t="shared" si="453"/>
        <v>1185750</v>
      </c>
      <c r="AY791" s="151">
        <f t="shared" si="454"/>
        <v>1185750</v>
      </c>
      <c r="AZ791" s="151">
        <f t="shared" si="455"/>
        <v>1185750</v>
      </c>
      <c r="BA791" s="151">
        <f t="shared" si="456"/>
        <v>1085750</v>
      </c>
      <c r="BD791" s="99">
        <f t="shared" si="457"/>
        <v>4743000</v>
      </c>
    </row>
    <row r="792" spans="1:56" ht="14.7" customHeight="1" x14ac:dyDescent="0.25">
      <c r="A792" s="23"/>
      <c r="B792" s="23"/>
      <c r="C792" s="101">
        <v>770</v>
      </c>
      <c r="D792" s="128" t="s">
        <v>24</v>
      </c>
      <c r="E792" s="128">
        <v>7</v>
      </c>
      <c r="F792" s="130" t="s">
        <v>953</v>
      </c>
      <c r="G792" s="92" cm="1">
        <f t="array" ref="G792">_xlfn.IFS(D792=F$4,G$4,D792=F$5,G$5,D792=F$6,G$6,D792=F$7,G$7,D792=F$8,G$8,D792=F$9,G$9,D792=F$10,G$10)</f>
        <v>2</v>
      </c>
      <c r="H792" s="121" t="s">
        <v>458</v>
      </c>
      <c r="I792" s="104" t="s">
        <v>72</v>
      </c>
      <c r="J792" s="109">
        <v>49</v>
      </c>
      <c r="K792" s="95">
        <f t="shared" si="466"/>
        <v>160000</v>
      </c>
      <c r="L792" s="95">
        <f t="shared" si="467"/>
        <v>7840000</v>
      </c>
      <c r="M792" s="95">
        <f t="shared" si="468"/>
        <v>140000</v>
      </c>
      <c r="N792" s="95" cm="1">
        <f t="array" ref="N792">_xlfn.IFS(E792=1,0,OR(E792=2,E792=3),N$10,OR(E792=4,E792=5),N$11,E792=6,N$12,E792=7,N$13)</f>
        <v>10000</v>
      </c>
      <c r="O792" s="95">
        <f t="shared" si="462"/>
        <v>0</v>
      </c>
      <c r="P792" s="95">
        <f t="shared" si="469"/>
        <v>0</v>
      </c>
      <c r="Q792" s="95">
        <f t="shared" si="463"/>
        <v>0</v>
      </c>
      <c r="R792" s="95">
        <f t="shared" si="470"/>
        <v>0</v>
      </c>
      <c r="S792" s="95">
        <f t="shared" si="464"/>
        <v>0</v>
      </c>
      <c r="T792" s="95">
        <f t="shared" si="471"/>
        <v>0</v>
      </c>
      <c r="U792" s="95" t="str">
        <f t="shared" si="465"/>
        <v>y</v>
      </c>
      <c r="V792" s="95">
        <f t="shared" si="472"/>
        <v>-4000</v>
      </c>
      <c r="W792" s="96"/>
      <c r="X792" s="95">
        <f t="shared" si="473"/>
        <v>0</v>
      </c>
      <c r="Y792" s="131"/>
      <c r="Z792" s="95">
        <f t="shared" si="474"/>
        <v>0</v>
      </c>
      <c r="AA792" s="95"/>
      <c r="AB792" s="95"/>
      <c r="AC792" s="95">
        <f t="shared" si="475"/>
        <v>-4000</v>
      </c>
      <c r="AD792" s="95">
        <f t="shared" si="476"/>
        <v>146000</v>
      </c>
      <c r="AE792" s="95">
        <f t="shared" si="477"/>
        <v>7154000</v>
      </c>
      <c r="AF792" s="97" cm="1">
        <f t="array" ref="AF792">_xlfn.IFS(G792=1,AF$15,G792=2,AF$16,G792=3,AF$19)</f>
        <v>5000</v>
      </c>
      <c r="AG792" s="98">
        <f t="shared" si="478"/>
        <v>151000</v>
      </c>
      <c r="AH792" s="98">
        <f t="shared" si="479"/>
        <v>7399000</v>
      </c>
      <c r="AI792" s="137">
        <f t="shared" si="480"/>
        <v>151000</v>
      </c>
      <c r="AJ792" s="137">
        <f t="shared" si="481"/>
        <v>7399000</v>
      </c>
      <c r="AK792" s="137">
        <v>100000</v>
      </c>
      <c r="AL792" s="137">
        <f t="shared" si="482"/>
        <v>1849750</v>
      </c>
      <c r="AM792" s="137">
        <f t="shared" si="483"/>
        <v>1849750</v>
      </c>
      <c r="AN792" s="137">
        <f t="shared" si="484"/>
        <v>1849750</v>
      </c>
      <c r="AO792" s="137">
        <f t="shared" si="485"/>
        <v>1749750</v>
      </c>
      <c r="AP792" s="137"/>
      <c r="AQ792" s="138" cm="1">
        <f t="array" ref="AQ792">_xlfn.IFS(I792="One Bedroom",AQ$13,I792="One Bedroom Plus",AQ$14,I792="two bedroom",AQ$15,I792="three bedroom",AQ$16)</f>
        <v>300000</v>
      </c>
      <c r="AR792" s="139">
        <f t="shared" si="486"/>
        <v>7099000</v>
      </c>
      <c r="AS792" s="139">
        <f t="shared" si="487"/>
        <v>144877.55102040817</v>
      </c>
      <c r="AT792" s="139">
        <f t="shared" si="488"/>
        <v>354950</v>
      </c>
      <c r="AU792" s="139">
        <f t="shared" si="489"/>
        <v>6745000</v>
      </c>
      <c r="AV792" s="139">
        <f t="shared" si="490"/>
        <v>137653.06122448979</v>
      </c>
      <c r="AW792" s="151">
        <v>100000</v>
      </c>
      <c r="AX792" s="151">
        <f t="shared" ref="AX792:AX811" si="491">AU792*25%</f>
        <v>1686250</v>
      </c>
      <c r="AY792" s="151">
        <f t="shared" ref="AY792:AY811" si="492">AU792*25%</f>
        <v>1686250</v>
      </c>
      <c r="AZ792" s="151">
        <f t="shared" ref="AZ792:AZ811" si="493">AU792*25%</f>
        <v>1686250</v>
      </c>
      <c r="BA792" s="151">
        <f t="shared" ref="BA792:BA811" si="494">AU792*25%-AW792</f>
        <v>1586250</v>
      </c>
      <c r="BD792" s="99">
        <f t="shared" ref="BD792:BD811" si="495">SUM(AW792:BA792)</f>
        <v>6745000</v>
      </c>
    </row>
    <row r="793" spans="1:56" ht="14.7" customHeight="1" x14ac:dyDescent="0.25">
      <c r="A793" s="23"/>
      <c r="B793" s="23"/>
      <c r="C793" s="101">
        <v>771</v>
      </c>
      <c r="D793" s="128" t="s">
        <v>24</v>
      </c>
      <c r="E793" s="128">
        <v>7</v>
      </c>
      <c r="F793" s="130" t="s">
        <v>954</v>
      </c>
      <c r="G793" s="92" cm="1">
        <f t="array" ref="G793">_xlfn.IFS(D793=F$4,G$4,D793=F$5,G$5,D793=F$6,G$6,D793=F$7,G$7,D793=F$8,G$8,D793=F$9,G$9,D793=F$10,G$10)</f>
        <v>2</v>
      </c>
      <c r="H793" s="121" t="s">
        <v>458</v>
      </c>
      <c r="I793" s="104" t="s">
        <v>72</v>
      </c>
      <c r="J793" s="109">
        <v>49</v>
      </c>
      <c r="K793" s="95">
        <f t="shared" si="466"/>
        <v>160000</v>
      </c>
      <c r="L793" s="95">
        <f t="shared" si="467"/>
        <v>7840000</v>
      </c>
      <c r="M793" s="95">
        <f t="shared" si="468"/>
        <v>140000</v>
      </c>
      <c r="N793" s="95" cm="1">
        <f t="array" ref="N793">_xlfn.IFS(E793=1,0,OR(E793=2,E793=3),N$10,OR(E793=4,E793=5),N$11,E793=6,N$12,E793=7,N$13)</f>
        <v>10000</v>
      </c>
      <c r="O793" s="95">
        <f t="shared" si="462"/>
        <v>0</v>
      </c>
      <c r="P793" s="95">
        <f t="shared" si="469"/>
        <v>0</v>
      </c>
      <c r="Q793" s="95">
        <f t="shared" si="463"/>
        <v>0</v>
      </c>
      <c r="R793" s="95">
        <f t="shared" si="470"/>
        <v>0</v>
      </c>
      <c r="S793" s="95">
        <f t="shared" si="464"/>
        <v>0</v>
      </c>
      <c r="T793" s="95">
        <f t="shared" si="471"/>
        <v>0</v>
      </c>
      <c r="U793" s="95" t="str">
        <f t="shared" si="465"/>
        <v>y</v>
      </c>
      <c r="V793" s="95">
        <f t="shared" si="472"/>
        <v>-4000</v>
      </c>
      <c r="W793" s="96"/>
      <c r="X793" s="95">
        <f t="shared" si="473"/>
        <v>0</v>
      </c>
      <c r="Y793" s="131"/>
      <c r="Z793" s="95">
        <f t="shared" si="474"/>
        <v>0</v>
      </c>
      <c r="AA793" s="95"/>
      <c r="AB793" s="95"/>
      <c r="AC793" s="95">
        <f t="shared" si="475"/>
        <v>-4000</v>
      </c>
      <c r="AD793" s="95">
        <f t="shared" si="476"/>
        <v>146000</v>
      </c>
      <c r="AE793" s="95">
        <f t="shared" si="477"/>
        <v>7154000</v>
      </c>
      <c r="AF793" s="97" cm="1">
        <f t="array" ref="AF793">_xlfn.IFS(G793=1,AF$15,G793=2,AF$16,G793=3,AF$19)</f>
        <v>5000</v>
      </c>
      <c r="AG793" s="98">
        <f t="shared" si="478"/>
        <v>151000</v>
      </c>
      <c r="AH793" s="98">
        <f t="shared" si="479"/>
        <v>7399000</v>
      </c>
      <c r="AI793" s="137">
        <f t="shared" si="480"/>
        <v>151000</v>
      </c>
      <c r="AJ793" s="137">
        <f t="shared" si="481"/>
        <v>7399000</v>
      </c>
      <c r="AK793" s="137">
        <v>100000</v>
      </c>
      <c r="AL793" s="137">
        <f t="shared" si="482"/>
        <v>1849750</v>
      </c>
      <c r="AM793" s="137">
        <f t="shared" si="483"/>
        <v>1849750</v>
      </c>
      <c r="AN793" s="137">
        <f t="shared" si="484"/>
        <v>1849750</v>
      </c>
      <c r="AO793" s="137">
        <f t="shared" si="485"/>
        <v>1749750</v>
      </c>
      <c r="AP793" s="137"/>
      <c r="AQ793" s="138" cm="1">
        <f t="array" ref="AQ793">_xlfn.IFS(I793="One Bedroom",AQ$13,I793="One Bedroom Plus",AQ$14,I793="two bedroom",AQ$15,I793="three bedroom",AQ$16)</f>
        <v>300000</v>
      </c>
      <c r="AR793" s="139">
        <f t="shared" si="486"/>
        <v>7099000</v>
      </c>
      <c r="AS793" s="139">
        <f t="shared" si="487"/>
        <v>144877.55102040817</v>
      </c>
      <c r="AT793" s="139">
        <f t="shared" si="488"/>
        <v>354950</v>
      </c>
      <c r="AU793" s="139">
        <f t="shared" si="489"/>
        <v>6745000</v>
      </c>
      <c r="AV793" s="139">
        <f t="shared" si="490"/>
        <v>137653.06122448979</v>
      </c>
      <c r="AW793" s="151">
        <v>100000</v>
      </c>
      <c r="AX793" s="151">
        <f t="shared" si="491"/>
        <v>1686250</v>
      </c>
      <c r="AY793" s="151">
        <f t="shared" si="492"/>
        <v>1686250</v>
      </c>
      <c r="AZ793" s="151">
        <f t="shared" si="493"/>
        <v>1686250</v>
      </c>
      <c r="BA793" s="151">
        <f t="shared" si="494"/>
        <v>1586250</v>
      </c>
      <c r="BD793" s="99">
        <f t="shared" si="495"/>
        <v>6745000</v>
      </c>
    </row>
    <row r="794" spans="1:56" ht="14.7" customHeight="1" x14ac:dyDescent="0.25">
      <c r="A794" s="23"/>
      <c r="B794" s="23"/>
      <c r="C794" s="101">
        <v>772</v>
      </c>
      <c r="D794" s="128" t="s">
        <v>24</v>
      </c>
      <c r="E794" s="128">
        <v>7</v>
      </c>
      <c r="F794" s="130" t="s">
        <v>955</v>
      </c>
      <c r="G794" s="92" cm="1">
        <f t="array" ref="G794">_xlfn.IFS(D794=F$4,G$4,D794=F$5,G$5,D794=F$6,G$6,D794=F$7,G$7,D794=F$8,G$8,D794=F$9,G$9,D794=F$10,G$10)</f>
        <v>2</v>
      </c>
      <c r="H794" s="121" t="s">
        <v>156</v>
      </c>
      <c r="I794" s="104" t="s">
        <v>72</v>
      </c>
      <c r="J794" s="105">
        <v>36</v>
      </c>
      <c r="K794" s="95">
        <f t="shared" si="466"/>
        <v>160000</v>
      </c>
      <c r="L794" s="95">
        <f t="shared" si="467"/>
        <v>5760000</v>
      </c>
      <c r="M794" s="95">
        <f t="shared" si="468"/>
        <v>140000</v>
      </c>
      <c r="N794" s="95" cm="1">
        <f t="array" ref="N794">_xlfn.IFS(E794=1,0,OR(E794=2,E794=3),N$10,OR(E794=4,E794=5),N$11,E794=6,N$12,E794=7,N$13)</f>
        <v>10000</v>
      </c>
      <c r="O794" s="95">
        <f t="shared" si="462"/>
        <v>0</v>
      </c>
      <c r="P794" s="95">
        <f t="shared" si="469"/>
        <v>0</v>
      </c>
      <c r="Q794" s="95">
        <f t="shared" si="463"/>
        <v>0</v>
      </c>
      <c r="R794" s="95">
        <f t="shared" si="470"/>
        <v>0</v>
      </c>
      <c r="S794" s="95">
        <f t="shared" si="464"/>
        <v>0</v>
      </c>
      <c r="T794" s="95">
        <f t="shared" si="471"/>
        <v>0</v>
      </c>
      <c r="U794" s="95" t="str">
        <f t="shared" si="465"/>
        <v>y</v>
      </c>
      <c r="V794" s="95">
        <f t="shared" si="472"/>
        <v>-4000</v>
      </c>
      <c r="W794" s="96"/>
      <c r="X794" s="95">
        <f t="shared" si="473"/>
        <v>0</v>
      </c>
      <c r="Y794" s="131"/>
      <c r="Z794" s="95">
        <f t="shared" si="474"/>
        <v>0</v>
      </c>
      <c r="AA794" s="95"/>
      <c r="AB794" s="95"/>
      <c r="AC794" s="95">
        <f t="shared" si="475"/>
        <v>-4000</v>
      </c>
      <c r="AD794" s="95">
        <f t="shared" si="476"/>
        <v>146000</v>
      </c>
      <c r="AE794" s="95">
        <f t="shared" si="477"/>
        <v>5256000</v>
      </c>
      <c r="AF794" s="97" cm="1">
        <f t="array" ref="AF794">_xlfn.IFS(G794=1,AF$15,G794=2,AF$16,G794=3,AF$19)</f>
        <v>5000</v>
      </c>
      <c r="AG794" s="98">
        <f t="shared" si="478"/>
        <v>151000</v>
      </c>
      <c r="AH794" s="98">
        <f t="shared" si="479"/>
        <v>5436000</v>
      </c>
      <c r="AI794" s="137">
        <f t="shared" si="480"/>
        <v>151000</v>
      </c>
      <c r="AJ794" s="137">
        <f t="shared" si="481"/>
        <v>5436000</v>
      </c>
      <c r="AK794" s="137">
        <v>100000</v>
      </c>
      <c r="AL794" s="137">
        <f t="shared" si="482"/>
        <v>1359000</v>
      </c>
      <c r="AM794" s="137">
        <f t="shared" si="483"/>
        <v>1359000</v>
      </c>
      <c r="AN794" s="137">
        <f t="shared" si="484"/>
        <v>1359000</v>
      </c>
      <c r="AO794" s="137">
        <f t="shared" si="485"/>
        <v>1259000</v>
      </c>
      <c r="AP794" s="137"/>
      <c r="AQ794" s="138" cm="1">
        <f t="array" ref="AQ794">_xlfn.IFS(I794="One Bedroom",AQ$13,I794="One Bedroom Plus",AQ$14,I794="two bedroom",AQ$15,I794="three bedroom",AQ$16)</f>
        <v>300000</v>
      </c>
      <c r="AR794" s="139">
        <f t="shared" si="486"/>
        <v>5136000</v>
      </c>
      <c r="AS794" s="139">
        <f t="shared" si="487"/>
        <v>142666.66666666666</v>
      </c>
      <c r="AT794" s="139">
        <f t="shared" si="488"/>
        <v>256800</v>
      </c>
      <c r="AU794" s="139">
        <f t="shared" si="489"/>
        <v>4880000</v>
      </c>
      <c r="AV794" s="139">
        <f t="shared" si="490"/>
        <v>135555.55555555556</v>
      </c>
      <c r="AW794" s="151">
        <v>100000</v>
      </c>
      <c r="AX794" s="151">
        <f t="shared" si="491"/>
        <v>1220000</v>
      </c>
      <c r="AY794" s="151">
        <f t="shared" si="492"/>
        <v>1220000</v>
      </c>
      <c r="AZ794" s="151">
        <f t="shared" si="493"/>
        <v>1220000</v>
      </c>
      <c r="BA794" s="151">
        <f t="shared" si="494"/>
        <v>1120000</v>
      </c>
      <c r="BD794" s="99">
        <f t="shared" si="495"/>
        <v>4880000</v>
      </c>
    </row>
    <row r="795" spans="1:56" ht="14.7" customHeight="1" x14ac:dyDescent="0.25">
      <c r="A795" s="23"/>
      <c r="B795" s="23"/>
      <c r="C795" s="101">
        <v>773</v>
      </c>
      <c r="D795" s="128" t="s">
        <v>24</v>
      </c>
      <c r="E795" s="128">
        <v>7</v>
      </c>
      <c r="F795" s="130" t="s">
        <v>956</v>
      </c>
      <c r="G795" s="92" cm="1">
        <f t="array" ref="G795">_xlfn.IFS(D795=F$4,G$4,D795=F$5,G$5,D795=F$6,G$6,D795=F$7,G$7,D795=F$8,G$8,D795=F$9,G$9,D795=F$10,G$10)</f>
        <v>2</v>
      </c>
      <c r="H795" s="121" t="s">
        <v>156</v>
      </c>
      <c r="I795" s="104" t="s">
        <v>72</v>
      </c>
      <c r="J795" s="105">
        <v>36</v>
      </c>
      <c r="K795" s="95">
        <f t="shared" si="466"/>
        <v>160000</v>
      </c>
      <c r="L795" s="95">
        <f t="shared" si="467"/>
        <v>5760000</v>
      </c>
      <c r="M795" s="95">
        <f t="shared" si="468"/>
        <v>140000</v>
      </c>
      <c r="N795" s="95" cm="1">
        <f t="array" ref="N795">_xlfn.IFS(E795=1,0,OR(E795=2,E795=3),N$10,OR(E795=4,E795=5),N$11,E795=6,N$12,E795=7,N$13)</f>
        <v>10000</v>
      </c>
      <c r="O795" s="95">
        <f t="shared" si="462"/>
        <v>0</v>
      </c>
      <c r="P795" s="95">
        <f t="shared" si="469"/>
        <v>0</v>
      </c>
      <c r="Q795" s="95">
        <f t="shared" si="463"/>
        <v>0</v>
      </c>
      <c r="R795" s="95">
        <f t="shared" si="470"/>
        <v>0</v>
      </c>
      <c r="S795" s="95">
        <f t="shared" si="464"/>
        <v>0</v>
      </c>
      <c r="T795" s="95">
        <f t="shared" si="471"/>
        <v>0</v>
      </c>
      <c r="U795" s="95" t="str">
        <f t="shared" si="465"/>
        <v>y</v>
      </c>
      <c r="V795" s="95">
        <f t="shared" si="472"/>
        <v>-4000</v>
      </c>
      <c r="W795" s="96"/>
      <c r="X795" s="95">
        <f t="shared" si="473"/>
        <v>0</v>
      </c>
      <c r="Y795" s="131"/>
      <c r="Z795" s="95">
        <f t="shared" si="474"/>
        <v>0</v>
      </c>
      <c r="AA795" s="95"/>
      <c r="AB795" s="95"/>
      <c r="AC795" s="95">
        <f t="shared" si="475"/>
        <v>-4000</v>
      </c>
      <c r="AD795" s="95">
        <f t="shared" si="476"/>
        <v>146000</v>
      </c>
      <c r="AE795" s="95">
        <f t="shared" si="477"/>
        <v>5256000</v>
      </c>
      <c r="AF795" s="97" cm="1">
        <f t="array" ref="AF795">_xlfn.IFS(G795=1,AF$15,G795=2,AF$16,G795=3,AF$19)</f>
        <v>5000</v>
      </c>
      <c r="AG795" s="98">
        <f t="shared" si="478"/>
        <v>151000</v>
      </c>
      <c r="AH795" s="98">
        <f t="shared" si="479"/>
        <v>5436000</v>
      </c>
      <c r="AI795" s="137">
        <f t="shared" si="480"/>
        <v>151000</v>
      </c>
      <c r="AJ795" s="137">
        <f t="shared" si="481"/>
        <v>5436000</v>
      </c>
      <c r="AK795" s="137">
        <v>100000</v>
      </c>
      <c r="AL795" s="137">
        <f t="shared" si="482"/>
        <v>1359000</v>
      </c>
      <c r="AM795" s="137">
        <f t="shared" si="483"/>
        <v>1359000</v>
      </c>
      <c r="AN795" s="137">
        <f t="shared" si="484"/>
        <v>1359000</v>
      </c>
      <c r="AO795" s="137">
        <f t="shared" si="485"/>
        <v>1259000</v>
      </c>
      <c r="AP795" s="137"/>
      <c r="AQ795" s="138" cm="1">
        <f t="array" ref="AQ795">_xlfn.IFS(I795="One Bedroom",AQ$13,I795="One Bedroom Plus",AQ$14,I795="two bedroom",AQ$15,I795="three bedroom",AQ$16)</f>
        <v>300000</v>
      </c>
      <c r="AR795" s="139">
        <f t="shared" si="486"/>
        <v>5136000</v>
      </c>
      <c r="AS795" s="139">
        <f t="shared" si="487"/>
        <v>142666.66666666666</v>
      </c>
      <c r="AT795" s="139">
        <f t="shared" si="488"/>
        <v>256800</v>
      </c>
      <c r="AU795" s="139">
        <f t="shared" si="489"/>
        <v>4880000</v>
      </c>
      <c r="AV795" s="139">
        <f t="shared" si="490"/>
        <v>135555.55555555556</v>
      </c>
      <c r="AW795" s="151">
        <v>100000</v>
      </c>
      <c r="AX795" s="151">
        <f t="shared" si="491"/>
        <v>1220000</v>
      </c>
      <c r="AY795" s="151">
        <f t="shared" si="492"/>
        <v>1220000</v>
      </c>
      <c r="AZ795" s="151">
        <f t="shared" si="493"/>
        <v>1220000</v>
      </c>
      <c r="BA795" s="151">
        <f t="shared" si="494"/>
        <v>1120000</v>
      </c>
      <c r="BD795" s="99">
        <f t="shared" si="495"/>
        <v>4880000</v>
      </c>
    </row>
    <row r="796" spans="1:56" ht="14.7" customHeight="1" x14ac:dyDescent="0.25">
      <c r="A796" s="23"/>
      <c r="B796" s="23"/>
      <c r="C796" s="101">
        <v>774</v>
      </c>
      <c r="D796" s="128" t="s">
        <v>24</v>
      </c>
      <c r="E796" s="128">
        <v>7</v>
      </c>
      <c r="F796" s="130" t="s">
        <v>957</v>
      </c>
      <c r="G796" s="92" cm="1">
        <f t="array" ref="G796">_xlfn.IFS(D796=F$4,G$4,D796=F$5,G$5,D796=F$6,G$6,D796=F$7,G$7,D796=F$8,G$8,D796=F$9,G$9,D796=F$10,G$10)</f>
        <v>2</v>
      </c>
      <c r="H796" s="121" t="s">
        <v>156</v>
      </c>
      <c r="I796" s="104" t="s">
        <v>72</v>
      </c>
      <c r="J796" s="105">
        <v>36</v>
      </c>
      <c r="K796" s="95">
        <f t="shared" si="466"/>
        <v>160000</v>
      </c>
      <c r="L796" s="95">
        <f t="shared" si="467"/>
        <v>5760000</v>
      </c>
      <c r="M796" s="95">
        <f t="shared" si="468"/>
        <v>140000</v>
      </c>
      <c r="N796" s="95" cm="1">
        <f t="array" ref="N796">_xlfn.IFS(E796=1,0,OR(E796=2,E796=3),N$10,OR(E796=4,E796=5),N$11,E796=6,N$12,E796=7,N$13)</f>
        <v>10000</v>
      </c>
      <c r="O796" s="95">
        <f t="shared" si="462"/>
        <v>0</v>
      </c>
      <c r="P796" s="95">
        <f t="shared" si="469"/>
        <v>0</v>
      </c>
      <c r="Q796" s="95">
        <f t="shared" si="463"/>
        <v>0</v>
      </c>
      <c r="R796" s="95">
        <f t="shared" si="470"/>
        <v>0</v>
      </c>
      <c r="S796" s="95">
        <f t="shared" si="464"/>
        <v>0</v>
      </c>
      <c r="T796" s="95">
        <f t="shared" si="471"/>
        <v>0</v>
      </c>
      <c r="U796" s="95" t="str">
        <f t="shared" si="465"/>
        <v>y</v>
      </c>
      <c r="V796" s="95">
        <f t="shared" si="472"/>
        <v>-4000</v>
      </c>
      <c r="W796" s="96"/>
      <c r="X796" s="95">
        <f t="shared" si="473"/>
        <v>0</v>
      </c>
      <c r="Y796" s="131"/>
      <c r="Z796" s="95">
        <f t="shared" si="474"/>
        <v>0</v>
      </c>
      <c r="AA796" s="95"/>
      <c r="AB796" s="95"/>
      <c r="AC796" s="95">
        <f t="shared" si="475"/>
        <v>-4000</v>
      </c>
      <c r="AD796" s="95">
        <f t="shared" si="476"/>
        <v>146000</v>
      </c>
      <c r="AE796" s="95">
        <f t="shared" si="477"/>
        <v>5256000</v>
      </c>
      <c r="AF796" s="97" cm="1">
        <f t="array" ref="AF796">_xlfn.IFS(G796=1,AF$15,G796=2,AF$16,G796=3,AF$19)</f>
        <v>5000</v>
      </c>
      <c r="AG796" s="98">
        <f t="shared" si="478"/>
        <v>151000</v>
      </c>
      <c r="AH796" s="98">
        <f t="shared" si="479"/>
        <v>5436000</v>
      </c>
      <c r="AI796" s="137">
        <f t="shared" si="480"/>
        <v>151000</v>
      </c>
      <c r="AJ796" s="137">
        <f t="shared" si="481"/>
        <v>5436000</v>
      </c>
      <c r="AK796" s="137">
        <v>100000</v>
      </c>
      <c r="AL796" s="137">
        <f t="shared" si="482"/>
        <v>1359000</v>
      </c>
      <c r="AM796" s="137">
        <f t="shared" si="483"/>
        <v>1359000</v>
      </c>
      <c r="AN796" s="137">
        <f t="shared" si="484"/>
        <v>1359000</v>
      </c>
      <c r="AO796" s="137">
        <f t="shared" si="485"/>
        <v>1259000</v>
      </c>
      <c r="AP796" s="137"/>
      <c r="AQ796" s="138" cm="1">
        <f t="array" ref="AQ796">_xlfn.IFS(I796="One Bedroom",AQ$13,I796="One Bedroom Plus",AQ$14,I796="two bedroom",AQ$15,I796="three bedroom",AQ$16)</f>
        <v>300000</v>
      </c>
      <c r="AR796" s="139">
        <f t="shared" si="486"/>
        <v>5136000</v>
      </c>
      <c r="AS796" s="139">
        <f t="shared" si="487"/>
        <v>142666.66666666666</v>
      </c>
      <c r="AT796" s="139">
        <f t="shared" si="488"/>
        <v>256800</v>
      </c>
      <c r="AU796" s="139">
        <f t="shared" si="489"/>
        <v>4880000</v>
      </c>
      <c r="AV796" s="139">
        <f t="shared" si="490"/>
        <v>135555.55555555556</v>
      </c>
      <c r="AW796" s="151">
        <v>100000</v>
      </c>
      <c r="AX796" s="151">
        <f t="shared" si="491"/>
        <v>1220000</v>
      </c>
      <c r="AY796" s="151">
        <f t="shared" si="492"/>
        <v>1220000</v>
      </c>
      <c r="AZ796" s="151">
        <f t="shared" si="493"/>
        <v>1220000</v>
      </c>
      <c r="BA796" s="151">
        <f t="shared" si="494"/>
        <v>1120000</v>
      </c>
      <c r="BD796" s="99">
        <f t="shared" si="495"/>
        <v>4880000</v>
      </c>
    </row>
    <row r="797" spans="1:56" ht="14.7" customHeight="1" x14ac:dyDescent="0.25">
      <c r="A797" s="23"/>
      <c r="B797" s="23"/>
      <c r="C797" s="101">
        <v>775</v>
      </c>
      <c r="D797" s="128" t="s">
        <v>24</v>
      </c>
      <c r="E797" s="128">
        <v>7</v>
      </c>
      <c r="F797" s="130" t="s">
        <v>958</v>
      </c>
      <c r="G797" s="92" cm="1">
        <f t="array" ref="G797">_xlfn.IFS(D797=F$4,G$4,D797=F$5,G$5,D797=F$6,G$6,D797=F$7,G$7,D797=F$8,G$8,D797=F$9,G$9,D797=F$10,G$10)</f>
        <v>2</v>
      </c>
      <c r="H797" s="121" t="s">
        <v>305</v>
      </c>
      <c r="I797" s="104" t="s">
        <v>72</v>
      </c>
      <c r="J797" s="109">
        <v>32</v>
      </c>
      <c r="K797" s="95">
        <f t="shared" si="466"/>
        <v>160000</v>
      </c>
      <c r="L797" s="95">
        <f t="shared" si="467"/>
        <v>5120000</v>
      </c>
      <c r="M797" s="95">
        <f t="shared" si="468"/>
        <v>140000</v>
      </c>
      <c r="N797" s="95" cm="1">
        <f t="array" ref="N797">_xlfn.IFS(E797=1,0,OR(E797=2,E797=3),N$10,OR(E797=4,E797=5),N$11,E797=6,N$12,E797=7,N$13)</f>
        <v>10000</v>
      </c>
      <c r="O797" s="95">
        <f t="shared" si="462"/>
        <v>0</v>
      </c>
      <c r="P797" s="95">
        <f t="shared" si="469"/>
        <v>0</v>
      </c>
      <c r="Q797" s="95">
        <f t="shared" si="463"/>
        <v>0</v>
      </c>
      <c r="R797" s="95">
        <f t="shared" si="470"/>
        <v>0</v>
      </c>
      <c r="S797" s="95">
        <f t="shared" si="464"/>
        <v>0</v>
      </c>
      <c r="T797" s="95">
        <f t="shared" si="471"/>
        <v>0</v>
      </c>
      <c r="U797" s="95" t="str">
        <f t="shared" si="465"/>
        <v>y</v>
      </c>
      <c r="V797" s="95">
        <f t="shared" si="472"/>
        <v>-4000</v>
      </c>
      <c r="W797" s="96"/>
      <c r="X797" s="95">
        <f t="shared" si="473"/>
        <v>0</v>
      </c>
      <c r="Y797" s="131"/>
      <c r="Z797" s="95">
        <f t="shared" si="474"/>
        <v>0</v>
      </c>
      <c r="AA797" s="95"/>
      <c r="AB797" s="95"/>
      <c r="AC797" s="95">
        <f t="shared" si="475"/>
        <v>-4000</v>
      </c>
      <c r="AD797" s="95">
        <f t="shared" si="476"/>
        <v>146000</v>
      </c>
      <c r="AE797" s="95">
        <f t="shared" si="477"/>
        <v>4672000</v>
      </c>
      <c r="AF797" s="97" cm="1">
        <f t="array" ref="AF797">_xlfn.IFS(G797=1,AF$15,G797=2,AF$16,G797=3,AF$19)</f>
        <v>5000</v>
      </c>
      <c r="AG797" s="98">
        <f t="shared" si="478"/>
        <v>151000</v>
      </c>
      <c r="AH797" s="98">
        <f t="shared" si="479"/>
        <v>4832000</v>
      </c>
      <c r="AI797" s="137">
        <f t="shared" si="480"/>
        <v>151000</v>
      </c>
      <c r="AJ797" s="137">
        <f t="shared" si="481"/>
        <v>4832000</v>
      </c>
      <c r="AK797" s="137">
        <v>100000</v>
      </c>
      <c r="AL797" s="137">
        <f t="shared" si="482"/>
        <v>1208000</v>
      </c>
      <c r="AM797" s="137">
        <f t="shared" si="483"/>
        <v>1208000</v>
      </c>
      <c r="AN797" s="137">
        <f t="shared" si="484"/>
        <v>1208000</v>
      </c>
      <c r="AO797" s="137">
        <f t="shared" si="485"/>
        <v>1108000</v>
      </c>
      <c r="AP797" s="137"/>
      <c r="AQ797" s="138" cm="1">
        <f t="array" ref="AQ797">_xlfn.IFS(I797="One Bedroom",AQ$13,I797="One Bedroom Plus",AQ$14,I797="two bedroom",AQ$15,I797="three bedroom",AQ$16)</f>
        <v>300000</v>
      </c>
      <c r="AR797" s="139">
        <f t="shared" si="486"/>
        <v>4532000</v>
      </c>
      <c r="AS797" s="139">
        <f t="shared" si="487"/>
        <v>141625</v>
      </c>
      <c r="AT797" s="139">
        <f t="shared" si="488"/>
        <v>226600</v>
      </c>
      <c r="AU797" s="139">
        <f t="shared" si="489"/>
        <v>4306000</v>
      </c>
      <c r="AV797" s="139">
        <f t="shared" si="490"/>
        <v>134562.5</v>
      </c>
      <c r="AW797" s="151">
        <v>100000</v>
      </c>
      <c r="AX797" s="151">
        <f t="shared" si="491"/>
        <v>1076500</v>
      </c>
      <c r="AY797" s="151">
        <f t="shared" si="492"/>
        <v>1076500</v>
      </c>
      <c r="AZ797" s="151">
        <f t="shared" si="493"/>
        <v>1076500</v>
      </c>
      <c r="BA797" s="151">
        <f t="shared" si="494"/>
        <v>976500</v>
      </c>
      <c r="BD797" s="99">
        <f t="shared" si="495"/>
        <v>4306000</v>
      </c>
    </row>
    <row r="798" spans="1:56" ht="14.7" customHeight="1" x14ac:dyDescent="0.25">
      <c r="A798" s="23"/>
      <c r="B798" s="23"/>
      <c r="C798" s="101">
        <v>776</v>
      </c>
      <c r="D798" s="128" t="s">
        <v>24</v>
      </c>
      <c r="E798" s="128">
        <v>7</v>
      </c>
      <c r="F798" s="130" t="s">
        <v>959</v>
      </c>
      <c r="G798" s="92" cm="1">
        <f t="array" ref="G798">_xlfn.IFS(D798=F$4,G$4,D798=F$5,G$5,D798=F$6,G$6,D798=F$7,G$7,D798=F$8,G$8,D798=F$9,G$9,D798=F$10,G$10)</f>
        <v>2</v>
      </c>
      <c r="H798" s="121" t="s">
        <v>305</v>
      </c>
      <c r="I798" s="104" t="s">
        <v>72</v>
      </c>
      <c r="J798" s="109">
        <v>32</v>
      </c>
      <c r="K798" s="95">
        <f t="shared" si="466"/>
        <v>160000</v>
      </c>
      <c r="L798" s="95">
        <f t="shared" si="467"/>
        <v>5120000</v>
      </c>
      <c r="M798" s="95">
        <f t="shared" si="468"/>
        <v>140000</v>
      </c>
      <c r="N798" s="95" cm="1">
        <f t="array" ref="N798">_xlfn.IFS(E798=1,0,OR(E798=2,E798=3),N$10,OR(E798=4,E798=5),N$11,E798=6,N$12,E798=7,N$13)</f>
        <v>10000</v>
      </c>
      <c r="O798" s="95">
        <f t="shared" si="462"/>
        <v>0</v>
      </c>
      <c r="P798" s="95">
        <f t="shared" si="469"/>
        <v>0</v>
      </c>
      <c r="Q798" s="95">
        <f t="shared" si="463"/>
        <v>0</v>
      </c>
      <c r="R798" s="95">
        <f t="shared" si="470"/>
        <v>0</v>
      </c>
      <c r="S798" s="95">
        <f t="shared" si="464"/>
        <v>0</v>
      </c>
      <c r="T798" s="95">
        <f t="shared" si="471"/>
        <v>0</v>
      </c>
      <c r="U798" s="95" t="str">
        <f t="shared" si="465"/>
        <v>y</v>
      </c>
      <c r="V798" s="95">
        <f t="shared" si="472"/>
        <v>-4000</v>
      </c>
      <c r="W798" s="96"/>
      <c r="X798" s="95">
        <f t="shared" si="473"/>
        <v>0</v>
      </c>
      <c r="Y798" s="131"/>
      <c r="Z798" s="95">
        <f t="shared" si="474"/>
        <v>0</v>
      </c>
      <c r="AA798" s="95"/>
      <c r="AB798" s="95"/>
      <c r="AC798" s="95">
        <f t="shared" si="475"/>
        <v>-4000</v>
      </c>
      <c r="AD798" s="95">
        <f t="shared" si="476"/>
        <v>146000</v>
      </c>
      <c r="AE798" s="95">
        <f t="shared" si="477"/>
        <v>4672000</v>
      </c>
      <c r="AF798" s="97" cm="1">
        <f t="array" ref="AF798">_xlfn.IFS(G798=1,AF$15,G798=2,AF$16,G798=3,AF$19)</f>
        <v>5000</v>
      </c>
      <c r="AG798" s="98">
        <f t="shared" si="478"/>
        <v>151000</v>
      </c>
      <c r="AH798" s="98">
        <f t="shared" si="479"/>
        <v>4832000</v>
      </c>
      <c r="AI798" s="137">
        <f t="shared" si="480"/>
        <v>151000</v>
      </c>
      <c r="AJ798" s="137">
        <f t="shared" si="481"/>
        <v>4832000</v>
      </c>
      <c r="AK798" s="137">
        <v>100000</v>
      </c>
      <c r="AL798" s="137">
        <f t="shared" si="482"/>
        <v>1208000</v>
      </c>
      <c r="AM798" s="137">
        <f t="shared" si="483"/>
        <v>1208000</v>
      </c>
      <c r="AN798" s="137">
        <f t="shared" si="484"/>
        <v>1208000</v>
      </c>
      <c r="AO798" s="137">
        <f t="shared" si="485"/>
        <v>1108000</v>
      </c>
      <c r="AP798" s="137"/>
      <c r="AQ798" s="138" cm="1">
        <f t="array" ref="AQ798">_xlfn.IFS(I798="One Bedroom",AQ$13,I798="One Bedroom Plus",AQ$14,I798="two bedroom",AQ$15,I798="three bedroom",AQ$16)</f>
        <v>300000</v>
      </c>
      <c r="AR798" s="139">
        <f t="shared" si="486"/>
        <v>4532000</v>
      </c>
      <c r="AS798" s="139">
        <f t="shared" si="487"/>
        <v>141625</v>
      </c>
      <c r="AT798" s="139">
        <f t="shared" si="488"/>
        <v>226600</v>
      </c>
      <c r="AU798" s="139">
        <f t="shared" si="489"/>
        <v>4306000</v>
      </c>
      <c r="AV798" s="139">
        <f t="shared" si="490"/>
        <v>134562.5</v>
      </c>
      <c r="AW798" s="151">
        <v>100000</v>
      </c>
      <c r="AX798" s="151">
        <f t="shared" si="491"/>
        <v>1076500</v>
      </c>
      <c r="AY798" s="151">
        <f t="shared" si="492"/>
        <v>1076500</v>
      </c>
      <c r="AZ798" s="151">
        <f t="shared" si="493"/>
        <v>1076500</v>
      </c>
      <c r="BA798" s="151">
        <f t="shared" si="494"/>
        <v>976500</v>
      </c>
      <c r="BD798" s="99">
        <f t="shared" si="495"/>
        <v>4306000</v>
      </c>
    </row>
    <row r="799" spans="1:56" ht="14.7" customHeight="1" x14ac:dyDescent="0.25">
      <c r="A799" s="23"/>
      <c r="B799" s="23"/>
      <c r="C799" s="101">
        <v>777</v>
      </c>
      <c r="D799" s="128" t="s">
        <v>24</v>
      </c>
      <c r="E799" s="128">
        <v>7</v>
      </c>
      <c r="F799" s="130" t="s">
        <v>960</v>
      </c>
      <c r="G799" s="92" cm="1">
        <f t="array" ref="G799">_xlfn.IFS(D799=F$4,G$4,D799=F$5,G$5,D799=F$6,G$6,D799=F$7,G$7,D799=F$8,G$8,D799=F$9,G$9,D799=F$10,G$10)</f>
        <v>2</v>
      </c>
      <c r="H799" s="121" t="s">
        <v>896</v>
      </c>
      <c r="I799" s="104" t="s">
        <v>72</v>
      </c>
      <c r="J799" s="109">
        <v>32</v>
      </c>
      <c r="K799" s="95">
        <f t="shared" si="466"/>
        <v>160000</v>
      </c>
      <c r="L799" s="95">
        <f t="shared" si="467"/>
        <v>5120000</v>
      </c>
      <c r="M799" s="95">
        <f t="shared" si="468"/>
        <v>140000</v>
      </c>
      <c r="N799" s="95" cm="1">
        <f t="array" ref="N799">_xlfn.IFS(E799=1,0,OR(E799=2,E799=3),N$10,OR(E799=4,E799=5),N$11,E799=6,N$12,E799=7,N$13)</f>
        <v>10000</v>
      </c>
      <c r="O799" s="95">
        <f t="shared" si="462"/>
        <v>0</v>
      </c>
      <c r="P799" s="95">
        <f t="shared" si="469"/>
        <v>0</v>
      </c>
      <c r="Q799" s="95" t="str">
        <f t="shared" si="463"/>
        <v>y</v>
      </c>
      <c r="R799" s="95">
        <f t="shared" si="470"/>
        <v>3000</v>
      </c>
      <c r="S799" s="95">
        <f t="shared" si="464"/>
        <v>0</v>
      </c>
      <c r="T799" s="95">
        <f t="shared" si="471"/>
        <v>0</v>
      </c>
      <c r="U799" s="95" t="str">
        <f t="shared" si="465"/>
        <v>y</v>
      </c>
      <c r="V799" s="95">
        <f t="shared" si="472"/>
        <v>-4000</v>
      </c>
      <c r="W799" s="96"/>
      <c r="X799" s="95">
        <f t="shared" si="473"/>
        <v>0</v>
      </c>
      <c r="Y799" s="131"/>
      <c r="Z799" s="95">
        <f t="shared" si="474"/>
        <v>0</v>
      </c>
      <c r="AA799" s="95"/>
      <c r="AB799" s="95"/>
      <c r="AC799" s="95">
        <f t="shared" si="475"/>
        <v>-1000</v>
      </c>
      <c r="AD799" s="95">
        <f t="shared" si="476"/>
        <v>149000</v>
      </c>
      <c r="AE799" s="95">
        <f t="shared" si="477"/>
        <v>4768000</v>
      </c>
      <c r="AF799" s="97" cm="1">
        <f t="array" ref="AF799">_xlfn.IFS(G799=1,AF$15,G799=2,AF$16,G799=3,AF$19)</f>
        <v>5000</v>
      </c>
      <c r="AG799" s="98">
        <f t="shared" si="478"/>
        <v>154000</v>
      </c>
      <c r="AH799" s="98">
        <f t="shared" si="479"/>
        <v>4928000</v>
      </c>
      <c r="AI799" s="137">
        <f t="shared" si="480"/>
        <v>154000</v>
      </c>
      <c r="AJ799" s="137">
        <f t="shared" si="481"/>
        <v>4928000</v>
      </c>
      <c r="AK799" s="137">
        <v>100000</v>
      </c>
      <c r="AL799" s="137">
        <f t="shared" si="482"/>
        <v>1232000</v>
      </c>
      <c r="AM799" s="137">
        <f t="shared" si="483"/>
        <v>1232000</v>
      </c>
      <c r="AN799" s="137">
        <f t="shared" si="484"/>
        <v>1232000</v>
      </c>
      <c r="AO799" s="137">
        <f t="shared" si="485"/>
        <v>1132000</v>
      </c>
      <c r="AP799" s="137"/>
      <c r="AQ799" s="138" cm="1">
        <f t="array" ref="AQ799">_xlfn.IFS(I799="One Bedroom",AQ$13,I799="One Bedroom Plus",AQ$14,I799="two bedroom",AQ$15,I799="three bedroom",AQ$16)</f>
        <v>300000</v>
      </c>
      <c r="AR799" s="139">
        <f t="shared" si="486"/>
        <v>4628000</v>
      </c>
      <c r="AS799" s="139">
        <f t="shared" si="487"/>
        <v>144625</v>
      </c>
      <c r="AT799" s="139">
        <f t="shared" si="488"/>
        <v>231400</v>
      </c>
      <c r="AU799" s="139">
        <f t="shared" si="489"/>
        <v>4397000</v>
      </c>
      <c r="AV799" s="139">
        <f t="shared" si="490"/>
        <v>137406.25</v>
      </c>
      <c r="AW799" s="151">
        <v>100000</v>
      </c>
      <c r="AX799" s="151">
        <f t="shared" si="491"/>
        <v>1099250</v>
      </c>
      <c r="AY799" s="151">
        <f t="shared" si="492"/>
        <v>1099250</v>
      </c>
      <c r="AZ799" s="151">
        <f t="shared" si="493"/>
        <v>1099250</v>
      </c>
      <c r="BA799" s="151">
        <f t="shared" si="494"/>
        <v>999250</v>
      </c>
      <c r="BD799" s="99">
        <f t="shared" si="495"/>
        <v>4397000</v>
      </c>
    </row>
    <row r="800" spans="1:56" ht="14.7" customHeight="1" x14ac:dyDescent="0.25">
      <c r="A800" s="23"/>
      <c r="B800" s="23"/>
      <c r="C800" s="101">
        <v>778</v>
      </c>
      <c r="D800" s="128" t="s">
        <v>24</v>
      </c>
      <c r="E800" s="128">
        <v>7</v>
      </c>
      <c r="F800" s="130" t="s">
        <v>961</v>
      </c>
      <c r="G800" s="92" cm="1">
        <f t="array" ref="G800">_xlfn.IFS(D800=F$4,G$4,D800=F$5,G$5,D800=F$6,G$6,D800=F$7,G$7,D800=F$8,G$8,D800=F$9,G$9,D800=F$10,G$10)</f>
        <v>2</v>
      </c>
      <c r="H800" s="121" t="s">
        <v>154</v>
      </c>
      <c r="I800" s="104" t="s">
        <v>72</v>
      </c>
      <c r="J800" s="105">
        <v>36</v>
      </c>
      <c r="K800" s="95">
        <f t="shared" si="466"/>
        <v>160000</v>
      </c>
      <c r="L800" s="95">
        <f t="shared" si="467"/>
        <v>5760000</v>
      </c>
      <c r="M800" s="95">
        <f t="shared" si="468"/>
        <v>140000</v>
      </c>
      <c r="N800" s="95" cm="1">
        <f t="array" ref="N800">_xlfn.IFS(E800=1,0,OR(E800=2,E800=3),N$10,OR(E800=4,E800=5),N$11,E800=6,N$12,E800=7,N$13)</f>
        <v>10000</v>
      </c>
      <c r="O800" s="95" t="str">
        <f t="shared" si="462"/>
        <v>y</v>
      </c>
      <c r="P800" s="95">
        <f t="shared" si="469"/>
        <v>10000</v>
      </c>
      <c r="Q800" s="95" t="str">
        <f t="shared" si="463"/>
        <v>y</v>
      </c>
      <c r="R800" s="95">
        <f t="shared" si="470"/>
        <v>3000</v>
      </c>
      <c r="S800" s="95">
        <f t="shared" si="464"/>
        <v>0</v>
      </c>
      <c r="T800" s="95">
        <f t="shared" si="471"/>
        <v>0</v>
      </c>
      <c r="U800" s="95">
        <f t="shared" si="465"/>
        <v>0</v>
      </c>
      <c r="V800" s="95">
        <f t="shared" si="472"/>
        <v>0</v>
      </c>
      <c r="W800" s="96"/>
      <c r="X800" s="95">
        <f t="shared" si="473"/>
        <v>0</v>
      </c>
      <c r="Y800" s="131"/>
      <c r="Z800" s="95">
        <f t="shared" si="474"/>
        <v>0</v>
      </c>
      <c r="AA800" s="95"/>
      <c r="AB800" s="95"/>
      <c r="AC800" s="95">
        <f t="shared" si="475"/>
        <v>13000</v>
      </c>
      <c r="AD800" s="95">
        <f t="shared" si="476"/>
        <v>163000</v>
      </c>
      <c r="AE800" s="95">
        <f t="shared" si="477"/>
        <v>5868000</v>
      </c>
      <c r="AF800" s="97" cm="1">
        <f t="array" ref="AF800">_xlfn.IFS(G800=1,AF$15,G800=2,AF$16,G800=3,AF$19)</f>
        <v>5000</v>
      </c>
      <c r="AG800" s="98">
        <f t="shared" si="478"/>
        <v>168000</v>
      </c>
      <c r="AH800" s="98">
        <f t="shared" si="479"/>
        <v>6048000</v>
      </c>
      <c r="AI800" s="137">
        <f t="shared" si="480"/>
        <v>168000</v>
      </c>
      <c r="AJ800" s="137">
        <f t="shared" si="481"/>
        <v>6048000</v>
      </c>
      <c r="AK800" s="137">
        <v>100000</v>
      </c>
      <c r="AL800" s="137">
        <f t="shared" si="482"/>
        <v>1512000</v>
      </c>
      <c r="AM800" s="137">
        <f t="shared" si="483"/>
        <v>1512000</v>
      </c>
      <c r="AN800" s="137">
        <f t="shared" si="484"/>
        <v>1512000</v>
      </c>
      <c r="AO800" s="137">
        <f t="shared" si="485"/>
        <v>1412000</v>
      </c>
      <c r="AP800" s="137"/>
      <c r="AQ800" s="138" cm="1">
        <f t="array" ref="AQ800">_xlfn.IFS(I800="One Bedroom",AQ$13,I800="One Bedroom Plus",AQ$14,I800="two bedroom",AQ$15,I800="three bedroom",AQ$16)</f>
        <v>300000</v>
      </c>
      <c r="AR800" s="139">
        <f t="shared" si="486"/>
        <v>5748000</v>
      </c>
      <c r="AS800" s="139">
        <f t="shared" si="487"/>
        <v>159666.66666666666</v>
      </c>
      <c r="AT800" s="139">
        <f t="shared" si="488"/>
        <v>287400</v>
      </c>
      <c r="AU800" s="139">
        <f t="shared" si="489"/>
        <v>5461000</v>
      </c>
      <c r="AV800" s="139">
        <f t="shared" si="490"/>
        <v>151694.44444444444</v>
      </c>
      <c r="AW800" s="151">
        <v>100000</v>
      </c>
      <c r="AX800" s="151">
        <f t="shared" si="491"/>
        <v>1365250</v>
      </c>
      <c r="AY800" s="151">
        <f t="shared" si="492"/>
        <v>1365250</v>
      </c>
      <c r="AZ800" s="151">
        <f t="shared" si="493"/>
        <v>1365250</v>
      </c>
      <c r="BA800" s="151">
        <f t="shared" si="494"/>
        <v>1265250</v>
      </c>
      <c r="BD800" s="99">
        <f t="shared" si="495"/>
        <v>5461000</v>
      </c>
    </row>
    <row r="801" spans="1:56" ht="14.7" customHeight="1" x14ac:dyDescent="0.25">
      <c r="A801" s="23"/>
      <c r="B801" s="23"/>
      <c r="C801" s="101">
        <v>779</v>
      </c>
      <c r="D801" s="128" t="s">
        <v>24</v>
      </c>
      <c r="E801" s="128">
        <v>7</v>
      </c>
      <c r="F801" s="130" t="s">
        <v>962</v>
      </c>
      <c r="G801" s="92" cm="1">
        <f t="array" ref="G801">_xlfn.IFS(D801=F$4,G$4,D801=F$5,G$5,D801=F$6,G$6,D801=F$7,G$7,D801=F$8,G$8,D801=F$9,G$9,D801=F$10,G$10)</f>
        <v>2</v>
      </c>
      <c r="H801" s="121" t="s">
        <v>305</v>
      </c>
      <c r="I801" s="104" t="s">
        <v>72</v>
      </c>
      <c r="J801" s="109">
        <v>32</v>
      </c>
      <c r="K801" s="95">
        <f t="shared" si="466"/>
        <v>160000</v>
      </c>
      <c r="L801" s="95">
        <f t="shared" si="467"/>
        <v>5120000</v>
      </c>
      <c r="M801" s="95">
        <f t="shared" si="468"/>
        <v>140000</v>
      </c>
      <c r="N801" s="95" cm="1">
        <f t="array" ref="N801">_xlfn.IFS(E801=1,0,OR(E801=2,E801=3),N$10,OR(E801=4,E801=5),N$11,E801=6,N$12,E801=7,N$13)</f>
        <v>10000</v>
      </c>
      <c r="O801" s="95" t="str">
        <f t="shared" si="462"/>
        <v>y</v>
      </c>
      <c r="P801" s="95">
        <f t="shared" si="469"/>
        <v>10000</v>
      </c>
      <c r="Q801" s="95">
        <f t="shared" si="463"/>
        <v>0</v>
      </c>
      <c r="R801" s="95">
        <f t="shared" si="470"/>
        <v>0</v>
      </c>
      <c r="S801" s="95">
        <f t="shared" si="464"/>
        <v>0</v>
      </c>
      <c r="T801" s="95">
        <f t="shared" si="471"/>
        <v>0</v>
      </c>
      <c r="U801" s="95">
        <f t="shared" si="465"/>
        <v>0</v>
      </c>
      <c r="V801" s="95">
        <f t="shared" si="472"/>
        <v>0</v>
      </c>
      <c r="W801" s="96"/>
      <c r="X801" s="95">
        <f t="shared" si="473"/>
        <v>0</v>
      </c>
      <c r="Y801" s="131"/>
      <c r="Z801" s="95">
        <f t="shared" si="474"/>
        <v>0</v>
      </c>
      <c r="AA801" s="95"/>
      <c r="AB801" s="95"/>
      <c r="AC801" s="95">
        <f t="shared" si="475"/>
        <v>10000</v>
      </c>
      <c r="AD801" s="95">
        <f t="shared" si="476"/>
        <v>160000</v>
      </c>
      <c r="AE801" s="95">
        <f t="shared" si="477"/>
        <v>5120000</v>
      </c>
      <c r="AF801" s="97" cm="1">
        <f t="array" ref="AF801">_xlfn.IFS(G801=1,AF$15,G801=2,AF$16,G801=3,AF$19)</f>
        <v>5000</v>
      </c>
      <c r="AG801" s="98">
        <f t="shared" si="478"/>
        <v>165000</v>
      </c>
      <c r="AH801" s="98">
        <f t="shared" si="479"/>
        <v>5280000</v>
      </c>
      <c r="AI801" s="137">
        <f t="shared" si="480"/>
        <v>165000</v>
      </c>
      <c r="AJ801" s="137">
        <f t="shared" si="481"/>
        <v>5280000</v>
      </c>
      <c r="AK801" s="137">
        <v>100000</v>
      </c>
      <c r="AL801" s="137">
        <f t="shared" si="482"/>
        <v>1320000</v>
      </c>
      <c r="AM801" s="137">
        <f t="shared" si="483"/>
        <v>1320000</v>
      </c>
      <c r="AN801" s="137">
        <f t="shared" si="484"/>
        <v>1320000</v>
      </c>
      <c r="AO801" s="137">
        <f t="shared" si="485"/>
        <v>1220000</v>
      </c>
      <c r="AP801" s="137"/>
      <c r="AQ801" s="138" cm="1">
        <f t="array" ref="AQ801">_xlfn.IFS(I801="One Bedroom",AQ$13,I801="One Bedroom Plus",AQ$14,I801="two bedroom",AQ$15,I801="three bedroom",AQ$16)</f>
        <v>300000</v>
      </c>
      <c r="AR801" s="139">
        <f t="shared" si="486"/>
        <v>4980000</v>
      </c>
      <c r="AS801" s="139">
        <f t="shared" si="487"/>
        <v>155625</v>
      </c>
      <c r="AT801" s="139">
        <f t="shared" si="488"/>
        <v>249000</v>
      </c>
      <c r="AU801" s="139">
        <f t="shared" si="489"/>
        <v>4731000</v>
      </c>
      <c r="AV801" s="139">
        <f t="shared" si="490"/>
        <v>147843.75</v>
      </c>
      <c r="AW801" s="151">
        <v>100000</v>
      </c>
      <c r="AX801" s="151">
        <f t="shared" si="491"/>
        <v>1182750</v>
      </c>
      <c r="AY801" s="151">
        <f t="shared" si="492"/>
        <v>1182750</v>
      </c>
      <c r="AZ801" s="151">
        <f t="shared" si="493"/>
        <v>1182750</v>
      </c>
      <c r="BA801" s="151">
        <f t="shared" si="494"/>
        <v>1082750</v>
      </c>
      <c r="BD801" s="99">
        <f t="shared" si="495"/>
        <v>4731000</v>
      </c>
    </row>
    <row r="802" spans="1:56" ht="14.7" customHeight="1" x14ac:dyDescent="0.25">
      <c r="A802" s="23"/>
      <c r="B802" s="23"/>
      <c r="C802" s="101">
        <v>780</v>
      </c>
      <c r="D802" s="128" t="s">
        <v>24</v>
      </c>
      <c r="E802" s="128">
        <v>7</v>
      </c>
      <c r="F802" s="130" t="s">
        <v>963</v>
      </c>
      <c r="G802" s="92" cm="1">
        <f t="array" ref="G802">_xlfn.IFS(D802=F$4,G$4,D802=F$5,G$5,D802=F$6,G$6,D802=F$7,G$7,D802=F$8,G$8,D802=F$9,G$9,D802=F$10,G$10)</f>
        <v>2</v>
      </c>
      <c r="H802" s="121" t="s">
        <v>313</v>
      </c>
      <c r="I802" s="104" t="s">
        <v>234</v>
      </c>
      <c r="J802" s="109">
        <v>66</v>
      </c>
      <c r="K802" s="95">
        <f t="shared" si="466"/>
        <v>160000</v>
      </c>
      <c r="L802" s="95">
        <f t="shared" si="467"/>
        <v>10560000</v>
      </c>
      <c r="M802" s="95">
        <f t="shared" si="468"/>
        <v>140000</v>
      </c>
      <c r="N802" s="95" cm="1">
        <f t="array" ref="N802">_xlfn.IFS(E802=1,0,OR(E802=2,E802=3),N$10,OR(E802=4,E802=5),N$11,E802=6,N$12,E802=7,N$13)</f>
        <v>10000</v>
      </c>
      <c r="O802" s="95" t="str">
        <f t="shared" si="462"/>
        <v>y</v>
      </c>
      <c r="P802" s="95">
        <f t="shared" si="469"/>
        <v>10000</v>
      </c>
      <c r="Q802" s="95">
        <f t="shared" si="463"/>
        <v>0</v>
      </c>
      <c r="R802" s="95">
        <f t="shared" si="470"/>
        <v>0</v>
      </c>
      <c r="S802" s="95">
        <f t="shared" si="464"/>
        <v>0</v>
      </c>
      <c r="T802" s="95">
        <f t="shared" si="471"/>
        <v>0</v>
      </c>
      <c r="U802" s="95">
        <f t="shared" si="465"/>
        <v>0</v>
      </c>
      <c r="V802" s="95">
        <f t="shared" si="472"/>
        <v>0</v>
      </c>
      <c r="W802" s="96"/>
      <c r="X802" s="95">
        <f t="shared" si="473"/>
        <v>0</v>
      </c>
      <c r="Y802" s="131"/>
      <c r="Z802" s="95">
        <f t="shared" si="474"/>
        <v>0</v>
      </c>
      <c r="AA802" s="95"/>
      <c r="AB802" s="95"/>
      <c r="AC802" s="95">
        <f t="shared" si="475"/>
        <v>10000</v>
      </c>
      <c r="AD802" s="95">
        <f t="shared" si="476"/>
        <v>160000</v>
      </c>
      <c r="AE802" s="95">
        <f t="shared" si="477"/>
        <v>10560000</v>
      </c>
      <c r="AF802" s="97" cm="1">
        <f t="array" ref="AF802">_xlfn.IFS(G802=1,AF$15,G802=2,AF$16,G802=3,AF$19)</f>
        <v>5000</v>
      </c>
      <c r="AG802" s="98">
        <f t="shared" si="478"/>
        <v>165000</v>
      </c>
      <c r="AH802" s="98">
        <f t="shared" si="479"/>
        <v>10890000</v>
      </c>
      <c r="AI802" s="137">
        <f t="shared" si="480"/>
        <v>165000</v>
      </c>
      <c r="AJ802" s="137">
        <f t="shared" si="481"/>
        <v>10890000</v>
      </c>
      <c r="AK802" s="137">
        <v>100000</v>
      </c>
      <c r="AL802" s="137">
        <f t="shared" si="482"/>
        <v>2722500</v>
      </c>
      <c r="AM802" s="137">
        <f t="shared" si="483"/>
        <v>2722500</v>
      </c>
      <c r="AN802" s="137">
        <f t="shared" si="484"/>
        <v>2722500</v>
      </c>
      <c r="AO802" s="137">
        <f t="shared" si="485"/>
        <v>2622500</v>
      </c>
      <c r="AP802" s="137"/>
      <c r="AQ802" s="138" cm="1">
        <f t="array" ref="AQ802">_xlfn.IFS(I802="One Bedroom",AQ$13,I802="One Bedroom Plus",AQ$14,I802="two bedroom",AQ$15,I802="three bedroom",AQ$16)</f>
        <v>500000</v>
      </c>
      <c r="AR802" s="139">
        <f t="shared" si="486"/>
        <v>10390000</v>
      </c>
      <c r="AS802" s="139">
        <f t="shared" si="487"/>
        <v>157424.24242424243</v>
      </c>
      <c r="AT802" s="139">
        <f t="shared" si="488"/>
        <v>519500</v>
      </c>
      <c r="AU802" s="139">
        <f t="shared" si="489"/>
        <v>9871000</v>
      </c>
      <c r="AV802" s="139">
        <f t="shared" si="490"/>
        <v>149560.60606060605</v>
      </c>
      <c r="AW802" s="151">
        <v>100000</v>
      </c>
      <c r="AX802" s="151">
        <f t="shared" si="491"/>
        <v>2467750</v>
      </c>
      <c r="AY802" s="151">
        <f t="shared" si="492"/>
        <v>2467750</v>
      </c>
      <c r="AZ802" s="151">
        <f t="shared" si="493"/>
        <v>2467750</v>
      </c>
      <c r="BA802" s="151">
        <f t="shared" si="494"/>
        <v>2367750</v>
      </c>
      <c r="BD802" s="99">
        <f t="shared" si="495"/>
        <v>9871000</v>
      </c>
    </row>
    <row r="803" spans="1:56" ht="14.7" customHeight="1" x14ac:dyDescent="0.25">
      <c r="A803" s="23"/>
      <c r="B803" s="23"/>
      <c r="C803" s="101">
        <v>781</v>
      </c>
      <c r="D803" s="128" t="s">
        <v>24</v>
      </c>
      <c r="E803" s="128">
        <v>7</v>
      </c>
      <c r="F803" s="130" t="s">
        <v>964</v>
      </c>
      <c r="G803" s="92" cm="1">
        <f t="array" ref="G803">_xlfn.IFS(D803=F$4,G$4,D803=F$5,G$5,D803=F$6,G$6,D803=F$7,G$7,D803=F$8,G$8,D803=F$9,G$9,D803=F$10,G$10)</f>
        <v>2</v>
      </c>
      <c r="H803" s="121" t="s">
        <v>313</v>
      </c>
      <c r="I803" s="104" t="s">
        <v>234</v>
      </c>
      <c r="J803" s="109">
        <v>66</v>
      </c>
      <c r="K803" s="95">
        <f t="shared" si="466"/>
        <v>160000</v>
      </c>
      <c r="L803" s="95">
        <f t="shared" si="467"/>
        <v>10560000</v>
      </c>
      <c r="M803" s="95">
        <f t="shared" si="468"/>
        <v>140000</v>
      </c>
      <c r="N803" s="95" cm="1">
        <f t="array" ref="N803">_xlfn.IFS(E803=1,0,OR(E803=2,E803=3),N$10,OR(E803=4,E803=5),N$11,E803=6,N$12,E803=7,N$13)</f>
        <v>10000</v>
      </c>
      <c r="O803" s="95" t="str">
        <f t="shared" si="462"/>
        <v>y</v>
      </c>
      <c r="P803" s="95">
        <f t="shared" si="469"/>
        <v>10000</v>
      </c>
      <c r="Q803" s="95">
        <f t="shared" si="463"/>
        <v>0</v>
      </c>
      <c r="R803" s="95">
        <f t="shared" si="470"/>
        <v>0</v>
      </c>
      <c r="S803" s="95">
        <f t="shared" si="464"/>
        <v>0</v>
      </c>
      <c r="T803" s="95">
        <f t="shared" si="471"/>
        <v>0</v>
      </c>
      <c r="U803" s="95">
        <f t="shared" si="465"/>
        <v>0</v>
      </c>
      <c r="V803" s="95">
        <f t="shared" si="472"/>
        <v>0</v>
      </c>
      <c r="W803" s="96"/>
      <c r="X803" s="95">
        <f t="shared" si="473"/>
        <v>0</v>
      </c>
      <c r="Y803" s="131"/>
      <c r="Z803" s="95">
        <f t="shared" si="474"/>
        <v>0</v>
      </c>
      <c r="AA803" s="95"/>
      <c r="AB803" s="95"/>
      <c r="AC803" s="95">
        <f t="shared" si="475"/>
        <v>10000</v>
      </c>
      <c r="AD803" s="95">
        <f t="shared" si="476"/>
        <v>160000</v>
      </c>
      <c r="AE803" s="95">
        <f t="shared" si="477"/>
        <v>10560000</v>
      </c>
      <c r="AF803" s="97" cm="1">
        <f t="array" ref="AF803">_xlfn.IFS(G803=1,AF$15,G803=2,AF$16,G803=3,AF$19)</f>
        <v>5000</v>
      </c>
      <c r="AG803" s="98">
        <f t="shared" si="478"/>
        <v>165000</v>
      </c>
      <c r="AH803" s="98">
        <f t="shared" si="479"/>
        <v>10890000</v>
      </c>
      <c r="AI803" s="137">
        <f t="shared" si="480"/>
        <v>165000</v>
      </c>
      <c r="AJ803" s="137">
        <f t="shared" si="481"/>
        <v>10890000</v>
      </c>
      <c r="AK803" s="137">
        <v>100000</v>
      </c>
      <c r="AL803" s="137">
        <f t="shared" si="482"/>
        <v>2722500</v>
      </c>
      <c r="AM803" s="137">
        <f t="shared" si="483"/>
        <v>2722500</v>
      </c>
      <c r="AN803" s="137">
        <f t="shared" si="484"/>
        <v>2722500</v>
      </c>
      <c r="AO803" s="137">
        <f t="shared" si="485"/>
        <v>2622500</v>
      </c>
      <c r="AP803" s="137"/>
      <c r="AQ803" s="138" cm="1">
        <f t="array" ref="AQ803">_xlfn.IFS(I803="One Bedroom",AQ$13,I803="One Bedroom Plus",AQ$14,I803="two bedroom",AQ$15,I803="three bedroom",AQ$16)</f>
        <v>500000</v>
      </c>
      <c r="AR803" s="139">
        <f t="shared" si="486"/>
        <v>10390000</v>
      </c>
      <c r="AS803" s="139">
        <f t="shared" si="487"/>
        <v>157424.24242424243</v>
      </c>
      <c r="AT803" s="139">
        <f t="shared" si="488"/>
        <v>519500</v>
      </c>
      <c r="AU803" s="139">
        <f t="shared" si="489"/>
        <v>9871000</v>
      </c>
      <c r="AV803" s="139">
        <f t="shared" si="490"/>
        <v>149560.60606060605</v>
      </c>
      <c r="AW803" s="151">
        <v>100000</v>
      </c>
      <c r="AX803" s="151">
        <f t="shared" si="491"/>
        <v>2467750</v>
      </c>
      <c r="AY803" s="151">
        <f t="shared" si="492"/>
        <v>2467750</v>
      </c>
      <c r="AZ803" s="151">
        <f t="shared" si="493"/>
        <v>2467750</v>
      </c>
      <c r="BA803" s="151">
        <f t="shared" si="494"/>
        <v>2367750</v>
      </c>
      <c r="BD803" s="99">
        <f t="shared" si="495"/>
        <v>9871000</v>
      </c>
    </row>
    <row r="804" spans="1:56" ht="14.7" customHeight="1" x14ac:dyDescent="0.25">
      <c r="A804" s="23"/>
      <c r="B804" s="23"/>
      <c r="C804" s="101">
        <v>782</v>
      </c>
      <c r="D804" s="128" t="s">
        <v>24</v>
      </c>
      <c r="E804" s="128">
        <v>7</v>
      </c>
      <c r="F804" s="130" t="s">
        <v>965</v>
      </c>
      <c r="G804" s="92" cm="1">
        <f t="array" ref="G804">_xlfn.IFS(D804=F$4,G$4,D804=F$5,G$5,D804=F$6,G$6,D804=F$7,G$7,D804=F$8,G$8,D804=F$9,G$9,D804=F$10,G$10)</f>
        <v>2</v>
      </c>
      <c r="H804" s="121" t="s">
        <v>319</v>
      </c>
      <c r="I804" s="104" t="s">
        <v>234</v>
      </c>
      <c r="J804" s="109">
        <v>86</v>
      </c>
      <c r="K804" s="95">
        <f t="shared" si="466"/>
        <v>160000</v>
      </c>
      <c r="L804" s="95">
        <f t="shared" si="467"/>
        <v>13760000</v>
      </c>
      <c r="M804" s="95">
        <f t="shared" si="468"/>
        <v>140000</v>
      </c>
      <c r="N804" s="95" cm="1">
        <f t="array" ref="N804">_xlfn.IFS(E804=1,0,OR(E804=2,E804=3),N$10,OR(E804=4,E804=5),N$11,E804=6,N$12,E804=7,N$13)</f>
        <v>10000</v>
      </c>
      <c r="O804" s="95" t="str">
        <f t="shared" si="462"/>
        <v>y</v>
      </c>
      <c r="P804" s="95">
        <f t="shared" si="469"/>
        <v>10000</v>
      </c>
      <c r="Q804" s="95">
        <f t="shared" si="463"/>
        <v>0</v>
      </c>
      <c r="R804" s="95">
        <f t="shared" si="470"/>
        <v>0</v>
      </c>
      <c r="S804" s="95" t="str">
        <f t="shared" si="464"/>
        <v>y</v>
      </c>
      <c r="T804" s="95">
        <f t="shared" si="471"/>
        <v>2000</v>
      </c>
      <c r="U804" s="95">
        <f t="shared" si="465"/>
        <v>0</v>
      </c>
      <c r="V804" s="95">
        <f t="shared" si="472"/>
        <v>0</v>
      </c>
      <c r="W804" s="96"/>
      <c r="X804" s="95">
        <f t="shared" si="473"/>
        <v>0</v>
      </c>
      <c r="Y804" s="131"/>
      <c r="Z804" s="95">
        <f t="shared" si="474"/>
        <v>0</v>
      </c>
      <c r="AA804" s="95"/>
      <c r="AB804" s="95"/>
      <c r="AC804" s="95">
        <f t="shared" si="475"/>
        <v>12000</v>
      </c>
      <c r="AD804" s="95">
        <f t="shared" si="476"/>
        <v>162000</v>
      </c>
      <c r="AE804" s="95">
        <f t="shared" si="477"/>
        <v>13932000</v>
      </c>
      <c r="AF804" s="97" cm="1">
        <f t="array" ref="AF804">_xlfn.IFS(G804=1,AF$15,G804=2,AF$16,G804=3,AF$19)</f>
        <v>5000</v>
      </c>
      <c r="AG804" s="98">
        <f t="shared" si="478"/>
        <v>167000</v>
      </c>
      <c r="AH804" s="98">
        <f t="shared" si="479"/>
        <v>14362000</v>
      </c>
      <c r="AI804" s="137">
        <f t="shared" si="480"/>
        <v>167000</v>
      </c>
      <c r="AJ804" s="137">
        <f t="shared" si="481"/>
        <v>14362000</v>
      </c>
      <c r="AK804" s="137">
        <v>100000</v>
      </c>
      <c r="AL804" s="137">
        <f t="shared" si="482"/>
        <v>3590500</v>
      </c>
      <c r="AM804" s="137">
        <f t="shared" si="483"/>
        <v>3590500</v>
      </c>
      <c r="AN804" s="137">
        <f t="shared" si="484"/>
        <v>3590500</v>
      </c>
      <c r="AO804" s="137">
        <f t="shared" si="485"/>
        <v>3490500</v>
      </c>
      <c r="AP804" s="137"/>
      <c r="AQ804" s="138" cm="1">
        <f t="array" ref="AQ804">_xlfn.IFS(I804="One Bedroom",AQ$13,I804="One Bedroom Plus",AQ$14,I804="two bedroom",AQ$15,I804="three bedroom",AQ$16)</f>
        <v>500000</v>
      </c>
      <c r="AR804" s="139">
        <f t="shared" si="486"/>
        <v>13862000</v>
      </c>
      <c r="AS804" s="139">
        <f t="shared" si="487"/>
        <v>161186.04651162791</v>
      </c>
      <c r="AT804" s="139">
        <f t="shared" si="488"/>
        <v>693100</v>
      </c>
      <c r="AU804" s="139">
        <f t="shared" si="489"/>
        <v>13169000</v>
      </c>
      <c r="AV804" s="139">
        <f t="shared" si="490"/>
        <v>153127.90697674418</v>
      </c>
      <c r="AW804" s="151">
        <v>100000</v>
      </c>
      <c r="AX804" s="151">
        <f t="shared" si="491"/>
        <v>3292250</v>
      </c>
      <c r="AY804" s="151">
        <f t="shared" si="492"/>
        <v>3292250</v>
      </c>
      <c r="AZ804" s="151">
        <f t="shared" si="493"/>
        <v>3292250</v>
      </c>
      <c r="BA804" s="151">
        <f t="shared" si="494"/>
        <v>3192250</v>
      </c>
      <c r="BD804" s="99">
        <f t="shared" si="495"/>
        <v>13169000</v>
      </c>
    </row>
    <row r="805" spans="1:56" ht="14.7" customHeight="1" x14ac:dyDescent="0.25">
      <c r="A805" s="23"/>
      <c r="B805" s="23"/>
      <c r="C805" s="101">
        <v>783</v>
      </c>
      <c r="D805" s="128" t="s">
        <v>24</v>
      </c>
      <c r="E805" s="128">
        <v>7</v>
      </c>
      <c r="F805" s="130" t="s">
        <v>966</v>
      </c>
      <c r="G805" s="92" cm="1">
        <f t="array" ref="G805">_xlfn.IFS(D805=F$4,G$4,D805=F$5,G$5,D805=F$6,G$6,D805=F$7,G$7,D805=F$8,G$8,D805=F$9,G$9,D805=F$10,G$10)</f>
        <v>2</v>
      </c>
      <c r="H805" s="121" t="s">
        <v>158</v>
      </c>
      <c r="I805" s="104" t="s">
        <v>72</v>
      </c>
      <c r="J805" s="105">
        <v>42</v>
      </c>
      <c r="K805" s="95">
        <f t="shared" si="466"/>
        <v>160000</v>
      </c>
      <c r="L805" s="95">
        <f t="shared" si="467"/>
        <v>6720000</v>
      </c>
      <c r="M805" s="95">
        <f t="shared" si="468"/>
        <v>140000</v>
      </c>
      <c r="N805" s="95" cm="1">
        <f t="array" ref="N805">_xlfn.IFS(E805=1,0,OR(E805=2,E805=3),N$10,OR(E805=4,E805=5),N$11,E805=6,N$12,E805=7,N$13)</f>
        <v>10000</v>
      </c>
      <c r="O805" s="95" t="str">
        <f t="shared" si="462"/>
        <v>y</v>
      </c>
      <c r="P805" s="95">
        <f t="shared" si="469"/>
        <v>10000</v>
      </c>
      <c r="Q805" s="95">
        <f t="shared" si="463"/>
        <v>0</v>
      </c>
      <c r="R805" s="95">
        <f t="shared" si="470"/>
        <v>0</v>
      </c>
      <c r="S805" s="95" t="str">
        <f t="shared" si="464"/>
        <v>y</v>
      </c>
      <c r="T805" s="95">
        <f t="shared" si="471"/>
        <v>2000</v>
      </c>
      <c r="U805" s="95">
        <f t="shared" si="465"/>
        <v>0</v>
      </c>
      <c r="V805" s="95">
        <f t="shared" si="472"/>
        <v>0</v>
      </c>
      <c r="W805" s="96"/>
      <c r="X805" s="95">
        <f t="shared" si="473"/>
        <v>0</v>
      </c>
      <c r="Y805" s="131"/>
      <c r="Z805" s="95">
        <f t="shared" si="474"/>
        <v>0</v>
      </c>
      <c r="AA805" s="95"/>
      <c r="AB805" s="95"/>
      <c r="AC805" s="95">
        <f t="shared" si="475"/>
        <v>12000</v>
      </c>
      <c r="AD805" s="95">
        <f t="shared" si="476"/>
        <v>162000</v>
      </c>
      <c r="AE805" s="95">
        <f t="shared" si="477"/>
        <v>6804000</v>
      </c>
      <c r="AF805" s="97" cm="1">
        <f t="array" ref="AF805">_xlfn.IFS(G805=1,AF$15,G805=2,AF$16,G805=3,AF$19)</f>
        <v>5000</v>
      </c>
      <c r="AG805" s="98">
        <f t="shared" si="478"/>
        <v>167000</v>
      </c>
      <c r="AH805" s="98">
        <f t="shared" si="479"/>
        <v>7014000</v>
      </c>
      <c r="AI805" s="137">
        <f t="shared" si="480"/>
        <v>167000</v>
      </c>
      <c r="AJ805" s="137">
        <f t="shared" si="481"/>
        <v>7014000</v>
      </c>
      <c r="AK805" s="137">
        <v>100000</v>
      </c>
      <c r="AL805" s="137">
        <f t="shared" si="482"/>
        <v>1753500</v>
      </c>
      <c r="AM805" s="137">
        <f t="shared" si="483"/>
        <v>1753500</v>
      </c>
      <c r="AN805" s="137">
        <f t="shared" si="484"/>
        <v>1753500</v>
      </c>
      <c r="AO805" s="137">
        <f t="shared" si="485"/>
        <v>1653500</v>
      </c>
      <c r="AP805" s="137"/>
      <c r="AQ805" s="138" cm="1">
        <f t="array" ref="AQ805">_xlfn.IFS(I805="One Bedroom",AQ$13,I805="One Bedroom Plus",AQ$14,I805="two bedroom",AQ$15,I805="three bedroom",AQ$16)</f>
        <v>300000</v>
      </c>
      <c r="AR805" s="139">
        <f t="shared" si="486"/>
        <v>6714000</v>
      </c>
      <c r="AS805" s="139">
        <f t="shared" si="487"/>
        <v>159857.14285714287</v>
      </c>
      <c r="AT805" s="139">
        <f t="shared" si="488"/>
        <v>335700</v>
      </c>
      <c r="AU805" s="139">
        <f t="shared" si="489"/>
        <v>6379000</v>
      </c>
      <c r="AV805" s="139">
        <f t="shared" si="490"/>
        <v>151880.95238095237</v>
      </c>
      <c r="AW805" s="151">
        <v>100000</v>
      </c>
      <c r="AX805" s="151">
        <f t="shared" si="491"/>
        <v>1594750</v>
      </c>
      <c r="AY805" s="151">
        <f t="shared" si="492"/>
        <v>1594750</v>
      </c>
      <c r="AZ805" s="151">
        <f t="shared" si="493"/>
        <v>1594750</v>
      </c>
      <c r="BA805" s="151">
        <f t="shared" si="494"/>
        <v>1494750</v>
      </c>
      <c r="BD805" s="99">
        <f t="shared" si="495"/>
        <v>6379000</v>
      </c>
    </row>
    <row r="806" spans="1:56" ht="14.7" customHeight="1" x14ac:dyDescent="0.25">
      <c r="A806" s="23"/>
      <c r="B806" s="23"/>
      <c r="C806" s="101">
        <v>784</v>
      </c>
      <c r="D806" s="128" t="s">
        <v>24</v>
      </c>
      <c r="E806" s="128">
        <v>7</v>
      </c>
      <c r="F806" s="130" t="s">
        <v>967</v>
      </c>
      <c r="G806" s="92" cm="1">
        <f t="array" ref="G806">_xlfn.IFS(D806=F$4,G$4,D806=F$5,G$5,D806=F$6,G$6,D806=F$7,G$7,D806=F$8,G$8,D806=F$9,G$9,D806=F$10,G$10)</f>
        <v>2</v>
      </c>
      <c r="H806" s="121" t="s">
        <v>905</v>
      </c>
      <c r="I806" s="104" t="s">
        <v>72</v>
      </c>
      <c r="J806" s="105">
        <v>42</v>
      </c>
      <c r="K806" s="95">
        <f t="shared" si="466"/>
        <v>160000</v>
      </c>
      <c r="L806" s="95">
        <f t="shared" si="467"/>
        <v>6720000</v>
      </c>
      <c r="M806" s="95">
        <f t="shared" si="468"/>
        <v>140000</v>
      </c>
      <c r="N806" s="95" cm="1">
        <f t="array" ref="N806">_xlfn.IFS(E806=1,0,OR(E806=2,E806=3),N$10,OR(E806=4,E806=5),N$11,E806=6,N$12,E806=7,N$13)</f>
        <v>10000</v>
      </c>
      <c r="O806" s="95" t="str">
        <f t="shared" si="462"/>
        <v>y</v>
      </c>
      <c r="P806" s="95">
        <f t="shared" si="469"/>
        <v>10000</v>
      </c>
      <c r="Q806" s="95" t="str">
        <f t="shared" si="463"/>
        <v>y</v>
      </c>
      <c r="R806" s="95">
        <f t="shared" si="470"/>
        <v>3000</v>
      </c>
      <c r="S806" s="95" t="str">
        <f t="shared" si="464"/>
        <v>y</v>
      </c>
      <c r="T806" s="95">
        <f t="shared" si="471"/>
        <v>2000</v>
      </c>
      <c r="U806" s="95">
        <f t="shared" si="465"/>
        <v>0</v>
      </c>
      <c r="V806" s="95">
        <f t="shared" si="472"/>
        <v>0</v>
      </c>
      <c r="W806" s="96"/>
      <c r="X806" s="95">
        <f t="shared" si="473"/>
        <v>0</v>
      </c>
      <c r="Y806" s="131"/>
      <c r="Z806" s="95">
        <f t="shared" si="474"/>
        <v>0</v>
      </c>
      <c r="AA806" s="95"/>
      <c r="AB806" s="95"/>
      <c r="AC806" s="95">
        <f t="shared" si="475"/>
        <v>15000</v>
      </c>
      <c r="AD806" s="95">
        <f t="shared" si="476"/>
        <v>165000</v>
      </c>
      <c r="AE806" s="95">
        <f t="shared" si="477"/>
        <v>6930000</v>
      </c>
      <c r="AF806" s="97" cm="1">
        <f t="array" ref="AF806">_xlfn.IFS(G806=1,AF$15,G806=2,AF$16,G806=3,AF$19)</f>
        <v>5000</v>
      </c>
      <c r="AG806" s="98">
        <f t="shared" si="478"/>
        <v>170000</v>
      </c>
      <c r="AH806" s="98">
        <f t="shared" si="479"/>
        <v>7140000</v>
      </c>
      <c r="AI806" s="137">
        <f t="shared" si="480"/>
        <v>170000</v>
      </c>
      <c r="AJ806" s="137">
        <f t="shared" si="481"/>
        <v>7140000</v>
      </c>
      <c r="AK806" s="137">
        <v>100000</v>
      </c>
      <c r="AL806" s="137">
        <f t="shared" si="482"/>
        <v>1785000</v>
      </c>
      <c r="AM806" s="137">
        <f t="shared" si="483"/>
        <v>1785000</v>
      </c>
      <c r="AN806" s="137">
        <f t="shared" si="484"/>
        <v>1785000</v>
      </c>
      <c r="AO806" s="137">
        <f t="shared" si="485"/>
        <v>1685000</v>
      </c>
      <c r="AP806" s="137"/>
      <c r="AQ806" s="138" cm="1">
        <f t="array" ref="AQ806">_xlfn.IFS(I806="One Bedroom",AQ$13,I806="One Bedroom Plus",AQ$14,I806="two bedroom",AQ$15,I806="three bedroom",AQ$16)</f>
        <v>300000</v>
      </c>
      <c r="AR806" s="139">
        <f t="shared" si="486"/>
        <v>6840000</v>
      </c>
      <c r="AS806" s="139">
        <f t="shared" si="487"/>
        <v>162857.14285714287</v>
      </c>
      <c r="AT806" s="139">
        <f t="shared" si="488"/>
        <v>342000</v>
      </c>
      <c r="AU806" s="139">
        <f t="shared" si="489"/>
        <v>6498000</v>
      </c>
      <c r="AV806" s="139">
        <f t="shared" si="490"/>
        <v>154714.28571428571</v>
      </c>
      <c r="AW806" s="151">
        <v>100000</v>
      </c>
      <c r="AX806" s="151">
        <f t="shared" si="491"/>
        <v>1624500</v>
      </c>
      <c r="AY806" s="151">
        <f t="shared" si="492"/>
        <v>1624500</v>
      </c>
      <c r="AZ806" s="151">
        <f t="shared" si="493"/>
        <v>1624500</v>
      </c>
      <c r="BA806" s="151">
        <f t="shared" si="494"/>
        <v>1524500</v>
      </c>
      <c r="BD806" s="99">
        <f t="shared" si="495"/>
        <v>6498000</v>
      </c>
    </row>
    <row r="807" spans="1:56" ht="14.7" customHeight="1" x14ac:dyDescent="0.25">
      <c r="A807" s="23"/>
      <c r="B807" s="23"/>
      <c r="C807" s="101">
        <v>785</v>
      </c>
      <c r="D807" s="128" t="s">
        <v>24</v>
      </c>
      <c r="E807" s="128">
        <v>7</v>
      </c>
      <c r="F807" s="130" t="s">
        <v>968</v>
      </c>
      <c r="G807" s="92" cm="1">
        <f t="array" ref="G807">_xlfn.IFS(D807=F$4,G$4,D807=F$5,G$5,D807=F$6,G$6,D807=F$7,G$7,D807=F$8,G$8,D807=F$9,G$9,D807=F$10,G$10)</f>
        <v>2</v>
      </c>
      <c r="H807" s="121" t="s">
        <v>907</v>
      </c>
      <c r="I807" s="104" t="s">
        <v>234</v>
      </c>
      <c r="J807" s="109">
        <v>86</v>
      </c>
      <c r="K807" s="95">
        <f t="shared" si="466"/>
        <v>160000</v>
      </c>
      <c r="L807" s="95">
        <f t="shared" si="467"/>
        <v>13760000</v>
      </c>
      <c r="M807" s="95">
        <f t="shared" si="468"/>
        <v>140000</v>
      </c>
      <c r="N807" s="95" cm="1">
        <f t="array" ref="N807">_xlfn.IFS(E807=1,0,OR(E807=2,E807=3),N$10,OR(E807=4,E807=5),N$11,E807=6,N$12,E807=7,N$13)</f>
        <v>10000</v>
      </c>
      <c r="O807" s="95">
        <f t="shared" si="462"/>
        <v>0</v>
      </c>
      <c r="P807" s="95">
        <f t="shared" si="469"/>
        <v>0</v>
      </c>
      <c r="Q807" s="95" t="str">
        <f t="shared" si="463"/>
        <v>y</v>
      </c>
      <c r="R807" s="95">
        <f t="shared" si="470"/>
        <v>3000</v>
      </c>
      <c r="S807" s="95" t="str">
        <f t="shared" si="464"/>
        <v>y</v>
      </c>
      <c r="T807" s="95">
        <f t="shared" si="471"/>
        <v>2000</v>
      </c>
      <c r="U807" s="95">
        <f t="shared" si="465"/>
        <v>0</v>
      </c>
      <c r="V807" s="95">
        <f t="shared" si="472"/>
        <v>0</v>
      </c>
      <c r="W807" s="96"/>
      <c r="X807" s="95">
        <f t="shared" si="473"/>
        <v>0</v>
      </c>
      <c r="Y807" s="131"/>
      <c r="Z807" s="95">
        <f t="shared" si="474"/>
        <v>0</v>
      </c>
      <c r="AA807" s="95"/>
      <c r="AB807" s="95"/>
      <c r="AC807" s="95">
        <f t="shared" si="475"/>
        <v>5000</v>
      </c>
      <c r="AD807" s="95">
        <f t="shared" si="476"/>
        <v>155000</v>
      </c>
      <c r="AE807" s="95">
        <f t="shared" si="477"/>
        <v>13330000</v>
      </c>
      <c r="AF807" s="97" cm="1">
        <f t="array" ref="AF807">_xlfn.IFS(G807=1,AF$15,G807=2,AF$16,G807=3,AF$19)</f>
        <v>5000</v>
      </c>
      <c r="AG807" s="98">
        <f t="shared" si="478"/>
        <v>160000</v>
      </c>
      <c r="AH807" s="98">
        <f t="shared" si="479"/>
        <v>13760000</v>
      </c>
      <c r="AI807" s="137">
        <f t="shared" si="480"/>
        <v>160000</v>
      </c>
      <c r="AJ807" s="137">
        <f t="shared" si="481"/>
        <v>13760000</v>
      </c>
      <c r="AK807" s="137">
        <v>100000</v>
      </c>
      <c r="AL807" s="137">
        <f t="shared" si="482"/>
        <v>3440000</v>
      </c>
      <c r="AM807" s="137">
        <f t="shared" si="483"/>
        <v>3440000</v>
      </c>
      <c r="AN807" s="137">
        <f t="shared" si="484"/>
        <v>3440000</v>
      </c>
      <c r="AO807" s="137">
        <f t="shared" si="485"/>
        <v>3340000</v>
      </c>
      <c r="AP807" s="137"/>
      <c r="AQ807" s="138" cm="1">
        <f t="array" ref="AQ807">_xlfn.IFS(I807="One Bedroom",AQ$13,I807="One Bedroom Plus",AQ$14,I807="two bedroom",AQ$15,I807="three bedroom",AQ$16)</f>
        <v>500000</v>
      </c>
      <c r="AR807" s="139">
        <f t="shared" si="486"/>
        <v>13260000</v>
      </c>
      <c r="AS807" s="139">
        <f t="shared" si="487"/>
        <v>154186.04651162791</v>
      </c>
      <c r="AT807" s="139">
        <f t="shared" si="488"/>
        <v>663000</v>
      </c>
      <c r="AU807" s="139">
        <f t="shared" si="489"/>
        <v>12597000</v>
      </c>
      <c r="AV807" s="139">
        <f t="shared" si="490"/>
        <v>146476.7441860465</v>
      </c>
      <c r="AW807" s="151">
        <v>100000</v>
      </c>
      <c r="AX807" s="151">
        <f t="shared" si="491"/>
        <v>3149250</v>
      </c>
      <c r="AY807" s="151">
        <f t="shared" si="492"/>
        <v>3149250</v>
      </c>
      <c r="AZ807" s="151">
        <f t="shared" si="493"/>
        <v>3149250</v>
      </c>
      <c r="BA807" s="151">
        <f t="shared" si="494"/>
        <v>3049250</v>
      </c>
      <c r="BD807" s="99">
        <f t="shared" si="495"/>
        <v>12597000</v>
      </c>
    </row>
    <row r="808" spans="1:56" ht="14.7" customHeight="1" x14ac:dyDescent="0.25">
      <c r="A808" s="23"/>
      <c r="B808" s="23"/>
      <c r="C808" s="101">
        <v>786</v>
      </c>
      <c r="D808" s="128" t="s">
        <v>24</v>
      </c>
      <c r="E808" s="128">
        <v>7</v>
      </c>
      <c r="F808" s="130" t="s">
        <v>969</v>
      </c>
      <c r="G808" s="92" cm="1">
        <f t="array" ref="G808">_xlfn.IFS(D808=F$4,G$4,D808=F$5,G$5,D808=F$6,G$6,D808=F$7,G$7,D808=F$8,G$8,D808=F$9,G$9,D808=F$10,G$10)</f>
        <v>2</v>
      </c>
      <c r="H808" s="121" t="s">
        <v>169</v>
      </c>
      <c r="I808" s="104" t="s">
        <v>94</v>
      </c>
      <c r="J808" s="109">
        <v>56</v>
      </c>
      <c r="K808" s="95">
        <f t="shared" si="466"/>
        <v>160000</v>
      </c>
      <c r="L808" s="95">
        <f t="shared" si="467"/>
        <v>8960000</v>
      </c>
      <c r="M808" s="95">
        <f t="shared" si="468"/>
        <v>140000</v>
      </c>
      <c r="N808" s="95" cm="1">
        <f t="array" ref="N808">_xlfn.IFS(E808=1,0,OR(E808=2,E808=3),N$10,OR(E808=4,E808=5),N$11,E808=6,N$12,E808=7,N$13)</f>
        <v>10000</v>
      </c>
      <c r="O808" s="95">
        <f t="shared" si="462"/>
        <v>0</v>
      </c>
      <c r="P808" s="95">
        <f t="shared" si="469"/>
        <v>0</v>
      </c>
      <c r="Q808" s="95" t="str">
        <f t="shared" si="463"/>
        <v>y</v>
      </c>
      <c r="R808" s="95">
        <f t="shared" si="470"/>
        <v>3000</v>
      </c>
      <c r="S808" s="95" t="str">
        <f t="shared" si="464"/>
        <v>y</v>
      </c>
      <c r="T808" s="95">
        <f t="shared" si="471"/>
        <v>2000</v>
      </c>
      <c r="U808" s="95">
        <f t="shared" si="465"/>
        <v>0</v>
      </c>
      <c r="V808" s="95">
        <f t="shared" si="472"/>
        <v>0</v>
      </c>
      <c r="W808" s="96"/>
      <c r="X808" s="95">
        <f t="shared" si="473"/>
        <v>0</v>
      </c>
      <c r="Y808" s="131"/>
      <c r="Z808" s="95">
        <f t="shared" si="474"/>
        <v>0</v>
      </c>
      <c r="AA808" s="95"/>
      <c r="AB808" s="95"/>
      <c r="AC808" s="95">
        <f t="shared" si="475"/>
        <v>5000</v>
      </c>
      <c r="AD808" s="95">
        <f t="shared" si="476"/>
        <v>155000</v>
      </c>
      <c r="AE808" s="95">
        <f t="shared" si="477"/>
        <v>8680000</v>
      </c>
      <c r="AF808" s="97" cm="1">
        <f t="array" ref="AF808">_xlfn.IFS(G808=1,AF$15,G808=2,AF$16,G808=3,AF$19)</f>
        <v>5000</v>
      </c>
      <c r="AG808" s="98">
        <f t="shared" si="478"/>
        <v>160000</v>
      </c>
      <c r="AH808" s="98">
        <f t="shared" si="479"/>
        <v>8960000</v>
      </c>
      <c r="AI808" s="137">
        <f t="shared" si="480"/>
        <v>160000</v>
      </c>
      <c r="AJ808" s="137">
        <f t="shared" si="481"/>
        <v>8960000</v>
      </c>
      <c r="AK808" s="137">
        <v>100000</v>
      </c>
      <c r="AL808" s="137">
        <f t="shared" si="482"/>
        <v>2240000</v>
      </c>
      <c r="AM808" s="137">
        <f t="shared" si="483"/>
        <v>2240000</v>
      </c>
      <c r="AN808" s="137">
        <f t="shared" si="484"/>
        <v>2240000</v>
      </c>
      <c r="AO808" s="137">
        <f t="shared" si="485"/>
        <v>2140000</v>
      </c>
      <c r="AP808" s="137"/>
      <c r="AQ808" s="138" cm="1">
        <f t="array" ref="AQ808">_xlfn.IFS(I808="One Bedroom",AQ$13,I808="One Bedroom Plus",AQ$14,I808="two bedroom",AQ$15,I808="three bedroom",AQ$16)</f>
        <v>300000</v>
      </c>
      <c r="AR808" s="139">
        <f t="shared" si="486"/>
        <v>8660000</v>
      </c>
      <c r="AS808" s="139">
        <f t="shared" si="487"/>
        <v>154642.85714285713</v>
      </c>
      <c r="AT808" s="139">
        <f t="shared" si="488"/>
        <v>433000</v>
      </c>
      <c r="AU808" s="139">
        <f t="shared" si="489"/>
        <v>8227000</v>
      </c>
      <c r="AV808" s="139">
        <f t="shared" si="490"/>
        <v>146910.71428571429</v>
      </c>
      <c r="AW808" s="151">
        <v>100000</v>
      </c>
      <c r="AX808" s="151">
        <f t="shared" si="491"/>
        <v>2056750</v>
      </c>
      <c r="AY808" s="151">
        <f t="shared" si="492"/>
        <v>2056750</v>
      </c>
      <c r="AZ808" s="151">
        <f t="shared" si="493"/>
        <v>2056750</v>
      </c>
      <c r="BA808" s="151">
        <f t="shared" si="494"/>
        <v>1956750</v>
      </c>
      <c r="BD808" s="99">
        <f t="shared" si="495"/>
        <v>8227000</v>
      </c>
    </row>
    <row r="809" spans="1:56" ht="14.7" customHeight="1" x14ac:dyDescent="0.25">
      <c r="A809" s="23"/>
      <c r="B809" s="23"/>
      <c r="C809" s="101">
        <v>787</v>
      </c>
      <c r="D809" s="128" t="s">
        <v>24</v>
      </c>
      <c r="E809" s="128">
        <v>7</v>
      </c>
      <c r="F809" s="130" t="s">
        <v>970</v>
      </c>
      <c r="G809" s="92" cm="1">
        <f t="array" ref="G809">_xlfn.IFS(D809=F$4,G$4,D809=F$5,G$5,D809=F$6,G$6,D809=F$7,G$7,D809=F$8,G$8,D809=F$9,G$9,D809=F$10,G$10)</f>
        <v>2</v>
      </c>
      <c r="H809" s="121" t="s">
        <v>910</v>
      </c>
      <c r="I809" s="104" t="s">
        <v>72</v>
      </c>
      <c r="J809" s="105">
        <v>36</v>
      </c>
      <c r="K809" s="95">
        <f t="shared" si="466"/>
        <v>160000</v>
      </c>
      <c r="L809" s="95">
        <f t="shared" si="467"/>
        <v>5760000</v>
      </c>
      <c r="M809" s="95">
        <f t="shared" si="468"/>
        <v>140000</v>
      </c>
      <c r="N809" s="95" cm="1">
        <f t="array" ref="N809">_xlfn.IFS(E809=1,0,OR(E809=2,E809=3),N$10,OR(E809=4,E809=5),N$11,E809=6,N$12,E809=7,N$13)</f>
        <v>10000</v>
      </c>
      <c r="O809" s="95">
        <f t="shared" si="462"/>
        <v>0</v>
      </c>
      <c r="P809" s="95">
        <f t="shared" si="469"/>
        <v>0</v>
      </c>
      <c r="Q809" s="95" t="str">
        <f t="shared" si="463"/>
        <v>y</v>
      </c>
      <c r="R809" s="95">
        <f t="shared" si="470"/>
        <v>3000</v>
      </c>
      <c r="S809" s="95">
        <f t="shared" si="464"/>
        <v>0</v>
      </c>
      <c r="T809" s="95">
        <f t="shared" si="471"/>
        <v>0</v>
      </c>
      <c r="U809" s="95" t="str">
        <f t="shared" si="465"/>
        <v>y</v>
      </c>
      <c r="V809" s="95">
        <f t="shared" si="472"/>
        <v>-4000</v>
      </c>
      <c r="W809" s="96"/>
      <c r="X809" s="95">
        <f t="shared" si="473"/>
        <v>0</v>
      </c>
      <c r="Y809" s="131"/>
      <c r="Z809" s="95">
        <f t="shared" si="474"/>
        <v>0</v>
      </c>
      <c r="AA809" s="95"/>
      <c r="AB809" s="95"/>
      <c r="AC809" s="95">
        <f t="shared" si="475"/>
        <v>-1000</v>
      </c>
      <c r="AD809" s="95">
        <f t="shared" si="476"/>
        <v>149000</v>
      </c>
      <c r="AE809" s="95">
        <f t="shared" si="477"/>
        <v>5364000</v>
      </c>
      <c r="AF809" s="97" cm="1">
        <f t="array" ref="AF809">_xlfn.IFS(G809=1,AF$15,G809=2,AF$16,G809=3,AF$19)</f>
        <v>5000</v>
      </c>
      <c r="AG809" s="98">
        <f t="shared" si="478"/>
        <v>154000</v>
      </c>
      <c r="AH809" s="98">
        <f t="shared" si="479"/>
        <v>5544000</v>
      </c>
      <c r="AI809" s="137">
        <f t="shared" si="480"/>
        <v>154000</v>
      </c>
      <c r="AJ809" s="137">
        <f t="shared" si="481"/>
        <v>5544000</v>
      </c>
      <c r="AK809" s="137">
        <v>100000</v>
      </c>
      <c r="AL809" s="137">
        <f t="shared" si="482"/>
        <v>1386000</v>
      </c>
      <c r="AM809" s="137">
        <f t="shared" si="483"/>
        <v>1386000</v>
      </c>
      <c r="AN809" s="137">
        <f t="shared" si="484"/>
        <v>1386000</v>
      </c>
      <c r="AO809" s="137">
        <f t="shared" si="485"/>
        <v>1286000</v>
      </c>
      <c r="AP809" s="137"/>
      <c r="AQ809" s="138" cm="1">
        <f t="array" ref="AQ809">_xlfn.IFS(I809="One Bedroom",AQ$13,I809="One Bedroom Plus",AQ$14,I809="two bedroom",AQ$15,I809="three bedroom",AQ$16)</f>
        <v>300000</v>
      </c>
      <c r="AR809" s="139">
        <f t="shared" si="486"/>
        <v>5244000</v>
      </c>
      <c r="AS809" s="139">
        <f t="shared" si="487"/>
        <v>145666.66666666666</v>
      </c>
      <c r="AT809" s="139">
        <f t="shared" si="488"/>
        <v>262200</v>
      </c>
      <c r="AU809" s="139">
        <f t="shared" si="489"/>
        <v>4982000</v>
      </c>
      <c r="AV809" s="139">
        <f t="shared" si="490"/>
        <v>138388.88888888888</v>
      </c>
      <c r="AW809" s="151">
        <v>100000</v>
      </c>
      <c r="AX809" s="151">
        <f t="shared" si="491"/>
        <v>1245500</v>
      </c>
      <c r="AY809" s="151">
        <f t="shared" si="492"/>
        <v>1245500</v>
      </c>
      <c r="AZ809" s="151">
        <f t="shared" si="493"/>
        <v>1245500</v>
      </c>
      <c r="BA809" s="151">
        <f t="shared" si="494"/>
        <v>1145500</v>
      </c>
      <c r="BD809" s="99">
        <f t="shared" si="495"/>
        <v>4982000</v>
      </c>
    </row>
    <row r="810" spans="1:56" ht="14.7" customHeight="1" x14ac:dyDescent="0.25">
      <c r="A810" s="23"/>
      <c r="B810" s="23"/>
      <c r="C810" s="101">
        <v>788</v>
      </c>
      <c r="D810" s="128" t="s">
        <v>24</v>
      </c>
      <c r="E810" s="128">
        <v>7</v>
      </c>
      <c r="F810" s="130" t="s">
        <v>971</v>
      </c>
      <c r="G810" s="92" cm="1">
        <f t="array" ref="G810">_xlfn.IFS(D810=F$4,G$4,D810=F$5,G$5,D810=F$6,G$6,D810=F$7,G$7,D810=F$8,G$8,D810=F$9,G$9,D810=F$10,G$10)</f>
        <v>2</v>
      </c>
      <c r="H810" s="121" t="s">
        <v>156</v>
      </c>
      <c r="I810" s="104" t="s">
        <v>72</v>
      </c>
      <c r="J810" s="105">
        <v>36</v>
      </c>
      <c r="K810" s="95">
        <f t="shared" si="466"/>
        <v>160000</v>
      </c>
      <c r="L810" s="95">
        <f t="shared" si="467"/>
        <v>5760000</v>
      </c>
      <c r="M810" s="95">
        <f t="shared" si="468"/>
        <v>140000</v>
      </c>
      <c r="N810" s="95" cm="1">
        <f t="array" ref="N810">_xlfn.IFS(E810=1,0,OR(E810=2,E810=3),N$10,OR(E810=4,E810=5),N$11,E810=6,N$12,E810=7,N$13)</f>
        <v>10000</v>
      </c>
      <c r="O810" s="95">
        <f t="shared" si="462"/>
        <v>0</v>
      </c>
      <c r="P810" s="95">
        <f t="shared" si="469"/>
        <v>0</v>
      </c>
      <c r="Q810" s="95">
        <f t="shared" si="463"/>
        <v>0</v>
      </c>
      <c r="R810" s="95">
        <f t="shared" si="470"/>
        <v>0</v>
      </c>
      <c r="S810" s="95">
        <f t="shared" si="464"/>
        <v>0</v>
      </c>
      <c r="T810" s="95">
        <f t="shared" si="471"/>
        <v>0</v>
      </c>
      <c r="U810" s="95" t="str">
        <f t="shared" si="465"/>
        <v>y</v>
      </c>
      <c r="V810" s="95">
        <f t="shared" si="472"/>
        <v>-4000</v>
      </c>
      <c r="W810" s="96"/>
      <c r="X810" s="95">
        <f t="shared" si="473"/>
        <v>0</v>
      </c>
      <c r="Y810" s="131"/>
      <c r="Z810" s="95">
        <f t="shared" si="474"/>
        <v>0</v>
      </c>
      <c r="AA810" s="95"/>
      <c r="AB810" s="95"/>
      <c r="AC810" s="95">
        <f t="shared" si="475"/>
        <v>-4000</v>
      </c>
      <c r="AD810" s="95">
        <f t="shared" si="476"/>
        <v>146000</v>
      </c>
      <c r="AE810" s="95">
        <f t="shared" si="477"/>
        <v>5256000</v>
      </c>
      <c r="AF810" s="97" cm="1">
        <f t="array" ref="AF810">_xlfn.IFS(G810=1,AF$15,G810=2,AF$16,G810=3,AF$19)</f>
        <v>5000</v>
      </c>
      <c r="AG810" s="98">
        <f t="shared" si="478"/>
        <v>151000</v>
      </c>
      <c r="AH810" s="98">
        <f t="shared" si="479"/>
        <v>5436000</v>
      </c>
      <c r="AI810" s="137">
        <f t="shared" si="480"/>
        <v>151000</v>
      </c>
      <c r="AJ810" s="137">
        <f t="shared" si="481"/>
        <v>5436000</v>
      </c>
      <c r="AK810" s="137">
        <v>100000</v>
      </c>
      <c r="AL810" s="137">
        <f t="shared" si="482"/>
        <v>1359000</v>
      </c>
      <c r="AM810" s="137">
        <f t="shared" si="483"/>
        <v>1359000</v>
      </c>
      <c r="AN810" s="137">
        <f t="shared" si="484"/>
        <v>1359000</v>
      </c>
      <c r="AO810" s="137">
        <f t="shared" si="485"/>
        <v>1259000</v>
      </c>
      <c r="AP810" s="137"/>
      <c r="AQ810" s="138" cm="1">
        <f t="array" ref="AQ810">_xlfn.IFS(I810="One Bedroom",AQ$13,I810="One Bedroom Plus",AQ$14,I810="two bedroom",AQ$15,I810="three bedroom",AQ$16)</f>
        <v>300000</v>
      </c>
      <c r="AR810" s="139">
        <f t="shared" si="486"/>
        <v>5136000</v>
      </c>
      <c r="AS810" s="139">
        <f t="shared" si="487"/>
        <v>142666.66666666666</v>
      </c>
      <c r="AT810" s="139">
        <f t="shared" si="488"/>
        <v>256800</v>
      </c>
      <c r="AU810" s="139">
        <f t="shared" si="489"/>
        <v>4880000</v>
      </c>
      <c r="AV810" s="139">
        <f t="shared" si="490"/>
        <v>135555.55555555556</v>
      </c>
      <c r="AW810" s="151">
        <v>100000</v>
      </c>
      <c r="AX810" s="151">
        <f t="shared" si="491"/>
        <v>1220000</v>
      </c>
      <c r="AY810" s="151">
        <f t="shared" si="492"/>
        <v>1220000</v>
      </c>
      <c r="AZ810" s="151">
        <f t="shared" si="493"/>
        <v>1220000</v>
      </c>
      <c r="BA810" s="151">
        <f t="shared" si="494"/>
        <v>1120000</v>
      </c>
      <c r="BD810" s="99">
        <f t="shared" si="495"/>
        <v>4880000</v>
      </c>
    </row>
    <row r="811" spans="1:56" ht="14.7" customHeight="1" x14ac:dyDescent="0.25">
      <c r="A811" s="23"/>
      <c r="B811" s="23"/>
      <c r="C811" s="101">
        <v>789</v>
      </c>
      <c r="D811" s="128" t="s">
        <v>24</v>
      </c>
      <c r="E811" s="128">
        <v>7</v>
      </c>
      <c r="F811" s="130" t="s">
        <v>972</v>
      </c>
      <c r="G811" s="92" cm="1">
        <f t="array" ref="G811">_xlfn.IFS(D811=F$4,G$4,D811=F$5,G$5,D811=F$6,G$6,D811=F$7,G$7,D811=F$8,G$8,D811=F$9,G$9,D811=F$10,G$10)</f>
        <v>2</v>
      </c>
      <c r="H811" s="121" t="s">
        <v>156</v>
      </c>
      <c r="I811" s="104" t="s">
        <v>72</v>
      </c>
      <c r="J811" s="105">
        <v>36</v>
      </c>
      <c r="K811" s="95">
        <f t="shared" si="466"/>
        <v>160000</v>
      </c>
      <c r="L811" s="95">
        <f t="shared" si="467"/>
        <v>5760000</v>
      </c>
      <c r="M811" s="95">
        <f t="shared" si="468"/>
        <v>140000</v>
      </c>
      <c r="N811" s="95" cm="1">
        <f t="array" ref="N811">_xlfn.IFS(E811=1,0,OR(E811=2,E811=3),N$10,OR(E811=4,E811=5),N$11,E811=6,N$12,E811=7,N$13)</f>
        <v>10000</v>
      </c>
      <c r="O811" s="95">
        <f t="shared" si="462"/>
        <v>0</v>
      </c>
      <c r="P811" s="95">
        <f t="shared" si="469"/>
        <v>0</v>
      </c>
      <c r="Q811" s="95">
        <f t="shared" si="463"/>
        <v>0</v>
      </c>
      <c r="R811" s="95">
        <f t="shared" si="470"/>
        <v>0</v>
      </c>
      <c r="S811" s="95">
        <f t="shared" si="464"/>
        <v>0</v>
      </c>
      <c r="T811" s="95">
        <f t="shared" si="471"/>
        <v>0</v>
      </c>
      <c r="U811" s="95" t="str">
        <f t="shared" si="465"/>
        <v>y</v>
      </c>
      <c r="V811" s="95">
        <f t="shared" si="472"/>
        <v>-4000</v>
      </c>
      <c r="W811" s="96"/>
      <c r="X811" s="95">
        <f t="shared" si="473"/>
        <v>0</v>
      </c>
      <c r="Y811" s="131"/>
      <c r="Z811" s="95">
        <f t="shared" si="474"/>
        <v>0</v>
      </c>
      <c r="AA811" s="95"/>
      <c r="AB811" s="95"/>
      <c r="AC811" s="95">
        <f t="shared" si="475"/>
        <v>-4000</v>
      </c>
      <c r="AD811" s="95">
        <f t="shared" si="476"/>
        <v>146000</v>
      </c>
      <c r="AE811" s="95">
        <f t="shared" si="477"/>
        <v>5256000</v>
      </c>
      <c r="AF811" s="97" cm="1">
        <f t="array" ref="AF811">_xlfn.IFS(G811=1,AF$15,G811=2,AF$16,G811=3,AF$19)</f>
        <v>5000</v>
      </c>
      <c r="AG811" s="98">
        <f t="shared" si="478"/>
        <v>151000</v>
      </c>
      <c r="AH811" s="98">
        <f t="shared" si="479"/>
        <v>5436000</v>
      </c>
      <c r="AI811" s="137">
        <f t="shared" si="480"/>
        <v>151000</v>
      </c>
      <c r="AJ811" s="137">
        <f t="shared" si="481"/>
        <v>5436000</v>
      </c>
      <c r="AK811" s="137">
        <v>100000</v>
      </c>
      <c r="AL811" s="137">
        <f t="shared" si="482"/>
        <v>1359000</v>
      </c>
      <c r="AM811" s="137">
        <f t="shared" si="483"/>
        <v>1359000</v>
      </c>
      <c r="AN811" s="137">
        <f t="shared" si="484"/>
        <v>1359000</v>
      </c>
      <c r="AO811" s="137">
        <f t="shared" si="485"/>
        <v>1259000</v>
      </c>
      <c r="AP811" s="137"/>
      <c r="AQ811" s="138" cm="1">
        <f t="array" ref="AQ811">_xlfn.IFS(I811="One Bedroom",AQ$13,I811="One Bedroom Plus",AQ$14,I811="two bedroom",AQ$15,I811="three bedroom",AQ$16)</f>
        <v>300000</v>
      </c>
      <c r="AR811" s="139">
        <f t="shared" si="486"/>
        <v>5136000</v>
      </c>
      <c r="AS811" s="139">
        <f t="shared" si="487"/>
        <v>142666.66666666666</v>
      </c>
      <c r="AT811" s="139">
        <f t="shared" si="488"/>
        <v>256800</v>
      </c>
      <c r="AU811" s="139">
        <f t="shared" si="489"/>
        <v>4880000</v>
      </c>
      <c r="AV811" s="139">
        <f t="shared" si="490"/>
        <v>135555.55555555556</v>
      </c>
      <c r="AW811" s="151">
        <v>100000</v>
      </c>
      <c r="AX811" s="151">
        <f t="shared" si="491"/>
        <v>1220000</v>
      </c>
      <c r="AY811" s="151">
        <f t="shared" si="492"/>
        <v>1220000</v>
      </c>
      <c r="AZ811" s="151">
        <f t="shared" si="493"/>
        <v>1220000</v>
      </c>
      <c r="BA811" s="151">
        <f t="shared" si="494"/>
        <v>1120000</v>
      </c>
      <c r="BD811" s="99">
        <f t="shared" si="495"/>
        <v>4880000</v>
      </c>
    </row>
    <row r="812" spans="1:56" ht="14.7" hidden="1" customHeight="1" x14ac:dyDescent="0.25">
      <c r="J812" s="81">
        <f>SUM(J23:J811)</f>
        <v>40722</v>
      </c>
      <c r="AR812" s="5">
        <f>SUM(AR23:AR811)</f>
        <v>6120297000</v>
      </c>
      <c r="AS812" s="5">
        <f t="shared" ref="AS812" si="496">AR812/J812</f>
        <v>150294.6073375571</v>
      </c>
      <c r="AU812" s="5">
        <f>SUM(AU23:AU811)</f>
        <v>5814600000</v>
      </c>
      <c r="AV812" s="5">
        <f t="shared" ref="AV812" si="497">AU812/J812</f>
        <v>142787.68233387358</v>
      </c>
    </row>
    <row r="813" spans="1:56" ht="14.7" hidden="1" customHeight="1" x14ac:dyDescent="0.25">
      <c r="J813" s="133">
        <f>J812/791</f>
        <v>51.481668773704172</v>
      </c>
    </row>
    <row r="814" spans="1:56" ht="14.7" hidden="1" customHeight="1" x14ac:dyDescent="0.25">
      <c r="J814" s="134">
        <f>J813*J13</f>
        <v>7207433.6283185836</v>
      </c>
      <c r="K814" s="4">
        <f>J814*396</f>
        <v>2854143716.8141589</v>
      </c>
    </row>
    <row r="815" spans="1:56" ht="14.7" hidden="1" customHeight="1" x14ac:dyDescent="0.25"/>
    <row r="816" spans="1:56" ht="14.7" customHeight="1" thickBot="1" x14ac:dyDescent="0.3"/>
    <row r="817" spans="3:35" ht="14.7" customHeight="1" x14ac:dyDescent="0.25">
      <c r="C817" s="181" t="s">
        <v>982</v>
      </c>
      <c r="D817" s="182"/>
      <c r="E817" s="183"/>
      <c r="F817" s="183"/>
      <c r="G817" s="184"/>
      <c r="I817" s="168" t="s">
        <v>989</v>
      </c>
      <c r="J817" s="169"/>
      <c r="K817" s="170"/>
      <c r="L817" s="170"/>
      <c r="M817" s="170"/>
      <c r="N817" s="170"/>
      <c r="O817" s="170"/>
      <c r="P817" s="170"/>
      <c r="Q817" s="170"/>
      <c r="R817" s="170"/>
      <c r="S817" s="170"/>
      <c r="T817" s="170"/>
      <c r="U817" s="170"/>
      <c r="V817" s="170"/>
      <c r="W817" s="170"/>
      <c r="X817" s="170"/>
      <c r="Y817" s="170"/>
      <c r="Z817" s="170"/>
      <c r="AA817" s="170"/>
      <c r="AB817" s="170"/>
      <c r="AC817" s="170"/>
      <c r="AD817" s="170"/>
      <c r="AE817" s="170"/>
      <c r="AF817" s="171"/>
      <c r="AG817" s="171"/>
      <c r="AH817" s="171"/>
      <c r="AI817" s="172"/>
    </row>
    <row r="818" spans="3:35" ht="14.7" customHeight="1" x14ac:dyDescent="0.25">
      <c r="C818" s="185" t="s">
        <v>987</v>
      </c>
      <c r="D818" s="163"/>
      <c r="F818" s="1"/>
      <c r="G818" s="174">
        <v>100000</v>
      </c>
      <c r="I818" s="173" t="s">
        <v>988</v>
      </c>
      <c r="J818" s="164" t="s">
        <v>990</v>
      </c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  <c r="AB818" s="156"/>
      <c r="AC818" s="156"/>
      <c r="AD818" s="156"/>
      <c r="AE818" s="156"/>
      <c r="AF818" s="165"/>
      <c r="AG818" s="165"/>
      <c r="AH818" s="165"/>
      <c r="AI818" s="174"/>
    </row>
    <row r="819" spans="3:35" ht="14.7" customHeight="1" x14ac:dyDescent="0.25">
      <c r="C819" s="185" t="s">
        <v>986</v>
      </c>
      <c r="D819" s="163"/>
      <c r="F819" s="99"/>
      <c r="G819" s="186">
        <v>0.25</v>
      </c>
      <c r="I819" s="173" t="s">
        <v>992</v>
      </c>
      <c r="J819" s="164" t="s">
        <v>991</v>
      </c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  <c r="AB819" s="156"/>
      <c r="AC819" s="156"/>
      <c r="AD819" s="156"/>
      <c r="AE819" s="156"/>
      <c r="AF819" s="165"/>
      <c r="AG819" s="165"/>
      <c r="AH819" s="165"/>
      <c r="AI819" s="174"/>
    </row>
    <row r="820" spans="3:35" ht="14.7" customHeight="1" x14ac:dyDescent="0.25">
      <c r="C820" s="185" t="s">
        <v>983</v>
      </c>
      <c r="D820" s="163"/>
      <c r="F820" s="99"/>
      <c r="G820" s="186">
        <v>0.25</v>
      </c>
      <c r="I820" s="175" t="s">
        <v>993</v>
      </c>
      <c r="J820" s="166">
        <v>0.01</v>
      </c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  <c r="AB820" s="156"/>
      <c r="AC820" s="156"/>
      <c r="AD820" s="156"/>
      <c r="AE820" s="156"/>
      <c r="AF820" s="165"/>
      <c r="AG820" s="165"/>
      <c r="AH820" s="165"/>
      <c r="AI820" s="174"/>
    </row>
    <row r="821" spans="3:35" ht="14.7" customHeight="1" x14ac:dyDescent="0.25">
      <c r="C821" s="185" t="s">
        <v>984</v>
      </c>
      <c r="D821" s="163"/>
      <c r="F821" s="99"/>
      <c r="G821" s="186">
        <v>0.25</v>
      </c>
      <c r="I821" s="175"/>
      <c r="J821" s="167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  <c r="AB821" s="156"/>
      <c r="AC821" s="156"/>
      <c r="AD821" s="156"/>
      <c r="AE821" s="156"/>
      <c r="AF821" s="165"/>
      <c r="AG821" s="165"/>
      <c r="AH821" s="165"/>
      <c r="AI821" s="174"/>
    </row>
    <row r="822" spans="3:35" ht="14.7" customHeight="1" thickBot="1" x14ac:dyDescent="0.3">
      <c r="C822" s="187" t="s">
        <v>985</v>
      </c>
      <c r="D822" s="188"/>
      <c r="E822" s="189"/>
      <c r="F822" s="189"/>
      <c r="G822" s="190">
        <v>0.25</v>
      </c>
      <c r="I822" s="176"/>
      <c r="J822" s="177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  <c r="AC822" s="178"/>
      <c r="AD822" s="178"/>
      <c r="AE822" s="178"/>
      <c r="AF822" s="179"/>
      <c r="AG822" s="179"/>
      <c r="AH822" s="179"/>
      <c r="AI822" s="180"/>
    </row>
  </sheetData>
  <autoFilter ref="B22:AV814" xr:uid="{00000000-0009-0000-0000-000000000000}">
    <sortState xmlns:xlrd2="http://schemas.microsoft.com/office/spreadsheetml/2017/richdata2" ref="B23:AV811">
      <sortCondition ref="C22:C814"/>
    </sortState>
  </autoFilter>
  <mergeCells count="15">
    <mergeCell ref="AD20:AE20"/>
    <mergeCell ref="AF20:AH20"/>
    <mergeCell ref="AI20:AJ20"/>
    <mergeCell ref="AA22:AB22"/>
    <mergeCell ref="O22:P22"/>
    <mergeCell ref="Q22:R22"/>
    <mergeCell ref="S22:T22"/>
    <mergeCell ref="U22:V22"/>
    <mergeCell ref="W22:X22"/>
    <mergeCell ref="Y22:Z22"/>
    <mergeCell ref="K2:L2"/>
    <mergeCell ref="AD2:AE2"/>
    <mergeCell ref="AG2:AH2"/>
    <mergeCell ref="AQ2:AR2"/>
    <mergeCell ref="AT2:AU2"/>
  </mergeCells>
  <conditionalFormatting sqref="AR23:AR811">
    <cfRule type="cellIs" dxfId="1" priority="1" operator="between">
      <formula>5000000</formula>
      <formula>7999999</formula>
    </cfRule>
    <cfRule type="cellIs" dxfId="0" priority="2" operator="between">
      <formula>3000000</formula>
      <formula>4999999</formula>
    </cfRule>
  </conditionalFormatting>
  <pageMargins left="0.31496062992125984" right="0.31496062992125984" top="0.35433070866141736" bottom="0.55118110236220474" header="0.31496062992125984" footer="0.31496062992125984"/>
  <pageSetup paperSize="9" scale="85" orientation="landscape" r:id="rId1"/>
  <headerFooter>
    <oddFooter>&amp;R&amp;P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4D8-F870-43D5-8E85-CAE00509952E}">
  <dimension ref="A1:J790"/>
  <sheetViews>
    <sheetView tabSelected="1" topLeftCell="A689" workbookViewId="0">
      <selection activeCell="K790" sqref="K773:K790"/>
    </sheetView>
  </sheetViews>
  <sheetFormatPr defaultRowHeight="13.8" x14ac:dyDescent="0.25"/>
  <cols>
    <col min="1" max="6" width="8.796875" style="215"/>
    <col min="7" max="7" width="15.69921875" style="215" bestFit="1" customWidth="1"/>
    <col min="8" max="8" width="9.69921875" style="215" bestFit="1" customWidth="1"/>
    <col min="9" max="9" width="8.796875" style="215"/>
    <col min="10" max="10" width="13.796875" style="215" bestFit="1" customWidth="1"/>
    <col min="11" max="16384" width="8.796875" style="215"/>
  </cols>
  <sheetData>
    <row r="1" spans="1:10" x14ac:dyDescent="0.25">
      <c r="A1" s="215" t="s">
        <v>996</v>
      </c>
      <c r="B1" s="215" t="s">
        <v>997</v>
      </c>
      <c r="C1" s="215" t="s">
        <v>44</v>
      </c>
      <c r="D1" s="215" t="s">
        <v>998</v>
      </c>
      <c r="E1" s="215" t="s">
        <v>999</v>
      </c>
      <c r="F1" s="215" t="s">
        <v>1000</v>
      </c>
      <c r="G1" s="215" t="s">
        <v>1001</v>
      </c>
      <c r="H1" s="215" t="s">
        <v>1002</v>
      </c>
      <c r="I1" s="215" t="s">
        <v>1003</v>
      </c>
      <c r="J1" s="215" t="s">
        <v>1004</v>
      </c>
    </row>
    <row r="2" spans="1:10" x14ac:dyDescent="0.25">
      <c r="A2" s="90" t="s">
        <v>15</v>
      </c>
      <c r="B2" s="91" t="s">
        <v>70</v>
      </c>
      <c r="C2" s="90">
        <v>1</v>
      </c>
      <c r="E2" s="93" t="s">
        <v>71</v>
      </c>
      <c r="F2" s="94">
        <v>54</v>
      </c>
      <c r="G2" s="93" t="s">
        <v>72</v>
      </c>
      <c r="H2" s="215" t="s">
        <v>1005</v>
      </c>
      <c r="I2" s="151">
        <v>100000</v>
      </c>
      <c r="J2" s="151">
        <f t="shared" ref="J2:J65" si="0">H2*25%</f>
        <v>2349000</v>
      </c>
    </row>
    <row r="3" spans="1:10" x14ac:dyDescent="0.25">
      <c r="A3" s="102" t="s">
        <v>15</v>
      </c>
      <c r="B3" s="103" t="s">
        <v>74</v>
      </c>
      <c r="C3" s="102">
        <v>1</v>
      </c>
      <c r="E3" s="104" t="s">
        <v>71</v>
      </c>
      <c r="F3" s="105">
        <v>54</v>
      </c>
      <c r="G3" s="104" t="s">
        <v>72</v>
      </c>
      <c r="H3" s="215" t="s">
        <v>1006</v>
      </c>
      <c r="I3" s="137">
        <v>100000</v>
      </c>
      <c r="J3" s="137">
        <f t="shared" si="0"/>
        <v>2322000</v>
      </c>
    </row>
    <row r="4" spans="1:10" x14ac:dyDescent="0.25">
      <c r="A4" s="102" t="s">
        <v>15</v>
      </c>
      <c r="B4" s="103" t="s">
        <v>75</v>
      </c>
      <c r="C4" s="102">
        <v>1</v>
      </c>
      <c r="E4" s="104" t="s">
        <v>71</v>
      </c>
      <c r="F4" s="105">
        <v>54</v>
      </c>
      <c r="G4" s="104" t="s">
        <v>72</v>
      </c>
      <c r="H4" s="215" t="s">
        <v>1006</v>
      </c>
      <c r="I4" s="137">
        <v>100000</v>
      </c>
      <c r="J4" s="137">
        <f t="shared" si="0"/>
        <v>2322000</v>
      </c>
    </row>
    <row r="5" spans="1:10" x14ac:dyDescent="0.25">
      <c r="A5" s="102" t="s">
        <v>15</v>
      </c>
      <c r="B5" s="103" t="s">
        <v>76</v>
      </c>
      <c r="C5" s="102">
        <v>1</v>
      </c>
      <c r="E5" s="104" t="s">
        <v>77</v>
      </c>
      <c r="F5" s="105">
        <v>54</v>
      </c>
      <c r="G5" s="104" t="s">
        <v>72</v>
      </c>
      <c r="H5" s="215" t="s">
        <v>1007</v>
      </c>
      <c r="I5" s="137">
        <v>100000</v>
      </c>
      <c r="J5" s="137">
        <f t="shared" si="0"/>
        <v>2362500</v>
      </c>
    </row>
    <row r="6" spans="1:10" x14ac:dyDescent="0.25">
      <c r="A6" s="102" t="s">
        <v>15</v>
      </c>
      <c r="B6" s="103" t="s">
        <v>78</v>
      </c>
      <c r="C6" s="102">
        <v>1</v>
      </c>
      <c r="E6" s="104" t="s">
        <v>79</v>
      </c>
      <c r="F6" s="105">
        <v>41</v>
      </c>
      <c r="G6" s="104" t="s">
        <v>72</v>
      </c>
      <c r="H6" s="215" t="s">
        <v>1008</v>
      </c>
      <c r="I6" s="137">
        <v>100000</v>
      </c>
      <c r="J6" s="137">
        <f t="shared" si="0"/>
        <v>1691250</v>
      </c>
    </row>
    <row r="7" spans="1:10" x14ac:dyDescent="0.25">
      <c r="A7" s="102" t="s">
        <v>15</v>
      </c>
      <c r="B7" s="103" t="s">
        <v>80</v>
      </c>
      <c r="C7" s="102">
        <v>1</v>
      </c>
      <c r="E7" s="104" t="s">
        <v>81</v>
      </c>
      <c r="F7" s="105">
        <v>41</v>
      </c>
      <c r="G7" s="104" t="s">
        <v>72</v>
      </c>
      <c r="H7" s="215" t="s">
        <v>1009</v>
      </c>
      <c r="I7" s="137">
        <v>100000</v>
      </c>
      <c r="J7" s="137">
        <f t="shared" si="0"/>
        <v>1660500</v>
      </c>
    </row>
    <row r="8" spans="1:10" x14ac:dyDescent="0.25">
      <c r="A8" s="102" t="s">
        <v>15</v>
      </c>
      <c r="B8" s="103" t="s">
        <v>82</v>
      </c>
      <c r="C8" s="102">
        <v>1</v>
      </c>
      <c r="E8" s="104" t="s">
        <v>83</v>
      </c>
      <c r="F8" s="105">
        <v>46</v>
      </c>
      <c r="G8" s="104" t="s">
        <v>72</v>
      </c>
      <c r="H8" s="215" t="s">
        <v>1010</v>
      </c>
      <c r="I8" s="137">
        <v>100000</v>
      </c>
      <c r="J8" s="137">
        <f t="shared" si="0"/>
        <v>1863000</v>
      </c>
    </row>
    <row r="9" spans="1:10" x14ac:dyDescent="0.25">
      <c r="A9" s="102" t="s">
        <v>15</v>
      </c>
      <c r="B9" s="103" t="s">
        <v>84</v>
      </c>
      <c r="C9" s="102">
        <v>1</v>
      </c>
      <c r="E9" s="104" t="s">
        <v>81</v>
      </c>
      <c r="F9" s="105">
        <v>41</v>
      </c>
      <c r="G9" s="104" t="s">
        <v>72</v>
      </c>
      <c r="H9" s="215" t="s">
        <v>1009</v>
      </c>
      <c r="I9" s="137">
        <v>100000</v>
      </c>
      <c r="J9" s="137">
        <f t="shared" si="0"/>
        <v>1660500</v>
      </c>
    </row>
    <row r="10" spans="1:10" x14ac:dyDescent="0.25">
      <c r="A10" s="106" t="s">
        <v>15</v>
      </c>
      <c r="B10" s="103" t="s">
        <v>85</v>
      </c>
      <c r="C10" s="102">
        <v>1</v>
      </c>
      <c r="E10" s="104" t="s">
        <v>81</v>
      </c>
      <c r="F10" s="105">
        <v>41</v>
      </c>
      <c r="G10" s="104" t="s">
        <v>72</v>
      </c>
      <c r="H10" s="215" t="s">
        <v>1009</v>
      </c>
      <c r="I10" s="137">
        <v>100000</v>
      </c>
      <c r="J10" s="137">
        <f t="shared" si="0"/>
        <v>1660500</v>
      </c>
    </row>
    <row r="11" spans="1:10" x14ac:dyDescent="0.25">
      <c r="A11" s="106" t="s">
        <v>15</v>
      </c>
      <c r="B11" s="103" t="s">
        <v>86</v>
      </c>
      <c r="C11" s="102">
        <v>1</v>
      </c>
      <c r="E11" s="104" t="s">
        <v>81</v>
      </c>
      <c r="F11" s="105">
        <v>41</v>
      </c>
      <c r="G11" s="104" t="s">
        <v>72</v>
      </c>
      <c r="H11" s="215" t="s">
        <v>1009</v>
      </c>
      <c r="I11" s="137">
        <v>100000</v>
      </c>
      <c r="J11" s="137">
        <f t="shared" si="0"/>
        <v>1660500</v>
      </c>
    </row>
    <row r="12" spans="1:10" x14ac:dyDescent="0.25">
      <c r="A12" s="106" t="s">
        <v>15</v>
      </c>
      <c r="B12" s="103" t="s">
        <v>87</v>
      </c>
      <c r="C12" s="102">
        <v>1</v>
      </c>
      <c r="E12" s="104" t="s">
        <v>81</v>
      </c>
      <c r="F12" s="105">
        <v>41</v>
      </c>
      <c r="G12" s="104" t="s">
        <v>72</v>
      </c>
      <c r="H12" s="215" t="s">
        <v>1008</v>
      </c>
      <c r="I12" s="137">
        <v>100000</v>
      </c>
      <c r="J12" s="137">
        <f t="shared" si="0"/>
        <v>1691250</v>
      </c>
    </row>
    <row r="13" spans="1:10" x14ac:dyDescent="0.25">
      <c r="A13" s="106" t="s">
        <v>15</v>
      </c>
      <c r="B13" s="103" t="s">
        <v>88</v>
      </c>
      <c r="C13" s="102">
        <v>1</v>
      </c>
      <c r="E13" s="104" t="s">
        <v>81</v>
      </c>
      <c r="F13" s="105">
        <v>41</v>
      </c>
      <c r="G13" s="104" t="s">
        <v>72</v>
      </c>
      <c r="H13" s="215" t="s">
        <v>1008</v>
      </c>
      <c r="I13" s="137">
        <v>100000</v>
      </c>
      <c r="J13" s="137">
        <f t="shared" si="0"/>
        <v>1691250</v>
      </c>
    </row>
    <row r="14" spans="1:10" x14ac:dyDescent="0.25">
      <c r="A14" s="106" t="s">
        <v>15</v>
      </c>
      <c r="B14" s="103" t="s">
        <v>89</v>
      </c>
      <c r="C14" s="102">
        <v>1</v>
      </c>
      <c r="E14" s="104" t="s">
        <v>81</v>
      </c>
      <c r="F14" s="105">
        <v>41</v>
      </c>
      <c r="G14" s="104" t="s">
        <v>72</v>
      </c>
      <c r="H14" s="215" t="s">
        <v>1009</v>
      </c>
      <c r="I14" s="137">
        <v>100000</v>
      </c>
      <c r="J14" s="137">
        <f t="shared" si="0"/>
        <v>1660500</v>
      </c>
    </row>
    <row r="15" spans="1:10" x14ac:dyDescent="0.25">
      <c r="A15" s="106" t="s">
        <v>15</v>
      </c>
      <c r="B15" s="103" t="s">
        <v>90</v>
      </c>
      <c r="C15" s="102">
        <v>1</v>
      </c>
      <c r="E15" s="104" t="s">
        <v>81</v>
      </c>
      <c r="F15" s="105">
        <v>41</v>
      </c>
      <c r="G15" s="104" t="s">
        <v>72</v>
      </c>
      <c r="H15" s="215" t="s">
        <v>1009</v>
      </c>
      <c r="I15" s="137">
        <v>100000</v>
      </c>
      <c r="J15" s="137">
        <f t="shared" si="0"/>
        <v>1660500</v>
      </c>
    </row>
    <row r="16" spans="1:10" x14ac:dyDescent="0.25">
      <c r="A16" s="106" t="s">
        <v>15</v>
      </c>
      <c r="B16" s="103" t="s">
        <v>91</v>
      </c>
      <c r="C16" s="102">
        <v>1</v>
      </c>
      <c r="E16" s="104" t="s">
        <v>81</v>
      </c>
      <c r="F16" s="105">
        <v>41</v>
      </c>
      <c r="G16" s="104" t="s">
        <v>72</v>
      </c>
      <c r="H16" s="215" t="s">
        <v>1011</v>
      </c>
      <c r="I16" s="137">
        <v>100000</v>
      </c>
      <c r="J16" s="137">
        <f t="shared" si="0"/>
        <v>1650250</v>
      </c>
    </row>
    <row r="17" spans="1:10" x14ac:dyDescent="0.25">
      <c r="A17" s="106" t="s">
        <v>15</v>
      </c>
      <c r="B17" s="103" t="s">
        <v>92</v>
      </c>
      <c r="C17" s="102">
        <v>1</v>
      </c>
      <c r="E17" s="104" t="s">
        <v>93</v>
      </c>
      <c r="F17" s="105">
        <v>60</v>
      </c>
      <c r="G17" s="104" t="s">
        <v>94</v>
      </c>
      <c r="H17" s="215" t="s">
        <v>1012</v>
      </c>
      <c r="I17" s="137">
        <v>100000</v>
      </c>
      <c r="J17" s="137">
        <f t="shared" si="0"/>
        <v>2565000</v>
      </c>
    </row>
    <row r="18" spans="1:10" x14ac:dyDescent="0.25">
      <c r="A18" s="106" t="s">
        <v>15</v>
      </c>
      <c r="B18" s="103" t="s">
        <v>95</v>
      </c>
      <c r="C18" s="102">
        <v>1</v>
      </c>
      <c r="E18" s="104" t="s">
        <v>71</v>
      </c>
      <c r="F18" s="105">
        <v>54</v>
      </c>
      <c r="G18" s="104" t="s">
        <v>72</v>
      </c>
      <c r="H18" s="215" t="s">
        <v>1006</v>
      </c>
      <c r="I18" s="137">
        <v>100000</v>
      </c>
      <c r="J18" s="137">
        <f t="shared" si="0"/>
        <v>2322000</v>
      </c>
    </row>
    <row r="19" spans="1:10" x14ac:dyDescent="0.25">
      <c r="A19" s="106" t="s">
        <v>15</v>
      </c>
      <c r="B19" s="103" t="s">
        <v>96</v>
      </c>
      <c r="C19" s="102">
        <v>1</v>
      </c>
      <c r="E19" s="104" t="s">
        <v>71</v>
      </c>
      <c r="F19" s="105">
        <v>54</v>
      </c>
      <c r="G19" s="104" t="s">
        <v>72</v>
      </c>
      <c r="H19" s="215" t="s">
        <v>1006</v>
      </c>
      <c r="I19" s="137">
        <v>100000</v>
      </c>
      <c r="J19" s="137">
        <f t="shared" si="0"/>
        <v>2322000</v>
      </c>
    </row>
    <row r="20" spans="1:10" x14ac:dyDescent="0.25">
      <c r="A20" s="106" t="s">
        <v>15</v>
      </c>
      <c r="B20" s="103" t="s">
        <v>97</v>
      </c>
      <c r="C20" s="106">
        <v>2</v>
      </c>
      <c r="E20" s="104" t="s">
        <v>98</v>
      </c>
      <c r="F20" s="105">
        <v>52</v>
      </c>
      <c r="G20" s="104" t="s">
        <v>72</v>
      </c>
      <c r="H20" s="215" t="s">
        <v>1013</v>
      </c>
      <c r="I20" s="137">
        <v>100000</v>
      </c>
      <c r="J20" s="137">
        <f t="shared" si="0"/>
        <v>2041000</v>
      </c>
    </row>
    <row r="21" spans="1:10" x14ac:dyDescent="0.25">
      <c r="A21" s="106" t="s">
        <v>15</v>
      </c>
      <c r="B21" s="103" t="s">
        <v>99</v>
      </c>
      <c r="C21" s="106">
        <v>2</v>
      </c>
      <c r="E21" s="104" t="s">
        <v>98</v>
      </c>
      <c r="F21" s="105">
        <v>52</v>
      </c>
      <c r="G21" s="104" t="s">
        <v>72</v>
      </c>
      <c r="H21" s="215" t="s">
        <v>1014</v>
      </c>
      <c r="I21" s="137">
        <v>100000</v>
      </c>
      <c r="J21" s="137">
        <f t="shared" si="0"/>
        <v>2015000</v>
      </c>
    </row>
    <row r="22" spans="1:10" x14ac:dyDescent="0.25">
      <c r="A22" s="106" t="s">
        <v>15</v>
      </c>
      <c r="B22" s="103" t="s">
        <v>100</v>
      </c>
      <c r="C22" s="106">
        <v>2</v>
      </c>
      <c r="E22" s="104" t="s">
        <v>98</v>
      </c>
      <c r="F22" s="105">
        <v>52</v>
      </c>
      <c r="G22" s="104" t="s">
        <v>72</v>
      </c>
      <c r="H22" s="215" t="s">
        <v>1014</v>
      </c>
      <c r="I22" s="137">
        <v>100000</v>
      </c>
      <c r="J22" s="137">
        <f t="shared" si="0"/>
        <v>2015000</v>
      </c>
    </row>
    <row r="23" spans="1:10" x14ac:dyDescent="0.25">
      <c r="A23" s="106" t="s">
        <v>15</v>
      </c>
      <c r="B23" s="103" t="s">
        <v>101</v>
      </c>
      <c r="C23" s="106">
        <v>2</v>
      </c>
      <c r="E23" s="104" t="s">
        <v>102</v>
      </c>
      <c r="F23" s="105">
        <v>52</v>
      </c>
      <c r="G23" s="104" t="s">
        <v>72</v>
      </c>
      <c r="H23" s="215" t="s">
        <v>1015</v>
      </c>
      <c r="I23" s="137">
        <v>100000</v>
      </c>
      <c r="J23" s="137">
        <f t="shared" si="0"/>
        <v>2054000</v>
      </c>
    </row>
    <row r="24" spans="1:10" x14ac:dyDescent="0.25">
      <c r="A24" s="106" t="s">
        <v>15</v>
      </c>
      <c r="B24" s="103" t="s">
        <v>103</v>
      </c>
      <c r="C24" s="106">
        <v>2</v>
      </c>
      <c r="E24" s="104" t="s">
        <v>104</v>
      </c>
      <c r="F24" s="105">
        <v>39</v>
      </c>
      <c r="G24" s="104" t="s">
        <v>72</v>
      </c>
      <c r="H24" s="215" t="s">
        <v>1016</v>
      </c>
      <c r="I24" s="137">
        <v>100000</v>
      </c>
      <c r="J24" s="137">
        <f t="shared" si="0"/>
        <v>1443000</v>
      </c>
    </row>
    <row r="25" spans="1:10" x14ac:dyDescent="0.25">
      <c r="A25" s="106" t="s">
        <v>15</v>
      </c>
      <c r="B25" s="103" t="s">
        <v>105</v>
      </c>
      <c r="C25" s="106">
        <v>2</v>
      </c>
      <c r="E25" s="104" t="s">
        <v>106</v>
      </c>
      <c r="F25" s="105">
        <v>39</v>
      </c>
      <c r="G25" s="104" t="s">
        <v>72</v>
      </c>
      <c r="H25" s="215" t="s">
        <v>1017</v>
      </c>
      <c r="I25" s="137">
        <v>100000</v>
      </c>
      <c r="J25" s="137">
        <f t="shared" si="0"/>
        <v>1413750</v>
      </c>
    </row>
    <row r="26" spans="1:10" x14ac:dyDescent="0.25">
      <c r="A26" s="106" t="s">
        <v>15</v>
      </c>
      <c r="B26" s="103" t="s">
        <v>107</v>
      </c>
      <c r="C26" s="106">
        <v>2</v>
      </c>
      <c r="E26" s="104" t="s">
        <v>108</v>
      </c>
      <c r="F26" s="105">
        <v>45</v>
      </c>
      <c r="G26" s="104" t="s">
        <v>72</v>
      </c>
      <c r="H26" s="215" t="s">
        <v>1018</v>
      </c>
      <c r="I26" s="137">
        <v>100000</v>
      </c>
      <c r="J26" s="137">
        <f t="shared" si="0"/>
        <v>1631250</v>
      </c>
    </row>
    <row r="27" spans="1:10" x14ac:dyDescent="0.25">
      <c r="A27" s="106" t="s">
        <v>15</v>
      </c>
      <c r="B27" s="103" t="s">
        <v>109</v>
      </c>
      <c r="C27" s="106">
        <v>2</v>
      </c>
      <c r="E27" s="104" t="s">
        <v>106</v>
      </c>
      <c r="F27" s="105">
        <v>39</v>
      </c>
      <c r="G27" s="104" t="s">
        <v>72</v>
      </c>
      <c r="H27" s="215" t="s">
        <v>1017</v>
      </c>
      <c r="I27" s="137">
        <v>100000</v>
      </c>
      <c r="J27" s="137">
        <f t="shared" si="0"/>
        <v>1413750</v>
      </c>
    </row>
    <row r="28" spans="1:10" x14ac:dyDescent="0.25">
      <c r="A28" s="106" t="s">
        <v>15</v>
      </c>
      <c r="B28" s="103" t="s">
        <v>110</v>
      </c>
      <c r="C28" s="106">
        <v>2</v>
      </c>
      <c r="E28" s="104" t="s">
        <v>106</v>
      </c>
      <c r="F28" s="105">
        <v>39</v>
      </c>
      <c r="G28" s="104" t="s">
        <v>72</v>
      </c>
      <c r="H28" s="215" t="s">
        <v>1017</v>
      </c>
      <c r="I28" s="137">
        <v>100000</v>
      </c>
      <c r="J28" s="137">
        <f t="shared" si="0"/>
        <v>1413750</v>
      </c>
    </row>
    <row r="29" spans="1:10" x14ac:dyDescent="0.25">
      <c r="A29" s="106" t="s">
        <v>15</v>
      </c>
      <c r="B29" s="103" t="s">
        <v>111</v>
      </c>
      <c r="C29" s="106">
        <v>2</v>
      </c>
      <c r="E29" s="104" t="s">
        <v>106</v>
      </c>
      <c r="F29" s="105">
        <v>39</v>
      </c>
      <c r="G29" s="104" t="s">
        <v>72</v>
      </c>
      <c r="H29" s="215" t="s">
        <v>1017</v>
      </c>
      <c r="I29" s="137">
        <v>100000</v>
      </c>
      <c r="J29" s="137">
        <f t="shared" si="0"/>
        <v>1413750</v>
      </c>
    </row>
    <row r="30" spans="1:10" x14ac:dyDescent="0.25">
      <c r="A30" s="106" t="s">
        <v>15</v>
      </c>
      <c r="B30" s="103" t="s">
        <v>112</v>
      </c>
      <c r="C30" s="106">
        <v>2</v>
      </c>
      <c r="E30" s="104" t="s">
        <v>104</v>
      </c>
      <c r="F30" s="105">
        <v>39</v>
      </c>
      <c r="G30" s="104" t="s">
        <v>72</v>
      </c>
      <c r="H30" s="215" t="s">
        <v>1016</v>
      </c>
      <c r="I30" s="137">
        <v>100000</v>
      </c>
      <c r="J30" s="137">
        <f t="shared" si="0"/>
        <v>1443000</v>
      </c>
    </row>
    <row r="31" spans="1:10" x14ac:dyDescent="0.25">
      <c r="A31" s="106" t="s">
        <v>15</v>
      </c>
      <c r="B31" s="103" t="s">
        <v>113</v>
      </c>
      <c r="C31" s="106">
        <v>2</v>
      </c>
      <c r="E31" s="104" t="s">
        <v>114</v>
      </c>
      <c r="F31" s="105">
        <v>39</v>
      </c>
      <c r="G31" s="104" t="s">
        <v>72</v>
      </c>
      <c r="H31" s="215" t="s">
        <v>1016</v>
      </c>
      <c r="I31" s="137">
        <v>100000</v>
      </c>
      <c r="J31" s="137">
        <f t="shared" si="0"/>
        <v>1443000</v>
      </c>
    </row>
    <row r="32" spans="1:10" x14ac:dyDescent="0.25">
      <c r="A32" s="106" t="s">
        <v>15</v>
      </c>
      <c r="B32" s="103" t="s">
        <v>115</v>
      </c>
      <c r="C32" s="106">
        <v>2</v>
      </c>
      <c r="E32" s="104" t="s">
        <v>106</v>
      </c>
      <c r="F32" s="105">
        <v>39</v>
      </c>
      <c r="G32" s="104" t="s">
        <v>72</v>
      </c>
      <c r="H32" s="215" t="s">
        <v>1017</v>
      </c>
      <c r="I32" s="137">
        <v>100000</v>
      </c>
      <c r="J32" s="137">
        <f t="shared" si="0"/>
        <v>1413750</v>
      </c>
    </row>
    <row r="33" spans="1:10" x14ac:dyDescent="0.25">
      <c r="A33" s="106" t="s">
        <v>15</v>
      </c>
      <c r="B33" s="103" t="s">
        <v>116</v>
      </c>
      <c r="C33" s="106">
        <v>2</v>
      </c>
      <c r="E33" s="104" t="s">
        <v>106</v>
      </c>
      <c r="F33" s="105">
        <v>39</v>
      </c>
      <c r="G33" s="104" t="s">
        <v>72</v>
      </c>
      <c r="H33" s="215" t="s">
        <v>1017</v>
      </c>
      <c r="I33" s="137">
        <v>100000</v>
      </c>
      <c r="J33" s="137">
        <f t="shared" si="0"/>
        <v>1413750</v>
      </c>
    </row>
    <row r="34" spans="1:10" x14ac:dyDescent="0.25">
      <c r="A34" s="106" t="s">
        <v>15</v>
      </c>
      <c r="B34" s="103" t="s">
        <v>117</v>
      </c>
      <c r="C34" s="106">
        <v>2</v>
      </c>
      <c r="E34" s="104" t="s">
        <v>106</v>
      </c>
      <c r="F34" s="105">
        <v>39</v>
      </c>
      <c r="G34" s="104" t="s">
        <v>72</v>
      </c>
      <c r="H34" s="215" t="s">
        <v>1019</v>
      </c>
      <c r="I34" s="137">
        <v>100000</v>
      </c>
      <c r="J34" s="137">
        <f t="shared" si="0"/>
        <v>1404000</v>
      </c>
    </row>
    <row r="35" spans="1:10" x14ac:dyDescent="0.25">
      <c r="A35" s="106" t="s">
        <v>15</v>
      </c>
      <c r="B35" s="103" t="s">
        <v>118</v>
      </c>
      <c r="C35" s="106">
        <v>2</v>
      </c>
      <c r="E35" s="104" t="s">
        <v>119</v>
      </c>
      <c r="F35" s="105">
        <v>59</v>
      </c>
      <c r="G35" s="104" t="s">
        <v>94</v>
      </c>
      <c r="H35" s="215" t="s">
        <v>1020</v>
      </c>
      <c r="I35" s="137">
        <v>100000</v>
      </c>
      <c r="J35" s="137">
        <f t="shared" si="0"/>
        <v>2271500</v>
      </c>
    </row>
    <row r="36" spans="1:10" x14ac:dyDescent="0.25">
      <c r="A36" s="106" t="s">
        <v>15</v>
      </c>
      <c r="B36" s="103" t="s">
        <v>120</v>
      </c>
      <c r="C36" s="106">
        <v>2</v>
      </c>
      <c r="E36" s="104" t="s">
        <v>98</v>
      </c>
      <c r="F36" s="105">
        <v>52</v>
      </c>
      <c r="G36" s="104" t="s">
        <v>72</v>
      </c>
      <c r="H36" s="215" t="s">
        <v>1014</v>
      </c>
      <c r="I36" s="137">
        <v>100000</v>
      </c>
      <c r="J36" s="137">
        <f t="shared" si="0"/>
        <v>2015000</v>
      </c>
    </row>
    <row r="37" spans="1:10" x14ac:dyDescent="0.25">
      <c r="A37" s="106" t="s">
        <v>15</v>
      </c>
      <c r="B37" s="103" t="s">
        <v>121</v>
      </c>
      <c r="C37" s="106">
        <v>2</v>
      </c>
      <c r="E37" s="104" t="s">
        <v>98</v>
      </c>
      <c r="F37" s="105">
        <v>52</v>
      </c>
      <c r="G37" s="104" t="s">
        <v>72</v>
      </c>
      <c r="H37" s="215" t="s">
        <v>1021</v>
      </c>
      <c r="I37" s="137">
        <v>100000</v>
      </c>
      <c r="J37" s="137">
        <f t="shared" si="0"/>
        <v>2080000</v>
      </c>
    </row>
    <row r="38" spans="1:10" x14ac:dyDescent="0.25">
      <c r="A38" s="106" t="s">
        <v>15</v>
      </c>
      <c r="B38" s="103" t="s">
        <v>122</v>
      </c>
      <c r="C38" s="106">
        <v>3</v>
      </c>
      <c r="E38" s="104" t="s">
        <v>123</v>
      </c>
      <c r="F38" s="105">
        <v>57</v>
      </c>
      <c r="G38" s="104" t="s">
        <v>72</v>
      </c>
      <c r="H38" s="215" t="s">
        <v>1022</v>
      </c>
      <c r="I38" s="137">
        <v>100000</v>
      </c>
      <c r="J38" s="137">
        <f t="shared" si="0"/>
        <v>2237250</v>
      </c>
    </row>
    <row r="39" spans="1:10" x14ac:dyDescent="0.25">
      <c r="A39" s="106" t="s">
        <v>15</v>
      </c>
      <c r="B39" s="103" t="s">
        <v>124</v>
      </c>
      <c r="C39" s="106">
        <v>3</v>
      </c>
      <c r="E39" s="104" t="s">
        <v>123</v>
      </c>
      <c r="F39" s="105">
        <v>57</v>
      </c>
      <c r="G39" s="104" t="s">
        <v>72</v>
      </c>
      <c r="H39" s="215" t="s">
        <v>1023</v>
      </c>
      <c r="I39" s="137">
        <v>100000</v>
      </c>
      <c r="J39" s="137">
        <f t="shared" si="0"/>
        <v>2208750</v>
      </c>
    </row>
    <row r="40" spans="1:10" x14ac:dyDescent="0.25">
      <c r="A40" s="106" t="s">
        <v>15</v>
      </c>
      <c r="B40" s="103" t="s">
        <v>125</v>
      </c>
      <c r="C40" s="106">
        <v>3</v>
      </c>
      <c r="E40" s="104" t="s">
        <v>123</v>
      </c>
      <c r="F40" s="105">
        <v>57</v>
      </c>
      <c r="G40" s="104" t="s">
        <v>72</v>
      </c>
      <c r="H40" s="215" t="s">
        <v>1023</v>
      </c>
      <c r="I40" s="137">
        <v>100000</v>
      </c>
      <c r="J40" s="137">
        <f t="shared" si="0"/>
        <v>2208750</v>
      </c>
    </row>
    <row r="41" spans="1:10" x14ac:dyDescent="0.25">
      <c r="A41" s="106" t="s">
        <v>15</v>
      </c>
      <c r="B41" s="103" t="s">
        <v>126</v>
      </c>
      <c r="C41" s="106">
        <v>3</v>
      </c>
      <c r="E41" s="104" t="s">
        <v>127</v>
      </c>
      <c r="F41" s="105">
        <v>57</v>
      </c>
      <c r="G41" s="104" t="s">
        <v>72</v>
      </c>
      <c r="H41" s="215" t="s">
        <v>1024</v>
      </c>
      <c r="I41" s="137">
        <v>100000</v>
      </c>
      <c r="J41" s="137">
        <f t="shared" si="0"/>
        <v>2251500</v>
      </c>
    </row>
    <row r="42" spans="1:10" x14ac:dyDescent="0.25">
      <c r="A42" s="106" t="s">
        <v>15</v>
      </c>
      <c r="B42" s="103" t="s">
        <v>128</v>
      </c>
      <c r="C42" s="106">
        <v>3</v>
      </c>
      <c r="E42" s="104" t="s">
        <v>129</v>
      </c>
      <c r="F42" s="105">
        <v>42</v>
      </c>
      <c r="G42" s="104" t="s">
        <v>72</v>
      </c>
      <c r="H42" s="215" t="s">
        <v>1025</v>
      </c>
      <c r="I42" s="137">
        <v>100000</v>
      </c>
      <c r="J42" s="137">
        <f t="shared" si="0"/>
        <v>1554000</v>
      </c>
    </row>
    <row r="43" spans="1:10" x14ac:dyDescent="0.25">
      <c r="A43" s="106" t="s">
        <v>15</v>
      </c>
      <c r="B43" s="103" t="s">
        <v>130</v>
      </c>
      <c r="C43" s="106">
        <v>3</v>
      </c>
      <c r="E43" s="104" t="s">
        <v>131</v>
      </c>
      <c r="F43" s="105">
        <v>42</v>
      </c>
      <c r="G43" s="104" t="s">
        <v>72</v>
      </c>
      <c r="H43" s="215" t="s">
        <v>1026</v>
      </c>
      <c r="I43" s="137">
        <v>100000</v>
      </c>
      <c r="J43" s="137">
        <f t="shared" si="0"/>
        <v>1522500</v>
      </c>
    </row>
    <row r="44" spans="1:10" x14ac:dyDescent="0.25">
      <c r="A44" s="106" t="s">
        <v>15</v>
      </c>
      <c r="B44" s="103" t="s">
        <v>132</v>
      </c>
      <c r="C44" s="106">
        <v>3</v>
      </c>
      <c r="E44" s="104" t="s">
        <v>133</v>
      </c>
      <c r="F44" s="105">
        <v>49</v>
      </c>
      <c r="G44" s="104" t="s">
        <v>72</v>
      </c>
      <c r="H44" s="215" t="s">
        <v>1027</v>
      </c>
      <c r="I44" s="137">
        <v>100000</v>
      </c>
      <c r="J44" s="137">
        <f t="shared" si="0"/>
        <v>1776250</v>
      </c>
    </row>
    <row r="45" spans="1:10" x14ac:dyDescent="0.25">
      <c r="A45" s="106" t="s">
        <v>15</v>
      </c>
      <c r="B45" s="103" t="s">
        <v>134</v>
      </c>
      <c r="C45" s="106">
        <v>3</v>
      </c>
      <c r="E45" s="104" t="s">
        <v>131</v>
      </c>
      <c r="F45" s="105">
        <v>42</v>
      </c>
      <c r="G45" s="104" t="s">
        <v>72</v>
      </c>
      <c r="H45" s="215" t="s">
        <v>1026</v>
      </c>
      <c r="I45" s="137">
        <v>100000</v>
      </c>
      <c r="J45" s="137">
        <f t="shared" si="0"/>
        <v>1522500</v>
      </c>
    </row>
    <row r="46" spans="1:10" x14ac:dyDescent="0.25">
      <c r="A46" s="106" t="s">
        <v>15</v>
      </c>
      <c r="B46" s="103" t="s">
        <v>135</v>
      </c>
      <c r="C46" s="106">
        <v>3</v>
      </c>
      <c r="E46" s="104" t="s">
        <v>131</v>
      </c>
      <c r="F46" s="105">
        <v>42</v>
      </c>
      <c r="G46" s="104" t="s">
        <v>72</v>
      </c>
      <c r="H46" s="215" t="s">
        <v>1026</v>
      </c>
      <c r="I46" s="137">
        <v>100000</v>
      </c>
      <c r="J46" s="137">
        <f t="shared" si="0"/>
        <v>1522500</v>
      </c>
    </row>
    <row r="47" spans="1:10" x14ac:dyDescent="0.25">
      <c r="A47" s="106" t="s">
        <v>15</v>
      </c>
      <c r="B47" s="103" t="s">
        <v>136</v>
      </c>
      <c r="C47" s="106">
        <v>3</v>
      </c>
      <c r="E47" s="104" t="s">
        <v>131</v>
      </c>
      <c r="F47" s="105">
        <v>42</v>
      </c>
      <c r="G47" s="104" t="s">
        <v>72</v>
      </c>
      <c r="H47" s="215" t="s">
        <v>1026</v>
      </c>
      <c r="I47" s="137">
        <v>100000</v>
      </c>
      <c r="J47" s="137">
        <f t="shared" si="0"/>
        <v>1522500</v>
      </c>
    </row>
    <row r="48" spans="1:10" x14ac:dyDescent="0.25">
      <c r="A48" s="106" t="s">
        <v>15</v>
      </c>
      <c r="B48" s="103" t="s">
        <v>137</v>
      </c>
      <c r="C48" s="106">
        <v>3</v>
      </c>
      <c r="E48" s="104" t="s">
        <v>129</v>
      </c>
      <c r="F48" s="105">
        <v>42</v>
      </c>
      <c r="G48" s="104" t="s">
        <v>72</v>
      </c>
      <c r="H48" s="215" t="s">
        <v>1025</v>
      </c>
      <c r="I48" s="137">
        <v>100000</v>
      </c>
      <c r="J48" s="137">
        <f t="shared" si="0"/>
        <v>1554000</v>
      </c>
    </row>
    <row r="49" spans="1:10" x14ac:dyDescent="0.25">
      <c r="A49" s="106" t="s">
        <v>15</v>
      </c>
      <c r="B49" s="103" t="s">
        <v>138</v>
      </c>
      <c r="C49" s="106">
        <v>3</v>
      </c>
      <c r="E49" s="104" t="s">
        <v>139</v>
      </c>
      <c r="F49" s="105">
        <v>42</v>
      </c>
      <c r="G49" s="104" t="s">
        <v>72</v>
      </c>
      <c r="H49" s="215" t="s">
        <v>1025</v>
      </c>
      <c r="I49" s="137">
        <v>100000</v>
      </c>
      <c r="J49" s="137">
        <f t="shared" si="0"/>
        <v>1554000</v>
      </c>
    </row>
    <row r="50" spans="1:10" x14ac:dyDescent="0.25">
      <c r="A50" s="106" t="s">
        <v>15</v>
      </c>
      <c r="B50" s="103" t="s">
        <v>140</v>
      </c>
      <c r="C50" s="106">
        <v>3</v>
      </c>
      <c r="E50" s="104" t="s">
        <v>131</v>
      </c>
      <c r="F50" s="105">
        <v>42</v>
      </c>
      <c r="G50" s="104" t="s">
        <v>72</v>
      </c>
      <c r="H50" s="215" t="s">
        <v>1026</v>
      </c>
      <c r="I50" s="137">
        <v>100000</v>
      </c>
      <c r="J50" s="137">
        <f t="shared" si="0"/>
        <v>1522500</v>
      </c>
    </row>
    <row r="51" spans="1:10" x14ac:dyDescent="0.25">
      <c r="A51" s="106" t="s">
        <v>15</v>
      </c>
      <c r="B51" s="103" t="s">
        <v>141</v>
      </c>
      <c r="C51" s="106">
        <v>3</v>
      </c>
      <c r="E51" s="104" t="s">
        <v>131</v>
      </c>
      <c r="F51" s="105">
        <v>42</v>
      </c>
      <c r="G51" s="104" t="s">
        <v>72</v>
      </c>
      <c r="H51" s="215" t="s">
        <v>1026</v>
      </c>
      <c r="I51" s="137">
        <v>100000</v>
      </c>
      <c r="J51" s="137">
        <f t="shared" si="0"/>
        <v>1522500</v>
      </c>
    </row>
    <row r="52" spans="1:10" x14ac:dyDescent="0.25">
      <c r="A52" s="106" t="s">
        <v>15</v>
      </c>
      <c r="B52" s="103" t="s">
        <v>142</v>
      </c>
      <c r="C52" s="106">
        <v>3</v>
      </c>
      <c r="E52" s="104" t="s">
        <v>131</v>
      </c>
      <c r="F52" s="105">
        <v>42</v>
      </c>
      <c r="G52" s="104" t="s">
        <v>72</v>
      </c>
      <c r="H52" s="215" t="s">
        <v>1028</v>
      </c>
      <c r="I52" s="137">
        <v>100000</v>
      </c>
      <c r="J52" s="137">
        <f t="shared" si="0"/>
        <v>1512000</v>
      </c>
    </row>
    <row r="53" spans="1:10" x14ac:dyDescent="0.25">
      <c r="A53" s="106" t="s">
        <v>15</v>
      </c>
      <c r="B53" s="103" t="s">
        <v>143</v>
      </c>
      <c r="C53" s="106">
        <v>3</v>
      </c>
      <c r="E53" s="104" t="s">
        <v>144</v>
      </c>
      <c r="F53" s="105">
        <v>64</v>
      </c>
      <c r="G53" s="104" t="s">
        <v>94</v>
      </c>
      <c r="H53" s="215" t="s">
        <v>1029</v>
      </c>
      <c r="I53" s="137">
        <v>100000</v>
      </c>
      <c r="J53" s="137">
        <f t="shared" si="0"/>
        <v>2464000</v>
      </c>
    </row>
    <row r="54" spans="1:10" x14ac:dyDescent="0.25">
      <c r="A54" s="106" t="s">
        <v>15</v>
      </c>
      <c r="B54" s="103" t="s">
        <v>145</v>
      </c>
      <c r="C54" s="106">
        <v>3</v>
      </c>
      <c r="E54" s="104" t="s">
        <v>123</v>
      </c>
      <c r="F54" s="105">
        <v>57</v>
      </c>
      <c r="G54" s="104" t="s">
        <v>72</v>
      </c>
      <c r="H54" s="215" t="s">
        <v>1023</v>
      </c>
      <c r="I54" s="137">
        <v>100000</v>
      </c>
      <c r="J54" s="137">
        <f t="shared" si="0"/>
        <v>2208750</v>
      </c>
    </row>
    <row r="55" spans="1:10" x14ac:dyDescent="0.25">
      <c r="A55" s="106" t="s">
        <v>15</v>
      </c>
      <c r="B55" s="103" t="s">
        <v>146</v>
      </c>
      <c r="C55" s="106">
        <v>3</v>
      </c>
      <c r="E55" s="104" t="s">
        <v>123</v>
      </c>
      <c r="F55" s="105">
        <v>57</v>
      </c>
      <c r="G55" s="104" t="s">
        <v>72</v>
      </c>
      <c r="H55" s="215" t="s">
        <v>1030</v>
      </c>
      <c r="I55" s="137">
        <v>100000</v>
      </c>
      <c r="J55" s="137">
        <f t="shared" si="0"/>
        <v>2280000</v>
      </c>
    </row>
    <row r="56" spans="1:10" x14ac:dyDescent="0.25">
      <c r="A56" s="106" t="s">
        <v>15</v>
      </c>
      <c r="B56" s="103" t="s">
        <v>147</v>
      </c>
      <c r="C56" s="102">
        <v>4</v>
      </c>
      <c r="E56" s="104" t="s">
        <v>148</v>
      </c>
      <c r="F56" s="105">
        <v>49</v>
      </c>
      <c r="G56" s="104" t="s">
        <v>72</v>
      </c>
      <c r="H56" s="215" t="s">
        <v>1031</v>
      </c>
      <c r="I56" s="137">
        <v>100000</v>
      </c>
      <c r="J56" s="137">
        <f t="shared" si="0"/>
        <v>1960000</v>
      </c>
    </row>
    <row r="57" spans="1:10" x14ac:dyDescent="0.25">
      <c r="A57" s="106" t="s">
        <v>15</v>
      </c>
      <c r="B57" s="103" t="s">
        <v>149</v>
      </c>
      <c r="C57" s="102">
        <v>4</v>
      </c>
      <c r="E57" s="104" t="s">
        <v>148</v>
      </c>
      <c r="F57" s="105">
        <v>49</v>
      </c>
      <c r="G57" s="104" t="s">
        <v>72</v>
      </c>
      <c r="H57" s="215" t="s">
        <v>1032</v>
      </c>
      <c r="I57" s="137">
        <v>100000</v>
      </c>
      <c r="J57" s="137">
        <f t="shared" si="0"/>
        <v>1935500</v>
      </c>
    </row>
    <row r="58" spans="1:10" x14ac:dyDescent="0.25">
      <c r="A58" s="106" t="s">
        <v>15</v>
      </c>
      <c r="B58" s="103" t="s">
        <v>150</v>
      </c>
      <c r="C58" s="102">
        <v>4</v>
      </c>
      <c r="E58" s="104" t="s">
        <v>148</v>
      </c>
      <c r="F58" s="105">
        <v>49</v>
      </c>
      <c r="G58" s="104" t="s">
        <v>72</v>
      </c>
      <c r="H58" s="215" t="s">
        <v>1032</v>
      </c>
      <c r="I58" s="137">
        <v>100000</v>
      </c>
      <c r="J58" s="137">
        <f t="shared" si="0"/>
        <v>1935500</v>
      </c>
    </row>
    <row r="59" spans="1:10" x14ac:dyDescent="0.25">
      <c r="A59" s="106" t="s">
        <v>15</v>
      </c>
      <c r="B59" s="103" t="s">
        <v>151</v>
      </c>
      <c r="C59" s="102">
        <v>4</v>
      </c>
      <c r="E59" s="104" t="s">
        <v>152</v>
      </c>
      <c r="F59" s="105">
        <v>49</v>
      </c>
      <c r="G59" s="104" t="s">
        <v>72</v>
      </c>
      <c r="H59" s="215" t="s">
        <v>1033</v>
      </c>
      <c r="I59" s="137">
        <v>100000</v>
      </c>
      <c r="J59" s="137">
        <f t="shared" si="0"/>
        <v>1972250</v>
      </c>
    </row>
    <row r="60" spans="1:10" x14ac:dyDescent="0.25">
      <c r="A60" s="106" t="s">
        <v>15</v>
      </c>
      <c r="B60" s="103" t="s">
        <v>153</v>
      </c>
      <c r="C60" s="102">
        <v>4</v>
      </c>
      <c r="E60" s="104" t="s">
        <v>154</v>
      </c>
      <c r="F60" s="105">
        <v>36</v>
      </c>
      <c r="G60" s="104" t="s">
        <v>72</v>
      </c>
      <c r="H60" s="215" t="s">
        <v>1034</v>
      </c>
      <c r="I60" s="137">
        <v>100000</v>
      </c>
      <c r="J60" s="137">
        <f t="shared" si="0"/>
        <v>1359000</v>
      </c>
    </row>
    <row r="61" spans="1:10" x14ac:dyDescent="0.25">
      <c r="A61" s="106" t="s">
        <v>15</v>
      </c>
      <c r="B61" s="103" t="s">
        <v>155</v>
      </c>
      <c r="C61" s="102">
        <v>4</v>
      </c>
      <c r="E61" s="104" t="s">
        <v>156</v>
      </c>
      <c r="F61" s="105">
        <v>36</v>
      </c>
      <c r="G61" s="104" t="s">
        <v>72</v>
      </c>
      <c r="H61" s="215" t="s">
        <v>1035</v>
      </c>
      <c r="I61" s="137">
        <v>100000</v>
      </c>
      <c r="J61" s="137">
        <f t="shared" si="0"/>
        <v>1332000</v>
      </c>
    </row>
    <row r="62" spans="1:10" x14ac:dyDescent="0.25">
      <c r="A62" s="106" t="s">
        <v>15</v>
      </c>
      <c r="B62" s="103" t="s">
        <v>157</v>
      </c>
      <c r="C62" s="102">
        <v>4</v>
      </c>
      <c r="E62" s="104" t="s">
        <v>158</v>
      </c>
      <c r="F62" s="105">
        <v>42</v>
      </c>
      <c r="G62" s="104" t="s">
        <v>72</v>
      </c>
      <c r="H62" s="215" t="s">
        <v>1025</v>
      </c>
      <c r="I62" s="137">
        <v>100000</v>
      </c>
      <c r="J62" s="137">
        <f t="shared" si="0"/>
        <v>1554000</v>
      </c>
    </row>
    <row r="63" spans="1:10" x14ac:dyDescent="0.25">
      <c r="A63" s="106" t="s">
        <v>15</v>
      </c>
      <c r="B63" s="103" t="s">
        <v>159</v>
      </c>
      <c r="C63" s="102">
        <v>4</v>
      </c>
      <c r="E63" s="104" t="s">
        <v>156</v>
      </c>
      <c r="F63" s="105">
        <v>36</v>
      </c>
      <c r="G63" s="104" t="s">
        <v>72</v>
      </c>
      <c r="H63" s="215" t="s">
        <v>1035</v>
      </c>
      <c r="I63" s="137">
        <v>100000</v>
      </c>
      <c r="J63" s="137">
        <f t="shared" si="0"/>
        <v>1332000</v>
      </c>
    </row>
    <row r="64" spans="1:10" x14ac:dyDescent="0.25">
      <c r="A64" s="106" t="s">
        <v>15</v>
      </c>
      <c r="B64" s="103" t="s">
        <v>160</v>
      </c>
      <c r="C64" s="102">
        <v>4</v>
      </c>
      <c r="E64" s="104" t="s">
        <v>156</v>
      </c>
      <c r="F64" s="105">
        <v>36</v>
      </c>
      <c r="G64" s="104" t="s">
        <v>72</v>
      </c>
      <c r="H64" s="215" t="s">
        <v>1035</v>
      </c>
      <c r="I64" s="137">
        <v>100000</v>
      </c>
      <c r="J64" s="137">
        <f t="shared" si="0"/>
        <v>1332000</v>
      </c>
    </row>
    <row r="65" spans="1:10" x14ac:dyDescent="0.25">
      <c r="A65" s="106" t="s">
        <v>15</v>
      </c>
      <c r="B65" s="103" t="s">
        <v>161</v>
      </c>
      <c r="C65" s="102">
        <v>4</v>
      </c>
      <c r="E65" s="104" t="s">
        <v>156</v>
      </c>
      <c r="F65" s="105">
        <v>36</v>
      </c>
      <c r="G65" s="104" t="s">
        <v>72</v>
      </c>
      <c r="H65" s="215" t="s">
        <v>1035</v>
      </c>
      <c r="I65" s="137">
        <v>100000</v>
      </c>
      <c r="J65" s="137">
        <f t="shared" si="0"/>
        <v>1332000</v>
      </c>
    </row>
    <row r="66" spans="1:10" x14ac:dyDescent="0.25">
      <c r="A66" s="106" t="s">
        <v>15</v>
      </c>
      <c r="B66" s="103" t="s">
        <v>162</v>
      </c>
      <c r="C66" s="102">
        <v>4</v>
      </c>
      <c r="E66" s="104" t="s">
        <v>154</v>
      </c>
      <c r="F66" s="105">
        <v>36</v>
      </c>
      <c r="G66" s="104" t="s">
        <v>72</v>
      </c>
      <c r="H66" s="215" t="s">
        <v>1034</v>
      </c>
      <c r="I66" s="137">
        <v>100000</v>
      </c>
      <c r="J66" s="137">
        <f t="shared" ref="J66:J129" si="1">H66*25%</f>
        <v>1359000</v>
      </c>
    </row>
    <row r="67" spans="1:10" x14ac:dyDescent="0.25">
      <c r="A67" s="106" t="s">
        <v>15</v>
      </c>
      <c r="B67" s="103" t="s">
        <v>163</v>
      </c>
      <c r="C67" s="102">
        <v>4</v>
      </c>
      <c r="E67" s="104" t="s">
        <v>164</v>
      </c>
      <c r="F67" s="105">
        <v>36</v>
      </c>
      <c r="G67" s="104" t="s">
        <v>72</v>
      </c>
      <c r="H67" s="215" t="s">
        <v>1034</v>
      </c>
      <c r="I67" s="137">
        <v>100000</v>
      </c>
      <c r="J67" s="137">
        <f t="shared" si="1"/>
        <v>1359000</v>
      </c>
    </row>
    <row r="68" spans="1:10" x14ac:dyDescent="0.25">
      <c r="A68" s="106" t="s">
        <v>15</v>
      </c>
      <c r="B68" s="103" t="s">
        <v>165</v>
      </c>
      <c r="C68" s="102">
        <v>4</v>
      </c>
      <c r="E68" s="109" t="s">
        <v>156</v>
      </c>
      <c r="F68" s="105">
        <v>36</v>
      </c>
      <c r="G68" s="104" t="s">
        <v>72</v>
      </c>
      <c r="H68" s="215" t="s">
        <v>1035</v>
      </c>
      <c r="I68" s="137">
        <v>100000</v>
      </c>
      <c r="J68" s="137">
        <f t="shared" si="1"/>
        <v>1332000</v>
      </c>
    </row>
    <row r="69" spans="1:10" x14ac:dyDescent="0.25">
      <c r="A69" s="106" t="s">
        <v>15</v>
      </c>
      <c r="B69" s="103" t="s">
        <v>166</v>
      </c>
      <c r="C69" s="102">
        <v>4</v>
      </c>
      <c r="E69" s="109" t="s">
        <v>156</v>
      </c>
      <c r="F69" s="105">
        <v>36</v>
      </c>
      <c r="G69" s="104" t="s">
        <v>72</v>
      </c>
      <c r="H69" s="215" t="s">
        <v>1035</v>
      </c>
      <c r="I69" s="137">
        <v>100000</v>
      </c>
      <c r="J69" s="137">
        <f t="shared" si="1"/>
        <v>1332000</v>
      </c>
    </row>
    <row r="70" spans="1:10" x14ac:dyDescent="0.25">
      <c r="A70" s="106" t="s">
        <v>15</v>
      </c>
      <c r="B70" s="103" t="s">
        <v>167</v>
      </c>
      <c r="C70" s="102">
        <v>4</v>
      </c>
      <c r="E70" s="109" t="s">
        <v>156</v>
      </c>
      <c r="F70" s="105">
        <v>36</v>
      </c>
      <c r="G70" s="104" t="s">
        <v>72</v>
      </c>
      <c r="H70" s="215" t="s">
        <v>1036</v>
      </c>
      <c r="I70" s="137">
        <v>100000</v>
      </c>
      <c r="J70" s="137">
        <f t="shared" si="1"/>
        <v>1323000</v>
      </c>
    </row>
    <row r="71" spans="1:10" x14ac:dyDescent="0.25">
      <c r="A71" s="106" t="s">
        <v>15</v>
      </c>
      <c r="B71" s="103" t="s">
        <v>168</v>
      </c>
      <c r="C71" s="102">
        <v>4</v>
      </c>
      <c r="E71" s="109" t="s">
        <v>169</v>
      </c>
      <c r="F71" s="109">
        <v>56</v>
      </c>
      <c r="G71" s="104" t="s">
        <v>94</v>
      </c>
      <c r="H71" s="215" t="s">
        <v>1037</v>
      </c>
      <c r="I71" s="137">
        <v>100000</v>
      </c>
      <c r="J71" s="137">
        <f t="shared" si="1"/>
        <v>2198000</v>
      </c>
    </row>
    <row r="72" spans="1:10" x14ac:dyDescent="0.25">
      <c r="A72" s="106" t="s">
        <v>15</v>
      </c>
      <c r="B72" s="103" t="s">
        <v>170</v>
      </c>
      <c r="C72" s="102">
        <v>4</v>
      </c>
      <c r="E72" s="109" t="s">
        <v>148</v>
      </c>
      <c r="F72" s="105">
        <v>49</v>
      </c>
      <c r="G72" s="104" t="s">
        <v>72</v>
      </c>
      <c r="H72" s="215" t="s">
        <v>1032</v>
      </c>
      <c r="I72" s="137">
        <v>100000</v>
      </c>
      <c r="J72" s="137">
        <f t="shared" si="1"/>
        <v>1935500</v>
      </c>
    </row>
    <row r="73" spans="1:10" x14ac:dyDescent="0.25">
      <c r="A73" s="106" t="s">
        <v>15</v>
      </c>
      <c r="B73" s="103" t="s">
        <v>171</v>
      </c>
      <c r="C73" s="102">
        <v>4</v>
      </c>
      <c r="E73" s="109" t="s">
        <v>148</v>
      </c>
      <c r="F73" s="105">
        <v>49</v>
      </c>
      <c r="G73" s="104" t="s">
        <v>72</v>
      </c>
      <c r="H73" s="215" t="s">
        <v>1038</v>
      </c>
      <c r="I73" s="137">
        <v>100000</v>
      </c>
      <c r="J73" s="137">
        <f t="shared" si="1"/>
        <v>1996750</v>
      </c>
    </row>
    <row r="74" spans="1:10" x14ac:dyDescent="0.25">
      <c r="A74" s="106" t="s">
        <v>15</v>
      </c>
      <c r="B74" s="110" t="s">
        <v>172</v>
      </c>
      <c r="C74" s="106">
        <v>5</v>
      </c>
      <c r="E74" s="104" t="s">
        <v>148</v>
      </c>
      <c r="F74" s="105">
        <v>49</v>
      </c>
      <c r="G74" s="104" t="s">
        <v>72</v>
      </c>
      <c r="H74" s="215" t="s">
        <v>1031</v>
      </c>
      <c r="I74" s="137">
        <v>100000</v>
      </c>
      <c r="J74" s="137">
        <f t="shared" si="1"/>
        <v>1960000</v>
      </c>
    </row>
    <row r="75" spans="1:10" x14ac:dyDescent="0.25">
      <c r="A75" s="106" t="s">
        <v>15</v>
      </c>
      <c r="B75" s="110" t="s">
        <v>173</v>
      </c>
      <c r="C75" s="106">
        <v>5</v>
      </c>
      <c r="E75" s="104" t="s">
        <v>148</v>
      </c>
      <c r="F75" s="105">
        <v>49</v>
      </c>
      <c r="G75" s="104" t="s">
        <v>72</v>
      </c>
      <c r="H75" s="215" t="s">
        <v>1032</v>
      </c>
      <c r="I75" s="137">
        <v>100000</v>
      </c>
      <c r="J75" s="137">
        <f t="shared" si="1"/>
        <v>1935500</v>
      </c>
    </row>
    <row r="76" spans="1:10" x14ac:dyDescent="0.25">
      <c r="A76" s="106" t="s">
        <v>15</v>
      </c>
      <c r="B76" s="110" t="s">
        <v>174</v>
      </c>
      <c r="C76" s="106">
        <v>5</v>
      </c>
      <c r="E76" s="104" t="s">
        <v>148</v>
      </c>
      <c r="F76" s="105">
        <v>49</v>
      </c>
      <c r="G76" s="104" t="s">
        <v>72</v>
      </c>
      <c r="H76" s="215" t="s">
        <v>1032</v>
      </c>
      <c r="I76" s="137">
        <v>100000</v>
      </c>
      <c r="J76" s="137">
        <f t="shared" si="1"/>
        <v>1935500</v>
      </c>
    </row>
    <row r="77" spans="1:10" x14ac:dyDescent="0.25">
      <c r="A77" s="106" t="s">
        <v>15</v>
      </c>
      <c r="B77" s="110" t="s">
        <v>175</v>
      </c>
      <c r="C77" s="106">
        <v>5</v>
      </c>
      <c r="E77" s="104" t="s">
        <v>152</v>
      </c>
      <c r="F77" s="105">
        <v>49</v>
      </c>
      <c r="G77" s="104" t="s">
        <v>72</v>
      </c>
      <c r="H77" s="215" t="s">
        <v>1033</v>
      </c>
      <c r="I77" s="137">
        <v>100000</v>
      </c>
      <c r="J77" s="137">
        <f t="shared" si="1"/>
        <v>1972250</v>
      </c>
    </row>
    <row r="78" spans="1:10" x14ac:dyDescent="0.25">
      <c r="A78" s="106" t="s">
        <v>15</v>
      </c>
      <c r="B78" s="110" t="s">
        <v>176</v>
      </c>
      <c r="C78" s="106">
        <v>5</v>
      </c>
      <c r="E78" s="104" t="s">
        <v>154</v>
      </c>
      <c r="F78" s="105">
        <v>36</v>
      </c>
      <c r="G78" s="104" t="s">
        <v>72</v>
      </c>
      <c r="H78" s="215" t="s">
        <v>1034</v>
      </c>
      <c r="I78" s="137">
        <v>100000</v>
      </c>
      <c r="J78" s="137">
        <f t="shared" si="1"/>
        <v>1359000</v>
      </c>
    </row>
    <row r="79" spans="1:10" x14ac:dyDescent="0.25">
      <c r="A79" s="106" t="s">
        <v>15</v>
      </c>
      <c r="B79" s="110" t="s">
        <v>177</v>
      </c>
      <c r="C79" s="106">
        <v>5</v>
      </c>
      <c r="E79" s="104" t="s">
        <v>156</v>
      </c>
      <c r="F79" s="105">
        <v>36</v>
      </c>
      <c r="G79" s="104" t="s">
        <v>72</v>
      </c>
      <c r="H79" s="215" t="s">
        <v>1035</v>
      </c>
      <c r="I79" s="137">
        <v>100000</v>
      </c>
      <c r="J79" s="137">
        <f t="shared" si="1"/>
        <v>1332000</v>
      </c>
    </row>
    <row r="80" spans="1:10" x14ac:dyDescent="0.25">
      <c r="A80" s="106" t="s">
        <v>15</v>
      </c>
      <c r="B80" s="110" t="s">
        <v>178</v>
      </c>
      <c r="C80" s="106">
        <v>5</v>
      </c>
      <c r="E80" s="104" t="s">
        <v>158</v>
      </c>
      <c r="F80" s="105">
        <v>42</v>
      </c>
      <c r="G80" s="104" t="s">
        <v>72</v>
      </c>
      <c r="H80" s="215" t="s">
        <v>1025</v>
      </c>
      <c r="I80" s="137">
        <v>100000</v>
      </c>
      <c r="J80" s="137">
        <f t="shared" si="1"/>
        <v>1554000</v>
      </c>
    </row>
    <row r="81" spans="1:10" x14ac:dyDescent="0.25">
      <c r="A81" s="106" t="s">
        <v>15</v>
      </c>
      <c r="B81" s="110" t="s">
        <v>179</v>
      </c>
      <c r="C81" s="106">
        <v>5</v>
      </c>
      <c r="E81" s="104" t="s">
        <v>156</v>
      </c>
      <c r="F81" s="105">
        <v>36</v>
      </c>
      <c r="G81" s="104" t="s">
        <v>72</v>
      </c>
      <c r="H81" s="215" t="s">
        <v>1035</v>
      </c>
      <c r="I81" s="137">
        <v>100000</v>
      </c>
      <c r="J81" s="137">
        <f t="shared" si="1"/>
        <v>1332000</v>
      </c>
    </row>
    <row r="82" spans="1:10" x14ac:dyDescent="0.25">
      <c r="A82" s="106" t="s">
        <v>15</v>
      </c>
      <c r="B82" s="110" t="s">
        <v>180</v>
      </c>
      <c r="C82" s="106">
        <v>5</v>
      </c>
      <c r="E82" s="104" t="s">
        <v>156</v>
      </c>
      <c r="F82" s="105">
        <v>36</v>
      </c>
      <c r="G82" s="104" t="s">
        <v>72</v>
      </c>
      <c r="H82" s="215" t="s">
        <v>1035</v>
      </c>
      <c r="I82" s="137">
        <v>100000</v>
      </c>
      <c r="J82" s="137">
        <f t="shared" si="1"/>
        <v>1332000</v>
      </c>
    </row>
    <row r="83" spans="1:10" x14ac:dyDescent="0.25">
      <c r="A83" s="106" t="s">
        <v>15</v>
      </c>
      <c r="B83" s="110" t="s">
        <v>181</v>
      </c>
      <c r="C83" s="106">
        <v>5</v>
      </c>
      <c r="E83" s="104" t="s">
        <v>156</v>
      </c>
      <c r="F83" s="105">
        <v>36</v>
      </c>
      <c r="G83" s="104" t="s">
        <v>72</v>
      </c>
      <c r="H83" s="215" t="s">
        <v>1035</v>
      </c>
      <c r="I83" s="137">
        <v>100000</v>
      </c>
      <c r="J83" s="137">
        <f t="shared" si="1"/>
        <v>1332000</v>
      </c>
    </row>
    <row r="84" spans="1:10" x14ac:dyDescent="0.25">
      <c r="A84" s="106" t="s">
        <v>15</v>
      </c>
      <c r="B84" s="110" t="s">
        <v>182</v>
      </c>
      <c r="C84" s="106">
        <v>5</v>
      </c>
      <c r="E84" s="104" t="s">
        <v>154</v>
      </c>
      <c r="F84" s="105">
        <v>36</v>
      </c>
      <c r="G84" s="104" t="s">
        <v>72</v>
      </c>
      <c r="H84" s="215" t="s">
        <v>1034</v>
      </c>
      <c r="I84" s="137">
        <v>100000</v>
      </c>
      <c r="J84" s="137">
        <f t="shared" si="1"/>
        <v>1359000</v>
      </c>
    </row>
    <row r="85" spans="1:10" x14ac:dyDescent="0.25">
      <c r="A85" s="106" t="s">
        <v>15</v>
      </c>
      <c r="B85" s="110" t="s">
        <v>183</v>
      </c>
      <c r="C85" s="106">
        <v>5</v>
      </c>
      <c r="E85" s="104" t="s">
        <v>164</v>
      </c>
      <c r="F85" s="105">
        <v>36</v>
      </c>
      <c r="G85" s="104" t="s">
        <v>72</v>
      </c>
      <c r="H85" s="215" t="s">
        <v>1034</v>
      </c>
      <c r="I85" s="137">
        <v>100000</v>
      </c>
      <c r="J85" s="137">
        <f t="shared" si="1"/>
        <v>1359000</v>
      </c>
    </row>
    <row r="86" spans="1:10" x14ac:dyDescent="0.25">
      <c r="A86" s="106" t="s">
        <v>15</v>
      </c>
      <c r="B86" s="110" t="s">
        <v>184</v>
      </c>
      <c r="C86" s="106">
        <v>5</v>
      </c>
      <c r="E86" s="109" t="s">
        <v>156</v>
      </c>
      <c r="F86" s="105">
        <v>36</v>
      </c>
      <c r="G86" s="104" t="s">
        <v>72</v>
      </c>
      <c r="H86" s="215" t="s">
        <v>1035</v>
      </c>
      <c r="I86" s="137">
        <v>100000</v>
      </c>
      <c r="J86" s="137">
        <f t="shared" si="1"/>
        <v>1332000</v>
      </c>
    </row>
    <row r="87" spans="1:10" x14ac:dyDescent="0.25">
      <c r="A87" s="106" t="s">
        <v>15</v>
      </c>
      <c r="B87" s="110" t="s">
        <v>185</v>
      </c>
      <c r="C87" s="106">
        <v>5</v>
      </c>
      <c r="E87" s="109" t="s">
        <v>156</v>
      </c>
      <c r="F87" s="105">
        <v>36</v>
      </c>
      <c r="G87" s="104" t="s">
        <v>72</v>
      </c>
      <c r="H87" s="215" t="s">
        <v>1035</v>
      </c>
      <c r="I87" s="137">
        <v>100000</v>
      </c>
      <c r="J87" s="137">
        <f t="shared" si="1"/>
        <v>1332000</v>
      </c>
    </row>
    <row r="88" spans="1:10" x14ac:dyDescent="0.25">
      <c r="A88" s="106" t="s">
        <v>15</v>
      </c>
      <c r="B88" s="110" t="s">
        <v>186</v>
      </c>
      <c r="C88" s="106">
        <v>5</v>
      </c>
      <c r="E88" s="109" t="s">
        <v>156</v>
      </c>
      <c r="F88" s="105">
        <v>36</v>
      </c>
      <c r="G88" s="104" t="s">
        <v>72</v>
      </c>
      <c r="H88" s="215" t="s">
        <v>1036</v>
      </c>
      <c r="I88" s="137">
        <v>100000</v>
      </c>
      <c r="J88" s="137">
        <f t="shared" si="1"/>
        <v>1323000</v>
      </c>
    </row>
    <row r="89" spans="1:10" x14ac:dyDescent="0.25">
      <c r="A89" s="106" t="s">
        <v>15</v>
      </c>
      <c r="B89" s="110" t="s">
        <v>187</v>
      </c>
      <c r="C89" s="106">
        <v>5</v>
      </c>
      <c r="E89" s="109" t="s">
        <v>169</v>
      </c>
      <c r="F89" s="109">
        <v>56</v>
      </c>
      <c r="G89" s="104" t="s">
        <v>94</v>
      </c>
      <c r="H89" s="215" t="s">
        <v>1037</v>
      </c>
      <c r="I89" s="137">
        <v>100000</v>
      </c>
      <c r="J89" s="137">
        <f t="shared" si="1"/>
        <v>2198000</v>
      </c>
    </row>
    <row r="90" spans="1:10" x14ac:dyDescent="0.25">
      <c r="A90" s="106" t="s">
        <v>15</v>
      </c>
      <c r="B90" s="110" t="s">
        <v>188</v>
      </c>
      <c r="C90" s="106">
        <v>5</v>
      </c>
      <c r="E90" s="109" t="s">
        <v>148</v>
      </c>
      <c r="F90" s="105">
        <v>49</v>
      </c>
      <c r="G90" s="104" t="s">
        <v>72</v>
      </c>
      <c r="H90" s="215" t="s">
        <v>1032</v>
      </c>
      <c r="I90" s="137">
        <v>100000</v>
      </c>
      <c r="J90" s="137">
        <f t="shared" si="1"/>
        <v>1935500</v>
      </c>
    </row>
    <row r="91" spans="1:10" x14ac:dyDescent="0.25">
      <c r="A91" s="106" t="s">
        <v>15</v>
      </c>
      <c r="B91" s="110" t="s">
        <v>189</v>
      </c>
      <c r="C91" s="106">
        <v>5</v>
      </c>
      <c r="E91" s="109" t="s">
        <v>148</v>
      </c>
      <c r="F91" s="105">
        <v>49</v>
      </c>
      <c r="G91" s="104" t="s">
        <v>72</v>
      </c>
      <c r="H91" s="215" t="s">
        <v>1038</v>
      </c>
      <c r="I91" s="137">
        <v>100000</v>
      </c>
      <c r="J91" s="137">
        <f t="shared" si="1"/>
        <v>1996750</v>
      </c>
    </row>
    <row r="92" spans="1:10" x14ac:dyDescent="0.25">
      <c r="A92" s="106" t="s">
        <v>15</v>
      </c>
      <c r="B92" s="110" t="s">
        <v>190</v>
      </c>
      <c r="C92" s="106">
        <v>6</v>
      </c>
      <c r="E92" s="104" t="s">
        <v>148</v>
      </c>
      <c r="F92" s="105">
        <v>49</v>
      </c>
      <c r="G92" s="104" t="s">
        <v>72</v>
      </c>
      <c r="H92" s="215" t="s">
        <v>1038</v>
      </c>
      <c r="I92" s="137">
        <v>100000</v>
      </c>
      <c r="J92" s="137">
        <f t="shared" si="1"/>
        <v>1996750</v>
      </c>
    </row>
    <row r="93" spans="1:10" x14ac:dyDescent="0.25">
      <c r="A93" s="106" t="s">
        <v>15</v>
      </c>
      <c r="B93" s="110" t="s">
        <v>191</v>
      </c>
      <c r="C93" s="106">
        <v>6</v>
      </c>
      <c r="E93" s="104" t="s">
        <v>148</v>
      </c>
      <c r="F93" s="105">
        <v>49</v>
      </c>
      <c r="G93" s="104" t="s">
        <v>72</v>
      </c>
      <c r="H93" s="215" t="s">
        <v>1033</v>
      </c>
      <c r="I93" s="137">
        <v>100000</v>
      </c>
      <c r="J93" s="137">
        <f t="shared" si="1"/>
        <v>1972250</v>
      </c>
    </row>
    <row r="94" spans="1:10" x14ac:dyDescent="0.25">
      <c r="A94" s="106" t="s">
        <v>15</v>
      </c>
      <c r="B94" s="110" t="s">
        <v>192</v>
      </c>
      <c r="C94" s="106">
        <v>6</v>
      </c>
      <c r="E94" s="104" t="s">
        <v>148</v>
      </c>
      <c r="F94" s="105">
        <v>49</v>
      </c>
      <c r="G94" s="104" t="s">
        <v>72</v>
      </c>
      <c r="H94" s="215" t="s">
        <v>1033</v>
      </c>
      <c r="I94" s="137">
        <v>100000</v>
      </c>
      <c r="J94" s="137">
        <f t="shared" si="1"/>
        <v>1972250</v>
      </c>
    </row>
    <row r="95" spans="1:10" x14ac:dyDescent="0.25">
      <c r="A95" s="106" t="s">
        <v>15</v>
      </c>
      <c r="B95" s="110" t="s">
        <v>193</v>
      </c>
      <c r="C95" s="106">
        <v>6</v>
      </c>
      <c r="E95" s="104" t="s">
        <v>152</v>
      </c>
      <c r="F95" s="105">
        <v>49</v>
      </c>
      <c r="G95" s="104" t="s">
        <v>72</v>
      </c>
      <c r="H95" s="215" t="s">
        <v>1039</v>
      </c>
      <c r="I95" s="137">
        <v>100000</v>
      </c>
      <c r="J95" s="137">
        <f t="shared" si="1"/>
        <v>2009000</v>
      </c>
    </row>
    <row r="96" spans="1:10" x14ac:dyDescent="0.25">
      <c r="A96" s="106" t="s">
        <v>15</v>
      </c>
      <c r="B96" s="110" t="s">
        <v>194</v>
      </c>
      <c r="C96" s="106">
        <v>6</v>
      </c>
      <c r="E96" s="104" t="s">
        <v>154</v>
      </c>
      <c r="F96" s="105">
        <v>36</v>
      </c>
      <c r="G96" s="104" t="s">
        <v>72</v>
      </c>
      <c r="H96" s="215" t="s">
        <v>1040</v>
      </c>
      <c r="I96" s="137">
        <v>100000</v>
      </c>
      <c r="J96" s="137">
        <f t="shared" si="1"/>
        <v>1386000</v>
      </c>
    </row>
    <row r="97" spans="1:10" x14ac:dyDescent="0.25">
      <c r="A97" s="106" t="s">
        <v>15</v>
      </c>
      <c r="B97" s="110" t="s">
        <v>195</v>
      </c>
      <c r="C97" s="106">
        <v>6</v>
      </c>
      <c r="E97" s="104" t="s">
        <v>156</v>
      </c>
      <c r="F97" s="105">
        <v>36</v>
      </c>
      <c r="G97" s="104" t="s">
        <v>72</v>
      </c>
      <c r="H97" s="215" t="s">
        <v>1034</v>
      </c>
      <c r="I97" s="137">
        <v>100000</v>
      </c>
      <c r="J97" s="137">
        <f t="shared" si="1"/>
        <v>1359000</v>
      </c>
    </row>
    <row r="98" spans="1:10" x14ac:dyDescent="0.25">
      <c r="A98" s="106" t="s">
        <v>15</v>
      </c>
      <c r="B98" s="110" t="s">
        <v>196</v>
      </c>
      <c r="C98" s="106">
        <v>6</v>
      </c>
      <c r="E98" s="104" t="s">
        <v>158</v>
      </c>
      <c r="F98" s="105">
        <v>42</v>
      </c>
      <c r="G98" s="104" t="s">
        <v>72</v>
      </c>
      <c r="H98" s="215" t="s">
        <v>1041</v>
      </c>
      <c r="I98" s="137">
        <v>100000</v>
      </c>
      <c r="J98" s="137">
        <f t="shared" si="1"/>
        <v>1585500</v>
      </c>
    </row>
    <row r="99" spans="1:10" x14ac:dyDescent="0.25">
      <c r="A99" s="106" t="s">
        <v>15</v>
      </c>
      <c r="B99" s="110" t="s">
        <v>197</v>
      </c>
      <c r="C99" s="106">
        <v>6</v>
      </c>
      <c r="E99" s="104" t="s">
        <v>156</v>
      </c>
      <c r="F99" s="105">
        <v>36</v>
      </c>
      <c r="G99" s="104" t="s">
        <v>72</v>
      </c>
      <c r="H99" s="215" t="s">
        <v>1034</v>
      </c>
      <c r="I99" s="137">
        <v>100000</v>
      </c>
      <c r="J99" s="137">
        <f t="shared" si="1"/>
        <v>1359000</v>
      </c>
    </row>
    <row r="100" spans="1:10" x14ac:dyDescent="0.25">
      <c r="A100" s="106" t="s">
        <v>15</v>
      </c>
      <c r="B100" s="110" t="s">
        <v>198</v>
      </c>
      <c r="C100" s="106">
        <v>6</v>
      </c>
      <c r="E100" s="104" t="s">
        <v>156</v>
      </c>
      <c r="F100" s="105">
        <v>36</v>
      </c>
      <c r="G100" s="104" t="s">
        <v>72</v>
      </c>
      <c r="H100" s="215" t="s">
        <v>1034</v>
      </c>
      <c r="I100" s="137">
        <v>100000</v>
      </c>
      <c r="J100" s="137">
        <f t="shared" si="1"/>
        <v>1359000</v>
      </c>
    </row>
    <row r="101" spans="1:10" x14ac:dyDescent="0.25">
      <c r="A101" s="106" t="s">
        <v>15</v>
      </c>
      <c r="B101" s="110" t="s">
        <v>199</v>
      </c>
      <c r="C101" s="106">
        <v>6</v>
      </c>
      <c r="E101" s="104" t="s">
        <v>156</v>
      </c>
      <c r="F101" s="105">
        <v>36</v>
      </c>
      <c r="G101" s="104" t="s">
        <v>72</v>
      </c>
      <c r="H101" s="215" t="s">
        <v>1034</v>
      </c>
      <c r="I101" s="137">
        <v>100000</v>
      </c>
      <c r="J101" s="137">
        <f t="shared" si="1"/>
        <v>1359000</v>
      </c>
    </row>
    <row r="102" spans="1:10" x14ac:dyDescent="0.25">
      <c r="A102" s="106" t="s">
        <v>15</v>
      </c>
      <c r="B102" s="110" t="s">
        <v>200</v>
      </c>
      <c r="C102" s="106">
        <v>6</v>
      </c>
      <c r="E102" s="104" t="s">
        <v>154</v>
      </c>
      <c r="F102" s="105">
        <v>36</v>
      </c>
      <c r="G102" s="104" t="s">
        <v>72</v>
      </c>
      <c r="H102" s="215" t="s">
        <v>1040</v>
      </c>
      <c r="I102" s="137">
        <v>100000</v>
      </c>
      <c r="J102" s="137">
        <f t="shared" si="1"/>
        <v>1386000</v>
      </c>
    </row>
    <row r="103" spans="1:10" x14ac:dyDescent="0.25">
      <c r="A103" s="106" t="s">
        <v>15</v>
      </c>
      <c r="B103" s="110" t="s">
        <v>201</v>
      </c>
      <c r="C103" s="106">
        <v>6</v>
      </c>
      <c r="E103" s="104" t="s">
        <v>164</v>
      </c>
      <c r="F103" s="105">
        <v>36</v>
      </c>
      <c r="G103" s="104" t="s">
        <v>72</v>
      </c>
      <c r="H103" s="215" t="s">
        <v>1040</v>
      </c>
      <c r="I103" s="137">
        <v>100000</v>
      </c>
      <c r="J103" s="137">
        <f t="shared" si="1"/>
        <v>1386000</v>
      </c>
    </row>
    <row r="104" spans="1:10" x14ac:dyDescent="0.25">
      <c r="A104" s="106" t="s">
        <v>15</v>
      </c>
      <c r="B104" s="110" t="s">
        <v>202</v>
      </c>
      <c r="C104" s="106">
        <v>6</v>
      </c>
      <c r="E104" s="109" t="s">
        <v>156</v>
      </c>
      <c r="F104" s="105">
        <v>36</v>
      </c>
      <c r="G104" s="104" t="s">
        <v>72</v>
      </c>
      <c r="H104" s="215" t="s">
        <v>1034</v>
      </c>
      <c r="I104" s="137">
        <v>100000</v>
      </c>
      <c r="J104" s="137">
        <f t="shared" si="1"/>
        <v>1359000</v>
      </c>
    </row>
    <row r="105" spans="1:10" x14ac:dyDescent="0.25">
      <c r="A105" s="106" t="s">
        <v>15</v>
      </c>
      <c r="B105" s="110" t="s">
        <v>203</v>
      </c>
      <c r="C105" s="106">
        <v>6</v>
      </c>
      <c r="E105" s="109" t="s">
        <v>156</v>
      </c>
      <c r="F105" s="105">
        <v>36</v>
      </c>
      <c r="G105" s="104" t="s">
        <v>72</v>
      </c>
      <c r="H105" s="215" t="s">
        <v>1034</v>
      </c>
      <c r="I105" s="137">
        <v>100000</v>
      </c>
      <c r="J105" s="137">
        <f t="shared" si="1"/>
        <v>1359000</v>
      </c>
    </row>
    <row r="106" spans="1:10" x14ac:dyDescent="0.25">
      <c r="A106" s="106" t="s">
        <v>15</v>
      </c>
      <c r="B106" s="110" t="s">
        <v>204</v>
      </c>
      <c r="C106" s="106">
        <v>6</v>
      </c>
      <c r="E106" s="109" t="s">
        <v>156</v>
      </c>
      <c r="F106" s="105">
        <v>36</v>
      </c>
      <c r="G106" s="104" t="s">
        <v>72</v>
      </c>
      <c r="H106" s="215" t="s">
        <v>1042</v>
      </c>
      <c r="I106" s="137">
        <v>100000</v>
      </c>
      <c r="J106" s="137">
        <f t="shared" si="1"/>
        <v>1350000</v>
      </c>
    </row>
    <row r="107" spans="1:10" x14ac:dyDescent="0.25">
      <c r="A107" s="106" t="s">
        <v>15</v>
      </c>
      <c r="B107" s="110" t="s">
        <v>205</v>
      </c>
      <c r="C107" s="106">
        <v>6</v>
      </c>
      <c r="E107" s="109" t="s">
        <v>169</v>
      </c>
      <c r="F107" s="109">
        <v>56</v>
      </c>
      <c r="G107" s="104" t="s">
        <v>94</v>
      </c>
      <c r="H107" s="215" t="s">
        <v>1043</v>
      </c>
      <c r="I107" s="137">
        <v>100000</v>
      </c>
      <c r="J107" s="137">
        <f t="shared" si="1"/>
        <v>2240000</v>
      </c>
    </row>
    <row r="108" spans="1:10" x14ac:dyDescent="0.25">
      <c r="A108" s="106" t="s">
        <v>15</v>
      </c>
      <c r="B108" s="110" t="s">
        <v>206</v>
      </c>
      <c r="C108" s="106">
        <v>6</v>
      </c>
      <c r="E108" s="109" t="s">
        <v>148</v>
      </c>
      <c r="F108" s="105">
        <v>49</v>
      </c>
      <c r="G108" s="104" t="s">
        <v>72</v>
      </c>
      <c r="H108" s="215" t="s">
        <v>1033</v>
      </c>
      <c r="I108" s="137">
        <v>100000</v>
      </c>
      <c r="J108" s="137">
        <f t="shared" si="1"/>
        <v>1972250</v>
      </c>
    </row>
    <row r="109" spans="1:10" x14ac:dyDescent="0.25">
      <c r="A109" s="106" t="s">
        <v>15</v>
      </c>
      <c r="B109" s="110" t="s">
        <v>207</v>
      </c>
      <c r="C109" s="106">
        <v>6</v>
      </c>
      <c r="E109" s="109" t="s">
        <v>148</v>
      </c>
      <c r="F109" s="105">
        <v>49</v>
      </c>
      <c r="G109" s="104" t="s">
        <v>72</v>
      </c>
      <c r="H109" s="215" t="s">
        <v>1044</v>
      </c>
      <c r="I109" s="137">
        <v>100000</v>
      </c>
      <c r="J109" s="137">
        <f t="shared" si="1"/>
        <v>2033500</v>
      </c>
    </row>
    <row r="110" spans="1:10" x14ac:dyDescent="0.25">
      <c r="A110" s="106" t="s">
        <v>15</v>
      </c>
      <c r="B110" s="110" t="s">
        <v>208</v>
      </c>
      <c r="C110" s="102">
        <v>7</v>
      </c>
      <c r="E110" s="104" t="s">
        <v>148</v>
      </c>
      <c r="F110" s="105">
        <v>49</v>
      </c>
      <c r="G110" s="104" t="s">
        <v>72</v>
      </c>
      <c r="H110" s="215" t="s">
        <v>1045</v>
      </c>
      <c r="I110" s="137">
        <v>100000</v>
      </c>
      <c r="J110" s="137">
        <f t="shared" si="1"/>
        <v>2045750</v>
      </c>
    </row>
    <row r="111" spans="1:10" x14ac:dyDescent="0.25">
      <c r="A111" s="106" t="s">
        <v>15</v>
      </c>
      <c r="B111" s="110" t="s">
        <v>209</v>
      </c>
      <c r="C111" s="102">
        <v>7</v>
      </c>
      <c r="E111" s="104" t="s">
        <v>148</v>
      </c>
      <c r="F111" s="105">
        <v>49</v>
      </c>
      <c r="G111" s="104" t="s">
        <v>72</v>
      </c>
      <c r="H111" s="215" t="s">
        <v>1046</v>
      </c>
      <c r="I111" s="137">
        <v>100000</v>
      </c>
      <c r="J111" s="137">
        <f t="shared" si="1"/>
        <v>2021250</v>
      </c>
    </row>
    <row r="112" spans="1:10" x14ac:dyDescent="0.25">
      <c r="A112" s="106" t="s">
        <v>15</v>
      </c>
      <c r="B112" s="110" t="s">
        <v>210</v>
      </c>
      <c r="C112" s="102">
        <v>7</v>
      </c>
      <c r="E112" s="104" t="s">
        <v>148</v>
      </c>
      <c r="F112" s="105">
        <v>49</v>
      </c>
      <c r="G112" s="104" t="s">
        <v>72</v>
      </c>
      <c r="H112" s="215" t="s">
        <v>1046</v>
      </c>
      <c r="I112" s="137">
        <v>100000</v>
      </c>
      <c r="J112" s="137">
        <f t="shared" si="1"/>
        <v>2021250</v>
      </c>
    </row>
    <row r="113" spans="1:10" x14ac:dyDescent="0.25">
      <c r="A113" s="106" t="s">
        <v>15</v>
      </c>
      <c r="B113" s="110" t="s">
        <v>211</v>
      </c>
      <c r="C113" s="102">
        <v>7</v>
      </c>
      <c r="E113" s="104" t="s">
        <v>152</v>
      </c>
      <c r="F113" s="105">
        <v>49</v>
      </c>
      <c r="G113" s="104" t="s">
        <v>72</v>
      </c>
      <c r="H113" s="215" t="s">
        <v>1047</v>
      </c>
      <c r="I113" s="137">
        <v>100000</v>
      </c>
      <c r="J113" s="137">
        <f t="shared" si="1"/>
        <v>2058000</v>
      </c>
    </row>
    <row r="114" spans="1:10" x14ac:dyDescent="0.25">
      <c r="A114" s="106" t="s">
        <v>15</v>
      </c>
      <c r="B114" s="110" t="s">
        <v>212</v>
      </c>
      <c r="C114" s="102">
        <v>7</v>
      </c>
      <c r="E114" s="104" t="s">
        <v>154</v>
      </c>
      <c r="F114" s="105">
        <v>36</v>
      </c>
      <c r="G114" s="104" t="s">
        <v>72</v>
      </c>
      <c r="H114" s="215" t="s">
        <v>1048</v>
      </c>
      <c r="I114" s="137">
        <v>100000</v>
      </c>
      <c r="J114" s="137">
        <f t="shared" si="1"/>
        <v>1422000</v>
      </c>
    </row>
    <row r="115" spans="1:10" x14ac:dyDescent="0.25">
      <c r="A115" s="106" t="s">
        <v>15</v>
      </c>
      <c r="B115" s="110" t="s">
        <v>213</v>
      </c>
      <c r="C115" s="102">
        <v>7</v>
      </c>
      <c r="E115" s="104" t="s">
        <v>156</v>
      </c>
      <c r="F115" s="105">
        <v>36</v>
      </c>
      <c r="G115" s="104" t="s">
        <v>72</v>
      </c>
      <c r="H115" s="215" t="s">
        <v>1049</v>
      </c>
      <c r="I115" s="137">
        <v>100000</v>
      </c>
      <c r="J115" s="137">
        <f t="shared" si="1"/>
        <v>1395000</v>
      </c>
    </row>
    <row r="116" spans="1:10" x14ac:dyDescent="0.25">
      <c r="A116" s="106" t="s">
        <v>15</v>
      </c>
      <c r="B116" s="110" t="s">
        <v>214</v>
      </c>
      <c r="C116" s="102">
        <v>7</v>
      </c>
      <c r="E116" s="104" t="s">
        <v>158</v>
      </c>
      <c r="F116" s="105">
        <v>42</v>
      </c>
      <c r="G116" s="104" t="s">
        <v>72</v>
      </c>
      <c r="H116" s="215" t="s">
        <v>1050</v>
      </c>
      <c r="I116" s="137">
        <v>100000</v>
      </c>
      <c r="J116" s="137">
        <f t="shared" si="1"/>
        <v>1627500</v>
      </c>
    </row>
    <row r="117" spans="1:10" x14ac:dyDescent="0.25">
      <c r="A117" s="106" t="s">
        <v>15</v>
      </c>
      <c r="B117" s="110" t="s">
        <v>215</v>
      </c>
      <c r="C117" s="102">
        <v>7</v>
      </c>
      <c r="E117" s="104" t="s">
        <v>156</v>
      </c>
      <c r="F117" s="105">
        <v>36</v>
      </c>
      <c r="G117" s="104" t="s">
        <v>72</v>
      </c>
      <c r="H117" s="215" t="s">
        <v>1049</v>
      </c>
      <c r="I117" s="137">
        <v>100000</v>
      </c>
      <c r="J117" s="137">
        <f t="shared" si="1"/>
        <v>1395000</v>
      </c>
    </row>
    <row r="118" spans="1:10" x14ac:dyDescent="0.25">
      <c r="A118" s="106" t="s">
        <v>15</v>
      </c>
      <c r="B118" s="110" t="s">
        <v>216</v>
      </c>
      <c r="C118" s="102">
        <v>7</v>
      </c>
      <c r="E118" s="104" t="s">
        <v>156</v>
      </c>
      <c r="F118" s="105">
        <v>36</v>
      </c>
      <c r="G118" s="104" t="s">
        <v>72</v>
      </c>
      <c r="H118" s="215" t="s">
        <v>1049</v>
      </c>
      <c r="I118" s="137">
        <v>100000</v>
      </c>
      <c r="J118" s="137">
        <f t="shared" si="1"/>
        <v>1395000</v>
      </c>
    </row>
    <row r="119" spans="1:10" x14ac:dyDescent="0.25">
      <c r="A119" s="106" t="s">
        <v>15</v>
      </c>
      <c r="B119" s="110" t="s">
        <v>217</v>
      </c>
      <c r="C119" s="102">
        <v>7</v>
      </c>
      <c r="E119" s="104" t="s">
        <v>156</v>
      </c>
      <c r="F119" s="105">
        <v>36</v>
      </c>
      <c r="G119" s="104" t="s">
        <v>72</v>
      </c>
      <c r="H119" s="215" t="s">
        <v>1049</v>
      </c>
      <c r="I119" s="137">
        <v>100000</v>
      </c>
      <c r="J119" s="137">
        <f t="shared" si="1"/>
        <v>1395000</v>
      </c>
    </row>
    <row r="120" spans="1:10" x14ac:dyDescent="0.25">
      <c r="A120" s="106" t="s">
        <v>15</v>
      </c>
      <c r="B120" s="110" t="s">
        <v>218</v>
      </c>
      <c r="C120" s="102">
        <v>7</v>
      </c>
      <c r="E120" s="104" t="s">
        <v>154</v>
      </c>
      <c r="F120" s="105">
        <v>36</v>
      </c>
      <c r="G120" s="104" t="s">
        <v>72</v>
      </c>
      <c r="H120" s="215" t="s">
        <v>1048</v>
      </c>
      <c r="I120" s="137">
        <v>100000</v>
      </c>
      <c r="J120" s="137">
        <f t="shared" si="1"/>
        <v>1422000</v>
      </c>
    </row>
    <row r="121" spans="1:10" x14ac:dyDescent="0.25">
      <c r="A121" s="106" t="s">
        <v>15</v>
      </c>
      <c r="B121" s="110" t="s">
        <v>219</v>
      </c>
      <c r="C121" s="102">
        <v>7</v>
      </c>
      <c r="E121" s="104" t="s">
        <v>164</v>
      </c>
      <c r="F121" s="105">
        <v>36</v>
      </c>
      <c r="G121" s="104" t="s">
        <v>72</v>
      </c>
      <c r="H121" s="215" t="s">
        <v>1048</v>
      </c>
      <c r="I121" s="137">
        <v>100000</v>
      </c>
      <c r="J121" s="137">
        <f t="shared" si="1"/>
        <v>1422000</v>
      </c>
    </row>
    <row r="122" spans="1:10" x14ac:dyDescent="0.25">
      <c r="A122" s="106" t="s">
        <v>15</v>
      </c>
      <c r="B122" s="110" t="s">
        <v>220</v>
      </c>
      <c r="C122" s="102">
        <v>7</v>
      </c>
      <c r="E122" s="109" t="s">
        <v>156</v>
      </c>
      <c r="F122" s="105">
        <v>36</v>
      </c>
      <c r="G122" s="104" t="s">
        <v>72</v>
      </c>
      <c r="H122" s="215" t="s">
        <v>1049</v>
      </c>
      <c r="I122" s="137">
        <v>100000</v>
      </c>
      <c r="J122" s="137">
        <f t="shared" si="1"/>
        <v>1395000</v>
      </c>
    </row>
    <row r="123" spans="1:10" x14ac:dyDescent="0.25">
      <c r="A123" s="106" t="s">
        <v>15</v>
      </c>
      <c r="B123" s="110" t="s">
        <v>221</v>
      </c>
      <c r="C123" s="102">
        <v>7</v>
      </c>
      <c r="E123" s="109" t="s">
        <v>156</v>
      </c>
      <c r="F123" s="105">
        <v>36</v>
      </c>
      <c r="G123" s="104" t="s">
        <v>72</v>
      </c>
      <c r="H123" s="215" t="s">
        <v>1049</v>
      </c>
      <c r="I123" s="137">
        <v>100000</v>
      </c>
      <c r="J123" s="137">
        <f t="shared" si="1"/>
        <v>1395000</v>
      </c>
    </row>
    <row r="124" spans="1:10" x14ac:dyDescent="0.25">
      <c r="A124" s="106" t="s">
        <v>15</v>
      </c>
      <c r="B124" s="110" t="s">
        <v>222</v>
      </c>
      <c r="C124" s="102">
        <v>7</v>
      </c>
      <c r="E124" s="109" t="s">
        <v>156</v>
      </c>
      <c r="F124" s="105">
        <v>36</v>
      </c>
      <c r="G124" s="104" t="s">
        <v>72</v>
      </c>
      <c r="H124" s="215" t="s">
        <v>1040</v>
      </c>
      <c r="I124" s="137">
        <v>100000</v>
      </c>
      <c r="J124" s="137">
        <f t="shared" si="1"/>
        <v>1386000</v>
      </c>
    </row>
    <row r="125" spans="1:10" x14ac:dyDescent="0.25">
      <c r="A125" s="106" t="s">
        <v>15</v>
      </c>
      <c r="B125" s="110" t="s">
        <v>223</v>
      </c>
      <c r="C125" s="102">
        <v>7</v>
      </c>
      <c r="E125" s="109" t="s">
        <v>169</v>
      </c>
      <c r="F125" s="109">
        <v>56</v>
      </c>
      <c r="G125" s="104" t="s">
        <v>94</v>
      </c>
      <c r="H125" s="215" t="s">
        <v>1051</v>
      </c>
      <c r="I125" s="137">
        <v>100000</v>
      </c>
      <c r="J125" s="137">
        <f t="shared" si="1"/>
        <v>2296000</v>
      </c>
    </row>
    <row r="126" spans="1:10" x14ac:dyDescent="0.25">
      <c r="A126" s="106" t="s">
        <v>15</v>
      </c>
      <c r="B126" s="110" t="s">
        <v>224</v>
      </c>
      <c r="C126" s="102">
        <v>7</v>
      </c>
      <c r="E126" s="109" t="s">
        <v>148</v>
      </c>
      <c r="F126" s="105">
        <v>49</v>
      </c>
      <c r="G126" s="104" t="s">
        <v>72</v>
      </c>
      <c r="H126" s="215" t="s">
        <v>1046</v>
      </c>
      <c r="I126" s="137">
        <v>100000</v>
      </c>
      <c r="J126" s="137">
        <f t="shared" si="1"/>
        <v>2021250</v>
      </c>
    </row>
    <row r="127" spans="1:10" x14ac:dyDescent="0.25">
      <c r="A127" s="106" t="s">
        <v>15</v>
      </c>
      <c r="B127" s="110" t="s">
        <v>225</v>
      </c>
      <c r="C127" s="102">
        <v>7</v>
      </c>
      <c r="E127" s="109" t="s">
        <v>148</v>
      </c>
      <c r="F127" s="105">
        <v>49</v>
      </c>
      <c r="G127" s="104" t="s">
        <v>72</v>
      </c>
      <c r="H127" s="215" t="s">
        <v>1052</v>
      </c>
      <c r="I127" s="137">
        <v>100000</v>
      </c>
      <c r="J127" s="137">
        <f t="shared" si="1"/>
        <v>2082500</v>
      </c>
    </row>
    <row r="128" spans="1:10" x14ac:dyDescent="0.25">
      <c r="A128" s="102" t="s">
        <v>16</v>
      </c>
      <c r="B128" s="111" t="s">
        <v>226</v>
      </c>
      <c r="C128" s="102">
        <v>1</v>
      </c>
      <c r="E128" s="109" t="s">
        <v>227</v>
      </c>
      <c r="F128" s="109">
        <v>37</v>
      </c>
      <c r="G128" s="104" t="s">
        <v>72</v>
      </c>
      <c r="H128" s="215" t="s">
        <v>1053</v>
      </c>
      <c r="I128" s="137">
        <v>100000</v>
      </c>
      <c r="J128" s="137">
        <f t="shared" si="1"/>
        <v>1452250</v>
      </c>
    </row>
    <row r="129" spans="1:10" x14ac:dyDescent="0.25">
      <c r="A129" s="102" t="s">
        <v>16</v>
      </c>
      <c r="B129" s="111" t="s">
        <v>228</v>
      </c>
      <c r="C129" s="102">
        <v>1</v>
      </c>
      <c r="E129" s="109" t="s">
        <v>83</v>
      </c>
      <c r="F129" s="105">
        <v>46</v>
      </c>
      <c r="G129" s="104" t="s">
        <v>72</v>
      </c>
      <c r="H129" s="215" t="s">
        <v>1054</v>
      </c>
      <c r="I129" s="137">
        <v>100000</v>
      </c>
      <c r="J129" s="137">
        <f t="shared" si="1"/>
        <v>1805500</v>
      </c>
    </row>
    <row r="130" spans="1:10" x14ac:dyDescent="0.25">
      <c r="A130" s="102" t="s">
        <v>16</v>
      </c>
      <c r="B130" s="111" t="s">
        <v>229</v>
      </c>
      <c r="C130" s="102">
        <v>1</v>
      </c>
      <c r="E130" s="109" t="s">
        <v>83</v>
      </c>
      <c r="F130" s="105">
        <v>46</v>
      </c>
      <c r="G130" s="104" t="s">
        <v>72</v>
      </c>
      <c r="H130" s="215" t="s">
        <v>1054</v>
      </c>
      <c r="I130" s="137">
        <v>100000</v>
      </c>
      <c r="J130" s="137">
        <f t="shared" ref="J130:J193" si="2">H130*25%</f>
        <v>1805500</v>
      </c>
    </row>
    <row r="131" spans="1:10" x14ac:dyDescent="0.25">
      <c r="A131" s="102" t="s">
        <v>16</v>
      </c>
      <c r="B131" s="111" t="s">
        <v>230</v>
      </c>
      <c r="C131" s="102">
        <v>1</v>
      </c>
      <c r="E131" s="109" t="s">
        <v>81</v>
      </c>
      <c r="F131" s="105">
        <v>41</v>
      </c>
      <c r="G131" s="104" t="s">
        <v>72</v>
      </c>
      <c r="H131" s="215" t="s">
        <v>1055</v>
      </c>
      <c r="I131" s="137">
        <v>100000</v>
      </c>
      <c r="J131" s="137">
        <f t="shared" si="2"/>
        <v>1609250</v>
      </c>
    </row>
    <row r="132" spans="1:10" x14ac:dyDescent="0.25">
      <c r="A132" s="102" t="s">
        <v>16</v>
      </c>
      <c r="B132" s="111" t="s">
        <v>231</v>
      </c>
      <c r="C132" s="102">
        <v>1</v>
      </c>
      <c r="E132" s="109" t="s">
        <v>81</v>
      </c>
      <c r="F132" s="105">
        <v>41</v>
      </c>
      <c r="G132" s="104" t="s">
        <v>72</v>
      </c>
      <c r="H132" s="215" t="s">
        <v>1056</v>
      </c>
      <c r="I132" s="137">
        <v>100000</v>
      </c>
      <c r="J132" s="137">
        <f t="shared" si="2"/>
        <v>1640000</v>
      </c>
    </row>
    <row r="133" spans="1:10" x14ac:dyDescent="0.25">
      <c r="A133" s="102" t="s">
        <v>16</v>
      </c>
      <c r="B133" s="111" t="s">
        <v>232</v>
      </c>
      <c r="C133" s="102">
        <v>1</v>
      </c>
      <c r="E133" s="109" t="s">
        <v>233</v>
      </c>
      <c r="F133" s="109">
        <v>99</v>
      </c>
      <c r="G133" s="104" t="s">
        <v>234</v>
      </c>
      <c r="H133" s="215" t="s">
        <v>1057</v>
      </c>
      <c r="I133" s="137">
        <v>100000</v>
      </c>
      <c r="J133" s="137">
        <f t="shared" si="2"/>
        <v>4207500</v>
      </c>
    </row>
    <row r="134" spans="1:10" x14ac:dyDescent="0.25">
      <c r="A134" s="102" t="s">
        <v>16</v>
      </c>
      <c r="B134" s="111" t="s">
        <v>235</v>
      </c>
      <c r="C134" s="102">
        <v>1</v>
      </c>
      <c r="E134" s="109" t="s">
        <v>236</v>
      </c>
      <c r="F134" s="109">
        <v>70</v>
      </c>
      <c r="G134" s="104" t="s">
        <v>234</v>
      </c>
      <c r="H134" s="215" t="s">
        <v>1058</v>
      </c>
      <c r="I134" s="137">
        <v>100000</v>
      </c>
      <c r="J134" s="137">
        <f t="shared" si="2"/>
        <v>2957500</v>
      </c>
    </row>
    <row r="135" spans="1:10" x14ac:dyDescent="0.25">
      <c r="A135" s="102" t="s">
        <v>16</v>
      </c>
      <c r="B135" s="111" t="s">
        <v>237</v>
      </c>
      <c r="C135" s="102">
        <v>1</v>
      </c>
      <c r="E135" s="109" t="s">
        <v>238</v>
      </c>
      <c r="F135" s="105">
        <v>60</v>
      </c>
      <c r="G135" s="104" t="s">
        <v>94</v>
      </c>
      <c r="H135" s="215" t="s">
        <v>1059</v>
      </c>
      <c r="I135" s="137">
        <v>100000</v>
      </c>
      <c r="J135" s="137">
        <f t="shared" si="2"/>
        <v>2535000</v>
      </c>
    </row>
    <row r="136" spans="1:10" x14ac:dyDescent="0.25">
      <c r="A136" s="102" t="s">
        <v>16</v>
      </c>
      <c r="B136" s="111" t="s">
        <v>239</v>
      </c>
      <c r="C136" s="102">
        <v>1</v>
      </c>
      <c r="E136" s="109" t="s">
        <v>71</v>
      </c>
      <c r="F136" s="105">
        <v>54</v>
      </c>
      <c r="G136" s="104" t="s">
        <v>72</v>
      </c>
      <c r="H136" s="215" t="s">
        <v>1060</v>
      </c>
      <c r="I136" s="137">
        <v>100000</v>
      </c>
      <c r="J136" s="137">
        <f t="shared" si="2"/>
        <v>2281500</v>
      </c>
    </row>
    <row r="137" spans="1:10" x14ac:dyDescent="0.25">
      <c r="A137" s="102" t="s">
        <v>16</v>
      </c>
      <c r="B137" s="111" t="s">
        <v>240</v>
      </c>
      <c r="C137" s="102">
        <v>1</v>
      </c>
      <c r="E137" s="109" t="s">
        <v>71</v>
      </c>
      <c r="F137" s="105">
        <v>54</v>
      </c>
      <c r="G137" s="104" t="s">
        <v>72</v>
      </c>
      <c r="H137" s="215" t="s">
        <v>1060</v>
      </c>
      <c r="I137" s="137">
        <v>100000</v>
      </c>
      <c r="J137" s="137">
        <f t="shared" si="2"/>
        <v>2281500</v>
      </c>
    </row>
    <row r="138" spans="1:10" x14ac:dyDescent="0.25">
      <c r="A138" s="102" t="s">
        <v>16</v>
      </c>
      <c r="B138" s="111" t="s">
        <v>241</v>
      </c>
      <c r="C138" s="102">
        <v>1</v>
      </c>
      <c r="E138" s="109" t="s">
        <v>242</v>
      </c>
      <c r="F138" s="109">
        <v>92</v>
      </c>
      <c r="G138" s="104" t="s">
        <v>234</v>
      </c>
      <c r="H138" s="215" t="s">
        <v>1061</v>
      </c>
      <c r="I138" s="137">
        <v>100000</v>
      </c>
      <c r="J138" s="137">
        <f t="shared" si="2"/>
        <v>3887000</v>
      </c>
    </row>
    <row r="139" spans="1:10" x14ac:dyDescent="0.25">
      <c r="A139" s="102" t="s">
        <v>16</v>
      </c>
      <c r="B139" s="111" t="s">
        <v>243</v>
      </c>
      <c r="C139" s="102">
        <v>1</v>
      </c>
      <c r="E139" s="109" t="s">
        <v>93</v>
      </c>
      <c r="F139" s="105">
        <v>60</v>
      </c>
      <c r="G139" s="104" t="s">
        <v>94</v>
      </c>
      <c r="H139" s="215" t="s">
        <v>1062</v>
      </c>
      <c r="I139" s="137">
        <v>100000</v>
      </c>
      <c r="J139" s="137">
        <f t="shared" si="2"/>
        <v>2520000</v>
      </c>
    </row>
    <row r="140" spans="1:10" x14ac:dyDescent="0.25">
      <c r="A140" s="102" t="s">
        <v>16</v>
      </c>
      <c r="B140" s="111" t="s">
        <v>244</v>
      </c>
      <c r="C140" s="102">
        <v>1</v>
      </c>
      <c r="E140" s="109" t="s">
        <v>227</v>
      </c>
      <c r="F140" s="109">
        <v>37</v>
      </c>
      <c r="G140" s="104" t="s">
        <v>72</v>
      </c>
      <c r="H140" s="215" t="s">
        <v>1016</v>
      </c>
      <c r="I140" s="137">
        <v>100000</v>
      </c>
      <c r="J140" s="137">
        <f t="shared" si="2"/>
        <v>1443000</v>
      </c>
    </row>
    <row r="141" spans="1:10" x14ac:dyDescent="0.25">
      <c r="A141" s="102" t="s">
        <v>16</v>
      </c>
      <c r="B141" s="111" t="s">
        <v>245</v>
      </c>
      <c r="C141" s="102">
        <v>1</v>
      </c>
      <c r="E141" s="109" t="s">
        <v>227</v>
      </c>
      <c r="F141" s="109">
        <v>37</v>
      </c>
      <c r="G141" s="104" t="s">
        <v>72</v>
      </c>
      <c r="H141" s="215" t="s">
        <v>1053</v>
      </c>
      <c r="I141" s="137">
        <v>100000</v>
      </c>
      <c r="J141" s="137">
        <f t="shared" si="2"/>
        <v>1452250</v>
      </c>
    </row>
    <row r="142" spans="1:10" x14ac:dyDescent="0.25">
      <c r="A142" s="102" t="s">
        <v>16</v>
      </c>
      <c r="B142" s="111" t="s">
        <v>246</v>
      </c>
      <c r="C142" s="102">
        <v>1</v>
      </c>
      <c r="E142" s="109" t="s">
        <v>227</v>
      </c>
      <c r="F142" s="109">
        <v>37</v>
      </c>
      <c r="G142" s="104" t="s">
        <v>72</v>
      </c>
      <c r="H142" s="215" t="s">
        <v>1053</v>
      </c>
      <c r="I142" s="137">
        <v>100000</v>
      </c>
      <c r="J142" s="137">
        <f t="shared" si="2"/>
        <v>1452250</v>
      </c>
    </row>
    <row r="143" spans="1:10" x14ac:dyDescent="0.25">
      <c r="A143" s="102" t="s">
        <v>16</v>
      </c>
      <c r="B143" s="111" t="s">
        <v>247</v>
      </c>
      <c r="C143" s="102">
        <v>1</v>
      </c>
      <c r="E143" s="109" t="s">
        <v>227</v>
      </c>
      <c r="F143" s="109">
        <v>37</v>
      </c>
      <c r="G143" s="104" t="s">
        <v>72</v>
      </c>
      <c r="H143" s="215" t="s">
        <v>1053</v>
      </c>
      <c r="I143" s="137">
        <v>100000</v>
      </c>
      <c r="J143" s="137">
        <f t="shared" si="2"/>
        <v>1452250</v>
      </c>
    </row>
    <row r="144" spans="1:10" x14ac:dyDescent="0.25">
      <c r="A144" s="102" t="s">
        <v>16</v>
      </c>
      <c r="B144" s="111" t="s">
        <v>248</v>
      </c>
      <c r="C144" s="102">
        <v>1</v>
      </c>
      <c r="E144" s="109" t="s">
        <v>227</v>
      </c>
      <c r="F144" s="109">
        <v>37</v>
      </c>
      <c r="G144" s="104" t="s">
        <v>72</v>
      </c>
      <c r="H144" s="215" t="s">
        <v>1053</v>
      </c>
      <c r="I144" s="137">
        <v>100000</v>
      </c>
      <c r="J144" s="137">
        <f t="shared" si="2"/>
        <v>1452250</v>
      </c>
    </row>
    <row r="145" spans="1:10" x14ac:dyDescent="0.25">
      <c r="A145" s="102" t="s">
        <v>16</v>
      </c>
      <c r="B145" s="111" t="s">
        <v>249</v>
      </c>
      <c r="C145" s="102">
        <v>1</v>
      </c>
      <c r="E145" s="109" t="s">
        <v>227</v>
      </c>
      <c r="F145" s="109">
        <v>37</v>
      </c>
      <c r="G145" s="104" t="s">
        <v>72</v>
      </c>
      <c r="H145" s="215" t="s">
        <v>1053</v>
      </c>
      <c r="I145" s="137">
        <v>100000</v>
      </c>
      <c r="J145" s="137">
        <f t="shared" si="2"/>
        <v>1452250</v>
      </c>
    </row>
    <row r="146" spans="1:10" x14ac:dyDescent="0.25">
      <c r="A146" s="102" t="s">
        <v>16</v>
      </c>
      <c r="B146" s="111" t="s">
        <v>250</v>
      </c>
      <c r="C146" s="102">
        <v>1</v>
      </c>
      <c r="E146" s="109" t="s">
        <v>227</v>
      </c>
      <c r="F146" s="109">
        <v>37</v>
      </c>
      <c r="G146" s="104" t="s">
        <v>72</v>
      </c>
      <c r="H146" s="215" t="s">
        <v>1053</v>
      </c>
      <c r="I146" s="137">
        <v>100000</v>
      </c>
      <c r="J146" s="137">
        <f t="shared" si="2"/>
        <v>1452250</v>
      </c>
    </row>
    <row r="147" spans="1:10" x14ac:dyDescent="0.25">
      <c r="A147" s="102" t="s">
        <v>16</v>
      </c>
      <c r="B147" s="111" t="s">
        <v>251</v>
      </c>
      <c r="C147" s="102">
        <v>1</v>
      </c>
      <c r="E147" s="109" t="s">
        <v>227</v>
      </c>
      <c r="F147" s="109">
        <v>37</v>
      </c>
      <c r="G147" s="104" t="s">
        <v>72</v>
      </c>
      <c r="H147" s="215" t="s">
        <v>1053</v>
      </c>
      <c r="I147" s="137">
        <v>100000</v>
      </c>
      <c r="J147" s="137">
        <f t="shared" si="2"/>
        <v>1452250</v>
      </c>
    </row>
    <row r="148" spans="1:10" x14ac:dyDescent="0.25">
      <c r="A148" s="102" t="s">
        <v>16</v>
      </c>
      <c r="B148" s="111" t="s">
        <v>252</v>
      </c>
      <c r="C148" s="106">
        <v>2</v>
      </c>
      <c r="E148" s="109" t="s">
        <v>253</v>
      </c>
      <c r="F148" s="109">
        <v>36</v>
      </c>
      <c r="G148" s="104" t="s">
        <v>72</v>
      </c>
      <c r="H148" s="215" t="s">
        <v>1063</v>
      </c>
      <c r="I148" s="137">
        <v>100000</v>
      </c>
      <c r="J148" s="137">
        <f t="shared" si="2"/>
        <v>1260000</v>
      </c>
    </row>
    <row r="149" spans="1:10" x14ac:dyDescent="0.25">
      <c r="A149" s="102" t="s">
        <v>16</v>
      </c>
      <c r="B149" s="111" t="s">
        <v>254</v>
      </c>
      <c r="C149" s="106">
        <v>2</v>
      </c>
      <c r="E149" s="109" t="s">
        <v>108</v>
      </c>
      <c r="F149" s="105">
        <v>45</v>
      </c>
      <c r="G149" s="104" t="s">
        <v>72</v>
      </c>
      <c r="H149" s="215" t="s">
        <v>1064</v>
      </c>
      <c r="I149" s="137">
        <v>100000</v>
      </c>
      <c r="J149" s="137">
        <f t="shared" si="2"/>
        <v>1575000</v>
      </c>
    </row>
    <row r="150" spans="1:10" x14ac:dyDescent="0.25">
      <c r="A150" s="102" t="s">
        <v>16</v>
      </c>
      <c r="B150" s="111" t="s">
        <v>255</v>
      </c>
      <c r="C150" s="106">
        <v>2</v>
      </c>
      <c r="E150" s="109" t="s">
        <v>108</v>
      </c>
      <c r="F150" s="105">
        <v>45</v>
      </c>
      <c r="G150" s="104" t="s">
        <v>72</v>
      </c>
      <c r="H150" s="215" t="s">
        <v>1064</v>
      </c>
      <c r="I150" s="137">
        <v>100000</v>
      </c>
      <c r="J150" s="137">
        <f t="shared" si="2"/>
        <v>1575000</v>
      </c>
    </row>
    <row r="151" spans="1:10" x14ac:dyDescent="0.25">
      <c r="A151" s="102" t="s">
        <v>16</v>
      </c>
      <c r="B151" s="111" t="s">
        <v>256</v>
      </c>
      <c r="C151" s="106">
        <v>2</v>
      </c>
      <c r="E151" s="109" t="s">
        <v>106</v>
      </c>
      <c r="F151" s="105">
        <v>39</v>
      </c>
      <c r="G151" s="104" t="s">
        <v>72</v>
      </c>
      <c r="H151" s="215" t="s">
        <v>1065</v>
      </c>
      <c r="I151" s="137">
        <v>100000</v>
      </c>
      <c r="J151" s="137">
        <f t="shared" si="2"/>
        <v>1365000</v>
      </c>
    </row>
    <row r="152" spans="1:10" x14ac:dyDescent="0.25">
      <c r="A152" s="102" t="s">
        <v>16</v>
      </c>
      <c r="B152" s="111" t="s">
        <v>257</v>
      </c>
      <c r="C152" s="106">
        <v>2</v>
      </c>
      <c r="E152" s="109" t="s">
        <v>104</v>
      </c>
      <c r="F152" s="105">
        <v>39</v>
      </c>
      <c r="G152" s="104" t="s">
        <v>72</v>
      </c>
      <c r="H152" s="215" t="s">
        <v>1066</v>
      </c>
      <c r="I152" s="137">
        <v>100000</v>
      </c>
      <c r="J152" s="137">
        <f t="shared" si="2"/>
        <v>1394250</v>
      </c>
    </row>
    <row r="153" spans="1:10" x14ac:dyDescent="0.25">
      <c r="A153" s="102" t="s">
        <v>16</v>
      </c>
      <c r="B153" s="111" t="s">
        <v>258</v>
      </c>
      <c r="C153" s="106">
        <v>2</v>
      </c>
      <c r="E153" s="109" t="s">
        <v>259</v>
      </c>
      <c r="F153" s="109">
        <v>95</v>
      </c>
      <c r="G153" s="104" t="s">
        <v>234</v>
      </c>
      <c r="H153" s="215" t="s">
        <v>1067</v>
      </c>
      <c r="I153" s="137">
        <v>100000</v>
      </c>
      <c r="J153" s="137">
        <f t="shared" si="2"/>
        <v>3633750</v>
      </c>
    </row>
    <row r="154" spans="1:10" x14ac:dyDescent="0.25">
      <c r="A154" s="102" t="s">
        <v>16</v>
      </c>
      <c r="B154" s="111" t="s">
        <v>260</v>
      </c>
      <c r="C154" s="106">
        <v>2</v>
      </c>
      <c r="E154" s="109" t="s">
        <v>261</v>
      </c>
      <c r="F154" s="109">
        <v>68</v>
      </c>
      <c r="G154" s="104" t="s">
        <v>234</v>
      </c>
      <c r="H154" s="215" t="s">
        <v>1068</v>
      </c>
      <c r="I154" s="137">
        <v>100000</v>
      </c>
      <c r="J154" s="137">
        <f t="shared" si="2"/>
        <v>2584000</v>
      </c>
    </row>
    <row r="155" spans="1:10" x14ac:dyDescent="0.25">
      <c r="A155" s="102" t="s">
        <v>16</v>
      </c>
      <c r="B155" s="111" t="s">
        <v>262</v>
      </c>
      <c r="C155" s="106">
        <v>2</v>
      </c>
      <c r="E155" s="109" t="s">
        <v>263</v>
      </c>
      <c r="F155" s="105">
        <v>59</v>
      </c>
      <c r="G155" s="104" t="s">
        <v>94</v>
      </c>
      <c r="H155" s="215" t="s">
        <v>1069</v>
      </c>
      <c r="I155" s="137">
        <v>100000</v>
      </c>
      <c r="J155" s="137">
        <f t="shared" si="2"/>
        <v>2242000</v>
      </c>
    </row>
    <row r="156" spans="1:10" x14ac:dyDescent="0.25">
      <c r="A156" s="102" t="s">
        <v>16</v>
      </c>
      <c r="B156" s="111" t="s">
        <v>264</v>
      </c>
      <c r="C156" s="106">
        <v>2</v>
      </c>
      <c r="E156" s="109" t="s">
        <v>98</v>
      </c>
      <c r="F156" s="105">
        <v>52</v>
      </c>
      <c r="G156" s="104" t="s">
        <v>72</v>
      </c>
      <c r="H156" s="215" t="s">
        <v>1070</v>
      </c>
      <c r="I156" s="137">
        <v>100000</v>
      </c>
      <c r="J156" s="137">
        <f t="shared" si="2"/>
        <v>1976000</v>
      </c>
    </row>
    <row r="157" spans="1:10" x14ac:dyDescent="0.25">
      <c r="A157" s="102" t="s">
        <v>16</v>
      </c>
      <c r="B157" s="111" t="s">
        <v>265</v>
      </c>
      <c r="C157" s="106">
        <v>2</v>
      </c>
      <c r="E157" s="109" t="s">
        <v>98</v>
      </c>
      <c r="F157" s="105">
        <v>52</v>
      </c>
      <c r="G157" s="104" t="s">
        <v>72</v>
      </c>
      <c r="H157" s="215" t="s">
        <v>1070</v>
      </c>
      <c r="I157" s="137">
        <v>100000</v>
      </c>
      <c r="J157" s="137">
        <f t="shared" si="2"/>
        <v>1976000</v>
      </c>
    </row>
    <row r="158" spans="1:10" x14ac:dyDescent="0.25">
      <c r="A158" s="102" t="s">
        <v>16</v>
      </c>
      <c r="B158" s="111" t="s">
        <v>266</v>
      </c>
      <c r="C158" s="106">
        <v>2</v>
      </c>
      <c r="E158" s="109" t="s">
        <v>267</v>
      </c>
      <c r="F158" s="109">
        <v>89</v>
      </c>
      <c r="G158" s="104" t="s">
        <v>234</v>
      </c>
      <c r="H158" s="215" t="s">
        <v>1071</v>
      </c>
      <c r="I158" s="137">
        <v>100000</v>
      </c>
      <c r="J158" s="137">
        <f t="shared" si="2"/>
        <v>3382000</v>
      </c>
    </row>
    <row r="159" spans="1:10" x14ac:dyDescent="0.25">
      <c r="A159" s="102" t="s">
        <v>16</v>
      </c>
      <c r="B159" s="111" t="s">
        <v>268</v>
      </c>
      <c r="C159" s="106">
        <v>2</v>
      </c>
      <c r="E159" s="109" t="s">
        <v>119</v>
      </c>
      <c r="F159" s="105">
        <v>59</v>
      </c>
      <c r="G159" s="104" t="s">
        <v>94</v>
      </c>
      <c r="H159" s="215" t="s">
        <v>1072</v>
      </c>
      <c r="I159" s="137">
        <v>100000</v>
      </c>
      <c r="J159" s="137">
        <f t="shared" si="2"/>
        <v>2227250</v>
      </c>
    </row>
    <row r="160" spans="1:10" x14ac:dyDescent="0.25">
      <c r="A160" s="102" t="s">
        <v>16</v>
      </c>
      <c r="B160" s="111" t="s">
        <v>269</v>
      </c>
      <c r="C160" s="106">
        <v>2</v>
      </c>
      <c r="E160" s="109" t="s">
        <v>253</v>
      </c>
      <c r="F160" s="109">
        <v>36</v>
      </c>
      <c r="G160" s="104" t="s">
        <v>72</v>
      </c>
      <c r="H160" s="215" t="s">
        <v>1073</v>
      </c>
      <c r="I160" s="137">
        <v>100000</v>
      </c>
      <c r="J160" s="137">
        <f t="shared" si="2"/>
        <v>1251000</v>
      </c>
    </row>
    <row r="161" spans="1:10" x14ac:dyDescent="0.25">
      <c r="A161" s="102" t="s">
        <v>16</v>
      </c>
      <c r="B161" s="111" t="s">
        <v>270</v>
      </c>
      <c r="C161" s="106">
        <v>2</v>
      </c>
      <c r="E161" s="109" t="s">
        <v>253</v>
      </c>
      <c r="F161" s="109">
        <v>36</v>
      </c>
      <c r="G161" s="104" t="s">
        <v>72</v>
      </c>
      <c r="H161" s="215" t="s">
        <v>1063</v>
      </c>
      <c r="I161" s="137">
        <v>100000</v>
      </c>
      <c r="J161" s="137">
        <f t="shared" si="2"/>
        <v>1260000</v>
      </c>
    </row>
    <row r="162" spans="1:10" x14ac:dyDescent="0.25">
      <c r="A162" s="102" t="s">
        <v>16</v>
      </c>
      <c r="B162" s="111" t="s">
        <v>271</v>
      </c>
      <c r="C162" s="106">
        <v>2</v>
      </c>
      <c r="E162" s="109" t="s">
        <v>253</v>
      </c>
      <c r="F162" s="109">
        <v>36</v>
      </c>
      <c r="G162" s="104" t="s">
        <v>72</v>
      </c>
      <c r="H162" s="215" t="s">
        <v>1063</v>
      </c>
      <c r="I162" s="137">
        <v>100000</v>
      </c>
      <c r="J162" s="137">
        <f t="shared" si="2"/>
        <v>1260000</v>
      </c>
    </row>
    <row r="163" spans="1:10" x14ac:dyDescent="0.25">
      <c r="A163" s="102" t="s">
        <v>16</v>
      </c>
      <c r="B163" s="111" t="s">
        <v>272</v>
      </c>
      <c r="C163" s="106">
        <v>2</v>
      </c>
      <c r="E163" s="109" t="s">
        <v>253</v>
      </c>
      <c r="F163" s="109">
        <v>36</v>
      </c>
      <c r="G163" s="104" t="s">
        <v>72</v>
      </c>
      <c r="H163" s="215" t="s">
        <v>1063</v>
      </c>
      <c r="I163" s="137">
        <v>100000</v>
      </c>
      <c r="J163" s="137">
        <f t="shared" si="2"/>
        <v>1260000</v>
      </c>
    </row>
    <row r="164" spans="1:10" x14ac:dyDescent="0.25">
      <c r="A164" s="102" t="s">
        <v>16</v>
      </c>
      <c r="B164" s="111" t="s">
        <v>273</v>
      </c>
      <c r="C164" s="106">
        <v>2</v>
      </c>
      <c r="E164" s="109" t="s">
        <v>253</v>
      </c>
      <c r="F164" s="109">
        <v>36</v>
      </c>
      <c r="G164" s="104" t="s">
        <v>72</v>
      </c>
      <c r="H164" s="215" t="s">
        <v>1063</v>
      </c>
      <c r="I164" s="137">
        <v>100000</v>
      </c>
      <c r="J164" s="137">
        <f t="shared" si="2"/>
        <v>1260000</v>
      </c>
    </row>
    <row r="165" spans="1:10" x14ac:dyDescent="0.25">
      <c r="A165" s="102" t="s">
        <v>16</v>
      </c>
      <c r="B165" s="111" t="s">
        <v>274</v>
      </c>
      <c r="C165" s="106">
        <v>2</v>
      </c>
      <c r="E165" s="109" t="s">
        <v>253</v>
      </c>
      <c r="F165" s="109">
        <v>36</v>
      </c>
      <c r="G165" s="104" t="s">
        <v>72</v>
      </c>
      <c r="H165" s="215" t="s">
        <v>1063</v>
      </c>
      <c r="I165" s="137">
        <v>100000</v>
      </c>
      <c r="J165" s="137">
        <f t="shared" si="2"/>
        <v>1260000</v>
      </c>
    </row>
    <row r="166" spans="1:10" x14ac:dyDescent="0.25">
      <c r="A166" s="102" t="s">
        <v>16</v>
      </c>
      <c r="B166" s="111" t="s">
        <v>275</v>
      </c>
      <c r="C166" s="106">
        <v>2</v>
      </c>
      <c r="E166" s="109" t="s">
        <v>253</v>
      </c>
      <c r="F166" s="109">
        <v>36</v>
      </c>
      <c r="G166" s="104" t="s">
        <v>72</v>
      </c>
      <c r="H166" s="215" t="s">
        <v>1063</v>
      </c>
      <c r="I166" s="137">
        <v>100000</v>
      </c>
      <c r="J166" s="137">
        <f t="shared" si="2"/>
        <v>1260000</v>
      </c>
    </row>
    <row r="167" spans="1:10" x14ac:dyDescent="0.25">
      <c r="A167" s="102" t="s">
        <v>16</v>
      </c>
      <c r="B167" s="111" t="s">
        <v>276</v>
      </c>
      <c r="C167" s="106">
        <v>2</v>
      </c>
      <c r="E167" s="109" t="s">
        <v>277</v>
      </c>
      <c r="F167" s="109">
        <v>36</v>
      </c>
      <c r="G167" s="104" t="s">
        <v>72</v>
      </c>
      <c r="H167" s="215" t="s">
        <v>1063</v>
      </c>
      <c r="I167" s="137">
        <v>100000</v>
      </c>
      <c r="J167" s="137">
        <f t="shared" si="2"/>
        <v>1260000</v>
      </c>
    </row>
    <row r="168" spans="1:10" x14ac:dyDescent="0.25">
      <c r="A168" s="102" t="s">
        <v>16</v>
      </c>
      <c r="B168" s="111" t="s">
        <v>278</v>
      </c>
      <c r="C168" s="106">
        <v>3</v>
      </c>
      <c r="E168" s="109" t="s">
        <v>279</v>
      </c>
      <c r="F168" s="109">
        <v>38</v>
      </c>
      <c r="G168" s="104" t="s">
        <v>72</v>
      </c>
      <c r="H168" s="215" t="s">
        <v>1074</v>
      </c>
      <c r="I168" s="137">
        <v>100000</v>
      </c>
      <c r="J168" s="137">
        <f t="shared" si="2"/>
        <v>1330000</v>
      </c>
    </row>
    <row r="169" spans="1:10" x14ac:dyDescent="0.25">
      <c r="A169" s="102" t="s">
        <v>16</v>
      </c>
      <c r="B169" s="111" t="s">
        <v>280</v>
      </c>
      <c r="C169" s="106">
        <v>3</v>
      </c>
      <c r="E169" s="109" t="s">
        <v>133</v>
      </c>
      <c r="F169" s="105">
        <v>49</v>
      </c>
      <c r="G169" s="104" t="s">
        <v>72</v>
      </c>
      <c r="H169" s="215" t="s">
        <v>1075</v>
      </c>
      <c r="I169" s="137">
        <v>100000</v>
      </c>
      <c r="J169" s="137">
        <f t="shared" si="2"/>
        <v>1715000</v>
      </c>
    </row>
    <row r="170" spans="1:10" x14ac:dyDescent="0.25">
      <c r="A170" s="102" t="s">
        <v>16</v>
      </c>
      <c r="B170" s="111" t="s">
        <v>281</v>
      </c>
      <c r="C170" s="106">
        <v>3</v>
      </c>
      <c r="E170" s="109" t="s">
        <v>133</v>
      </c>
      <c r="F170" s="105">
        <v>49</v>
      </c>
      <c r="G170" s="104" t="s">
        <v>72</v>
      </c>
      <c r="H170" s="215" t="s">
        <v>1075</v>
      </c>
      <c r="I170" s="137">
        <v>100000</v>
      </c>
      <c r="J170" s="137">
        <f t="shared" si="2"/>
        <v>1715000</v>
      </c>
    </row>
    <row r="171" spans="1:10" x14ac:dyDescent="0.25">
      <c r="A171" s="102" t="s">
        <v>16</v>
      </c>
      <c r="B171" s="111" t="s">
        <v>282</v>
      </c>
      <c r="C171" s="106">
        <v>3</v>
      </c>
      <c r="E171" s="109" t="s">
        <v>131</v>
      </c>
      <c r="F171" s="105">
        <v>42</v>
      </c>
      <c r="G171" s="104" t="s">
        <v>72</v>
      </c>
      <c r="H171" s="215" t="s">
        <v>1076</v>
      </c>
      <c r="I171" s="137">
        <v>100000</v>
      </c>
      <c r="J171" s="137">
        <f t="shared" si="2"/>
        <v>1470000</v>
      </c>
    </row>
    <row r="172" spans="1:10" x14ac:dyDescent="0.25">
      <c r="A172" s="102" t="s">
        <v>16</v>
      </c>
      <c r="B172" s="111" t="s">
        <v>283</v>
      </c>
      <c r="C172" s="106">
        <v>3</v>
      </c>
      <c r="E172" s="109" t="s">
        <v>129</v>
      </c>
      <c r="F172" s="105">
        <v>42</v>
      </c>
      <c r="G172" s="104" t="s">
        <v>72</v>
      </c>
      <c r="H172" s="215" t="s">
        <v>1077</v>
      </c>
      <c r="I172" s="137">
        <v>100000</v>
      </c>
      <c r="J172" s="137">
        <f t="shared" si="2"/>
        <v>1501500</v>
      </c>
    </row>
    <row r="173" spans="1:10" x14ac:dyDescent="0.25">
      <c r="A173" s="102" t="s">
        <v>16</v>
      </c>
      <c r="B173" s="111" t="s">
        <v>284</v>
      </c>
      <c r="C173" s="106">
        <v>3</v>
      </c>
      <c r="E173" s="109" t="s">
        <v>285</v>
      </c>
      <c r="F173" s="109">
        <v>106</v>
      </c>
      <c r="G173" s="104" t="s">
        <v>234</v>
      </c>
      <c r="H173" s="215" t="s">
        <v>1078</v>
      </c>
      <c r="I173" s="137">
        <v>100000</v>
      </c>
      <c r="J173" s="137">
        <f t="shared" si="2"/>
        <v>4054500</v>
      </c>
    </row>
    <row r="174" spans="1:10" x14ac:dyDescent="0.25">
      <c r="A174" s="102" t="s">
        <v>16</v>
      </c>
      <c r="B174" s="111" t="s">
        <v>286</v>
      </c>
      <c r="C174" s="106">
        <v>3</v>
      </c>
      <c r="E174" s="109" t="s">
        <v>287</v>
      </c>
      <c r="F174" s="109">
        <v>74</v>
      </c>
      <c r="G174" s="104" t="s">
        <v>234</v>
      </c>
      <c r="H174" s="215" t="s">
        <v>1079</v>
      </c>
      <c r="I174" s="137">
        <v>100000</v>
      </c>
      <c r="J174" s="137">
        <f t="shared" si="2"/>
        <v>2812000</v>
      </c>
    </row>
    <row r="175" spans="1:10" x14ac:dyDescent="0.25">
      <c r="A175" s="102" t="s">
        <v>16</v>
      </c>
      <c r="B175" s="111" t="s">
        <v>288</v>
      </c>
      <c r="C175" s="106">
        <v>3</v>
      </c>
      <c r="E175" s="109" t="s">
        <v>289</v>
      </c>
      <c r="F175" s="105">
        <v>64</v>
      </c>
      <c r="G175" s="104" t="s">
        <v>94</v>
      </c>
      <c r="H175" s="215" t="s">
        <v>1080</v>
      </c>
      <c r="I175" s="137">
        <v>100000</v>
      </c>
      <c r="J175" s="137">
        <f t="shared" si="2"/>
        <v>2432000</v>
      </c>
    </row>
    <row r="176" spans="1:10" x14ac:dyDescent="0.25">
      <c r="A176" s="102" t="s">
        <v>16</v>
      </c>
      <c r="B176" s="111" t="s">
        <v>290</v>
      </c>
      <c r="C176" s="106">
        <v>3</v>
      </c>
      <c r="E176" s="109" t="s">
        <v>123</v>
      </c>
      <c r="F176" s="105">
        <v>57</v>
      </c>
      <c r="G176" s="104" t="s">
        <v>72</v>
      </c>
      <c r="H176" s="215" t="s">
        <v>1081</v>
      </c>
      <c r="I176" s="137">
        <v>100000</v>
      </c>
      <c r="J176" s="137">
        <f t="shared" si="2"/>
        <v>2166000</v>
      </c>
    </row>
    <row r="177" spans="1:10" x14ac:dyDescent="0.25">
      <c r="A177" s="102" t="s">
        <v>16</v>
      </c>
      <c r="B177" s="111" t="s">
        <v>291</v>
      </c>
      <c r="C177" s="106">
        <v>3</v>
      </c>
      <c r="E177" s="109" t="s">
        <v>123</v>
      </c>
      <c r="F177" s="105">
        <v>57</v>
      </c>
      <c r="G177" s="104" t="s">
        <v>72</v>
      </c>
      <c r="H177" s="215" t="s">
        <v>1081</v>
      </c>
      <c r="I177" s="137">
        <v>100000</v>
      </c>
      <c r="J177" s="137">
        <f t="shared" si="2"/>
        <v>2166000</v>
      </c>
    </row>
    <row r="178" spans="1:10" x14ac:dyDescent="0.25">
      <c r="A178" s="102" t="s">
        <v>16</v>
      </c>
      <c r="B178" s="111" t="s">
        <v>292</v>
      </c>
      <c r="C178" s="106">
        <v>3</v>
      </c>
      <c r="E178" s="109" t="s">
        <v>293</v>
      </c>
      <c r="F178" s="109">
        <v>98</v>
      </c>
      <c r="G178" s="104" t="s">
        <v>234</v>
      </c>
      <c r="H178" s="215" t="s">
        <v>1082</v>
      </c>
      <c r="I178" s="137">
        <v>100000</v>
      </c>
      <c r="J178" s="137">
        <f t="shared" si="2"/>
        <v>3724000</v>
      </c>
    </row>
    <row r="179" spans="1:10" x14ac:dyDescent="0.25">
      <c r="A179" s="102" t="s">
        <v>16</v>
      </c>
      <c r="B179" s="111" t="s">
        <v>294</v>
      </c>
      <c r="C179" s="106">
        <v>3</v>
      </c>
      <c r="E179" s="109" t="s">
        <v>144</v>
      </c>
      <c r="F179" s="105">
        <v>64</v>
      </c>
      <c r="G179" s="104" t="s">
        <v>94</v>
      </c>
      <c r="H179" s="215" t="s">
        <v>1083</v>
      </c>
      <c r="I179" s="137">
        <v>100000</v>
      </c>
      <c r="J179" s="137">
        <f t="shared" si="2"/>
        <v>2416000</v>
      </c>
    </row>
    <row r="180" spans="1:10" x14ac:dyDescent="0.25">
      <c r="A180" s="102" t="s">
        <v>16</v>
      </c>
      <c r="B180" s="111" t="s">
        <v>295</v>
      </c>
      <c r="C180" s="106">
        <v>3</v>
      </c>
      <c r="E180" s="109" t="s">
        <v>279</v>
      </c>
      <c r="F180" s="109">
        <v>38</v>
      </c>
      <c r="G180" s="104" t="s">
        <v>72</v>
      </c>
      <c r="H180" s="215" t="s">
        <v>1084</v>
      </c>
      <c r="I180" s="137">
        <v>100000</v>
      </c>
      <c r="J180" s="137">
        <f t="shared" si="2"/>
        <v>1320500</v>
      </c>
    </row>
    <row r="181" spans="1:10" x14ac:dyDescent="0.25">
      <c r="A181" s="102" t="s">
        <v>16</v>
      </c>
      <c r="B181" s="111" t="s">
        <v>296</v>
      </c>
      <c r="C181" s="106">
        <v>3</v>
      </c>
      <c r="E181" s="109" t="s">
        <v>279</v>
      </c>
      <c r="F181" s="109">
        <v>38</v>
      </c>
      <c r="G181" s="104" t="s">
        <v>72</v>
      </c>
      <c r="H181" s="215" t="s">
        <v>1074</v>
      </c>
      <c r="I181" s="137">
        <v>100000</v>
      </c>
      <c r="J181" s="137">
        <f t="shared" si="2"/>
        <v>1330000</v>
      </c>
    </row>
    <row r="182" spans="1:10" x14ac:dyDescent="0.25">
      <c r="A182" s="102" t="s">
        <v>16</v>
      </c>
      <c r="B182" s="111" t="s">
        <v>297</v>
      </c>
      <c r="C182" s="106">
        <v>3</v>
      </c>
      <c r="E182" s="109" t="s">
        <v>279</v>
      </c>
      <c r="F182" s="109">
        <v>38</v>
      </c>
      <c r="G182" s="104" t="s">
        <v>72</v>
      </c>
      <c r="H182" s="215" t="s">
        <v>1074</v>
      </c>
      <c r="I182" s="137">
        <v>100000</v>
      </c>
      <c r="J182" s="137">
        <f t="shared" si="2"/>
        <v>1330000</v>
      </c>
    </row>
    <row r="183" spans="1:10" x14ac:dyDescent="0.25">
      <c r="A183" s="102" t="s">
        <v>16</v>
      </c>
      <c r="B183" s="111" t="s">
        <v>298</v>
      </c>
      <c r="C183" s="106">
        <v>3</v>
      </c>
      <c r="E183" s="109" t="s">
        <v>279</v>
      </c>
      <c r="F183" s="109">
        <v>38</v>
      </c>
      <c r="G183" s="104" t="s">
        <v>72</v>
      </c>
      <c r="H183" s="215" t="s">
        <v>1074</v>
      </c>
      <c r="I183" s="137">
        <v>100000</v>
      </c>
      <c r="J183" s="137">
        <f t="shared" si="2"/>
        <v>1330000</v>
      </c>
    </row>
    <row r="184" spans="1:10" x14ac:dyDescent="0.25">
      <c r="A184" s="102" t="s">
        <v>16</v>
      </c>
      <c r="B184" s="111" t="s">
        <v>299</v>
      </c>
      <c r="C184" s="106">
        <v>3</v>
      </c>
      <c r="E184" s="109" t="s">
        <v>279</v>
      </c>
      <c r="F184" s="109">
        <v>38</v>
      </c>
      <c r="G184" s="104" t="s">
        <v>72</v>
      </c>
      <c r="H184" s="215" t="s">
        <v>1074</v>
      </c>
      <c r="I184" s="137">
        <v>100000</v>
      </c>
      <c r="J184" s="137">
        <f t="shared" si="2"/>
        <v>1330000</v>
      </c>
    </row>
    <row r="185" spans="1:10" x14ac:dyDescent="0.25">
      <c r="A185" s="102" t="s">
        <v>16</v>
      </c>
      <c r="B185" s="111" t="s">
        <v>300</v>
      </c>
      <c r="C185" s="106">
        <v>3</v>
      </c>
      <c r="E185" s="109" t="s">
        <v>279</v>
      </c>
      <c r="F185" s="109">
        <v>38</v>
      </c>
      <c r="G185" s="104" t="s">
        <v>72</v>
      </c>
      <c r="H185" s="215" t="s">
        <v>1074</v>
      </c>
      <c r="I185" s="137">
        <v>100000</v>
      </c>
      <c r="J185" s="137">
        <f t="shared" si="2"/>
        <v>1330000</v>
      </c>
    </row>
    <row r="186" spans="1:10" x14ac:dyDescent="0.25">
      <c r="A186" s="102" t="s">
        <v>16</v>
      </c>
      <c r="B186" s="111" t="s">
        <v>301</v>
      </c>
      <c r="C186" s="106">
        <v>3</v>
      </c>
      <c r="E186" s="109" t="s">
        <v>279</v>
      </c>
      <c r="F186" s="109">
        <v>38</v>
      </c>
      <c r="G186" s="104" t="s">
        <v>72</v>
      </c>
      <c r="H186" s="215" t="s">
        <v>1074</v>
      </c>
      <c r="I186" s="137">
        <v>100000</v>
      </c>
      <c r="J186" s="137">
        <f t="shared" si="2"/>
        <v>1330000</v>
      </c>
    </row>
    <row r="187" spans="1:10" x14ac:dyDescent="0.25">
      <c r="A187" s="102" t="s">
        <v>16</v>
      </c>
      <c r="B187" s="111" t="s">
        <v>302</v>
      </c>
      <c r="C187" s="106">
        <v>3</v>
      </c>
      <c r="E187" s="109" t="s">
        <v>303</v>
      </c>
      <c r="F187" s="109">
        <v>38</v>
      </c>
      <c r="G187" s="104" t="s">
        <v>72</v>
      </c>
      <c r="H187" s="215" t="s">
        <v>1074</v>
      </c>
      <c r="I187" s="137">
        <v>100000</v>
      </c>
      <c r="J187" s="137">
        <f t="shared" si="2"/>
        <v>1330000</v>
      </c>
    </row>
    <row r="188" spans="1:10" x14ac:dyDescent="0.25">
      <c r="A188" s="102" t="s">
        <v>16</v>
      </c>
      <c r="B188" s="111" t="s">
        <v>304</v>
      </c>
      <c r="C188" s="106">
        <v>4</v>
      </c>
      <c r="E188" s="109" t="s">
        <v>305</v>
      </c>
      <c r="F188" s="109">
        <v>32</v>
      </c>
      <c r="G188" s="104" t="s">
        <v>72</v>
      </c>
      <c r="H188" s="215" t="s">
        <v>1085</v>
      </c>
      <c r="I188" s="137">
        <v>100000</v>
      </c>
      <c r="J188" s="137">
        <f t="shared" si="2"/>
        <v>1144000</v>
      </c>
    </row>
    <row r="189" spans="1:10" x14ac:dyDescent="0.25">
      <c r="A189" s="102" t="s">
        <v>16</v>
      </c>
      <c r="B189" s="111" t="s">
        <v>306</v>
      </c>
      <c r="C189" s="106">
        <v>4</v>
      </c>
      <c r="E189" s="109" t="s">
        <v>158</v>
      </c>
      <c r="F189" s="105">
        <v>42</v>
      </c>
      <c r="G189" s="104" t="s">
        <v>72</v>
      </c>
      <c r="H189" s="215" t="s">
        <v>1077</v>
      </c>
      <c r="I189" s="137">
        <v>100000</v>
      </c>
      <c r="J189" s="137">
        <f t="shared" si="2"/>
        <v>1501500</v>
      </c>
    </row>
    <row r="190" spans="1:10" x14ac:dyDescent="0.25">
      <c r="A190" s="102" t="s">
        <v>16</v>
      </c>
      <c r="B190" s="111" t="s">
        <v>307</v>
      </c>
      <c r="C190" s="106">
        <v>4</v>
      </c>
      <c r="E190" s="109" t="s">
        <v>158</v>
      </c>
      <c r="F190" s="105">
        <v>42</v>
      </c>
      <c r="G190" s="104" t="s">
        <v>72</v>
      </c>
      <c r="H190" s="215" t="s">
        <v>1077</v>
      </c>
      <c r="I190" s="137">
        <v>100000</v>
      </c>
      <c r="J190" s="137">
        <f t="shared" si="2"/>
        <v>1501500</v>
      </c>
    </row>
    <row r="191" spans="1:10" x14ac:dyDescent="0.25">
      <c r="A191" s="102" t="s">
        <v>16</v>
      </c>
      <c r="B191" s="111" t="s">
        <v>308</v>
      </c>
      <c r="C191" s="106">
        <v>4</v>
      </c>
      <c r="E191" s="109" t="s">
        <v>156</v>
      </c>
      <c r="F191" s="105">
        <v>36</v>
      </c>
      <c r="G191" s="104" t="s">
        <v>72</v>
      </c>
      <c r="H191" s="215" t="s">
        <v>1086</v>
      </c>
      <c r="I191" s="137">
        <v>100000</v>
      </c>
      <c r="J191" s="137">
        <f t="shared" si="2"/>
        <v>1287000</v>
      </c>
    </row>
    <row r="192" spans="1:10" x14ac:dyDescent="0.25">
      <c r="A192" s="102" t="s">
        <v>16</v>
      </c>
      <c r="B192" s="111" t="s">
        <v>309</v>
      </c>
      <c r="C192" s="106">
        <v>4</v>
      </c>
      <c r="E192" s="109" t="s">
        <v>154</v>
      </c>
      <c r="F192" s="105">
        <v>36</v>
      </c>
      <c r="G192" s="104" t="s">
        <v>72</v>
      </c>
      <c r="H192" s="215" t="s">
        <v>1087</v>
      </c>
      <c r="I192" s="137">
        <v>100000</v>
      </c>
      <c r="J192" s="137">
        <f t="shared" si="2"/>
        <v>1314000</v>
      </c>
    </row>
    <row r="193" spans="1:10" x14ac:dyDescent="0.25">
      <c r="A193" s="102" t="s">
        <v>16</v>
      </c>
      <c r="B193" s="111" t="s">
        <v>310</v>
      </c>
      <c r="C193" s="106">
        <v>4</v>
      </c>
      <c r="E193" s="109" t="s">
        <v>311</v>
      </c>
      <c r="F193" s="109">
        <v>92</v>
      </c>
      <c r="G193" s="104" t="s">
        <v>234</v>
      </c>
      <c r="H193" s="215" t="s">
        <v>1088</v>
      </c>
      <c r="I193" s="137">
        <v>100000</v>
      </c>
      <c r="J193" s="137">
        <f t="shared" si="2"/>
        <v>3588000</v>
      </c>
    </row>
    <row r="194" spans="1:10" x14ac:dyDescent="0.25">
      <c r="A194" s="102" t="s">
        <v>16</v>
      </c>
      <c r="B194" s="111" t="s">
        <v>312</v>
      </c>
      <c r="C194" s="106">
        <v>4</v>
      </c>
      <c r="E194" s="109" t="s">
        <v>313</v>
      </c>
      <c r="F194" s="109">
        <v>66</v>
      </c>
      <c r="G194" s="104" t="s">
        <v>234</v>
      </c>
      <c r="H194" s="215" t="s">
        <v>1089</v>
      </c>
      <c r="I194" s="137">
        <v>100000</v>
      </c>
      <c r="J194" s="137">
        <f t="shared" ref="J194:J257" si="3">H194*25%</f>
        <v>2557500</v>
      </c>
    </row>
    <row r="195" spans="1:10" x14ac:dyDescent="0.25">
      <c r="A195" s="102" t="s">
        <v>16</v>
      </c>
      <c r="B195" s="111" t="s">
        <v>314</v>
      </c>
      <c r="C195" s="106">
        <v>4</v>
      </c>
      <c r="E195" s="109" t="s">
        <v>315</v>
      </c>
      <c r="F195" s="109">
        <v>56</v>
      </c>
      <c r="G195" s="104" t="s">
        <v>94</v>
      </c>
      <c r="H195" s="215" t="s">
        <v>1090</v>
      </c>
      <c r="I195" s="137">
        <v>100000</v>
      </c>
      <c r="J195" s="137">
        <f t="shared" si="3"/>
        <v>2170000</v>
      </c>
    </row>
    <row r="196" spans="1:10" x14ac:dyDescent="0.25">
      <c r="A196" s="102" t="s">
        <v>16</v>
      </c>
      <c r="B196" s="111" t="s">
        <v>316</v>
      </c>
      <c r="C196" s="106">
        <v>4</v>
      </c>
      <c r="E196" s="109" t="s">
        <v>148</v>
      </c>
      <c r="F196" s="105">
        <v>49</v>
      </c>
      <c r="G196" s="104" t="s">
        <v>72</v>
      </c>
      <c r="H196" s="215" t="s">
        <v>1091</v>
      </c>
      <c r="I196" s="137">
        <v>100000</v>
      </c>
      <c r="J196" s="137">
        <f t="shared" si="3"/>
        <v>1898750</v>
      </c>
    </row>
    <row r="197" spans="1:10" x14ac:dyDescent="0.25">
      <c r="A197" s="102" t="s">
        <v>16</v>
      </c>
      <c r="B197" s="111" t="s">
        <v>317</v>
      </c>
      <c r="C197" s="106">
        <v>4</v>
      </c>
      <c r="E197" s="109" t="s">
        <v>148</v>
      </c>
      <c r="F197" s="105">
        <v>49</v>
      </c>
      <c r="G197" s="104" t="s">
        <v>72</v>
      </c>
      <c r="H197" s="215" t="s">
        <v>1091</v>
      </c>
      <c r="I197" s="137">
        <v>100000</v>
      </c>
      <c r="J197" s="137">
        <f t="shared" si="3"/>
        <v>1898750</v>
      </c>
    </row>
    <row r="198" spans="1:10" x14ac:dyDescent="0.25">
      <c r="A198" s="102" t="s">
        <v>16</v>
      </c>
      <c r="B198" s="111" t="s">
        <v>318</v>
      </c>
      <c r="C198" s="106">
        <v>4</v>
      </c>
      <c r="E198" s="109" t="s">
        <v>319</v>
      </c>
      <c r="F198" s="109">
        <v>86</v>
      </c>
      <c r="G198" s="104" t="s">
        <v>234</v>
      </c>
      <c r="H198" s="215" t="s">
        <v>1092</v>
      </c>
      <c r="I198" s="137">
        <v>100000</v>
      </c>
      <c r="J198" s="137">
        <f t="shared" si="3"/>
        <v>3332500</v>
      </c>
    </row>
    <row r="199" spans="1:10" x14ac:dyDescent="0.25">
      <c r="A199" s="102" t="s">
        <v>16</v>
      </c>
      <c r="B199" s="111" t="s">
        <v>320</v>
      </c>
      <c r="C199" s="106">
        <v>4</v>
      </c>
      <c r="E199" s="109" t="s">
        <v>169</v>
      </c>
      <c r="F199" s="109">
        <v>56</v>
      </c>
      <c r="G199" s="104" t="s">
        <v>94</v>
      </c>
      <c r="H199" s="215" t="s">
        <v>1093</v>
      </c>
      <c r="I199" s="137">
        <v>100000</v>
      </c>
      <c r="J199" s="137">
        <f t="shared" si="3"/>
        <v>2156000</v>
      </c>
    </row>
    <row r="200" spans="1:10" x14ac:dyDescent="0.25">
      <c r="A200" s="102" t="s">
        <v>16</v>
      </c>
      <c r="B200" s="111" t="s">
        <v>321</v>
      </c>
      <c r="C200" s="106">
        <v>4</v>
      </c>
      <c r="E200" s="109" t="s">
        <v>305</v>
      </c>
      <c r="F200" s="109">
        <v>32</v>
      </c>
      <c r="G200" s="104" t="s">
        <v>72</v>
      </c>
      <c r="H200" s="215" t="s">
        <v>1094</v>
      </c>
      <c r="I200" s="137">
        <v>100000</v>
      </c>
      <c r="J200" s="137">
        <f t="shared" si="3"/>
        <v>1136000</v>
      </c>
    </row>
    <row r="201" spans="1:10" x14ac:dyDescent="0.25">
      <c r="A201" s="102" t="s">
        <v>16</v>
      </c>
      <c r="B201" s="111" t="s">
        <v>322</v>
      </c>
      <c r="C201" s="106">
        <v>4</v>
      </c>
      <c r="E201" s="109" t="s">
        <v>305</v>
      </c>
      <c r="F201" s="109">
        <v>32</v>
      </c>
      <c r="G201" s="104" t="s">
        <v>72</v>
      </c>
      <c r="H201" s="215" t="s">
        <v>1085</v>
      </c>
      <c r="I201" s="137">
        <v>100000</v>
      </c>
      <c r="J201" s="137">
        <f t="shared" si="3"/>
        <v>1144000</v>
      </c>
    </row>
    <row r="202" spans="1:10" x14ac:dyDescent="0.25">
      <c r="A202" s="102" t="s">
        <v>16</v>
      </c>
      <c r="B202" s="111" t="s">
        <v>323</v>
      </c>
      <c r="C202" s="106">
        <v>4</v>
      </c>
      <c r="E202" s="109" t="s">
        <v>305</v>
      </c>
      <c r="F202" s="109">
        <v>32</v>
      </c>
      <c r="G202" s="104" t="s">
        <v>72</v>
      </c>
      <c r="H202" s="215" t="s">
        <v>1085</v>
      </c>
      <c r="I202" s="137">
        <v>100000</v>
      </c>
      <c r="J202" s="137">
        <f t="shared" si="3"/>
        <v>1144000</v>
      </c>
    </row>
    <row r="203" spans="1:10" x14ac:dyDescent="0.25">
      <c r="A203" s="102" t="s">
        <v>16</v>
      </c>
      <c r="B203" s="111" t="s">
        <v>324</v>
      </c>
      <c r="C203" s="106">
        <v>4</v>
      </c>
      <c r="E203" s="109" t="s">
        <v>305</v>
      </c>
      <c r="F203" s="109">
        <v>32</v>
      </c>
      <c r="G203" s="104" t="s">
        <v>72</v>
      </c>
      <c r="H203" s="215" t="s">
        <v>1085</v>
      </c>
      <c r="I203" s="137">
        <v>100000</v>
      </c>
      <c r="J203" s="137">
        <f t="shared" si="3"/>
        <v>1144000</v>
      </c>
    </row>
    <row r="204" spans="1:10" x14ac:dyDescent="0.25">
      <c r="A204" s="102" t="s">
        <v>16</v>
      </c>
      <c r="B204" s="111" t="s">
        <v>325</v>
      </c>
      <c r="C204" s="106">
        <v>4</v>
      </c>
      <c r="E204" s="109" t="s">
        <v>305</v>
      </c>
      <c r="F204" s="109">
        <v>32</v>
      </c>
      <c r="G204" s="104" t="s">
        <v>72</v>
      </c>
      <c r="H204" s="215" t="s">
        <v>1085</v>
      </c>
      <c r="I204" s="137">
        <v>100000</v>
      </c>
      <c r="J204" s="137">
        <f t="shared" si="3"/>
        <v>1144000</v>
      </c>
    </row>
    <row r="205" spans="1:10" x14ac:dyDescent="0.25">
      <c r="A205" s="102" t="s">
        <v>16</v>
      </c>
      <c r="B205" s="111" t="s">
        <v>326</v>
      </c>
      <c r="C205" s="106">
        <v>4</v>
      </c>
      <c r="E205" s="109" t="s">
        <v>305</v>
      </c>
      <c r="F205" s="109">
        <v>32</v>
      </c>
      <c r="G205" s="104" t="s">
        <v>72</v>
      </c>
      <c r="H205" s="215" t="s">
        <v>1085</v>
      </c>
      <c r="I205" s="137">
        <v>100000</v>
      </c>
      <c r="J205" s="137">
        <f t="shared" si="3"/>
        <v>1144000</v>
      </c>
    </row>
    <row r="206" spans="1:10" x14ac:dyDescent="0.25">
      <c r="A206" s="102" t="s">
        <v>16</v>
      </c>
      <c r="B206" s="111" t="s">
        <v>327</v>
      </c>
      <c r="C206" s="106">
        <v>4</v>
      </c>
      <c r="E206" s="109" t="s">
        <v>305</v>
      </c>
      <c r="F206" s="109">
        <v>32</v>
      </c>
      <c r="G206" s="104" t="s">
        <v>72</v>
      </c>
      <c r="H206" s="215" t="s">
        <v>1085</v>
      </c>
      <c r="I206" s="137">
        <v>100000</v>
      </c>
      <c r="J206" s="137">
        <f t="shared" si="3"/>
        <v>1144000</v>
      </c>
    </row>
    <row r="207" spans="1:10" x14ac:dyDescent="0.25">
      <c r="A207" s="102" t="s">
        <v>16</v>
      </c>
      <c r="B207" s="111" t="s">
        <v>328</v>
      </c>
      <c r="C207" s="106">
        <v>4</v>
      </c>
      <c r="E207" s="109" t="s">
        <v>329</v>
      </c>
      <c r="F207" s="109">
        <v>32</v>
      </c>
      <c r="G207" s="104" t="s">
        <v>72</v>
      </c>
      <c r="H207" s="215" t="s">
        <v>1085</v>
      </c>
      <c r="I207" s="137">
        <v>100000</v>
      </c>
      <c r="J207" s="137">
        <f t="shared" si="3"/>
        <v>1144000</v>
      </c>
    </row>
    <row r="208" spans="1:10" x14ac:dyDescent="0.25">
      <c r="A208" s="102" t="s">
        <v>16</v>
      </c>
      <c r="B208" s="111" t="s">
        <v>330</v>
      </c>
      <c r="C208" s="106">
        <v>5</v>
      </c>
      <c r="E208" s="109" t="s">
        <v>305</v>
      </c>
      <c r="F208" s="109">
        <v>32</v>
      </c>
      <c r="G208" s="104" t="s">
        <v>72</v>
      </c>
      <c r="H208" s="215" t="s">
        <v>1085</v>
      </c>
      <c r="I208" s="137">
        <v>100000</v>
      </c>
      <c r="J208" s="137">
        <f t="shared" si="3"/>
        <v>1144000</v>
      </c>
    </row>
    <row r="209" spans="1:10" x14ac:dyDescent="0.25">
      <c r="A209" s="102" t="s">
        <v>16</v>
      </c>
      <c r="B209" s="111" t="s">
        <v>331</v>
      </c>
      <c r="C209" s="106">
        <v>5</v>
      </c>
      <c r="E209" s="109" t="s">
        <v>158</v>
      </c>
      <c r="F209" s="105">
        <v>42</v>
      </c>
      <c r="G209" s="104" t="s">
        <v>72</v>
      </c>
      <c r="H209" s="215" t="s">
        <v>1077</v>
      </c>
      <c r="I209" s="137">
        <v>100000</v>
      </c>
      <c r="J209" s="137">
        <f t="shared" si="3"/>
        <v>1501500</v>
      </c>
    </row>
    <row r="210" spans="1:10" x14ac:dyDescent="0.25">
      <c r="A210" s="102" t="s">
        <v>16</v>
      </c>
      <c r="B210" s="111" t="s">
        <v>332</v>
      </c>
      <c r="C210" s="106">
        <v>5</v>
      </c>
      <c r="E210" s="109" t="s">
        <v>158</v>
      </c>
      <c r="F210" s="105">
        <v>42</v>
      </c>
      <c r="G210" s="104" t="s">
        <v>72</v>
      </c>
      <c r="H210" s="215" t="s">
        <v>1077</v>
      </c>
      <c r="I210" s="137">
        <v>100000</v>
      </c>
      <c r="J210" s="137">
        <f t="shared" si="3"/>
        <v>1501500</v>
      </c>
    </row>
    <row r="211" spans="1:10" x14ac:dyDescent="0.25">
      <c r="A211" s="102" t="s">
        <v>16</v>
      </c>
      <c r="B211" s="111" t="s">
        <v>333</v>
      </c>
      <c r="C211" s="106">
        <v>5</v>
      </c>
      <c r="E211" s="109" t="s">
        <v>156</v>
      </c>
      <c r="F211" s="105">
        <v>36</v>
      </c>
      <c r="G211" s="104" t="s">
        <v>72</v>
      </c>
      <c r="H211" s="215" t="s">
        <v>1086</v>
      </c>
      <c r="I211" s="137">
        <v>100000</v>
      </c>
      <c r="J211" s="137">
        <f t="shared" si="3"/>
        <v>1287000</v>
      </c>
    </row>
    <row r="212" spans="1:10" x14ac:dyDescent="0.25">
      <c r="A212" s="102" t="s">
        <v>16</v>
      </c>
      <c r="B212" s="111" t="s">
        <v>334</v>
      </c>
      <c r="C212" s="106">
        <v>5</v>
      </c>
      <c r="E212" s="109" t="s">
        <v>154</v>
      </c>
      <c r="F212" s="105">
        <v>36</v>
      </c>
      <c r="G212" s="104" t="s">
        <v>72</v>
      </c>
      <c r="H212" s="215" t="s">
        <v>1087</v>
      </c>
      <c r="I212" s="137">
        <v>100000</v>
      </c>
      <c r="J212" s="137">
        <f t="shared" si="3"/>
        <v>1314000</v>
      </c>
    </row>
    <row r="213" spans="1:10" x14ac:dyDescent="0.25">
      <c r="A213" s="102" t="s">
        <v>16</v>
      </c>
      <c r="B213" s="111" t="s">
        <v>335</v>
      </c>
      <c r="C213" s="106">
        <v>5</v>
      </c>
      <c r="E213" s="109" t="s">
        <v>311</v>
      </c>
      <c r="F213" s="109">
        <v>92</v>
      </c>
      <c r="G213" s="104" t="s">
        <v>234</v>
      </c>
      <c r="H213" s="215" t="s">
        <v>1088</v>
      </c>
      <c r="I213" s="137">
        <v>100000</v>
      </c>
      <c r="J213" s="137">
        <f t="shared" si="3"/>
        <v>3588000</v>
      </c>
    </row>
    <row r="214" spans="1:10" x14ac:dyDescent="0.25">
      <c r="A214" s="102" t="s">
        <v>16</v>
      </c>
      <c r="B214" s="111" t="s">
        <v>336</v>
      </c>
      <c r="C214" s="106">
        <v>5</v>
      </c>
      <c r="E214" s="109" t="s">
        <v>313</v>
      </c>
      <c r="F214" s="109">
        <v>66</v>
      </c>
      <c r="G214" s="104" t="s">
        <v>234</v>
      </c>
      <c r="H214" s="215" t="s">
        <v>1089</v>
      </c>
      <c r="I214" s="137">
        <v>100000</v>
      </c>
      <c r="J214" s="137">
        <f t="shared" si="3"/>
        <v>2557500</v>
      </c>
    </row>
    <row r="215" spans="1:10" x14ac:dyDescent="0.25">
      <c r="A215" s="102" t="s">
        <v>16</v>
      </c>
      <c r="B215" s="111" t="s">
        <v>337</v>
      </c>
      <c r="C215" s="106">
        <v>5</v>
      </c>
      <c r="E215" s="109" t="s">
        <v>315</v>
      </c>
      <c r="F215" s="109">
        <v>56</v>
      </c>
      <c r="G215" s="104" t="s">
        <v>94</v>
      </c>
      <c r="H215" s="215" t="s">
        <v>1090</v>
      </c>
      <c r="I215" s="137">
        <v>100000</v>
      </c>
      <c r="J215" s="137">
        <f t="shared" si="3"/>
        <v>2170000</v>
      </c>
    </row>
    <row r="216" spans="1:10" x14ac:dyDescent="0.25">
      <c r="A216" s="102" t="s">
        <v>16</v>
      </c>
      <c r="B216" s="111" t="s">
        <v>338</v>
      </c>
      <c r="C216" s="106">
        <v>5</v>
      </c>
      <c r="E216" s="109" t="s">
        <v>148</v>
      </c>
      <c r="F216" s="105">
        <v>49</v>
      </c>
      <c r="G216" s="104" t="s">
        <v>72</v>
      </c>
      <c r="H216" s="215" t="s">
        <v>1091</v>
      </c>
      <c r="I216" s="137">
        <v>100000</v>
      </c>
      <c r="J216" s="137">
        <f t="shared" si="3"/>
        <v>1898750</v>
      </c>
    </row>
    <row r="217" spans="1:10" x14ac:dyDescent="0.25">
      <c r="A217" s="102" t="s">
        <v>16</v>
      </c>
      <c r="B217" s="111" t="s">
        <v>339</v>
      </c>
      <c r="C217" s="106">
        <v>5</v>
      </c>
      <c r="E217" s="109" t="s">
        <v>148</v>
      </c>
      <c r="F217" s="105">
        <v>49</v>
      </c>
      <c r="G217" s="104" t="s">
        <v>72</v>
      </c>
      <c r="H217" s="215" t="s">
        <v>1091</v>
      </c>
      <c r="I217" s="137">
        <v>100000</v>
      </c>
      <c r="J217" s="137">
        <f t="shared" si="3"/>
        <v>1898750</v>
      </c>
    </row>
    <row r="218" spans="1:10" x14ac:dyDescent="0.25">
      <c r="A218" s="102" t="s">
        <v>16</v>
      </c>
      <c r="B218" s="111" t="s">
        <v>340</v>
      </c>
      <c r="C218" s="106">
        <v>5</v>
      </c>
      <c r="E218" s="109" t="s">
        <v>319</v>
      </c>
      <c r="F218" s="109">
        <v>86</v>
      </c>
      <c r="G218" s="104" t="s">
        <v>234</v>
      </c>
      <c r="H218" s="215" t="s">
        <v>1092</v>
      </c>
      <c r="I218" s="137">
        <v>100000</v>
      </c>
      <c r="J218" s="137">
        <f t="shared" si="3"/>
        <v>3332500</v>
      </c>
    </row>
    <row r="219" spans="1:10" x14ac:dyDescent="0.25">
      <c r="A219" s="102" t="s">
        <v>16</v>
      </c>
      <c r="B219" s="111" t="s">
        <v>341</v>
      </c>
      <c r="C219" s="106">
        <v>5</v>
      </c>
      <c r="E219" s="109" t="s">
        <v>169</v>
      </c>
      <c r="F219" s="109">
        <v>56</v>
      </c>
      <c r="G219" s="104" t="s">
        <v>94</v>
      </c>
      <c r="H219" s="215" t="s">
        <v>1093</v>
      </c>
      <c r="I219" s="137">
        <v>100000</v>
      </c>
      <c r="J219" s="137">
        <f t="shared" si="3"/>
        <v>2156000</v>
      </c>
    </row>
    <row r="220" spans="1:10" x14ac:dyDescent="0.25">
      <c r="A220" s="102" t="s">
        <v>16</v>
      </c>
      <c r="B220" s="111" t="s">
        <v>342</v>
      </c>
      <c r="C220" s="106">
        <v>5</v>
      </c>
      <c r="E220" s="109" t="s">
        <v>305</v>
      </c>
      <c r="F220" s="109">
        <v>32</v>
      </c>
      <c r="G220" s="104" t="s">
        <v>72</v>
      </c>
      <c r="H220" s="215" t="s">
        <v>1094</v>
      </c>
      <c r="I220" s="137">
        <v>100000</v>
      </c>
      <c r="J220" s="137">
        <f t="shared" si="3"/>
        <v>1136000</v>
      </c>
    </row>
    <row r="221" spans="1:10" x14ac:dyDescent="0.25">
      <c r="A221" s="102" t="s">
        <v>16</v>
      </c>
      <c r="B221" s="111" t="s">
        <v>343</v>
      </c>
      <c r="C221" s="106">
        <v>5</v>
      </c>
      <c r="E221" s="109" t="s">
        <v>305</v>
      </c>
      <c r="F221" s="109">
        <v>32</v>
      </c>
      <c r="G221" s="104" t="s">
        <v>72</v>
      </c>
      <c r="H221" s="215" t="s">
        <v>1085</v>
      </c>
      <c r="I221" s="137">
        <v>100000</v>
      </c>
      <c r="J221" s="137">
        <f t="shared" si="3"/>
        <v>1144000</v>
      </c>
    </row>
    <row r="222" spans="1:10" x14ac:dyDescent="0.25">
      <c r="A222" s="102" t="s">
        <v>16</v>
      </c>
      <c r="B222" s="111" t="s">
        <v>344</v>
      </c>
      <c r="C222" s="106">
        <v>5</v>
      </c>
      <c r="E222" s="109" t="s">
        <v>305</v>
      </c>
      <c r="F222" s="109">
        <v>32</v>
      </c>
      <c r="G222" s="104" t="s">
        <v>72</v>
      </c>
      <c r="H222" s="215" t="s">
        <v>1085</v>
      </c>
      <c r="I222" s="137">
        <v>100000</v>
      </c>
      <c r="J222" s="137">
        <f t="shared" si="3"/>
        <v>1144000</v>
      </c>
    </row>
    <row r="223" spans="1:10" x14ac:dyDescent="0.25">
      <c r="A223" s="102" t="s">
        <v>16</v>
      </c>
      <c r="B223" s="111" t="s">
        <v>345</v>
      </c>
      <c r="C223" s="106">
        <v>5</v>
      </c>
      <c r="E223" s="109" t="s">
        <v>305</v>
      </c>
      <c r="F223" s="109">
        <v>32</v>
      </c>
      <c r="G223" s="104" t="s">
        <v>72</v>
      </c>
      <c r="H223" s="215" t="s">
        <v>1085</v>
      </c>
      <c r="I223" s="137">
        <v>100000</v>
      </c>
      <c r="J223" s="137">
        <f t="shared" si="3"/>
        <v>1144000</v>
      </c>
    </row>
    <row r="224" spans="1:10" x14ac:dyDescent="0.25">
      <c r="A224" s="102" t="s">
        <v>16</v>
      </c>
      <c r="B224" s="111" t="s">
        <v>346</v>
      </c>
      <c r="C224" s="106">
        <v>5</v>
      </c>
      <c r="E224" s="109" t="s">
        <v>305</v>
      </c>
      <c r="F224" s="109">
        <v>32</v>
      </c>
      <c r="G224" s="104" t="s">
        <v>72</v>
      </c>
      <c r="H224" s="215" t="s">
        <v>1085</v>
      </c>
      <c r="I224" s="137">
        <v>100000</v>
      </c>
      <c r="J224" s="137">
        <f t="shared" si="3"/>
        <v>1144000</v>
      </c>
    </row>
    <row r="225" spans="1:10" x14ac:dyDescent="0.25">
      <c r="A225" s="102" t="s">
        <v>16</v>
      </c>
      <c r="B225" s="111" t="s">
        <v>347</v>
      </c>
      <c r="C225" s="106">
        <v>5</v>
      </c>
      <c r="E225" s="109" t="s">
        <v>305</v>
      </c>
      <c r="F225" s="109">
        <v>32</v>
      </c>
      <c r="G225" s="104" t="s">
        <v>72</v>
      </c>
      <c r="H225" s="215" t="s">
        <v>1085</v>
      </c>
      <c r="I225" s="137">
        <v>100000</v>
      </c>
      <c r="J225" s="137">
        <f t="shared" si="3"/>
        <v>1144000</v>
      </c>
    </row>
    <row r="226" spans="1:10" x14ac:dyDescent="0.25">
      <c r="A226" s="102" t="s">
        <v>16</v>
      </c>
      <c r="B226" s="111" t="s">
        <v>348</v>
      </c>
      <c r="C226" s="106">
        <v>5</v>
      </c>
      <c r="E226" s="109" t="s">
        <v>305</v>
      </c>
      <c r="F226" s="109">
        <v>32</v>
      </c>
      <c r="G226" s="104" t="s">
        <v>72</v>
      </c>
      <c r="H226" s="215" t="s">
        <v>1085</v>
      </c>
      <c r="I226" s="137">
        <v>100000</v>
      </c>
      <c r="J226" s="137">
        <f t="shared" si="3"/>
        <v>1144000</v>
      </c>
    </row>
    <row r="227" spans="1:10" x14ac:dyDescent="0.25">
      <c r="A227" s="102" t="s">
        <v>16</v>
      </c>
      <c r="B227" s="111" t="s">
        <v>349</v>
      </c>
      <c r="C227" s="106">
        <v>5</v>
      </c>
      <c r="E227" s="109" t="s">
        <v>329</v>
      </c>
      <c r="F227" s="109">
        <v>32</v>
      </c>
      <c r="G227" s="104" t="s">
        <v>72</v>
      </c>
      <c r="H227" s="215" t="s">
        <v>1085</v>
      </c>
      <c r="I227" s="137">
        <v>100000</v>
      </c>
      <c r="J227" s="137">
        <f t="shared" si="3"/>
        <v>1144000</v>
      </c>
    </row>
    <row r="228" spans="1:10" x14ac:dyDescent="0.25">
      <c r="A228" s="102" t="s">
        <v>16</v>
      </c>
      <c r="B228" s="111" t="s">
        <v>350</v>
      </c>
      <c r="C228" s="102">
        <v>6</v>
      </c>
      <c r="E228" s="109" t="s">
        <v>305</v>
      </c>
      <c r="F228" s="109">
        <v>32</v>
      </c>
      <c r="G228" s="104" t="s">
        <v>72</v>
      </c>
      <c r="H228" s="215" t="s">
        <v>1095</v>
      </c>
      <c r="I228" s="137">
        <v>100000</v>
      </c>
      <c r="J228" s="137">
        <f t="shared" si="3"/>
        <v>1168000</v>
      </c>
    </row>
    <row r="229" spans="1:10" x14ac:dyDescent="0.25">
      <c r="A229" s="102" t="s">
        <v>16</v>
      </c>
      <c r="B229" s="111" t="s">
        <v>351</v>
      </c>
      <c r="C229" s="102">
        <v>6</v>
      </c>
      <c r="E229" s="109" t="s">
        <v>158</v>
      </c>
      <c r="F229" s="105">
        <v>42</v>
      </c>
      <c r="G229" s="104" t="s">
        <v>72</v>
      </c>
      <c r="H229" s="215" t="s">
        <v>1096</v>
      </c>
      <c r="I229" s="137">
        <v>100000</v>
      </c>
      <c r="J229" s="137">
        <f t="shared" si="3"/>
        <v>1533000</v>
      </c>
    </row>
    <row r="230" spans="1:10" x14ac:dyDescent="0.25">
      <c r="A230" s="102" t="s">
        <v>16</v>
      </c>
      <c r="B230" s="111" t="s">
        <v>352</v>
      </c>
      <c r="C230" s="102">
        <v>6</v>
      </c>
      <c r="E230" s="109" t="s">
        <v>158</v>
      </c>
      <c r="F230" s="105">
        <v>42</v>
      </c>
      <c r="G230" s="104" t="s">
        <v>72</v>
      </c>
      <c r="H230" s="215" t="s">
        <v>1096</v>
      </c>
      <c r="I230" s="137">
        <v>100000</v>
      </c>
      <c r="J230" s="137">
        <f t="shared" si="3"/>
        <v>1533000</v>
      </c>
    </row>
    <row r="231" spans="1:10" x14ac:dyDescent="0.25">
      <c r="A231" s="102" t="s">
        <v>16</v>
      </c>
      <c r="B231" s="111" t="s">
        <v>353</v>
      </c>
      <c r="C231" s="102">
        <v>6</v>
      </c>
      <c r="E231" s="109" t="s">
        <v>156</v>
      </c>
      <c r="F231" s="105">
        <v>36</v>
      </c>
      <c r="G231" s="104" t="s">
        <v>72</v>
      </c>
      <c r="H231" s="215" t="s">
        <v>1087</v>
      </c>
      <c r="I231" s="137">
        <v>100000</v>
      </c>
      <c r="J231" s="137">
        <f t="shared" si="3"/>
        <v>1314000</v>
      </c>
    </row>
    <row r="232" spans="1:10" x14ac:dyDescent="0.25">
      <c r="A232" s="102" t="s">
        <v>16</v>
      </c>
      <c r="B232" s="111" t="s">
        <v>354</v>
      </c>
      <c r="C232" s="102">
        <v>6</v>
      </c>
      <c r="E232" s="109" t="s">
        <v>154</v>
      </c>
      <c r="F232" s="105">
        <v>36</v>
      </c>
      <c r="G232" s="104" t="s">
        <v>72</v>
      </c>
      <c r="H232" s="215" t="s">
        <v>1097</v>
      </c>
      <c r="I232" s="137">
        <v>100000</v>
      </c>
      <c r="J232" s="137">
        <f t="shared" si="3"/>
        <v>1341000</v>
      </c>
    </row>
    <row r="233" spans="1:10" x14ac:dyDescent="0.25">
      <c r="A233" s="102" t="s">
        <v>16</v>
      </c>
      <c r="B233" s="111" t="s">
        <v>355</v>
      </c>
      <c r="C233" s="102">
        <v>6</v>
      </c>
      <c r="E233" s="109" t="s">
        <v>311</v>
      </c>
      <c r="F233" s="109">
        <v>92</v>
      </c>
      <c r="G233" s="104" t="s">
        <v>234</v>
      </c>
      <c r="H233" s="215" t="s">
        <v>1098</v>
      </c>
      <c r="I233" s="137">
        <v>100000</v>
      </c>
      <c r="J233" s="137">
        <f t="shared" si="3"/>
        <v>3657000</v>
      </c>
    </row>
    <row r="234" spans="1:10" x14ac:dyDescent="0.25">
      <c r="A234" s="102" t="s">
        <v>16</v>
      </c>
      <c r="B234" s="111" t="s">
        <v>356</v>
      </c>
      <c r="C234" s="102">
        <v>6</v>
      </c>
      <c r="E234" s="109" t="s">
        <v>313</v>
      </c>
      <c r="F234" s="109">
        <v>66</v>
      </c>
      <c r="G234" s="104" t="s">
        <v>234</v>
      </c>
      <c r="H234" s="215" t="s">
        <v>1099</v>
      </c>
      <c r="I234" s="137">
        <v>100000</v>
      </c>
      <c r="J234" s="137">
        <f t="shared" si="3"/>
        <v>2607000</v>
      </c>
    </row>
    <row r="235" spans="1:10" x14ac:dyDescent="0.25">
      <c r="A235" s="102" t="s">
        <v>16</v>
      </c>
      <c r="B235" s="111" t="s">
        <v>357</v>
      </c>
      <c r="C235" s="102">
        <v>6</v>
      </c>
      <c r="E235" s="109" t="s">
        <v>315</v>
      </c>
      <c r="F235" s="109">
        <v>56</v>
      </c>
      <c r="G235" s="104" t="s">
        <v>94</v>
      </c>
      <c r="H235" s="215" t="s">
        <v>1100</v>
      </c>
      <c r="I235" s="137">
        <v>100000</v>
      </c>
      <c r="J235" s="137">
        <f t="shared" si="3"/>
        <v>2212000</v>
      </c>
    </row>
    <row r="236" spans="1:10" x14ac:dyDescent="0.25">
      <c r="A236" s="102" t="s">
        <v>16</v>
      </c>
      <c r="B236" s="111" t="s">
        <v>358</v>
      </c>
      <c r="C236" s="102">
        <v>6</v>
      </c>
      <c r="E236" s="109" t="s">
        <v>148</v>
      </c>
      <c r="F236" s="105">
        <v>49</v>
      </c>
      <c r="G236" s="104" t="s">
        <v>72</v>
      </c>
      <c r="H236" s="215" t="s">
        <v>1032</v>
      </c>
      <c r="I236" s="137">
        <v>100000</v>
      </c>
      <c r="J236" s="137">
        <f t="shared" si="3"/>
        <v>1935500</v>
      </c>
    </row>
    <row r="237" spans="1:10" x14ac:dyDescent="0.25">
      <c r="A237" s="102" t="s">
        <v>16</v>
      </c>
      <c r="B237" s="111" t="s">
        <v>359</v>
      </c>
      <c r="C237" s="102">
        <v>6</v>
      </c>
      <c r="E237" s="109" t="s">
        <v>148</v>
      </c>
      <c r="F237" s="105">
        <v>49</v>
      </c>
      <c r="G237" s="104" t="s">
        <v>72</v>
      </c>
      <c r="H237" s="215" t="s">
        <v>1032</v>
      </c>
      <c r="I237" s="137">
        <v>100000</v>
      </c>
      <c r="J237" s="137">
        <f t="shared" si="3"/>
        <v>1935500</v>
      </c>
    </row>
    <row r="238" spans="1:10" x14ac:dyDescent="0.25">
      <c r="A238" s="102" t="s">
        <v>16</v>
      </c>
      <c r="B238" s="111" t="s">
        <v>360</v>
      </c>
      <c r="C238" s="102">
        <v>6</v>
      </c>
      <c r="E238" s="109" t="s">
        <v>319</v>
      </c>
      <c r="F238" s="109">
        <v>86</v>
      </c>
      <c r="G238" s="104" t="s">
        <v>234</v>
      </c>
      <c r="H238" s="215" t="s">
        <v>1101</v>
      </c>
      <c r="I238" s="137">
        <v>100000</v>
      </c>
      <c r="J238" s="137">
        <f t="shared" si="3"/>
        <v>3397000</v>
      </c>
    </row>
    <row r="239" spans="1:10" x14ac:dyDescent="0.25">
      <c r="A239" s="102" t="s">
        <v>16</v>
      </c>
      <c r="B239" s="111" t="s">
        <v>361</v>
      </c>
      <c r="C239" s="102">
        <v>6</v>
      </c>
      <c r="E239" s="109" t="s">
        <v>169</v>
      </c>
      <c r="F239" s="109">
        <v>56</v>
      </c>
      <c r="G239" s="104" t="s">
        <v>94</v>
      </c>
      <c r="H239" s="215" t="s">
        <v>1037</v>
      </c>
      <c r="I239" s="137">
        <v>100000</v>
      </c>
      <c r="J239" s="137">
        <f t="shared" si="3"/>
        <v>2198000</v>
      </c>
    </row>
    <row r="240" spans="1:10" x14ac:dyDescent="0.25">
      <c r="A240" s="102" t="s">
        <v>16</v>
      </c>
      <c r="B240" s="111" t="s">
        <v>362</v>
      </c>
      <c r="C240" s="102">
        <v>6</v>
      </c>
      <c r="E240" s="109" t="s">
        <v>305</v>
      </c>
      <c r="F240" s="109">
        <v>32</v>
      </c>
      <c r="G240" s="104" t="s">
        <v>72</v>
      </c>
      <c r="H240" s="215" t="s">
        <v>1102</v>
      </c>
      <c r="I240" s="137">
        <v>100000</v>
      </c>
      <c r="J240" s="137">
        <f t="shared" si="3"/>
        <v>1160000</v>
      </c>
    </row>
    <row r="241" spans="1:10" x14ac:dyDescent="0.25">
      <c r="A241" s="102" t="s">
        <v>16</v>
      </c>
      <c r="B241" s="111" t="s">
        <v>363</v>
      </c>
      <c r="C241" s="102">
        <v>6</v>
      </c>
      <c r="E241" s="109" t="s">
        <v>305</v>
      </c>
      <c r="F241" s="109">
        <v>32</v>
      </c>
      <c r="G241" s="104" t="s">
        <v>72</v>
      </c>
      <c r="H241" s="215" t="s">
        <v>1095</v>
      </c>
      <c r="I241" s="137">
        <v>100000</v>
      </c>
      <c r="J241" s="137">
        <f t="shared" si="3"/>
        <v>1168000</v>
      </c>
    </row>
    <row r="242" spans="1:10" x14ac:dyDescent="0.25">
      <c r="A242" s="102" t="s">
        <v>16</v>
      </c>
      <c r="B242" s="111" t="s">
        <v>364</v>
      </c>
      <c r="C242" s="102">
        <v>6</v>
      </c>
      <c r="E242" s="109" t="s">
        <v>305</v>
      </c>
      <c r="F242" s="109">
        <v>32</v>
      </c>
      <c r="G242" s="104" t="s">
        <v>72</v>
      </c>
      <c r="H242" s="215" t="s">
        <v>1095</v>
      </c>
      <c r="I242" s="137">
        <v>100000</v>
      </c>
      <c r="J242" s="137">
        <f t="shared" si="3"/>
        <v>1168000</v>
      </c>
    </row>
    <row r="243" spans="1:10" x14ac:dyDescent="0.25">
      <c r="A243" s="102" t="s">
        <v>16</v>
      </c>
      <c r="B243" s="111" t="s">
        <v>365</v>
      </c>
      <c r="C243" s="102">
        <v>6</v>
      </c>
      <c r="E243" s="109" t="s">
        <v>305</v>
      </c>
      <c r="F243" s="109">
        <v>32</v>
      </c>
      <c r="G243" s="104" t="s">
        <v>72</v>
      </c>
      <c r="H243" s="215" t="s">
        <v>1095</v>
      </c>
      <c r="I243" s="137">
        <v>100000</v>
      </c>
      <c r="J243" s="137">
        <f t="shared" si="3"/>
        <v>1168000</v>
      </c>
    </row>
    <row r="244" spans="1:10" x14ac:dyDescent="0.25">
      <c r="A244" s="102" t="s">
        <v>16</v>
      </c>
      <c r="B244" s="111" t="s">
        <v>366</v>
      </c>
      <c r="C244" s="102">
        <v>6</v>
      </c>
      <c r="E244" s="109" t="s">
        <v>305</v>
      </c>
      <c r="F244" s="109">
        <v>32</v>
      </c>
      <c r="G244" s="104" t="s">
        <v>72</v>
      </c>
      <c r="H244" s="215" t="s">
        <v>1095</v>
      </c>
      <c r="I244" s="137">
        <v>100000</v>
      </c>
      <c r="J244" s="137">
        <f t="shared" si="3"/>
        <v>1168000</v>
      </c>
    </row>
    <row r="245" spans="1:10" x14ac:dyDescent="0.25">
      <c r="A245" s="102" t="s">
        <v>16</v>
      </c>
      <c r="B245" s="111" t="s">
        <v>367</v>
      </c>
      <c r="C245" s="102">
        <v>6</v>
      </c>
      <c r="E245" s="109" t="s">
        <v>305</v>
      </c>
      <c r="F245" s="109">
        <v>32</v>
      </c>
      <c r="G245" s="104" t="s">
        <v>72</v>
      </c>
      <c r="H245" s="215" t="s">
        <v>1095</v>
      </c>
      <c r="I245" s="137">
        <v>100000</v>
      </c>
      <c r="J245" s="137">
        <f t="shared" si="3"/>
        <v>1168000</v>
      </c>
    </row>
    <row r="246" spans="1:10" x14ac:dyDescent="0.25">
      <c r="A246" s="102" t="s">
        <v>16</v>
      </c>
      <c r="B246" s="111" t="s">
        <v>368</v>
      </c>
      <c r="C246" s="102">
        <v>6</v>
      </c>
      <c r="E246" s="109" t="s">
        <v>305</v>
      </c>
      <c r="F246" s="109">
        <v>32</v>
      </c>
      <c r="G246" s="104" t="s">
        <v>72</v>
      </c>
      <c r="H246" s="215" t="s">
        <v>1095</v>
      </c>
      <c r="I246" s="137">
        <v>100000</v>
      </c>
      <c r="J246" s="137">
        <f t="shared" si="3"/>
        <v>1168000</v>
      </c>
    </row>
    <row r="247" spans="1:10" x14ac:dyDescent="0.25">
      <c r="A247" s="102" t="s">
        <v>16</v>
      </c>
      <c r="B247" s="111" t="s">
        <v>369</v>
      </c>
      <c r="C247" s="102">
        <v>6</v>
      </c>
      <c r="E247" s="109" t="s">
        <v>329</v>
      </c>
      <c r="F247" s="109">
        <v>32</v>
      </c>
      <c r="G247" s="104" t="s">
        <v>72</v>
      </c>
      <c r="H247" s="215" t="s">
        <v>1095</v>
      </c>
      <c r="I247" s="137">
        <v>100000</v>
      </c>
      <c r="J247" s="137">
        <f t="shared" si="3"/>
        <v>1168000</v>
      </c>
    </row>
    <row r="248" spans="1:10" x14ac:dyDescent="0.25">
      <c r="A248" s="102" t="s">
        <v>16</v>
      </c>
      <c r="B248" s="111" t="s">
        <v>370</v>
      </c>
      <c r="C248" s="106">
        <v>7</v>
      </c>
      <c r="E248" s="109" t="s">
        <v>305</v>
      </c>
      <c r="F248" s="109">
        <v>32</v>
      </c>
      <c r="G248" s="104" t="s">
        <v>72</v>
      </c>
      <c r="H248" s="215" t="s">
        <v>1103</v>
      </c>
      <c r="I248" s="137">
        <v>100000</v>
      </c>
      <c r="J248" s="137">
        <f t="shared" si="3"/>
        <v>1200000</v>
      </c>
    </row>
    <row r="249" spans="1:10" x14ac:dyDescent="0.25">
      <c r="A249" s="102" t="s">
        <v>16</v>
      </c>
      <c r="B249" s="111" t="s">
        <v>371</v>
      </c>
      <c r="C249" s="106">
        <v>7</v>
      </c>
      <c r="E249" s="109" t="s">
        <v>158</v>
      </c>
      <c r="F249" s="105">
        <v>42</v>
      </c>
      <c r="G249" s="104" t="s">
        <v>72</v>
      </c>
      <c r="H249" s="215" t="s">
        <v>1064</v>
      </c>
      <c r="I249" s="137">
        <v>100000</v>
      </c>
      <c r="J249" s="137">
        <f t="shared" si="3"/>
        <v>1575000</v>
      </c>
    </row>
    <row r="250" spans="1:10" x14ac:dyDescent="0.25">
      <c r="A250" s="102" t="s">
        <v>16</v>
      </c>
      <c r="B250" s="111" t="s">
        <v>372</v>
      </c>
      <c r="C250" s="106">
        <v>7</v>
      </c>
      <c r="E250" s="109" t="s">
        <v>158</v>
      </c>
      <c r="F250" s="105">
        <v>42</v>
      </c>
      <c r="G250" s="104" t="s">
        <v>72</v>
      </c>
      <c r="H250" s="215" t="s">
        <v>1064</v>
      </c>
      <c r="I250" s="137">
        <v>100000</v>
      </c>
      <c r="J250" s="137">
        <f t="shared" si="3"/>
        <v>1575000</v>
      </c>
    </row>
    <row r="251" spans="1:10" x14ac:dyDescent="0.25">
      <c r="A251" s="102" t="s">
        <v>16</v>
      </c>
      <c r="B251" s="111" t="s">
        <v>373</v>
      </c>
      <c r="C251" s="106">
        <v>7</v>
      </c>
      <c r="E251" s="109" t="s">
        <v>156</v>
      </c>
      <c r="F251" s="105">
        <v>36</v>
      </c>
      <c r="G251" s="104" t="s">
        <v>72</v>
      </c>
      <c r="H251" s="215" t="s">
        <v>1042</v>
      </c>
      <c r="I251" s="137">
        <v>100000</v>
      </c>
      <c r="J251" s="137">
        <f t="shared" si="3"/>
        <v>1350000</v>
      </c>
    </row>
    <row r="252" spans="1:10" x14ac:dyDescent="0.25">
      <c r="A252" s="102" t="s">
        <v>16</v>
      </c>
      <c r="B252" s="111" t="s">
        <v>374</v>
      </c>
      <c r="C252" s="106">
        <v>7</v>
      </c>
      <c r="E252" s="109" t="s">
        <v>154</v>
      </c>
      <c r="F252" s="105">
        <v>36</v>
      </c>
      <c r="G252" s="104" t="s">
        <v>72</v>
      </c>
      <c r="H252" s="215" t="s">
        <v>1104</v>
      </c>
      <c r="I252" s="137">
        <v>100000</v>
      </c>
      <c r="J252" s="137">
        <f t="shared" si="3"/>
        <v>1377000</v>
      </c>
    </row>
    <row r="253" spans="1:10" x14ac:dyDescent="0.25">
      <c r="A253" s="102" t="s">
        <v>16</v>
      </c>
      <c r="B253" s="111" t="s">
        <v>375</v>
      </c>
      <c r="C253" s="106">
        <v>7</v>
      </c>
      <c r="E253" s="109" t="s">
        <v>376</v>
      </c>
      <c r="F253" s="109">
        <v>120</v>
      </c>
      <c r="G253" s="104" t="s">
        <v>234</v>
      </c>
      <c r="H253" s="215" t="s">
        <v>1105</v>
      </c>
      <c r="I253" s="137">
        <v>100000</v>
      </c>
      <c r="J253" s="137">
        <f t="shared" si="3"/>
        <v>5100000</v>
      </c>
    </row>
    <row r="254" spans="1:10" x14ac:dyDescent="0.25">
      <c r="A254" s="102" t="s">
        <v>16</v>
      </c>
      <c r="B254" s="111" t="s">
        <v>377</v>
      </c>
      <c r="C254" s="106">
        <v>7</v>
      </c>
      <c r="E254" s="109" t="s">
        <v>376</v>
      </c>
      <c r="F254" s="109">
        <v>118</v>
      </c>
      <c r="G254" s="104" t="s">
        <v>234</v>
      </c>
      <c r="H254" s="215" t="s">
        <v>1106</v>
      </c>
      <c r="I254" s="137">
        <v>100000</v>
      </c>
      <c r="J254" s="137">
        <f t="shared" si="3"/>
        <v>4926500</v>
      </c>
    </row>
    <row r="255" spans="1:10" x14ac:dyDescent="0.25">
      <c r="A255" s="102" t="s">
        <v>16</v>
      </c>
      <c r="B255" s="111" t="s">
        <v>378</v>
      </c>
      <c r="C255" s="106">
        <v>7</v>
      </c>
      <c r="E255" s="109" t="s">
        <v>379</v>
      </c>
      <c r="F255" s="109">
        <v>105</v>
      </c>
      <c r="G255" s="104" t="s">
        <v>234</v>
      </c>
      <c r="H255" s="215" t="s">
        <v>1107</v>
      </c>
      <c r="I255" s="137">
        <v>100000</v>
      </c>
      <c r="J255" s="137">
        <f t="shared" si="3"/>
        <v>4383750</v>
      </c>
    </row>
    <row r="256" spans="1:10" x14ac:dyDescent="0.25">
      <c r="A256" s="102" t="s">
        <v>16</v>
      </c>
      <c r="B256" s="111" t="s">
        <v>380</v>
      </c>
      <c r="C256" s="106">
        <v>7</v>
      </c>
      <c r="E256" s="109" t="s">
        <v>381</v>
      </c>
      <c r="F256" s="109">
        <v>165</v>
      </c>
      <c r="G256" s="104" t="s">
        <v>382</v>
      </c>
      <c r="H256" s="215" t="s">
        <v>1108</v>
      </c>
      <c r="I256" s="137">
        <v>100000</v>
      </c>
      <c r="J256" s="137">
        <f t="shared" si="3"/>
        <v>6847500</v>
      </c>
    </row>
    <row r="257" spans="1:10" x14ac:dyDescent="0.25">
      <c r="A257" s="102" t="s">
        <v>16</v>
      </c>
      <c r="B257" s="111" t="s">
        <v>383</v>
      </c>
      <c r="C257" s="106">
        <v>7</v>
      </c>
      <c r="E257" s="109" t="s">
        <v>305</v>
      </c>
      <c r="F257" s="109">
        <v>32</v>
      </c>
      <c r="G257" s="104" t="s">
        <v>72</v>
      </c>
      <c r="H257" s="215" t="s">
        <v>1109</v>
      </c>
      <c r="I257" s="137">
        <v>100000</v>
      </c>
      <c r="J257" s="137">
        <f t="shared" si="3"/>
        <v>1192000</v>
      </c>
    </row>
    <row r="258" spans="1:10" x14ac:dyDescent="0.25">
      <c r="A258" s="102" t="s">
        <v>16</v>
      </c>
      <c r="B258" s="111" t="s">
        <v>384</v>
      </c>
      <c r="C258" s="106">
        <v>7</v>
      </c>
      <c r="E258" s="109" t="s">
        <v>305</v>
      </c>
      <c r="F258" s="109">
        <v>32</v>
      </c>
      <c r="G258" s="104" t="s">
        <v>72</v>
      </c>
      <c r="H258" s="215" t="s">
        <v>1103</v>
      </c>
      <c r="I258" s="137">
        <v>100000</v>
      </c>
      <c r="J258" s="137">
        <f t="shared" ref="J258:J321" si="4">H258*25%</f>
        <v>1200000</v>
      </c>
    </row>
    <row r="259" spans="1:10" x14ac:dyDescent="0.25">
      <c r="A259" s="102" t="s">
        <v>16</v>
      </c>
      <c r="B259" s="111" t="s">
        <v>385</v>
      </c>
      <c r="C259" s="106">
        <v>7</v>
      </c>
      <c r="E259" s="109" t="s">
        <v>305</v>
      </c>
      <c r="F259" s="109">
        <v>32</v>
      </c>
      <c r="G259" s="104" t="s">
        <v>72</v>
      </c>
      <c r="H259" s="215" t="s">
        <v>1103</v>
      </c>
      <c r="I259" s="137">
        <v>100000</v>
      </c>
      <c r="J259" s="137">
        <f t="shared" si="4"/>
        <v>1200000</v>
      </c>
    </row>
    <row r="260" spans="1:10" x14ac:dyDescent="0.25">
      <c r="A260" s="102" t="s">
        <v>16</v>
      </c>
      <c r="B260" s="111" t="s">
        <v>386</v>
      </c>
      <c r="C260" s="106">
        <v>7</v>
      </c>
      <c r="E260" s="109" t="s">
        <v>305</v>
      </c>
      <c r="F260" s="109">
        <v>32</v>
      </c>
      <c r="G260" s="104" t="s">
        <v>72</v>
      </c>
      <c r="H260" s="215" t="s">
        <v>1103</v>
      </c>
      <c r="I260" s="137">
        <v>100000</v>
      </c>
      <c r="J260" s="137">
        <f t="shared" si="4"/>
        <v>1200000</v>
      </c>
    </row>
    <row r="261" spans="1:10" x14ac:dyDescent="0.25">
      <c r="A261" s="102" t="s">
        <v>16</v>
      </c>
      <c r="B261" s="111" t="s">
        <v>387</v>
      </c>
      <c r="C261" s="106">
        <v>7</v>
      </c>
      <c r="E261" s="109" t="s">
        <v>305</v>
      </c>
      <c r="F261" s="109">
        <v>32</v>
      </c>
      <c r="G261" s="104" t="s">
        <v>72</v>
      </c>
      <c r="H261" s="215" t="s">
        <v>1103</v>
      </c>
      <c r="I261" s="137">
        <v>100000</v>
      </c>
      <c r="J261" s="137">
        <f t="shared" si="4"/>
        <v>1200000</v>
      </c>
    </row>
    <row r="262" spans="1:10" x14ac:dyDescent="0.25">
      <c r="A262" s="102" t="s">
        <v>16</v>
      </c>
      <c r="B262" s="111" t="s">
        <v>388</v>
      </c>
      <c r="C262" s="106">
        <v>7</v>
      </c>
      <c r="E262" s="109" t="s">
        <v>305</v>
      </c>
      <c r="F262" s="109">
        <v>32</v>
      </c>
      <c r="G262" s="104" t="s">
        <v>72</v>
      </c>
      <c r="H262" s="215" t="s">
        <v>1103</v>
      </c>
      <c r="I262" s="137">
        <v>100000</v>
      </c>
      <c r="J262" s="137">
        <f t="shared" si="4"/>
        <v>1200000</v>
      </c>
    </row>
    <row r="263" spans="1:10" x14ac:dyDescent="0.25">
      <c r="A263" s="102" t="s">
        <v>16</v>
      </c>
      <c r="B263" s="111" t="s">
        <v>389</v>
      </c>
      <c r="C263" s="106">
        <v>7</v>
      </c>
      <c r="E263" s="109" t="s">
        <v>305</v>
      </c>
      <c r="F263" s="109">
        <v>32</v>
      </c>
      <c r="G263" s="104" t="s">
        <v>72</v>
      </c>
      <c r="H263" s="215" t="s">
        <v>1103</v>
      </c>
      <c r="I263" s="137">
        <v>100000</v>
      </c>
      <c r="J263" s="137">
        <f t="shared" si="4"/>
        <v>1200000</v>
      </c>
    </row>
    <row r="264" spans="1:10" x14ac:dyDescent="0.25">
      <c r="A264" s="102" t="s">
        <v>16</v>
      </c>
      <c r="B264" s="111" t="s">
        <v>390</v>
      </c>
      <c r="C264" s="106">
        <v>7</v>
      </c>
      <c r="E264" s="109" t="s">
        <v>329</v>
      </c>
      <c r="F264" s="109">
        <v>32</v>
      </c>
      <c r="G264" s="104" t="s">
        <v>72</v>
      </c>
      <c r="H264" s="215" t="s">
        <v>1110</v>
      </c>
      <c r="I264" s="137">
        <v>100000</v>
      </c>
      <c r="J264" s="137">
        <f t="shared" si="4"/>
        <v>1224000</v>
      </c>
    </row>
    <row r="265" spans="1:10" x14ac:dyDescent="0.25">
      <c r="A265" s="106" t="s">
        <v>17</v>
      </c>
      <c r="B265" s="112" t="s">
        <v>391</v>
      </c>
      <c r="C265" s="102">
        <v>1</v>
      </c>
      <c r="E265" s="109" t="s">
        <v>81</v>
      </c>
      <c r="F265" s="105">
        <v>41</v>
      </c>
      <c r="G265" s="104" t="s">
        <v>72</v>
      </c>
      <c r="H265" s="215" t="s">
        <v>1111</v>
      </c>
      <c r="I265" s="137">
        <v>100000</v>
      </c>
      <c r="J265" s="137">
        <f t="shared" si="4"/>
        <v>1804000</v>
      </c>
    </row>
    <row r="266" spans="1:10" x14ac:dyDescent="0.25">
      <c r="A266" s="106" t="s">
        <v>17</v>
      </c>
      <c r="B266" s="112" t="s">
        <v>392</v>
      </c>
      <c r="C266" s="102">
        <v>1</v>
      </c>
      <c r="E266" s="109" t="s">
        <v>81</v>
      </c>
      <c r="F266" s="105">
        <v>41</v>
      </c>
      <c r="G266" s="104" t="s">
        <v>72</v>
      </c>
      <c r="H266" s="215" t="s">
        <v>1111</v>
      </c>
      <c r="I266" s="137">
        <v>100000</v>
      </c>
      <c r="J266" s="137">
        <f t="shared" si="4"/>
        <v>1804000</v>
      </c>
    </row>
    <row r="267" spans="1:10" x14ac:dyDescent="0.25">
      <c r="A267" s="106" t="s">
        <v>17</v>
      </c>
      <c r="B267" s="112" t="s">
        <v>393</v>
      </c>
      <c r="C267" s="102">
        <v>1</v>
      </c>
      <c r="E267" s="109" t="s">
        <v>394</v>
      </c>
      <c r="F267" s="109">
        <v>99</v>
      </c>
      <c r="G267" s="104" t="s">
        <v>234</v>
      </c>
      <c r="H267" s="215" t="s">
        <v>1112</v>
      </c>
      <c r="I267" s="137">
        <v>100000</v>
      </c>
      <c r="J267" s="137">
        <f t="shared" si="4"/>
        <v>4430250</v>
      </c>
    </row>
    <row r="268" spans="1:10" x14ac:dyDescent="0.25">
      <c r="A268" s="106" t="s">
        <v>17</v>
      </c>
      <c r="B268" s="112" t="s">
        <v>395</v>
      </c>
      <c r="C268" s="102">
        <v>1</v>
      </c>
      <c r="E268" s="109" t="s">
        <v>396</v>
      </c>
      <c r="F268" s="109">
        <v>37</v>
      </c>
      <c r="G268" s="104" t="s">
        <v>72</v>
      </c>
      <c r="H268" s="215" t="s">
        <v>1113</v>
      </c>
      <c r="I268" s="137">
        <v>100000</v>
      </c>
      <c r="J268" s="137">
        <f t="shared" si="4"/>
        <v>1637250</v>
      </c>
    </row>
    <row r="269" spans="1:10" x14ac:dyDescent="0.25">
      <c r="A269" s="106" t="s">
        <v>17</v>
      </c>
      <c r="B269" s="112" t="s">
        <v>397</v>
      </c>
      <c r="C269" s="102">
        <v>1</v>
      </c>
      <c r="E269" s="109" t="s">
        <v>236</v>
      </c>
      <c r="F269" s="109">
        <v>70</v>
      </c>
      <c r="G269" s="104" t="s">
        <v>234</v>
      </c>
      <c r="H269" s="215" t="s">
        <v>1114</v>
      </c>
      <c r="I269" s="137">
        <v>100000</v>
      </c>
      <c r="J269" s="137">
        <f t="shared" si="4"/>
        <v>3045000</v>
      </c>
    </row>
    <row r="270" spans="1:10" x14ac:dyDescent="0.25">
      <c r="A270" s="106" t="s">
        <v>17</v>
      </c>
      <c r="B270" s="112" t="s">
        <v>398</v>
      </c>
      <c r="C270" s="102">
        <v>1</v>
      </c>
      <c r="E270" s="109" t="s">
        <v>399</v>
      </c>
      <c r="F270" s="109">
        <v>70</v>
      </c>
      <c r="G270" s="104" t="s">
        <v>234</v>
      </c>
      <c r="H270" s="215" t="s">
        <v>1114</v>
      </c>
      <c r="I270" s="137">
        <v>100000</v>
      </c>
      <c r="J270" s="137">
        <f t="shared" si="4"/>
        <v>3045000</v>
      </c>
    </row>
    <row r="271" spans="1:10" x14ac:dyDescent="0.25">
      <c r="A271" s="106" t="s">
        <v>17</v>
      </c>
      <c r="B271" s="112" t="s">
        <v>400</v>
      </c>
      <c r="C271" s="102">
        <v>1</v>
      </c>
      <c r="E271" s="109" t="s">
        <v>401</v>
      </c>
      <c r="F271" s="105">
        <v>60</v>
      </c>
      <c r="G271" s="104" t="s">
        <v>94</v>
      </c>
      <c r="H271" s="215" t="s">
        <v>1115</v>
      </c>
      <c r="I271" s="137">
        <v>100000</v>
      </c>
      <c r="J271" s="137">
        <f t="shared" si="4"/>
        <v>2685000</v>
      </c>
    </row>
    <row r="272" spans="1:10" x14ac:dyDescent="0.25">
      <c r="A272" s="106" t="s">
        <v>17</v>
      </c>
      <c r="B272" s="112" t="s">
        <v>402</v>
      </c>
      <c r="C272" s="102">
        <v>1</v>
      </c>
      <c r="E272" s="109" t="s">
        <v>236</v>
      </c>
      <c r="F272" s="109">
        <v>70</v>
      </c>
      <c r="G272" s="104" t="s">
        <v>234</v>
      </c>
      <c r="H272" s="215" t="s">
        <v>1116</v>
      </c>
      <c r="I272" s="137">
        <v>100000</v>
      </c>
      <c r="J272" s="137">
        <f t="shared" si="4"/>
        <v>3132500</v>
      </c>
    </row>
    <row r="273" spans="1:10" x14ac:dyDescent="0.25">
      <c r="A273" s="106" t="s">
        <v>17</v>
      </c>
      <c r="B273" s="112" t="s">
        <v>403</v>
      </c>
      <c r="C273" s="102">
        <v>1</v>
      </c>
      <c r="E273" s="109" t="s">
        <v>404</v>
      </c>
      <c r="F273" s="109">
        <v>70</v>
      </c>
      <c r="G273" s="104" t="s">
        <v>234</v>
      </c>
      <c r="H273" s="215" t="s">
        <v>1117</v>
      </c>
      <c r="I273" s="137">
        <v>100000</v>
      </c>
      <c r="J273" s="137">
        <f t="shared" si="4"/>
        <v>3185000</v>
      </c>
    </row>
    <row r="274" spans="1:10" x14ac:dyDescent="0.25">
      <c r="A274" s="106" t="s">
        <v>17</v>
      </c>
      <c r="B274" s="112" t="s">
        <v>405</v>
      </c>
      <c r="C274" s="102">
        <v>1</v>
      </c>
      <c r="E274" s="109" t="s">
        <v>238</v>
      </c>
      <c r="F274" s="109">
        <v>60</v>
      </c>
      <c r="G274" s="104" t="s">
        <v>94</v>
      </c>
      <c r="H274" s="215" t="s">
        <v>1115</v>
      </c>
      <c r="I274" s="137">
        <v>100000</v>
      </c>
      <c r="J274" s="137">
        <f t="shared" si="4"/>
        <v>2685000</v>
      </c>
    </row>
    <row r="275" spans="1:10" x14ac:dyDescent="0.25">
      <c r="A275" s="106" t="s">
        <v>17</v>
      </c>
      <c r="B275" s="112" t="s">
        <v>406</v>
      </c>
      <c r="C275" s="102">
        <v>1</v>
      </c>
      <c r="E275" s="109" t="s">
        <v>407</v>
      </c>
      <c r="F275" s="109">
        <v>57</v>
      </c>
      <c r="G275" s="104" t="s">
        <v>72</v>
      </c>
      <c r="H275" s="215" t="s">
        <v>1118</v>
      </c>
      <c r="I275" s="137">
        <v>100000</v>
      </c>
      <c r="J275" s="137">
        <f t="shared" si="4"/>
        <v>2508000</v>
      </c>
    </row>
    <row r="276" spans="1:10" x14ac:dyDescent="0.25">
      <c r="A276" s="106" t="s">
        <v>17</v>
      </c>
      <c r="B276" s="112" t="s">
        <v>408</v>
      </c>
      <c r="C276" s="102">
        <v>1</v>
      </c>
      <c r="E276" s="109" t="s">
        <v>407</v>
      </c>
      <c r="F276" s="109">
        <v>57</v>
      </c>
      <c r="G276" s="104" t="s">
        <v>72</v>
      </c>
      <c r="H276" s="215" t="s">
        <v>1118</v>
      </c>
      <c r="I276" s="137">
        <v>100000</v>
      </c>
      <c r="J276" s="137">
        <f t="shared" si="4"/>
        <v>2508000</v>
      </c>
    </row>
    <row r="277" spans="1:10" x14ac:dyDescent="0.25">
      <c r="A277" s="106" t="s">
        <v>17</v>
      </c>
      <c r="B277" s="112" t="s">
        <v>409</v>
      </c>
      <c r="C277" s="102">
        <v>2</v>
      </c>
      <c r="E277" s="109" t="s">
        <v>106</v>
      </c>
      <c r="F277" s="105">
        <v>39</v>
      </c>
      <c r="G277" s="104" t="s">
        <v>72</v>
      </c>
      <c r="H277" s="215" t="s">
        <v>1119</v>
      </c>
      <c r="I277" s="137">
        <v>100000</v>
      </c>
      <c r="J277" s="137">
        <f t="shared" si="4"/>
        <v>1550250</v>
      </c>
    </row>
    <row r="278" spans="1:10" x14ac:dyDescent="0.25">
      <c r="A278" s="106" t="s">
        <v>17</v>
      </c>
      <c r="B278" s="112" t="s">
        <v>410</v>
      </c>
      <c r="C278" s="102">
        <v>2</v>
      </c>
      <c r="E278" s="109" t="s">
        <v>106</v>
      </c>
      <c r="F278" s="105">
        <v>39</v>
      </c>
      <c r="G278" s="104" t="s">
        <v>72</v>
      </c>
      <c r="H278" s="215" t="s">
        <v>1119</v>
      </c>
      <c r="I278" s="137">
        <v>100000</v>
      </c>
      <c r="J278" s="137">
        <f t="shared" si="4"/>
        <v>1550250</v>
      </c>
    </row>
    <row r="279" spans="1:10" x14ac:dyDescent="0.25">
      <c r="A279" s="106" t="s">
        <v>17</v>
      </c>
      <c r="B279" s="112" t="s">
        <v>411</v>
      </c>
      <c r="C279" s="102">
        <v>2</v>
      </c>
      <c r="E279" s="109" t="s">
        <v>412</v>
      </c>
      <c r="F279" s="109">
        <v>95</v>
      </c>
      <c r="G279" s="104" t="s">
        <v>234</v>
      </c>
      <c r="H279" s="215" t="s">
        <v>1120</v>
      </c>
      <c r="I279" s="137">
        <v>100000</v>
      </c>
      <c r="J279" s="137">
        <f t="shared" si="4"/>
        <v>3847500</v>
      </c>
    </row>
    <row r="280" spans="1:10" x14ac:dyDescent="0.25">
      <c r="A280" s="106" t="s">
        <v>17</v>
      </c>
      <c r="B280" s="112" t="s">
        <v>413</v>
      </c>
      <c r="C280" s="102">
        <v>2</v>
      </c>
      <c r="E280" s="109" t="s">
        <v>277</v>
      </c>
      <c r="F280" s="109">
        <v>36</v>
      </c>
      <c r="G280" s="104" t="s">
        <v>72</v>
      </c>
      <c r="H280" s="215" t="s">
        <v>1121</v>
      </c>
      <c r="I280" s="137">
        <v>100000</v>
      </c>
      <c r="J280" s="137">
        <f t="shared" si="4"/>
        <v>1440000</v>
      </c>
    </row>
    <row r="281" spans="1:10" x14ac:dyDescent="0.25">
      <c r="A281" s="106" t="s">
        <v>17</v>
      </c>
      <c r="B281" s="112" t="s">
        <v>414</v>
      </c>
      <c r="C281" s="102">
        <v>2</v>
      </c>
      <c r="E281" s="109" t="s">
        <v>261</v>
      </c>
      <c r="F281" s="109">
        <v>68</v>
      </c>
      <c r="G281" s="104" t="s">
        <v>234</v>
      </c>
      <c r="H281" s="215" t="s">
        <v>1122</v>
      </c>
      <c r="I281" s="137">
        <v>100000</v>
      </c>
      <c r="J281" s="137">
        <f t="shared" si="4"/>
        <v>2669000</v>
      </c>
    </row>
    <row r="282" spans="1:10" x14ac:dyDescent="0.25">
      <c r="A282" s="106" t="s">
        <v>17</v>
      </c>
      <c r="B282" s="112" t="s">
        <v>415</v>
      </c>
      <c r="C282" s="102">
        <v>2</v>
      </c>
      <c r="E282" s="109" t="s">
        <v>416</v>
      </c>
      <c r="F282" s="109">
        <v>68</v>
      </c>
      <c r="G282" s="104" t="s">
        <v>234</v>
      </c>
      <c r="H282" s="215" t="s">
        <v>1122</v>
      </c>
      <c r="I282" s="137">
        <v>100000</v>
      </c>
      <c r="J282" s="137">
        <f t="shared" si="4"/>
        <v>2669000</v>
      </c>
    </row>
    <row r="283" spans="1:10" x14ac:dyDescent="0.25">
      <c r="A283" s="106" t="s">
        <v>17</v>
      </c>
      <c r="B283" s="112" t="s">
        <v>417</v>
      </c>
      <c r="C283" s="102">
        <v>2</v>
      </c>
      <c r="E283" s="109" t="s">
        <v>418</v>
      </c>
      <c r="F283" s="105">
        <v>59</v>
      </c>
      <c r="G283" s="104" t="s">
        <v>94</v>
      </c>
      <c r="H283" s="215" t="s">
        <v>1123</v>
      </c>
      <c r="I283" s="137">
        <v>100000</v>
      </c>
      <c r="J283" s="137">
        <f t="shared" si="4"/>
        <v>2389500</v>
      </c>
    </row>
    <row r="284" spans="1:10" x14ac:dyDescent="0.25">
      <c r="A284" s="106" t="s">
        <v>17</v>
      </c>
      <c r="B284" s="112" t="s">
        <v>419</v>
      </c>
      <c r="C284" s="102">
        <v>2</v>
      </c>
      <c r="E284" s="109" t="s">
        <v>261</v>
      </c>
      <c r="F284" s="109">
        <v>68</v>
      </c>
      <c r="G284" s="104" t="s">
        <v>234</v>
      </c>
      <c r="H284" s="215" t="s">
        <v>1124</v>
      </c>
      <c r="I284" s="137">
        <v>100000</v>
      </c>
      <c r="J284" s="137">
        <f t="shared" si="4"/>
        <v>2754000</v>
      </c>
    </row>
    <row r="285" spans="1:10" x14ac:dyDescent="0.25">
      <c r="A285" s="106" t="s">
        <v>17</v>
      </c>
      <c r="B285" s="112" t="s">
        <v>420</v>
      </c>
      <c r="C285" s="102">
        <v>2</v>
      </c>
      <c r="E285" s="109" t="s">
        <v>421</v>
      </c>
      <c r="F285" s="109">
        <v>68</v>
      </c>
      <c r="G285" s="104" t="s">
        <v>234</v>
      </c>
      <c r="H285" s="215" t="s">
        <v>1125</v>
      </c>
      <c r="I285" s="137">
        <v>100000</v>
      </c>
      <c r="J285" s="137">
        <f t="shared" si="4"/>
        <v>2805000</v>
      </c>
    </row>
    <row r="286" spans="1:10" x14ac:dyDescent="0.25">
      <c r="A286" s="106" t="s">
        <v>17</v>
      </c>
      <c r="B286" s="112" t="s">
        <v>422</v>
      </c>
      <c r="C286" s="102">
        <v>2</v>
      </c>
      <c r="E286" s="109" t="s">
        <v>263</v>
      </c>
      <c r="F286" s="105">
        <v>59</v>
      </c>
      <c r="G286" s="104" t="s">
        <v>94</v>
      </c>
      <c r="H286" s="215" t="s">
        <v>1123</v>
      </c>
      <c r="I286" s="137">
        <v>100000</v>
      </c>
      <c r="J286" s="137">
        <f t="shared" si="4"/>
        <v>2389500</v>
      </c>
    </row>
    <row r="287" spans="1:10" x14ac:dyDescent="0.25">
      <c r="A287" s="106" t="s">
        <v>17</v>
      </c>
      <c r="B287" s="112" t="s">
        <v>423</v>
      </c>
      <c r="C287" s="102">
        <v>2</v>
      </c>
      <c r="E287" s="109" t="s">
        <v>424</v>
      </c>
      <c r="F287" s="109">
        <v>54</v>
      </c>
      <c r="G287" s="104" t="s">
        <v>72</v>
      </c>
      <c r="H287" s="215" t="s">
        <v>1126</v>
      </c>
      <c r="I287" s="137">
        <v>100000</v>
      </c>
      <c r="J287" s="137">
        <f t="shared" si="4"/>
        <v>2146500</v>
      </c>
    </row>
    <row r="288" spans="1:10" x14ac:dyDescent="0.25">
      <c r="A288" s="106" t="s">
        <v>17</v>
      </c>
      <c r="B288" s="112" t="s">
        <v>425</v>
      </c>
      <c r="C288" s="102">
        <v>2</v>
      </c>
      <c r="E288" s="109" t="s">
        <v>424</v>
      </c>
      <c r="F288" s="109">
        <v>54</v>
      </c>
      <c r="G288" s="104" t="s">
        <v>72</v>
      </c>
      <c r="H288" s="215" t="s">
        <v>1126</v>
      </c>
      <c r="I288" s="137">
        <v>100000</v>
      </c>
      <c r="J288" s="137">
        <f t="shared" si="4"/>
        <v>2146500</v>
      </c>
    </row>
    <row r="289" spans="1:10" x14ac:dyDescent="0.25">
      <c r="A289" s="106" t="s">
        <v>17</v>
      </c>
      <c r="B289" s="112" t="s">
        <v>426</v>
      </c>
      <c r="C289" s="106">
        <v>3</v>
      </c>
      <c r="E289" s="109" t="s">
        <v>131</v>
      </c>
      <c r="F289" s="105">
        <v>42</v>
      </c>
      <c r="G289" s="104" t="s">
        <v>72</v>
      </c>
      <c r="H289" s="215" t="s">
        <v>1127</v>
      </c>
      <c r="I289" s="137">
        <v>100000</v>
      </c>
      <c r="J289" s="137">
        <f t="shared" si="4"/>
        <v>1669500</v>
      </c>
    </row>
    <row r="290" spans="1:10" x14ac:dyDescent="0.25">
      <c r="A290" s="106" t="s">
        <v>17</v>
      </c>
      <c r="B290" s="112" t="s">
        <v>427</v>
      </c>
      <c r="C290" s="106">
        <v>3</v>
      </c>
      <c r="E290" s="109" t="s">
        <v>131</v>
      </c>
      <c r="F290" s="105">
        <v>42</v>
      </c>
      <c r="G290" s="104" t="s">
        <v>72</v>
      </c>
      <c r="H290" s="215" t="s">
        <v>1127</v>
      </c>
      <c r="I290" s="137">
        <v>100000</v>
      </c>
      <c r="J290" s="137">
        <f t="shared" si="4"/>
        <v>1669500</v>
      </c>
    </row>
    <row r="291" spans="1:10" x14ac:dyDescent="0.25">
      <c r="A291" s="106" t="s">
        <v>17</v>
      </c>
      <c r="B291" s="112" t="s">
        <v>428</v>
      </c>
      <c r="C291" s="106">
        <v>3</v>
      </c>
      <c r="E291" s="109" t="s">
        <v>429</v>
      </c>
      <c r="F291" s="109">
        <v>106</v>
      </c>
      <c r="G291" s="104" t="s">
        <v>234</v>
      </c>
      <c r="H291" s="215" t="s">
        <v>1128</v>
      </c>
      <c r="I291" s="137">
        <v>100000</v>
      </c>
      <c r="J291" s="137">
        <f t="shared" si="4"/>
        <v>4293000</v>
      </c>
    </row>
    <row r="292" spans="1:10" x14ac:dyDescent="0.25">
      <c r="A292" s="106" t="s">
        <v>17</v>
      </c>
      <c r="B292" s="112" t="s">
        <v>430</v>
      </c>
      <c r="C292" s="106">
        <v>3</v>
      </c>
      <c r="E292" s="109" t="s">
        <v>303</v>
      </c>
      <c r="F292" s="109">
        <v>38</v>
      </c>
      <c r="G292" s="104" t="s">
        <v>72</v>
      </c>
      <c r="H292" s="215" t="s">
        <v>1129</v>
      </c>
      <c r="I292" s="137">
        <v>100000</v>
      </c>
      <c r="J292" s="137">
        <f t="shared" si="4"/>
        <v>1520000</v>
      </c>
    </row>
    <row r="293" spans="1:10" x14ac:dyDescent="0.25">
      <c r="A293" s="106" t="s">
        <v>17</v>
      </c>
      <c r="B293" s="112" t="s">
        <v>431</v>
      </c>
      <c r="C293" s="106">
        <v>3</v>
      </c>
      <c r="E293" s="109" t="s">
        <v>287</v>
      </c>
      <c r="F293" s="109">
        <v>74</v>
      </c>
      <c r="G293" s="104" t="s">
        <v>234</v>
      </c>
      <c r="H293" s="215" t="s">
        <v>1130</v>
      </c>
      <c r="I293" s="137">
        <v>100000</v>
      </c>
      <c r="J293" s="137">
        <f t="shared" si="4"/>
        <v>2904500</v>
      </c>
    </row>
    <row r="294" spans="1:10" x14ac:dyDescent="0.25">
      <c r="A294" s="106" t="s">
        <v>17</v>
      </c>
      <c r="B294" s="112" t="s">
        <v>432</v>
      </c>
      <c r="C294" s="106">
        <v>3</v>
      </c>
      <c r="E294" s="109" t="s">
        <v>433</v>
      </c>
      <c r="F294" s="109">
        <v>74</v>
      </c>
      <c r="G294" s="104" t="s">
        <v>234</v>
      </c>
      <c r="H294" s="215" t="s">
        <v>1130</v>
      </c>
      <c r="I294" s="137">
        <v>100000</v>
      </c>
      <c r="J294" s="137">
        <f t="shared" si="4"/>
        <v>2904500</v>
      </c>
    </row>
    <row r="295" spans="1:10" x14ac:dyDescent="0.25">
      <c r="A295" s="106" t="s">
        <v>17</v>
      </c>
      <c r="B295" s="112" t="s">
        <v>434</v>
      </c>
      <c r="C295" s="106">
        <v>3</v>
      </c>
      <c r="E295" s="109" t="s">
        <v>435</v>
      </c>
      <c r="F295" s="105">
        <v>64</v>
      </c>
      <c r="G295" s="104" t="s">
        <v>94</v>
      </c>
      <c r="H295" s="215" t="s">
        <v>1131</v>
      </c>
      <c r="I295" s="137">
        <v>100000</v>
      </c>
      <c r="J295" s="137">
        <f t="shared" si="4"/>
        <v>2592000</v>
      </c>
    </row>
    <row r="296" spans="1:10" x14ac:dyDescent="0.25">
      <c r="A296" s="106" t="s">
        <v>17</v>
      </c>
      <c r="B296" s="112" t="s">
        <v>436</v>
      </c>
      <c r="C296" s="106">
        <v>3</v>
      </c>
      <c r="E296" s="109" t="s">
        <v>287</v>
      </c>
      <c r="F296" s="109">
        <v>74</v>
      </c>
      <c r="G296" s="104" t="s">
        <v>234</v>
      </c>
      <c r="H296" s="215" t="s">
        <v>1132</v>
      </c>
      <c r="I296" s="137">
        <v>100000</v>
      </c>
      <c r="J296" s="137">
        <f t="shared" si="4"/>
        <v>2997000</v>
      </c>
    </row>
    <row r="297" spans="1:10" x14ac:dyDescent="0.25">
      <c r="A297" s="106" t="s">
        <v>17</v>
      </c>
      <c r="B297" s="112" t="s">
        <v>437</v>
      </c>
      <c r="C297" s="106">
        <v>3</v>
      </c>
      <c r="E297" s="109" t="s">
        <v>438</v>
      </c>
      <c r="F297" s="109">
        <v>74</v>
      </c>
      <c r="G297" s="104" t="s">
        <v>234</v>
      </c>
      <c r="H297" s="215" t="s">
        <v>1133</v>
      </c>
      <c r="I297" s="137">
        <v>100000</v>
      </c>
      <c r="J297" s="137">
        <f t="shared" si="4"/>
        <v>3052500</v>
      </c>
    </row>
    <row r="298" spans="1:10" x14ac:dyDescent="0.25">
      <c r="A298" s="106" t="s">
        <v>17</v>
      </c>
      <c r="B298" s="112" t="s">
        <v>439</v>
      </c>
      <c r="C298" s="106">
        <v>3</v>
      </c>
      <c r="E298" s="109" t="s">
        <v>289</v>
      </c>
      <c r="F298" s="105">
        <v>64</v>
      </c>
      <c r="G298" s="104" t="s">
        <v>94</v>
      </c>
      <c r="H298" s="215" t="s">
        <v>1131</v>
      </c>
      <c r="I298" s="137">
        <v>100000</v>
      </c>
      <c r="J298" s="137">
        <f t="shared" si="4"/>
        <v>2592000</v>
      </c>
    </row>
    <row r="299" spans="1:10" x14ac:dyDescent="0.25">
      <c r="A299" s="106" t="s">
        <v>17</v>
      </c>
      <c r="B299" s="112" t="s">
        <v>440</v>
      </c>
      <c r="C299" s="106">
        <v>3</v>
      </c>
      <c r="E299" s="109" t="s">
        <v>441</v>
      </c>
      <c r="F299" s="109">
        <v>62</v>
      </c>
      <c r="G299" s="104" t="s">
        <v>72</v>
      </c>
      <c r="H299" s="215" t="s">
        <v>1134</v>
      </c>
      <c r="I299" s="137">
        <v>100000</v>
      </c>
      <c r="J299" s="137">
        <f t="shared" si="4"/>
        <v>2464500</v>
      </c>
    </row>
    <row r="300" spans="1:10" x14ac:dyDescent="0.25">
      <c r="A300" s="106" t="s">
        <v>17</v>
      </c>
      <c r="B300" s="112" t="s">
        <v>442</v>
      </c>
      <c r="C300" s="106">
        <v>3</v>
      </c>
      <c r="E300" s="109" t="s">
        <v>441</v>
      </c>
      <c r="F300" s="109">
        <v>62</v>
      </c>
      <c r="G300" s="104" t="s">
        <v>72</v>
      </c>
      <c r="H300" s="215" t="s">
        <v>1134</v>
      </c>
      <c r="I300" s="137">
        <v>100000</v>
      </c>
      <c r="J300" s="137">
        <f t="shared" si="4"/>
        <v>2464500</v>
      </c>
    </row>
    <row r="301" spans="1:10" x14ac:dyDescent="0.25">
      <c r="A301" s="106" t="s">
        <v>17</v>
      </c>
      <c r="B301" s="112" t="s">
        <v>443</v>
      </c>
      <c r="C301" s="106">
        <v>4</v>
      </c>
      <c r="E301" s="109" t="s">
        <v>156</v>
      </c>
      <c r="F301" s="105">
        <v>36</v>
      </c>
      <c r="G301" s="104" t="s">
        <v>72</v>
      </c>
      <c r="H301" s="215" t="s">
        <v>1135</v>
      </c>
      <c r="I301" s="137">
        <v>100000</v>
      </c>
      <c r="J301" s="137">
        <f t="shared" si="4"/>
        <v>1458000</v>
      </c>
    </row>
    <row r="302" spans="1:10" x14ac:dyDescent="0.25">
      <c r="A302" s="106" t="s">
        <v>17</v>
      </c>
      <c r="B302" s="112" t="s">
        <v>444</v>
      </c>
      <c r="C302" s="106">
        <v>4</v>
      </c>
      <c r="E302" s="109" t="s">
        <v>156</v>
      </c>
      <c r="F302" s="105">
        <v>36</v>
      </c>
      <c r="G302" s="104" t="s">
        <v>72</v>
      </c>
      <c r="H302" s="215" t="s">
        <v>1135</v>
      </c>
      <c r="I302" s="137">
        <v>100000</v>
      </c>
      <c r="J302" s="137">
        <f t="shared" si="4"/>
        <v>1458000</v>
      </c>
    </row>
    <row r="303" spans="1:10" x14ac:dyDescent="0.25">
      <c r="A303" s="106" t="s">
        <v>17</v>
      </c>
      <c r="B303" s="112" t="s">
        <v>445</v>
      </c>
      <c r="C303" s="106">
        <v>4</v>
      </c>
      <c r="E303" s="109" t="s">
        <v>446</v>
      </c>
      <c r="F303" s="109">
        <v>92</v>
      </c>
      <c r="G303" s="104" t="s">
        <v>234</v>
      </c>
      <c r="H303" s="215" t="s">
        <v>1136</v>
      </c>
      <c r="I303" s="137">
        <v>100000</v>
      </c>
      <c r="J303" s="137">
        <f t="shared" si="4"/>
        <v>3795000</v>
      </c>
    </row>
    <row r="304" spans="1:10" x14ac:dyDescent="0.25">
      <c r="A304" s="106" t="s">
        <v>17</v>
      </c>
      <c r="B304" s="112" t="s">
        <v>447</v>
      </c>
      <c r="C304" s="106">
        <v>4</v>
      </c>
      <c r="E304" s="109" t="s">
        <v>329</v>
      </c>
      <c r="F304" s="109">
        <v>32</v>
      </c>
      <c r="G304" s="104" t="s">
        <v>72</v>
      </c>
      <c r="H304" s="215" t="s">
        <v>1137</v>
      </c>
      <c r="I304" s="137">
        <v>100000</v>
      </c>
      <c r="J304" s="137">
        <f t="shared" si="4"/>
        <v>1304000</v>
      </c>
    </row>
    <row r="305" spans="1:10" x14ac:dyDescent="0.25">
      <c r="A305" s="106" t="s">
        <v>17</v>
      </c>
      <c r="B305" s="112" t="s">
        <v>448</v>
      </c>
      <c r="C305" s="106">
        <v>4</v>
      </c>
      <c r="E305" s="109" t="s">
        <v>313</v>
      </c>
      <c r="F305" s="109">
        <v>66</v>
      </c>
      <c r="G305" s="104" t="s">
        <v>234</v>
      </c>
      <c r="H305" s="215" t="s">
        <v>1138</v>
      </c>
      <c r="I305" s="137">
        <v>100000</v>
      </c>
      <c r="J305" s="137">
        <f t="shared" si="4"/>
        <v>2640000</v>
      </c>
    </row>
    <row r="306" spans="1:10" x14ac:dyDescent="0.25">
      <c r="A306" s="106" t="s">
        <v>17</v>
      </c>
      <c r="B306" s="112" t="s">
        <v>449</v>
      </c>
      <c r="C306" s="106">
        <v>4</v>
      </c>
      <c r="E306" s="109" t="s">
        <v>450</v>
      </c>
      <c r="F306" s="109">
        <v>66</v>
      </c>
      <c r="G306" s="104" t="s">
        <v>234</v>
      </c>
      <c r="H306" s="215" t="s">
        <v>1138</v>
      </c>
      <c r="I306" s="137">
        <v>100000</v>
      </c>
      <c r="J306" s="137">
        <f t="shared" si="4"/>
        <v>2640000</v>
      </c>
    </row>
    <row r="307" spans="1:10" x14ac:dyDescent="0.25">
      <c r="A307" s="106" t="s">
        <v>17</v>
      </c>
      <c r="B307" s="112" t="s">
        <v>451</v>
      </c>
      <c r="C307" s="106">
        <v>4</v>
      </c>
      <c r="E307" s="109" t="s">
        <v>452</v>
      </c>
      <c r="F307" s="109">
        <v>56</v>
      </c>
      <c r="G307" s="104" t="s">
        <v>94</v>
      </c>
      <c r="H307" s="215" t="s">
        <v>1139</v>
      </c>
      <c r="I307" s="137">
        <v>100000</v>
      </c>
      <c r="J307" s="137">
        <f t="shared" si="4"/>
        <v>2310000</v>
      </c>
    </row>
    <row r="308" spans="1:10" x14ac:dyDescent="0.25">
      <c r="A308" s="106" t="s">
        <v>17</v>
      </c>
      <c r="B308" s="112" t="s">
        <v>453</v>
      </c>
      <c r="C308" s="106">
        <v>4</v>
      </c>
      <c r="E308" s="109" t="s">
        <v>313</v>
      </c>
      <c r="F308" s="109">
        <v>66</v>
      </c>
      <c r="G308" s="104" t="s">
        <v>234</v>
      </c>
      <c r="H308" s="215" t="s">
        <v>1140</v>
      </c>
      <c r="I308" s="137">
        <v>100000</v>
      </c>
      <c r="J308" s="137">
        <f t="shared" si="4"/>
        <v>2722500</v>
      </c>
    </row>
    <row r="309" spans="1:10" x14ac:dyDescent="0.25">
      <c r="A309" s="106" t="s">
        <v>17</v>
      </c>
      <c r="B309" s="112" t="s">
        <v>454</v>
      </c>
      <c r="C309" s="106">
        <v>4</v>
      </c>
      <c r="E309" s="109" t="s">
        <v>455</v>
      </c>
      <c r="F309" s="109">
        <v>66</v>
      </c>
      <c r="G309" s="104" t="s">
        <v>234</v>
      </c>
      <c r="H309" s="215" t="s">
        <v>1141</v>
      </c>
      <c r="I309" s="137">
        <v>100000</v>
      </c>
      <c r="J309" s="137">
        <f t="shared" si="4"/>
        <v>2772000</v>
      </c>
    </row>
    <row r="310" spans="1:10" x14ac:dyDescent="0.25">
      <c r="A310" s="106" t="s">
        <v>17</v>
      </c>
      <c r="B310" s="112" t="s">
        <v>456</v>
      </c>
      <c r="C310" s="106">
        <v>4</v>
      </c>
      <c r="E310" s="109" t="s">
        <v>315</v>
      </c>
      <c r="F310" s="109">
        <v>56</v>
      </c>
      <c r="G310" s="104" t="s">
        <v>94</v>
      </c>
      <c r="H310" s="215" t="s">
        <v>1139</v>
      </c>
      <c r="I310" s="137">
        <v>100000</v>
      </c>
      <c r="J310" s="137">
        <f t="shared" si="4"/>
        <v>2310000</v>
      </c>
    </row>
    <row r="311" spans="1:10" x14ac:dyDescent="0.25">
      <c r="A311" s="106" t="s">
        <v>17</v>
      </c>
      <c r="B311" s="112" t="s">
        <v>457</v>
      </c>
      <c r="C311" s="106">
        <v>4</v>
      </c>
      <c r="E311" s="109" t="s">
        <v>458</v>
      </c>
      <c r="F311" s="109">
        <v>49</v>
      </c>
      <c r="G311" s="104" t="s">
        <v>72</v>
      </c>
      <c r="H311" s="215" t="s">
        <v>1142</v>
      </c>
      <c r="I311" s="137">
        <v>100000</v>
      </c>
      <c r="J311" s="137">
        <f t="shared" si="4"/>
        <v>1984500</v>
      </c>
    </row>
    <row r="312" spans="1:10" x14ac:dyDescent="0.25">
      <c r="A312" s="106" t="s">
        <v>17</v>
      </c>
      <c r="B312" s="112" t="s">
        <v>459</v>
      </c>
      <c r="C312" s="106">
        <v>4</v>
      </c>
      <c r="E312" s="109" t="s">
        <v>458</v>
      </c>
      <c r="F312" s="109">
        <v>49</v>
      </c>
      <c r="G312" s="104" t="s">
        <v>72</v>
      </c>
      <c r="H312" s="215" t="s">
        <v>1142</v>
      </c>
      <c r="I312" s="137">
        <v>100000</v>
      </c>
      <c r="J312" s="137">
        <f t="shared" si="4"/>
        <v>1984500</v>
      </c>
    </row>
    <row r="313" spans="1:10" x14ac:dyDescent="0.25">
      <c r="A313" s="106" t="s">
        <v>17</v>
      </c>
      <c r="B313" s="112" t="s">
        <v>460</v>
      </c>
      <c r="C313" s="106">
        <v>5</v>
      </c>
      <c r="E313" s="109" t="s">
        <v>156</v>
      </c>
      <c r="F313" s="105">
        <v>36</v>
      </c>
      <c r="G313" s="104" t="s">
        <v>72</v>
      </c>
      <c r="H313" s="215" t="s">
        <v>1135</v>
      </c>
      <c r="I313" s="137">
        <v>100000</v>
      </c>
      <c r="J313" s="137">
        <f t="shared" si="4"/>
        <v>1458000</v>
      </c>
    </row>
    <row r="314" spans="1:10" x14ac:dyDescent="0.25">
      <c r="A314" s="106" t="s">
        <v>17</v>
      </c>
      <c r="B314" s="112" t="s">
        <v>461</v>
      </c>
      <c r="C314" s="106">
        <v>5</v>
      </c>
      <c r="E314" s="109" t="s">
        <v>156</v>
      </c>
      <c r="F314" s="105">
        <v>36</v>
      </c>
      <c r="G314" s="104" t="s">
        <v>72</v>
      </c>
      <c r="H314" s="215" t="s">
        <v>1135</v>
      </c>
      <c r="I314" s="137">
        <v>100000</v>
      </c>
      <c r="J314" s="137">
        <f t="shared" si="4"/>
        <v>1458000</v>
      </c>
    </row>
    <row r="315" spans="1:10" x14ac:dyDescent="0.25">
      <c r="A315" s="106" t="s">
        <v>17</v>
      </c>
      <c r="B315" s="112" t="s">
        <v>462</v>
      </c>
      <c r="C315" s="106">
        <v>5</v>
      </c>
      <c r="E315" s="109" t="s">
        <v>446</v>
      </c>
      <c r="F315" s="109">
        <v>92</v>
      </c>
      <c r="G315" s="104" t="s">
        <v>234</v>
      </c>
      <c r="H315" s="215" t="s">
        <v>1136</v>
      </c>
      <c r="I315" s="137">
        <v>100000</v>
      </c>
      <c r="J315" s="137">
        <f t="shared" si="4"/>
        <v>3795000</v>
      </c>
    </row>
    <row r="316" spans="1:10" x14ac:dyDescent="0.25">
      <c r="A316" s="106" t="s">
        <v>17</v>
      </c>
      <c r="B316" s="112" t="s">
        <v>463</v>
      </c>
      <c r="C316" s="106">
        <v>5</v>
      </c>
      <c r="E316" s="109" t="s">
        <v>329</v>
      </c>
      <c r="F316" s="109">
        <v>32</v>
      </c>
      <c r="G316" s="104" t="s">
        <v>72</v>
      </c>
      <c r="H316" s="215" t="s">
        <v>1137</v>
      </c>
      <c r="I316" s="137">
        <v>100000</v>
      </c>
      <c r="J316" s="137">
        <f t="shared" si="4"/>
        <v>1304000</v>
      </c>
    </row>
    <row r="317" spans="1:10" x14ac:dyDescent="0.25">
      <c r="A317" s="106" t="s">
        <v>17</v>
      </c>
      <c r="B317" s="112" t="s">
        <v>464</v>
      </c>
      <c r="C317" s="106">
        <v>5</v>
      </c>
      <c r="E317" s="109" t="s">
        <v>313</v>
      </c>
      <c r="F317" s="109">
        <v>66</v>
      </c>
      <c r="G317" s="104" t="s">
        <v>234</v>
      </c>
      <c r="H317" s="215" t="s">
        <v>1138</v>
      </c>
      <c r="I317" s="137">
        <v>100000</v>
      </c>
      <c r="J317" s="137">
        <f t="shared" si="4"/>
        <v>2640000</v>
      </c>
    </row>
    <row r="318" spans="1:10" x14ac:dyDescent="0.25">
      <c r="A318" s="106" t="s">
        <v>17</v>
      </c>
      <c r="B318" s="112" t="s">
        <v>465</v>
      </c>
      <c r="C318" s="106">
        <v>5</v>
      </c>
      <c r="E318" s="109" t="s">
        <v>450</v>
      </c>
      <c r="F318" s="109">
        <v>66</v>
      </c>
      <c r="G318" s="104" t="s">
        <v>234</v>
      </c>
      <c r="H318" s="215" t="s">
        <v>1138</v>
      </c>
      <c r="I318" s="137">
        <v>100000</v>
      </c>
      <c r="J318" s="137">
        <f t="shared" si="4"/>
        <v>2640000</v>
      </c>
    </row>
    <row r="319" spans="1:10" x14ac:dyDescent="0.25">
      <c r="A319" s="106" t="s">
        <v>17</v>
      </c>
      <c r="B319" s="112" t="s">
        <v>466</v>
      </c>
      <c r="C319" s="106">
        <v>5</v>
      </c>
      <c r="E319" s="109" t="s">
        <v>452</v>
      </c>
      <c r="F319" s="109">
        <v>56</v>
      </c>
      <c r="G319" s="104" t="s">
        <v>94</v>
      </c>
      <c r="H319" s="215" t="s">
        <v>1139</v>
      </c>
      <c r="I319" s="137">
        <v>100000</v>
      </c>
      <c r="J319" s="137">
        <f t="shared" si="4"/>
        <v>2310000</v>
      </c>
    </row>
    <row r="320" spans="1:10" x14ac:dyDescent="0.25">
      <c r="A320" s="106" t="s">
        <v>17</v>
      </c>
      <c r="B320" s="112" t="s">
        <v>467</v>
      </c>
      <c r="C320" s="106">
        <v>5</v>
      </c>
      <c r="E320" s="109" t="s">
        <v>313</v>
      </c>
      <c r="F320" s="109">
        <v>66</v>
      </c>
      <c r="G320" s="104" t="s">
        <v>234</v>
      </c>
      <c r="H320" s="215" t="s">
        <v>1140</v>
      </c>
      <c r="I320" s="137">
        <v>100000</v>
      </c>
      <c r="J320" s="137">
        <f t="shared" si="4"/>
        <v>2722500</v>
      </c>
    </row>
    <row r="321" spans="1:10" x14ac:dyDescent="0.25">
      <c r="A321" s="106" t="s">
        <v>17</v>
      </c>
      <c r="B321" s="112" t="s">
        <v>468</v>
      </c>
      <c r="C321" s="106">
        <v>5</v>
      </c>
      <c r="E321" s="109" t="s">
        <v>455</v>
      </c>
      <c r="F321" s="109">
        <v>66</v>
      </c>
      <c r="G321" s="104" t="s">
        <v>234</v>
      </c>
      <c r="H321" s="215" t="s">
        <v>1141</v>
      </c>
      <c r="I321" s="137">
        <v>100000</v>
      </c>
      <c r="J321" s="137">
        <f t="shared" si="4"/>
        <v>2772000</v>
      </c>
    </row>
    <row r="322" spans="1:10" x14ac:dyDescent="0.25">
      <c r="A322" s="106" t="s">
        <v>17</v>
      </c>
      <c r="B322" s="112" t="s">
        <v>469</v>
      </c>
      <c r="C322" s="106">
        <v>5</v>
      </c>
      <c r="E322" s="109" t="s">
        <v>315</v>
      </c>
      <c r="F322" s="109">
        <v>56</v>
      </c>
      <c r="G322" s="104" t="s">
        <v>94</v>
      </c>
      <c r="H322" s="215" t="s">
        <v>1139</v>
      </c>
      <c r="I322" s="137">
        <v>100000</v>
      </c>
      <c r="J322" s="137">
        <f t="shared" ref="J322:J385" si="5">H322*25%</f>
        <v>2310000</v>
      </c>
    </row>
    <row r="323" spans="1:10" x14ac:dyDescent="0.25">
      <c r="A323" s="106" t="s">
        <v>17</v>
      </c>
      <c r="B323" s="112" t="s">
        <v>470</v>
      </c>
      <c r="C323" s="106">
        <v>5</v>
      </c>
      <c r="E323" s="109" t="s">
        <v>458</v>
      </c>
      <c r="F323" s="109">
        <v>49</v>
      </c>
      <c r="G323" s="104" t="s">
        <v>72</v>
      </c>
      <c r="H323" s="215" t="s">
        <v>1142</v>
      </c>
      <c r="I323" s="137">
        <v>100000</v>
      </c>
      <c r="J323" s="137">
        <f t="shared" si="5"/>
        <v>1984500</v>
      </c>
    </row>
    <row r="324" spans="1:10" x14ac:dyDescent="0.25">
      <c r="A324" s="106" t="s">
        <v>17</v>
      </c>
      <c r="B324" s="112" t="s">
        <v>471</v>
      </c>
      <c r="C324" s="106">
        <v>5</v>
      </c>
      <c r="E324" s="109" t="s">
        <v>458</v>
      </c>
      <c r="F324" s="109">
        <v>49</v>
      </c>
      <c r="G324" s="104" t="s">
        <v>72</v>
      </c>
      <c r="H324" s="215" t="s">
        <v>1142</v>
      </c>
      <c r="I324" s="137">
        <v>100000</v>
      </c>
      <c r="J324" s="137">
        <f t="shared" si="5"/>
        <v>1984500</v>
      </c>
    </row>
    <row r="325" spans="1:10" x14ac:dyDescent="0.25">
      <c r="A325" s="106" t="s">
        <v>17</v>
      </c>
      <c r="B325" s="112" t="s">
        <v>472</v>
      </c>
      <c r="C325" s="106">
        <v>6</v>
      </c>
      <c r="E325" s="109" t="s">
        <v>156</v>
      </c>
      <c r="F325" s="105">
        <v>36</v>
      </c>
      <c r="G325" s="104" t="s">
        <v>72</v>
      </c>
      <c r="H325" s="215" t="s">
        <v>1143</v>
      </c>
      <c r="I325" s="137">
        <v>100000</v>
      </c>
      <c r="J325" s="137">
        <f t="shared" si="5"/>
        <v>1485000</v>
      </c>
    </row>
    <row r="326" spans="1:10" x14ac:dyDescent="0.25">
      <c r="A326" s="106" t="s">
        <v>17</v>
      </c>
      <c r="B326" s="112" t="s">
        <v>473</v>
      </c>
      <c r="C326" s="106">
        <v>6</v>
      </c>
      <c r="E326" s="109" t="s">
        <v>156</v>
      </c>
      <c r="F326" s="105">
        <v>36</v>
      </c>
      <c r="G326" s="104" t="s">
        <v>72</v>
      </c>
      <c r="H326" s="215" t="s">
        <v>1143</v>
      </c>
      <c r="I326" s="137">
        <v>100000</v>
      </c>
      <c r="J326" s="137">
        <f t="shared" si="5"/>
        <v>1485000</v>
      </c>
    </row>
    <row r="327" spans="1:10" x14ac:dyDescent="0.25">
      <c r="A327" s="106" t="s">
        <v>17</v>
      </c>
      <c r="B327" s="112" t="s">
        <v>474</v>
      </c>
      <c r="C327" s="106">
        <v>6</v>
      </c>
      <c r="E327" s="109" t="s">
        <v>446</v>
      </c>
      <c r="F327" s="109">
        <v>92</v>
      </c>
      <c r="G327" s="104" t="s">
        <v>234</v>
      </c>
      <c r="H327" s="215" t="s">
        <v>1144</v>
      </c>
      <c r="I327" s="137">
        <v>100000</v>
      </c>
      <c r="J327" s="137">
        <f t="shared" si="5"/>
        <v>3864000</v>
      </c>
    </row>
    <row r="328" spans="1:10" x14ac:dyDescent="0.25">
      <c r="A328" s="106" t="s">
        <v>17</v>
      </c>
      <c r="B328" s="112" t="s">
        <v>475</v>
      </c>
      <c r="C328" s="106">
        <v>6</v>
      </c>
      <c r="E328" s="109" t="s">
        <v>329</v>
      </c>
      <c r="F328" s="109">
        <v>32</v>
      </c>
      <c r="G328" s="104" t="s">
        <v>72</v>
      </c>
      <c r="H328" s="215" t="s">
        <v>1145</v>
      </c>
      <c r="I328" s="137">
        <v>100000</v>
      </c>
      <c r="J328" s="137">
        <f t="shared" si="5"/>
        <v>1328000</v>
      </c>
    </row>
    <row r="329" spans="1:10" x14ac:dyDescent="0.25">
      <c r="A329" s="106" t="s">
        <v>17</v>
      </c>
      <c r="B329" s="112" t="s">
        <v>476</v>
      </c>
      <c r="C329" s="106">
        <v>6</v>
      </c>
      <c r="E329" s="109" t="s">
        <v>313</v>
      </c>
      <c r="F329" s="109">
        <v>66</v>
      </c>
      <c r="G329" s="104" t="s">
        <v>234</v>
      </c>
      <c r="H329" s="215" t="s">
        <v>1146</v>
      </c>
      <c r="I329" s="137">
        <v>100000</v>
      </c>
      <c r="J329" s="137">
        <f t="shared" si="5"/>
        <v>2689500</v>
      </c>
    </row>
    <row r="330" spans="1:10" x14ac:dyDescent="0.25">
      <c r="A330" s="106" t="s">
        <v>17</v>
      </c>
      <c r="B330" s="112" t="s">
        <v>477</v>
      </c>
      <c r="C330" s="106">
        <v>6</v>
      </c>
      <c r="E330" s="109" t="s">
        <v>450</v>
      </c>
      <c r="F330" s="109">
        <v>66</v>
      </c>
      <c r="G330" s="104" t="s">
        <v>234</v>
      </c>
      <c r="H330" s="215" t="s">
        <v>1146</v>
      </c>
      <c r="I330" s="137">
        <v>100000</v>
      </c>
      <c r="J330" s="137">
        <f t="shared" si="5"/>
        <v>2689500</v>
      </c>
    </row>
    <row r="331" spans="1:10" x14ac:dyDescent="0.25">
      <c r="A331" s="106" t="s">
        <v>17</v>
      </c>
      <c r="B331" s="112" t="s">
        <v>478</v>
      </c>
      <c r="C331" s="106">
        <v>6</v>
      </c>
      <c r="E331" s="109" t="s">
        <v>452</v>
      </c>
      <c r="F331" s="109">
        <v>56</v>
      </c>
      <c r="G331" s="104" t="s">
        <v>94</v>
      </c>
      <c r="H331" s="215" t="s">
        <v>1147</v>
      </c>
      <c r="I331" s="137">
        <v>100000</v>
      </c>
      <c r="J331" s="137">
        <f t="shared" si="5"/>
        <v>2352000</v>
      </c>
    </row>
    <row r="332" spans="1:10" x14ac:dyDescent="0.25">
      <c r="A332" s="106" t="s">
        <v>17</v>
      </c>
      <c r="B332" s="112" t="s">
        <v>479</v>
      </c>
      <c r="C332" s="106">
        <v>6</v>
      </c>
      <c r="E332" s="109" t="s">
        <v>313</v>
      </c>
      <c r="F332" s="109">
        <v>66</v>
      </c>
      <c r="G332" s="104" t="s">
        <v>234</v>
      </c>
      <c r="H332" s="215" t="s">
        <v>1141</v>
      </c>
      <c r="I332" s="137">
        <v>100000</v>
      </c>
      <c r="J332" s="137">
        <f t="shared" si="5"/>
        <v>2772000</v>
      </c>
    </row>
    <row r="333" spans="1:10" x14ac:dyDescent="0.25">
      <c r="A333" s="106" t="s">
        <v>17</v>
      </c>
      <c r="B333" s="112" t="s">
        <v>480</v>
      </c>
      <c r="C333" s="106">
        <v>6</v>
      </c>
      <c r="E333" s="109" t="s">
        <v>455</v>
      </c>
      <c r="F333" s="109">
        <v>66</v>
      </c>
      <c r="G333" s="104" t="s">
        <v>234</v>
      </c>
      <c r="H333" s="215" t="s">
        <v>1148</v>
      </c>
      <c r="I333" s="137">
        <v>100000</v>
      </c>
      <c r="J333" s="137">
        <f t="shared" si="5"/>
        <v>2821500</v>
      </c>
    </row>
    <row r="334" spans="1:10" x14ac:dyDescent="0.25">
      <c r="A334" s="106" t="s">
        <v>17</v>
      </c>
      <c r="B334" s="112" t="s">
        <v>481</v>
      </c>
      <c r="C334" s="106">
        <v>6</v>
      </c>
      <c r="E334" s="109" t="s">
        <v>315</v>
      </c>
      <c r="F334" s="109">
        <v>56</v>
      </c>
      <c r="G334" s="104" t="s">
        <v>94</v>
      </c>
      <c r="H334" s="215" t="s">
        <v>1147</v>
      </c>
      <c r="I334" s="137">
        <v>100000</v>
      </c>
      <c r="J334" s="137">
        <f t="shared" si="5"/>
        <v>2352000</v>
      </c>
    </row>
    <row r="335" spans="1:10" x14ac:dyDescent="0.25">
      <c r="A335" s="106" t="s">
        <v>17</v>
      </c>
      <c r="B335" s="112" t="s">
        <v>482</v>
      </c>
      <c r="C335" s="106">
        <v>6</v>
      </c>
      <c r="E335" s="109" t="s">
        <v>458</v>
      </c>
      <c r="F335" s="109">
        <v>49</v>
      </c>
      <c r="G335" s="104" t="s">
        <v>72</v>
      </c>
      <c r="H335" s="215" t="s">
        <v>1046</v>
      </c>
      <c r="I335" s="137">
        <v>100000</v>
      </c>
      <c r="J335" s="137">
        <f t="shared" si="5"/>
        <v>2021250</v>
      </c>
    </row>
    <row r="336" spans="1:10" x14ac:dyDescent="0.25">
      <c r="A336" s="106" t="s">
        <v>17</v>
      </c>
      <c r="B336" s="112" t="s">
        <v>483</v>
      </c>
      <c r="C336" s="106">
        <v>6</v>
      </c>
      <c r="E336" s="109" t="s">
        <v>458</v>
      </c>
      <c r="F336" s="109">
        <v>49</v>
      </c>
      <c r="G336" s="104" t="s">
        <v>72</v>
      </c>
      <c r="H336" s="215" t="s">
        <v>1046</v>
      </c>
      <c r="I336" s="137">
        <v>100000</v>
      </c>
      <c r="J336" s="137">
        <f t="shared" si="5"/>
        <v>2021250</v>
      </c>
    </row>
    <row r="337" spans="1:10" x14ac:dyDescent="0.25">
      <c r="A337" s="106" t="s">
        <v>17</v>
      </c>
      <c r="B337" s="112" t="s">
        <v>484</v>
      </c>
      <c r="C337" s="106">
        <v>7</v>
      </c>
      <c r="E337" s="109" t="s">
        <v>381</v>
      </c>
      <c r="F337" s="109">
        <v>187</v>
      </c>
      <c r="G337" s="104" t="s">
        <v>382</v>
      </c>
      <c r="H337" s="215" t="s">
        <v>1149</v>
      </c>
      <c r="I337" s="137">
        <v>100000</v>
      </c>
      <c r="J337" s="137">
        <f t="shared" si="5"/>
        <v>8181250</v>
      </c>
    </row>
    <row r="338" spans="1:10" x14ac:dyDescent="0.25">
      <c r="A338" s="106" t="s">
        <v>17</v>
      </c>
      <c r="B338" s="112" t="s">
        <v>485</v>
      </c>
      <c r="C338" s="106">
        <v>7</v>
      </c>
      <c r="E338" s="109" t="s">
        <v>379</v>
      </c>
      <c r="F338" s="109">
        <v>96</v>
      </c>
      <c r="G338" s="104" t="s">
        <v>234</v>
      </c>
      <c r="H338" s="215" t="s">
        <v>1150</v>
      </c>
      <c r="I338" s="137">
        <v>100000</v>
      </c>
      <c r="J338" s="137">
        <f t="shared" si="5"/>
        <v>4200000</v>
      </c>
    </row>
    <row r="339" spans="1:10" x14ac:dyDescent="0.25">
      <c r="A339" s="106" t="s">
        <v>17</v>
      </c>
      <c r="B339" s="112" t="s">
        <v>486</v>
      </c>
      <c r="C339" s="106">
        <v>7</v>
      </c>
      <c r="E339" s="109" t="s">
        <v>379</v>
      </c>
      <c r="F339" s="109">
        <v>100</v>
      </c>
      <c r="G339" s="104" t="s">
        <v>234</v>
      </c>
      <c r="H339" s="215" t="s">
        <v>1151</v>
      </c>
      <c r="I339" s="137">
        <v>100000</v>
      </c>
      <c r="J339" s="137">
        <f t="shared" si="5"/>
        <v>4300000</v>
      </c>
    </row>
    <row r="340" spans="1:10" x14ac:dyDescent="0.25">
      <c r="A340" s="106" t="s">
        <v>17</v>
      </c>
      <c r="B340" s="112" t="s">
        <v>487</v>
      </c>
      <c r="C340" s="106">
        <v>7</v>
      </c>
      <c r="E340" s="109" t="s">
        <v>379</v>
      </c>
      <c r="F340" s="109">
        <v>87</v>
      </c>
      <c r="G340" s="104" t="s">
        <v>234</v>
      </c>
      <c r="H340" s="215" t="s">
        <v>1152</v>
      </c>
      <c r="I340" s="137">
        <v>100000</v>
      </c>
      <c r="J340" s="137">
        <f t="shared" si="5"/>
        <v>3697500</v>
      </c>
    </row>
    <row r="341" spans="1:10" x14ac:dyDescent="0.25">
      <c r="A341" s="106" t="s">
        <v>17</v>
      </c>
      <c r="B341" s="112" t="s">
        <v>488</v>
      </c>
      <c r="C341" s="106">
        <v>7</v>
      </c>
      <c r="E341" s="109" t="s">
        <v>376</v>
      </c>
      <c r="F341" s="109">
        <v>125</v>
      </c>
      <c r="G341" s="104" t="s">
        <v>234</v>
      </c>
      <c r="H341" s="215" t="s">
        <v>1153</v>
      </c>
      <c r="I341" s="137">
        <v>100000</v>
      </c>
      <c r="J341" s="137">
        <f t="shared" si="5"/>
        <v>5406250</v>
      </c>
    </row>
    <row r="342" spans="1:10" x14ac:dyDescent="0.25">
      <c r="A342" s="106" t="s">
        <v>17</v>
      </c>
      <c r="B342" s="112" t="s">
        <v>489</v>
      </c>
      <c r="C342" s="106">
        <v>7</v>
      </c>
      <c r="E342" s="109" t="s">
        <v>381</v>
      </c>
      <c r="F342" s="109">
        <v>170</v>
      </c>
      <c r="G342" s="104" t="s">
        <v>382</v>
      </c>
      <c r="H342" s="215" t="s">
        <v>1154</v>
      </c>
      <c r="I342" s="137">
        <v>100000</v>
      </c>
      <c r="J342" s="137">
        <f t="shared" si="5"/>
        <v>7522500</v>
      </c>
    </row>
    <row r="343" spans="1:10" x14ac:dyDescent="0.25">
      <c r="A343" s="102" t="s">
        <v>18</v>
      </c>
      <c r="B343" s="117" t="s">
        <v>490</v>
      </c>
      <c r="C343" s="102">
        <v>1</v>
      </c>
      <c r="E343" s="109" t="s">
        <v>227</v>
      </c>
      <c r="F343" s="109">
        <v>37</v>
      </c>
      <c r="G343" s="104" t="s">
        <v>72</v>
      </c>
      <c r="H343" s="215" t="s">
        <v>1053</v>
      </c>
      <c r="I343" s="137">
        <v>100000</v>
      </c>
      <c r="J343" s="137">
        <f t="shared" si="5"/>
        <v>1452250</v>
      </c>
    </row>
    <row r="344" spans="1:10" x14ac:dyDescent="0.25">
      <c r="A344" s="102" t="s">
        <v>18</v>
      </c>
      <c r="B344" s="117" t="s">
        <v>491</v>
      </c>
      <c r="C344" s="102">
        <v>1</v>
      </c>
      <c r="E344" s="109" t="s">
        <v>83</v>
      </c>
      <c r="F344" s="105">
        <v>46</v>
      </c>
      <c r="G344" s="104" t="s">
        <v>72</v>
      </c>
      <c r="H344" s="215" t="s">
        <v>1054</v>
      </c>
      <c r="I344" s="137">
        <v>100000</v>
      </c>
      <c r="J344" s="137">
        <f t="shared" si="5"/>
        <v>1805500</v>
      </c>
    </row>
    <row r="345" spans="1:10" x14ac:dyDescent="0.25">
      <c r="A345" s="102" t="s">
        <v>18</v>
      </c>
      <c r="B345" s="117" t="s">
        <v>492</v>
      </c>
      <c r="C345" s="102">
        <v>1</v>
      </c>
      <c r="E345" s="109" t="s">
        <v>238</v>
      </c>
      <c r="F345" s="105">
        <v>60</v>
      </c>
      <c r="G345" s="104" t="s">
        <v>94</v>
      </c>
      <c r="H345" s="215" t="s">
        <v>1155</v>
      </c>
      <c r="I345" s="137">
        <v>100000</v>
      </c>
      <c r="J345" s="137">
        <f t="shared" si="5"/>
        <v>2355000</v>
      </c>
    </row>
    <row r="346" spans="1:10" x14ac:dyDescent="0.25">
      <c r="A346" s="102" t="s">
        <v>18</v>
      </c>
      <c r="B346" s="117" t="s">
        <v>493</v>
      </c>
      <c r="C346" s="102">
        <v>1</v>
      </c>
      <c r="E346" s="109" t="s">
        <v>407</v>
      </c>
      <c r="F346" s="109">
        <v>57</v>
      </c>
      <c r="G346" s="104" t="s">
        <v>72</v>
      </c>
      <c r="H346" s="215" t="s">
        <v>1022</v>
      </c>
      <c r="I346" s="137">
        <v>100000</v>
      </c>
      <c r="J346" s="137">
        <f t="shared" si="5"/>
        <v>2237250</v>
      </c>
    </row>
    <row r="347" spans="1:10" x14ac:dyDescent="0.25">
      <c r="A347" s="102" t="s">
        <v>18</v>
      </c>
      <c r="B347" s="117" t="s">
        <v>494</v>
      </c>
      <c r="C347" s="102">
        <v>1</v>
      </c>
      <c r="E347" s="109" t="s">
        <v>495</v>
      </c>
      <c r="F347" s="109">
        <v>57</v>
      </c>
      <c r="G347" s="104" t="s">
        <v>72</v>
      </c>
      <c r="H347" s="215" t="s">
        <v>1030</v>
      </c>
      <c r="I347" s="137">
        <v>100000</v>
      </c>
      <c r="J347" s="137">
        <f t="shared" si="5"/>
        <v>2280000</v>
      </c>
    </row>
    <row r="348" spans="1:10" x14ac:dyDescent="0.25">
      <c r="A348" s="102" t="s">
        <v>18</v>
      </c>
      <c r="B348" s="117" t="s">
        <v>496</v>
      </c>
      <c r="C348" s="102">
        <v>1</v>
      </c>
      <c r="E348" s="109" t="s">
        <v>77</v>
      </c>
      <c r="F348" s="105">
        <v>54</v>
      </c>
      <c r="G348" s="104" t="s">
        <v>72</v>
      </c>
      <c r="H348" s="215" t="s">
        <v>1156</v>
      </c>
      <c r="I348" s="137">
        <v>100000</v>
      </c>
      <c r="J348" s="137">
        <f t="shared" si="5"/>
        <v>2160000</v>
      </c>
    </row>
    <row r="349" spans="1:10" x14ac:dyDescent="0.25">
      <c r="A349" s="102" t="s">
        <v>18</v>
      </c>
      <c r="B349" s="117" t="s">
        <v>497</v>
      </c>
      <c r="C349" s="102">
        <v>1</v>
      </c>
      <c r="E349" s="109" t="s">
        <v>71</v>
      </c>
      <c r="F349" s="105">
        <v>54</v>
      </c>
      <c r="G349" s="104" t="s">
        <v>72</v>
      </c>
      <c r="H349" s="215" t="s">
        <v>1157</v>
      </c>
      <c r="I349" s="137">
        <v>100000</v>
      </c>
      <c r="J349" s="137">
        <f t="shared" si="5"/>
        <v>2119500</v>
      </c>
    </row>
    <row r="350" spans="1:10" x14ac:dyDescent="0.25">
      <c r="A350" s="102" t="s">
        <v>18</v>
      </c>
      <c r="B350" s="117" t="s">
        <v>498</v>
      </c>
      <c r="C350" s="102">
        <v>1</v>
      </c>
      <c r="E350" s="109" t="s">
        <v>83</v>
      </c>
      <c r="F350" s="105">
        <v>46</v>
      </c>
      <c r="G350" s="104" t="s">
        <v>72</v>
      </c>
      <c r="H350" s="215" t="s">
        <v>1054</v>
      </c>
      <c r="I350" s="137">
        <v>100000</v>
      </c>
      <c r="J350" s="137">
        <f t="shared" si="5"/>
        <v>1805500</v>
      </c>
    </row>
    <row r="351" spans="1:10" x14ac:dyDescent="0.25">
      <c r="A351" s="102" t="s">
        <v>18</v>
      </c>
      <c r="B351" s="117" t="s">
        <v>499</v>
      </c>
      <c r="C351" s="102">
        <v>1</v>
      </c>
      <c r="E351" s="109" t="s">
        <v>500</v>
      </c>
      <c r="F351" s="109">
        <v>92</v>
      </c>
      <c r="G351" s="104" t="s">
        <v>234</v>
      </c>
      <c r="H351" s="215" t="s">
        <v>1158</v>
      </c>
      <c r="I351" s="137">
        <v>100000</v>
      </c>
      <c r="J351" s="137">
        <f t="shared" si="5"/>
        <v>3611000</v>
      </c>
    </row>
    <row r="352" spans="1:10" x14ac:dyDescent="0.25">
      <c r="A352" s="102" t="s">
        <v>18</v>
      </c>
      <c r="B352" s="117" t="s">
        <v>501</v>
      </c>
      <c r="C352" s="102">
        <v>1</v>
      </c>
      <c r="E352" s="109" t="s">
        <v>83</v>
      </c>
      <c r="F352" s="109">
        <v>46</v>
      </c>
      <c r="G352" s="104" t="s">
        <v>72</v>
      </c>
      <c r="H352" s="215" t="s">
        <v>1054</v>
      </c>
      <c r="I352" s="137">
        <v>100000</v>
      </c>
      <c r="J352" s="137">
        <f t="shared" si="5"/>
        <v>1805500</v>
      </c>
    </row>
    <row r="353" spans="1:10" x14ac:dyDescent="0.25">
      <c r="A353" s="102" t="s">
        <v>18</v>
      </c>
      <c r="B353" s="117" t="s">
        <v>502</v>
      </c>
      <c r="C353" s="102">
        <v>1</v>
      </c>
      <c r="E353" s="109" t="s">
        <v>238</v>
      </c>
      <c r="F353" s="105">
        <v>60</v>
      </c>
      <c r="G353" s="104" t="s">
        <v>94</v>
      </c>
      <c r="H353" s="215" t="s">
        <v>1155</v>
      </c>
      <c r="I353" s="137">
        <v>100000</v>
      </c>
      <c r="J353" s="137">
        <f t="shared" si="5"/>
        <v>2355000</v>
      </c>
    </row>
    <row r="354" spans="1:10" x14ac:dyDescent="0.25">
      <c r="A354" s="102" t="s">
        <v>18</v>
      </c>
      <c r="B354" s="117" t="s">
        <v>503</v>
      </c>
      <c r="C354" s="102">
        <v>1</v>
      </c>
      <c r="E354" s="109" t="s">
        <v>404</v>
      </c>
      <c r="F354" s="109">
        <v>70</v>
      </c>
      <c r="G354" s="104" t="s">
        <v>234</v>
      </c>
      <c r="H354" s="215" t="s">
        <v>1159</v>
      </c>
      <c r="I354" s="137">
        <v>100000</v>
      </c>
      <c r="J354" s="137">
        <f t="shared" si="5"/>
        <v>2800000</v>
      </c>
    </row>
    <row r="355" spans="1:10" x14ac:dyDescent="0.25">
      <c r="A355" s="102" t="s">
        <v>18</v>
      </c>
      <c r="B355" s="117" t="s">
        <v>504</v>
      </c>
      <c r="C355" s="102">
        <v>1</v>
      </c>
      <c r="E355" s="109" t="s">
        <v>404</v>
      </c>
      <c r="F355" s="109">
        <v>70</v>
      </c>
      <c r="G355" s="104" t="s">
        <v>234</v>
      </c>
      <c r="H355" s="215" t="s">
        <v>1160</v>
      </c>
      <c r="I355" s="137">
        <v>100000</v>
      </c>
      <c r="J355" s="137">
        <f t="shared" si="5"/>
        <v>2852500</v>
      </c>
    </row>
    <row r="356" spans="1:10" x14ac:dyDescent="0.25">
      <c r="A356" s="102" t="s">
        <v>18</v>
      </c>
      <c r="B356" s="117" t="s">
        <v>505</v>
      </c>
      <c r="C356" s="102">
        <v>1</v>
      </c>
      <c r="E356" s="109" t="s">
        <v>238</v>
      </c>
      <c r="F356" s="105">
        <v>60</v>
      </c>
      <c r="G356" s="104" t="s">
        <v>94</v>
      </c>
      <c r="H356" s="215" t="s">
        <v>1161</v>
      </c>
      <c r="I356" s="137">
        <v>100000</v>
      </c>
      <c r="J356" s="137">
        <f t="shared" si="5"/>
        <v>2400000</v>
      </c>
    </row>
    <row r="357" spans="1:10" x14ac:dyDescent="0.25">
      <c r="A357" s="102" t="s">
        <v>18</v>
      </c>
      <c r="B357" s="117" t="s">
        <v>506</v>
      </c>
      <c r="C357" s="102">
        <v>2</v>
      </c>
      <c r="E357" s="109" t="s">
        <v>253</v>
      </c>
      <c r="F357" s="109">
        <v>36</v>
      </c>
      <c r="G357" s="104" t="s">
        <v>72</v>
      </c>
      <c r="H357" s="215" t="s">
        <v>1162</v>
      </c>
      <c r="I357" s="137">
        <v>100000</v>
      </c>
      <c r="J357" s="137">
        <f t="shared" si="5"/>
        <v>1413000</v>
      </c>
    </row>
    <row r="358" spans="1:10" x14ac:dyDescent="0.25">
      <c r="A358" s="102" t="s">
        <v>18</v>
      </c>
      <c r="B358" s="117" t="s">
        <v>507</v>
      </c>
      <c r="C358" s="102">
        <v>2</v>
      </c>
      <c r="E358" s="109" t="s">
        <v>108</v>
      </c>
      <c r="F358" s="105">
        <v>45</v>
      </c>
      <c r="G358" s="104" t="s">
        <v>72</v>
      </c>
      <c r="H358" s="215" t="s">
        <v>1163</v>
      </c>
      <c r="I358" s="137">
        <v>100000</v>
      </c>
      <c r="J358" s="137">
        <f t="shared" si="5"/>
        <v>1766250</v>
      </c>
    </row>
    <row r="359" spans="1:10" x14ac:dyDescent="0.25">
      <c r="A359" s="102" t="s">
        <v>18</v>
      </c>
      <c r="B359" s="117" t="s">
        <v>508</v>
      </c>
      <c r="C359" s="102">
        <v>2</v>
      </c>
      <c r="E359" s="109" t="s">
        <v>263</v>
      </c>
      <c r="F359" s="105">
        <v>59</v>
      </c>
      <c r="G359" s="104" t="s">
        <v>94</v>
      </c>
      <c r="H359" s="215" t="s">
        <v>1164</v>
      </c>
      <c r="I359" s="137">
        <v>100000</v>
      </c>
      <c r="J359" s="137">
        <f t="shared" si="5"/>
        <v>2315750</v>
      </c>
    </row>
    <row r="360" spans="1:10" x14ac:dyDescent="0.25">
      <c r="A360" s="102" t="s">
        <v>18</v>
      </c>
      <c r="B360" s="117" t="s">
        <v>509</v>
      </c>
      <c r="C360" s="102">
        <v>2</v>
      </c>
      <c r="E360" s="109" t="s">
        <v>424</v>
      </c>
      <c r="F360" s="109">
        <v>54</v>
      </c>
      <c r="G360" s="104" t="s">
        <v>72</v>
      </c>
      <c r="H360" s="215" t="s">
        <v>1157</v>
      </c>
      <c r="I360" s="137">
        <v>100000</v>
      </c>
      <c r="J360" s="137">
        <f t="shared" si="5"/>
        <v>2119500</v>
      </c>
    </row>
    <row r="361" spans="1:10" x14ac:dyDescent="0.25">
      <c r="A361" s="102" t="s">
        <v>18</v>
      </c>
      <c r="B361" s="117" t="s">
        <v>510</v>
      </c>
      <c r="C361" s="102">
        <v>2</v>
      </c>
      <c r="E361" s="109" t="s">
        <v>511</v>
      </c>
      <c r="F361" s="109">
        <v>54</v>
      </c>
      <c r="G361" s="104" t="s">
        <v>72</v>
      </c>
      <c r="H361" s="215" t="s">
        <v>1156</v>
      </c>
      <c r="I361" s="137">
        <v>100000</v>
      </c>
      <c r="J361" s="137">
        <f t="shared" si="5"/>
        <v>2160000</v>
      </c>
    </row>
    <row r="362" spans="1:10" x14ac:dyDescent="0.25">
      <c r="A362" s="102" t="s">
        <v>18</v>
      </c>
      <c r="B362" s="117" t="s">
        <v>512</v>
      </c>
      <c r="C362" s="102">
        <v>2</v>
      </c>
      <c r="E362" s="109" t="s">
        <v>102</v>
      </c>
      <c r="F362" s="105">
        <v>52</v>
      </c>
      <c r="G362" s="104" t="s">
        <v>72</v>
      </c>
      <c r="H362" s="215" t="s">
        <v>1021</v>
      </c>
      <c r="I362" s="137">
        <v>100000</v>
      </c>
      <c r="J362" s="137">
        <f t="shared" si="5"/>
        <v>2080000</v>
      </c>
    </row>
    <row r="363" spans="1:10" x14ac:dyDescent="0.25">
      <c r="A363" s="102" t="s">
        <v>18</v>
      </c>
      <c r="B363" s="117" t="s">
        <v>513</v>
      </c>
      <c r="C363" s="102">
        <v>2</v>
      </c>
      <c r="E363" s="109" t="s">
        <v>98</v>
      </c>
      <c r="F363" s="105">
        <v>52</v>
      </c>
      <c r="G363" s="104" t="s">
        <v>72</v>
      </c>
      <c r="H363" s="215" t="s">
        <v>1013</v>
      </c>
      <c r="I363" s="137">
        <v>100000</v>
      </c>
      <c r="J363" s="137">
        <f t="shared" si="5"/>
        <v>2041000</v>
      </c>
    </row>
    <row r="364" spans="1:10" x14ac:dyDescent="0.25">
      <c r="A364" s="102" t="s">
        <v>18</v>
      </c>
      <c r="B364" s="117" t="s">
        <v>514</v>
      </c>
      <c r="C364" s="102">
        <v>2</v>
      </c>
      <c r="E364" s="109" t="s">
        <v>108</v>
      </c>
      <c r="F364" s="105">
        <v>45</v>
      </c>
      <c r="G364" s="104" t="s">
        <v>72</v>
      </c>
      <c r="H364" s="215" t="s">
        <v>1163</v>
      </c>
      <c r="I364" s="137">
        <v>100000</v>
      </c>
      <c r="J364" s="137">
        <f t="shared" si="5"/>
        <v>1766250</v>
      </c>
    </row>
    <row r="365" spans="1:10" x14ac:dyDescent="0.25">
      <c r="A365" s="102" t="s">
        <v>18</v>
      </c>
      <c r="B365" s="117" t="s">
        <v>515</v>
      </c>
      <c r="C365" s="102">
        <v>2</v>
      </c>
      <c r="E365" s="109" t="s">
        <v>516</v>
      </c>
      <c r="F365" s="109">
        <v>89</v>
      </c>
      <c r="G365" s="104" t="s">
        <v>234</v>
      </c>
      <c r="H365" s="215" t="s">
        <v>1165</v>
      </c>
      <c r="I365" s="137">
        <v>100000</v>
      </c>
      <c r="J365" s="137">
        <f t="shared" si="5"/>
        <v>3493250</v>
      </c>
    </row>
    <row r="366" spans="1:10" x14ac:dyDescent="0.25">
      <c r="A366" s="102" t="s">
        <v>18</v>
      </c>
      <c r="B366" s="117" t="s">
        <v>517</v>
      </c>
      <c r="C366" s="102">
        <v>2</v>
      </c>
      <c r="E366" s="121" t="s">
        <v>518</v>
      </c>
      <c r="F366" s="105">
        <v>45</v>
      </c>
      <c r="G366" s="104" t="s">
        <v>72</v>
      </c>
      <c r="H366" s="215" t="s">
        <v>1163</v>
      </c>
      <c r="I366" s="137">
        <v>100000</v>
      </c>
      <c r="J366" s="137">
        <f t="shared" si="5"/>
        <v>1766250</v>
      </c>
    </row>
    <row r="367" spans="1:10" x14ac:dyDescent="0.25">
      <c r="A367" s="102" t="s">
        <v>18</v>
      </c>
      <c r="B367" s="117" t="s">
        <v>519</v>
      </c>
      <c r="C367" s="102">
        <v>2</v>
      </c>
      <c r="E367" s="121" t="s">
        <v>263</v>
      </c>
      <c r="F367" s="105">
        <v>59</v>
      </c>
      <c r="G367" s="104" t="s">
        <v>94</v>
      </c>
      <c r="H367" s="215" t="s">
        <v>1164</v>
      </c>
      <c r="I367" s="137">
        <v>100000</v>
      </c>
      <c r="J367" s="137">
        <f t="shared" si="5"/>
        <v>2315750</v>
      </c>
    </row>
    <row r="368" spans="1:10" x14ac:dyDescent="0.25">
      <c r="A368" s="102" t="s">
        <v>18</v>
      </c>
      <c r="B368" s="117" t="s">
        <v>520</v>
      </c>
      <c r="C368" s="102">
        <v>2</v>
      </c>
      <c r="E368" s="121" t="s">
        <v>421</v>
      </c>
      <c r="F368" s="109">
        <v>68</v>
      </c>
      <c r="G368" s="104" t="s">
        <v>234</v>
      </c>
      <c r="H368" s="215" t="s">
        <v>1166</v>
      </c>
      <c r="I368" s="137">
        <v>100000</v>
      </c>
      <c r="J368" s="137">
        <f t="shared" si="5"/>
        <v>2720000</v>
      </c>
    </row>
    <row r="369" spans="1:10" x14ac:dyDescent="0.25">
      <c r="A369" s="102" t="s">
        <v>18</v>
      </c>
      <c r="B369" s="117" t="s">
        <v>521</v>
      </c>
      <c r="C369" s="102">
        <v>2</v>
      </c>
      <c r="E369" s="121" t="s">
        <v>421</v>
      </c>
      <c r="F369" s="109">
        <v>68</v>
      </c>
      <c r="G369" s="104" t="s">
        <v>234</v>
      </c>
      <c r="H369" s="215" t="s">
        <v>1167</v>
      </c>
      <c r="I369" s="137">
        <v>100000</v>
      </c>
      <c r="J369" s="137">
        <f t="shared" si="5"/>
        <v>2771000</v>
      </c>
    </row>
    <row r="370" spans="1:10" x14ac:dyDescent="0.25">
      <c r="A370" s="102" t="s">
        <v>18</v>
      </c>
      <c r="B370" s="117" t="s">
        <v>522</v>
      </c>
      <c r="C370" s="102">
        <v>2</v>
      </c>
      <c r="E370" s="121" t="s">
        <v>263</v>
      </c>
      <c r="F370" s="105">
        <v>59</v>
      </c>
      <c r="G370" s="104" t="s">
        <v>94</v>
      </c>
      <c r="H370" s="215" t="s">
        <v>1168</v>
      </c>
      <c r="I370" s="137">
        <v>100000</v>
      </c>
      <c r="J370" s="137">
        <f t="shared" si="5"/>
        <v>2360000</v>
      </c>
    </row>
    <row r="371" spans="1:10" x14ac:dyDescent="0.25">
      <c r="A371" s="102" t="s">
        <v>18</v>
      </c>
      <c r="B371" s="124" t="s">
        <v>523</v>
      </c>
      <c r="C371" s="106">
        <v>3</v>
      </c>
      <c r="E371" s="121" t="s">
        <v>279</v>
      </c>
      <c r="F371" s="109">
        <v>38</v>
      </c>
      <c r="G371" s="104" t="s">
        <v>72</v>
      </c>
      <c r="H371" s="215" t="s">
        <v>1169</v>
      </c>
      <c r="I371" s="137">
        <v>100000</v>
      </c>
      <c r="J371" s="137">
        <f t="shared" si="5"/>
        <v>1491500</v>
      </c>
    </row>
    <row r="372" spans="1:10" x14ac:dyDescent="0.25">
      <c r="A372" s="102" t="s">
        <v>18</v>
      </c>
      <c r="B372" s="124" t="s">
        <v>524</v>
      </c>
      <c r="C372" s="106">
        <v>3</v>
      </c>
      <c r="E372" s="121" t="s">
        <v>133</v>
      </c>
      <c r="F372" s="105">
        <v>49</v>
      </c>
      <c r="G372" s="104" t="s">
        <v>72</v>
      </c>
      <c r="H372" s="215" t="s">
        <v>1170</v>
      </c>
      <c r="I372" s="137">
        <v>100000</v>
      </c>
      <c r="J372" s="137">
        <f t="shared" si="5"/>
        <v>1923250</v>
      </c>
    </row>
    <row r="373" spans="1:10" x14ac:dyDescent="0.25">
      <c r="A373" s="102" t="s">
        <v>18</v>
      </c>
      <c r="B373" s="124" t="s">
        <v>525</v>
      </c>
      <c r="C373" s="106">
        <v>3</v>
      </c>
      <c r="E373" s="121" t="s">
        <v>289</v>
      </c>
      <c r="F373" s="105">
        <v>64</v>
      </c>
      <c r="G373" s="104" t="s">
        <v>94</v>
      </c>
      <c r="H373" s="215" t="s">
        <v>1171</v>
      </c>
      <c r="I373" s="137">
        <v>100000</v>
      </c>
      <c r="J373" s="137">
        <f t="shared" si="5"/>
        <v>2512000</v>
      </c>
    </row>
    <row r="374" spans="1:10" x14ac:dyDescent="0.25">
      <c r="A374" s="102" t="s">
        <v>18</v>
      </c>
      <c r="B374" s="124" t="s">
        <v>526</v>
      </c>
      <c r="C374" s="106">
        <v>3</v>
      </c>
      <c r="E374" s="121" t="s">
        <v>441</v>
      </c>
      <c r="F374" s="109">
        <v>62</v>
      </c>
      <c r="G374" s="104" t="s">
        <v>72</v>
      </c>
      <c r="H374" s="215" t="s">
        <v>1172</v>
      </c>
      <c r="I374" s="137">
        <v>100000</v>
      </c>
      <c r="J374" s="137">
        <f t="shared" si="5"/>
        <v>2433500</v>
      </c>
    </row>
    <row r="375" spans="1:10" x14ac:dyDescent="0.25">
      <c r="A375" s="102" t="s">
        <v>18</v>
      </c>
      <c r="B375" s="124" t="s">
        <v>527</v>
      </c>
      <c r="C375" s="106">
        <v>3</v>
      </c>
      <c r="E375" s="121" t="s">
        <v>528</v>
      </c>
      <c r="F375" s="109">
        <v>62</v>
      </c>
      <c r="G375" s="104" t="s">
        <v>72</v>
      </c>
      <c r="H375" s="215" t="s">
        <v>1173</v>
      </c>
      <c r="I375" s="137">
        <v>100000</v>
      </c>
      <c r="J375" s="137">
        <f t="shared" si="5"/>
        <v>2480000</v>
      </c>
    </row>
    <row r="376" spans="1:10" x14ac:dyDescent="0.25">
      <c r="A376" s="102" t="s">
        <v>18</v>
      </c>
      <c r="B376" s="124" t="s">
        <v>529</v>
      </c>
      <c r="C376" s="106">
        <v>3</v>
      </c>
      <c r="E376" s="121" t="s">
        <v>127</v>
      </c>
      <c r="F376" s="105">
        <v>57</v>
      </c>
      <c r="G376" s="104" t="s">
        <v>72</v>
      </c>
      <c r="H376" s="215" t="s">
        <v>1030</v>
      </c>
      <c r="I376" s="137">
        <v>100000</v>
      </c>
      <c r="J376" s="137">
        <f t="shared" si="5"/>
        <v>2280000</v>
      </c>
    </row>
    <row r="377" spans="1:10" x14ac:dyDescent="0.25">
      <c r="A377" s="102" t="s">
        <v>18</v>
      </c>
      <c r="B377" s="124" t="s">
        <v>530</v>
      </c>
      <c r="C377" s="106">
        <v>3</v>
      </c>
      <c r="E377" s="121" t="s">
        <v>123</v>
      </c>
      <c r="F377" s="105">
        <v>57</v>
      </c>
      <c r="G377" s="104" t="s">
        <v>72</v>
      </c>
      <c r="H377" s="215" t="s">
        <v>1022</v>
      </c>
      <c r="I377" s="137">
        <v>100000</v>
      </c>
      <c r="J377" s="137">
        <f t="shared" si="5"/>
        <v>2237250</v>
      </c>
    </row>
    <row r="378" spans="1:10" x14ac:dyDescent="0.25">
      <c r="A378" s="102" t="s">
        <v>18</v>
      </c>
      <c r="B378" s="124" t="s">
        <v>531</v>
      </c>
      <c r="C378" s="106">
        <v>3</v>
      </c>
      <c r="E378" s="121" t="s">
        <v>133</v>
      </c>
      <c r="F378" s="105">
        <v>49</v>
      </c>
      <c r="G378" s="104" t="s">
        <v>72</v>
      </c>
      <c r="H378" s="215" t="s">
        <v>1170</v>
      </c>
      <c r="I378" s="137">
        <v>100000</v>
      </c>
      <c r="J378" s="137">
        <f t="shared" si="5"/>
        <v>1923250</v>
      </c>
    </row>
    <row r="379" spans="1:10" x14ac:dyDescent="0.25">
      <c r="A379" s="102" t="s">
        <v>18</v>
      </c>
      <c r="B379" s="124" t="s">
        <v>532</v>
      </c>
      <c r="C379" s="106">
        <v>3</v>
      </c>
      <c r="E379" s="121" t="s">
        <v>533</v>
      </c>
      <c r="F379" s="109">
        <v>98</v>
      </c>
      <c r="G379" s="104" t="s">
        <v>234</v>
      </c>
      <c r="H379" s="215" t="s">
        <v>1174</v>
      </c>
      <c r="I379" s="137">
        <v>100000</v>
      </c>
      <c r="J379" s="137">
        <f t="shared" si="5"/>
        <v>3846500</v>
      </c>
    </row>
    <row r="380" spans="1:10" x14ac:dyDescent="0.25">
      <c r="A380" s="102" t="s">
        <v>18</v>
      </c>
      <c r="B380" s="124" t="s">
        <v>534</v>
      </c>
      <c r="C380" s="106">
        <v>3</v>
      </c>
      <c r="E380" s="121" t="s">
        <v>535</v>
      </c>
      <c r="F380" s="105">
        <v>49</v>
      </c>
      <c r="G380" s="104" t="s">
        <v>72</v>
      </c>
      <c r="H380" s="215" t="s">
        <v>1170</v>
      </c>
      <c r="I380" s="137">
        <v>100000</v>
      </c>
      <c r="J380" s="137">
        <f t="shared" si="5"/>
        <v>1923250</v>
      </c>
    </row>
    <row r="381" spans="1:10" x14ac:dyDescent="0.25">
      <c r="A381" s="102" t="s">
        <v>18</v>
      </c>
      <c r="B381" s="124" t="s">
        <v>536</v>
      </c>
      <c r="C381" s="106">
        <v>3</v>
      </c>
      <c r="E381" s="121" t="s">
        <v>289</v>
      </c>
      <c r="F381" s="105">
        <v>64</v>
      </c>
      <c r="G381" s="104" t="s">
        <v>94</v>
      </c>
      <c r="H381" s="215" t="s">
        <v>1171</v>
      </c>
      <c r="I381" s="137">
        <v>100000</v>
      </c>
      <c r="J381" s="137">
        <f t="shared" si="5"/>
        <v>2512000</v>
      </c>
    </row>
    <row r="382" spans="1:10" x14ac:dyDescent="0.25">
      <c r="A382" s="102" t="s">
        <v>18</v>
      </c>
      <c r="B382" s="124" t="s">
        <v>537</v>
      </c>
      <c r="C382" s="106">
        <v>3</v>
      </c>
      <c r="E382" s="121" t="s">
        <v>438</v>
      </c>
      <c r="F382" s="109">
        <v>74</v>
      </c>
      <c r="G382" s="104" t="s">
        <v>234</v>
      </c>
      <c r="H382" s="215" t="s">
        <v>1175</v>
      </c>
      <c r="I382" s="137">
        <v>100000</v>
      </c>
      <c r="J382" s="137">
        <f t="shared" si="5"/>
        <v>2960000</v>
      </c>
    </row>
    <row r="383" spans="1:10" x14ac:dyDescent="0.25">
      <c r="A383" s="102" t="s">
        <v>18</v>
      </c>
      <c r="B383" s="124" t="s">
        <v>538</v>
      </c>
      <c r="C383" s="106">
        <v>3</v>
      </c>
      <c r="E383" s="121" t="s">
        <v>438</v>
      </c>
      <c r="F383" s="109">
        <v>74</v>
      </c>
      <c r="G383" s="104" t="s">
        <v>234</v>
      </c>
      <c r="H383" s="215" t="s">
        <v>1176</v>
      </c>
      <c r="I383" s="137">
        <v>100000</v>
      </c>
      <c r="J383" s="137">
        <f t="shared" si="5"/>
        <v>3015500</v>
      </c>
    </row>
    <row r="384" spans="1:10" x14ac:dyDescent="0.25">
      <c r="A384" s="102" t="s">
        <v>18</v>
      </c>
      <c r="B384" s="124" t="s">
        <v>539</v>
      </c>
      <c r="C384" s="106">
        <v>3</v>
      </c>
      <c r="E384" s="121" t="s">
        <v>289</v>
      </c>
      <c r="F384" s="105">
        <v>64</v>
      </c>
      <c r="G384" s="104" t="s">
        <v>94</v>
      </c>
      <c r="H384" s="215" t="s">
        <v>1177</v>
      </c>
      <c r="I384" s="137">
        <v>100000</v>
      </c>
      <c r="J384" s="137">
        <f t="shared" si="5"/>
        <v>2560000</v>
      </c>
    </row>
    <row r="385" spans="1:10" x14ac:dyDescent="0.25">
      <c r="A385" s="102" t="s">
        <v>18</v>
      </c>
      <c r="B385" s="124" t="s">
        <v>540</v>
      </c>
      <c r="C385" s="106">
        <v>4</v>
      </c>
      <c r="E385" s="121" t="s">
        <v>305</v>
      </c>
      <c r="F385" s="109">
        <v>32</v>
      </c>
      <c r="G385" s="104" t="s">
        <v>72</v>
      </c>
      <c r="H385" s="215" t="s">
        <v>1178</v>
      </c>
      <c r="I385" s="137">
        <v>100000</v>
      </c>
      <c r="J385" s="137">
        <f t="shared" si="5"/>
        <v>1280000</v>
      </c>
    </row>
    <row r="386" spans="1:10" x14ac:dyDescent="0.25">
      <c r="A386" s="102" t="s">
        <v>18</v>
      </c>
      <c r="B386" s="124" t="s">
        <v>541</v>
      </c>
      <c r="C386" s="106">
        <v>4</v>
      </c>
      <c r="E386" s="121" t="s">
        <v>158</v>
      </c>
      <c r="F386" s="105">
        <v>42</v>
      </c>
      <c r="G386" s="104" t="s">
        <v>72</v>
      </c>
      <c r="H386" s="215" t="s">
        <v>1179</v>
      </c>
      <c r="I386" s="137">
        <v>100000</v>
      </c>
      <c r="J386" s="137">
        <f t="shared" ref="J386:J449" si="6">H386*25%</f>
        <v>1680000</v>
      </c>
    </row>
    <row r="387" spans="1:10" x14ac:dyDescent="0.25">
      <c r="A387" s="102" t="s">
        <v>18</v>
      </c>
      <c r="B387" s="124" t="s">
        <v>542</v>
      </c>
      <c r="C387" s="106">
        <v>4</v>
      </c>
      <c r="E387" s="121" t="s">
        <v>315</v>
      </c>
      <c r="F387" s="109">
        <v>56</v>
      </c>
      <c r="G387" s="104" t="s">
        <v>94</v>
      </c>
      <c r="H387" s="215" t="s">
        <v>1043</v>
      </c>
      <c r="I387" s="137">
        <v>100000</v>
      </c>
      <c r="J387" s="137">
        <f t="shared" si="6"/>
        <v>2240000</v>
      </c>
    </row>
    <row r="388" spans="1:10" x14ac:dyDescent="0.25">
      <c r="A388" s="102" t="s">
        <v>18</v>
      </c>
      <c r="B388" s="124" t="s">
        <v>543</v>
      </c>
      <c r="C388" s="106">
        <v>4</v>
      </c>
      <c r="E388" s="121" t="s">
        <v>458</v>
      </c>
      <c r="F388" s="109">
        <v>49</v>
      </c>
      <c r="G388" s="104" t="s">
        <v>72</v>
      </c>
      <c r="H388" s="215" t="s">
        <v>1031</v>
      </c>
      <c r="I388" s="137">
        <v>100000</v>
      </c>
      <c r="J388" s="137">
        <f t="shared" si="6"/>
        <v>1960000</v>
      </c>
    </row>
    <row r="389" spans="1:10" x14ac:dyDescent="0.25">
      <c r="A389" s="102" t="s">
        <v>18</v>
      </c>
      <c r="B389" s="124" t="s">
        <v>544</v>
      </c>
      <c r="C389" s="106">
        <v>4</v>
      </c>
      <c r="E389" s="121" t="s">
        <v>545</v>
      </c>
      <c r="F389" s="109">
        <v>49</v>
      </c>
      <c r="G389" s="104" t="s">
        <v>72</v>
      </c>
      <c r="H389" s="215" t="s">
        <v>1038</v>
      </c>
      <c r="I389" s="137">
        <v>100000</v>
      </c>
      <c r="J389" s="137">
        <f t="shared" si="6"/>
        <v>1996750</v>
      </c>
    </row>
    <row r="390" spans="1:10" x14ac:dyDescent="0.25">
      <c r="A390" s="102" t="s">
        <v>18</v>
      </c>
      <c r="B390" s="124" t="s">
        <v>546</v>
      </c>
      <c r="C390" s="106">
        <v>4</v>
      </c>
      <c r="E390" s="121" t="s">
        <v>152</v>
      </c>
      <c r="F390" s="105">
        <v>49</v>
      </c>
      <c r="G390" s="104" t="s">
        <v>72</v>
      </c>
      <c r="H390" s="215" t="s">
        <v>1038</v>
      </c>
      <c r="I390" s="137">
        <v>100000</v>
      </c>
      <c r="J390" s="137">
        <f t="shared" si="6"/>
        <v>1996750</v>
      </c>
    </row>
    <row r="391" spans="1:10" x14ac:dyDescent="0.25">
      <c r="A391" s="102" t="s">
        <v>18</v>
      </c>
      <c r="B391" s="124" t="s">
        <v>547</v>
      </c>
      <c r="C391" s="106">
        <v>4</v>
      </c>
      <c r="E391" s="121" t="s">
        <v>148</v>
      </c>
      <c r="F391" s="105">
        <v>49</v>
      </c>
      <c r="G391" s="104" t="s">
        <v>72</v>
      </c>
      <c r="H391" s="215" t="s">
        <v>1031</v>
      </c>
      <c r="I391" s="137">
        <v>100000</v>
      </c>
      <c r="J391" s="137">
        <f t="shared" si="6"/>
        <v>1960000</v>
      </c>
    </row>
    <row r="392" spans="1:10" x14ac:dyDescent="0.25">
      <c r="A392" s="102" t="s">
        <v>18</v>
      </c>
      <c r="B392" s="124" t="s">
        <v>548</v>
      </c>
      <c r="C392" s="106">
        <v>4</v>
      </c>
      <c r="E392" s="121" t="s">
        <v>158</v>
      </c>
      <c r="F392" s="105">
        <v>42</v>
      </c>
      <c r="G392" s="104" t="s">
        <v>72</v>
      </c>
      <c r="H392" s="215" t="s">
        <v>1179</v>
      </c>
      <c r="I392" s="137">
        <v>100000</v>
      </c>
      <c r="J392" s="137">
        <f t="shared" si="6"/>
        <v>1680000</v>
      </c>
    </row>
    <row r="393" spans="1:10" x14ac:dyDescent="0.25">
      <c r="A393" s="102" t="s">
        <v>18</v>
      </c>
      <c r="B393" s="124" t="s">
        <v>549</v>
      </c>
      <c r="C393" s="106">
        <v>4</v>
      </c>
      <c r="E393" s="121" t="s">
        <v>550</v>
      </c>
      <c r="F393" s="109">
        <v>86</v>
      </c>
      <c r="G393" s="104" t="s">
        <v>234</v>
      </c>
      <c r="H393" s="215" t="s">
        <v>1180</v>
      </c>
      <c r="I393" s="137">
        <v>100000</v>
      </c>
      <c r="J393" s="137">
        <f t="shared" si="6"/>
        <v>3440000</v>
      </c>
    </row>
    <row r="394" spans="1:10" x14ac:dyDescent="0.25">
      <c r="A394" s="102" t="s">
        <v>18</v>
      </c>
      <c r="B394" s="124" t="s">
        <v>551</v>
      </c>
      <c r="C394" s="106">
        <v>4</v>
      </c>
      <c r="E394" s="121" t="s">
        <v>552</v>
      </c>
      <c r="F394" s="105">
        <v>42</v>
      </c>
      <c r="G394" s="104" t="s">
        <v>72</v>
      </c>
      <c r="H394" s="215" t="s">
        <v>1179</v>
      </c>
      <c r="I394" s="137">
        <v>100000</v>
      </c>
      <c r="J394" s="137">
        <f t="shared" si="6"/>
        <v>1680000</v>
      </c>
    </row>
    <row r="395" spans="1:10" x14ac:dyDescent="0.25">
      <c r="A395" s="102" t="s">
        <v>18</v>
      </c>
      <c r="B395" s="124" t="s">
        <v>553</v>
      </c>
      <c r="C395" s="106">
        <v>4</v>
      </c>
      <c r="E395" s="121" t="s">
        <v>315</v>
      </c>
      <c r="F395" s="109">
        <v>56</v>
      </c>
      <c r="G395" s="104" t="s">
        <v>94</v>
      </c>
      <c r="H395" s="215" t="s">
        <v>1043</v>
      </c>
      <c r="I395" s="137">
        <v>100000</v>
      </c>
      <c r="J395" s="137">
        <f t="shared" si="6"/>
        <v>2240000</v>
      </c>
    </row>
    <row r="396" spans="1:10" x14ac:dyDescent="0.25">
      <c r="A396" s="102" t="s">
        <v>18</v>
      </c>
      <c r="B396" s="124" t="s">
        <v>554</v>
      </c>
      <c r="C396" s="106">
        <v>4</v>
      </c>
      <c r="E396" s="121" t="s">
        <v>455</v>
      </c>
      <c r="F396" s="109">
        <v>66</v>
      </c>
      <c r="G396" s="104" t="s">
        <v>234</v>
      </c>
      <c r="H396" s="215" t="s">
        <v>1146</v>
      </c>
      <c r="I396" s="137">
        <v>100000</v>
      </c>
      <c r="J396" s="137">
        <f t="shared" si="6"/>
        <v>2689500</v>
      </c>
    </row>
    <row r="397" spans="1:10" x14ac:dyDescent="0.25">
      <c r="A397" s="102" t="s">
        <v>18</v>
      </c>
      <c r="B397" s="124" t="s">
        <v>555</v>
      </c>
      <c r="C397" s="106">
        <v>4</v>
      </c>
      <c r="E397" s="121" t="s">
        <v>455</v>
      </c>
      <c r="F397" s="109">
        <v>66</v>
      </c>
      <c r="G397" s="104" t="s">
        <v>234</v>
      </c>
      <c r="H397" s="215" t="s">
        <v>1181</v>
      </c>
      <c r="I397" s="137">
        <v>100000</v>
      </c>
      <c r="J397" s="137">
        <f t="shared" si="6"/>
        <v>2739000</v>
      </c>
    </row>
    <row r="398" spans="1:10" x14ac:dyDescent="0.25">
      <c r="A398" s="102" t="s">
        <v>18</v>
      </c>
      <c r="B398" s="124" t="s">
        <v>556</v>
      </c>
      <c r="C398" s="106">
        <v>4</v>
      </c>
      <c r="E398" s="121" t="s">
        <v>315</v>
      </c>
      <c r="F398" s="109">
        <v>56</v>
      </c>
      <c r="G398" s="104" t="s">
        <v>94</v>
      </c>
      <c r="H398" s="215" t="s">
        <v>1182</v>
      </c>
      <c r="I398" s="137">
        <v>100000</v>
      </c>
      <c r="J398" s="137">
        <f t="shared" si="6"/>
        <v>2282000</v>
      </c>
    </row>
    <row r="399" spans="1:10" x14ac:dyDescent="0.25">
      <c r="A399" s="102" t="s">
        <v>18</v>
      </c>
      <c r="B399" s="124" t="s">
        <v>557</v>
      </c>
      <c r="C399" s="106">
        <v>5</v>
      </c>
      <c r="E399" s="121" t="s">
        <v>305</v>
      </c>
      <c r="F399" s="109">
        <v>32</v>
      </c>
      <c r="G399" s="104" t="s">
        <v>72</v>
      </c>
      <c r="H399" s="215" t="s">
        <v>1178</v>
      </c>
      <c r="I399" s="137">
        <v>100000</v>
      </c>
      <c r="J399" s="137">
        <f t="shared" si="6"/>
        <v>1280000</v>
      </c>
    </row>
    <row r="400" spans="1:10" x14ac:dyDescent="0.25">
      <c r="A400" s="102" t="s">
        <v>18</v>
      </c>
      <c r="B400" s="124" t="s">
        <v>558</v>
      </c>
      <c r="C400" s="106">
        <v>5</v>
      </c>
      <c r="E400" s="121" t="s">
        <v>158</v>
      </c>
      <c r="F400" s="105">
        <v>42</v>
      </c>
      <c r="G400" s="104" t="s">
        <v>72</v>
      </c>
      <c r="H400" s="215" t="s">
        <v>1179</v>
      </c>
      <c r="I400" s="137">
        <v>100000</v>
      </c>
      <c r="J400" s="137">
        <f t="shared" si="6"/>
        <v>1680000</v>
      </c>
    </row>
    <row r="401" spans="1:10" x14ac:dyDescent="0.25">
      <c r="A401" s="102" t="s">
        <v>18</v>
      </c>
      <c r="B401" s="124" t="s">
        <v>559</v>
      </c>
      <c r="C401" s="106">
        <v>5</v>
      </c>
      <c r="E401" s="121" t="s">
        <v>315</v>
      </c>
      <c r="F401" s="109">
        <v>56</v>
      </c>
      <c r="G401" s="104" t="s">
        <v>94</v>
      </c>
      <c r="H401" s="215" t="s">
        <v>1043</v>
      </c>
      <c r="I401" s="137">
        <v>100000</v>
      </c>
      <c r="J401" s="137">
        <f t="shared" si="6"/>
        <v>2240000</v>
      </c>
    </row>
    <row r="402" spans="1:10" x14ac:dyDescent="0.25">
      <c r="A402" s="102" t="s">
        <v>18</v>
      </c>
      <c r="B402" s="124" t="s">
        <v>560</v>
      </c>
      <c r="C402" s="106">
        <v>5</v>
      </c>
      <c r="E402" s="121" t="s">
        <v>458</v>
      </c>
      <c r="F402" s="109">
        <v>49</v>
      </c>
      <c r="G402" s="104" t="s">
        <v>72</v>
      </c>
      <c r="H402" s="215" t="s">
        <v>1031</v>
      </c>
      <c r="I402" s="137">
        <v>100000</v>
      </c>
      <c r="J402" s="137">
        <f t="shared" si="6"/>
        <v>1960000</v>
      </c>
    </row>
    <row r="403" spans="1:10" x14ac:dyDescent="0.25">
      <c r="A403" s="102" t="s">
        <v>18</v>
      </c>
      <c r="B403" s="124" t="s">
        <v>561</v>
      </c>
      <c r="C403" s="106">
        <v>5</v>
      </c>
      <c r="E403" s="121" t="s">
        <v>545</v>
      </c>
      <c r="F403" s="109">
        <v>49</v>
      </c>
      <c r="G403" s="104" t="s">
        <v>72</v>
      </c>
      <c r="H403" s="215" t="s">
        <v>1038</v>
      </c>
      <c r="I403" s="137">
        <v>100000</v>
      </c>
      <c r="J403" s="137">
        <f t="shared" si="6"/>
        <v>1996750</v>
      </c>
    </row>
    <row r="404" spans="1:10" x14ac:dyDescent="0.25">
      <c r="A404" s="102" t="s">
        <v>18</v>
      </c>
      <c r="B404" s="124" t="s">
        <v>562</v>
      </c>
      <c r="C404" s="106">
        <v>5</v>
      </c>
      <c r="E404" s="121" t="s">
        <v>152</v>
      </c>
      <c r="F404" s="105">
        <v>49</v>
      </c>
      <c r="G404" s="104" t="s">
        <v>72</v>
      </c>
      <c r="H404" s="215" t="s">
        <v>1038</v>
      </c>
      <c r="I404" s="137">
        <v>100000</v>
      </c>
      <c r="J404" s="137">
        <f t="shared" si="6"/>
        <v>1996750</v>
      </c>
    </row>
    <row r="405" spans="1:10" x14ac:dyDescent="0.25">
      <c r="A405" s="102" t="s">
        <v>18</v>
      </c>
      <c r="B405" s="124" t="s">
        <v>563</v>
      </c>
      <c r="C405" s="106">
        <v>5</v>
      </c>
      <c r="E405" s="121" t="s">
        <v>148</v>
      </c>
      <c r="F405" s="105">
        <v>49</v>
      </c>
      <c r="G405" s="104" t="s">
        <v>72</v>
      </c>
      <c r="H405" s="215" t="s">
        <v>1031</v>
      </c>
      <c r="I405" s="137">
        <v>100000</v>
      </c>
      <c r="J405" s="137">
        <f t="shared" si="6"/>
        <v>1960000</v>
      </c>
    </row>
    <row r="406" spans="1:10" x14ac:dyDescent="0.25">
      <c r="A406" s="102" t="s">
        <v>18</v>
      </c>
      <c r="B406" s="124" t="s">
        <v>564</v>
      </c>
      <c r="C406" s="106">
        <v>5</v>
      </c>
      <c r="E406" s="121" t="s">
        <v>158</v>
      </c>
      <c r="F406" s="105">
        <v>42</v>
      </c>
      <c r="G406" s="104" t="s">
        <v>72</v>
      </c>
      <c r="H406" s="215" t="s">
        <v>1179</v>
      </c>
      <c r="I406" s="137">
        <v>100000</v>
      </c>
      <c r="J406" s="137">
        <f t="shared" si="6"/>
        <v>1680000</v>
      </c>
    </row>
    <row r="407" spans="1:10" x14ac:dyDescent="0.25">
      <c r="A407" s="102" t="s">
        <v>18</v>
      </c>
      <c r="B407" s="124" t="s">
        <v>565</v>
      </c>
      <c r="C407" s="106">
        <v>5</v>
      </c>
      <c r="E407" s="121" t="s">
        <v>550</v>
      </c>
      <c r="F407" s="109">
        <v>86</v>
      </c>
      <c r="G407" s="104" t="s">
        <v>234</v>
      </c>
      <c r="H407" s="215" t="s">
        <v>1180</v>
      </c>
      <c r="I407" s="137">
        <v>100000</v>
      </c>
      <c r="J407" s="137">
        <f t="shared" si="6"/>
        <v>3440000</v>
      </c>
    </row>
    <row r="408" spans="1:10" x14ac:dyDescent="0.25">
      <c r="A408" s="102" t="s">
        <v>18</v>
      </c>
      <c r="B408" s="124" t="s">
        <v>566</v>
      </c>
      <c r="C408" s="106">
        <v>5</v>
      </c>
      <c r="E408" s="121" t="s">
        <v>552</v>
      </c>
      <c r="F408" s="105">
        <v>42</v>
      </c>
      <c r="G408" s="104" t="s">
        <v>72</v>
      </c>
      <c r="H408" s="215" t="s">
        <v>1179</v>
      </c>
      <c r="I408" s="137">
        <v>100000</v>
      </c>
      <c r="J408" s="137">
        <f t="shared" si="6"/>
        <v>1680000</v>
      </c>
    </row>
    <row r="409" spans="1:10" x14ac:dyDescent="0.25">
      <c r="A409" s="102" t="s">
        <v>18</v>
      </c>
      <c r="B409" s="124" t="s">
        <v>567</v>
      </c>
      <c r="C409" s="106">
        <v>5</v>
      </c>
      <c r="E409" s="121" t="s">
        <v>315</v>
      </c>
      <c r="F409" s="109">
        <v>56</v>
      </c>
      <c r="G409" s="104" t="s">
        <v>94</v>
      </c>
      <c r="H409" s="215" t="s">
        <v>1043</v>
      </c>
      <c r="I409" s="137">
        <v>100000</v>
      </c>
      <c r="J409" s="137">
        <f t="shared" si="6"/>
        <v>2240000</v>
      </c>
    </row>
    <row r="410" spans="1:10" x14ac:dyDescent="0.25">
      <c r="A410" s="102" t="s">
        <v>18</v>
      </c>
      <c r="B410" s="124" t="s">
        <v>568</v>
      </c>
      <c r="C410" s="106">
        <v>5</v>
      </c>
      <c r="E410" s="121" t="s">
        <v>455</v>
      </c>
      <c r="F410" s="109">
        <v>66</v>
      </c>
      <c r="G410" s="104" t="s">
        <v>234</v>
      </c>
      <c r="H410" s="215" t="s">
        <v>1146</v>
      </c>
      <c r="I410" s="137">
        <v>100000</v>
      </c>
      <c r="J410" s="137">
        <f t="shared" si="6"/>
        <v>2689500</v>
      </c>
    </row>
    <row r="411" spans="1:10" x14ac:dyDescent="0.25">
      <c r="A411" s="102" t="s">
        <v>18</v>
      </c>
      <c r="B411" s="124" t="s">
        <v>569</v>
      </c>
      <c r="C411" s="106">
        <v>5</v>
      </c>
      <c r="E411" s="121" t="s">
        <v>455</v>
      </c>
      <c r="F411" s="109">
        <v>66</v>
      </c>
      <c r="G411" s="104" t="s">
        <v>234</v>
      </c>
      <c r="H411" s="215" t="s">
        <v>1181</v>
      </c>
      <c r="I411" s="137">
        <v>100000</v>
      </c>
      <c r="J411" s="137">
        <f t="shared" si="6"/>
        <v>2739000</v>
      </c>
    </row>
    <row r="412" spans="1:10" x14ac:dyDescent="0.25">
      <c r="A412" s="102" t="s">
        <v>18</v>
      </c>
      <c r="B412" s="124" t="s">
        <v>570</v>
      </c>
      <c r="C412" s="106">
        <v>5</v>
      </c>
      <c r="E412" s="121" t="s">
        <v>315</v>
      </c>
      <c r="F412" s="109">
        <v>56</v>
      </c>
      <c r="G412" s="104" t="s">
        <v>94</v>
      </c>
      <c r="H412" s="215" t="s">
        <v>1182</v>
      </c>
      <c r="I412" s="137">
        <v>100000</v>
      </c>
      <c r="J412" s="137">
        <f t="shared" si="6"/>
        <v>2282000</v>
      </c>
    </row>
    <row r="413" spans="1:10" x14ac:dyDescent="0.25">
      <c r="A413" s="102" t="s">
        <v>18</v>
      </c>
      <c r="B413" s="124" t="s">
        <v>571</v>
      </c>
      <c r="C413" s="102">
        <v>6</v>
      </c>
      <c r="E413" s="121" t="s">
        <v>305</v>
      </c>
      <c r="F413" s="109">
        <v>32</v>
      </c>
      <c r="G413" s="104" t="s">
        <v>72</v>
      </c>
      <c r="H413" s="215" t="s">
        <v>1137</v>
      </c>
      <c r="I413" s="137">
        <v>100000</v>
      </c>
      <c r="J413" s="137">
        <f t="shared" si="6"/>
        <v>1304000</v>
      </c>
    </row>
    <row r="414" spans="1:10" x14ac:dyDescent="0.25">
      <c r="A414" s="102" t="s">
        <v>18</v>
      </c>
      <c r="B414" s="124" t="s">
        <v>572</v>
      </c>
      <c r="C414" s="102">
        <v>6</v>
      </c>
      <c r="E414" s="121" t="s">
        <v>158</v>
      </c>
      <c r="F414" s="105">
        <v>42</v>
      </c>
      <c r="G414" s="104" t="s">
        <v>72</v>
      </c>
      <c r="H414" s="215" t="s">
        <v>1183</v>
      </c>
      <c r="I414" s="137">
        <v>100000</v>
      </c>
      <c r="J414" s="137">
        <f t="shared" si="6"/>
        <v>1711500</v>
      </c>
    </row>
    <row r="415" spans="1:10" x14ac:dyDescent="0.25">
      <c r="A415" s="102" t="s">
        <v>18</v>
      </c>
      <c r="B415" s="124" t="s">
        <v>573</v>
      </c>
      <c r="C415" s="102">
        <v>6</v>
      </c>
      <c r="E415" s="121" t="s">
        <v>315</v>
      </c>
      <c r="F415" s="109">
        <v>56</v>
      </c>
      <c r="G415" s="104" t="s">
        <v>94</v>
      </c>
      <c r="H415" s="215" t="s">
        <v>1182</v>
      </c>
      <c r="I415" s="137">
        <v>100000</v>
      </c>
      <c r="J415" s="137">
        <f t="shared" si="6"/>
        <v>2282000</v>
      </c>
    </row>
    <row r="416" spans="1:10" x14ac:dyDescent="0.25">
      <c r="A416" s="102" t="s">
        <v>18</v>
      </c>
      <c r="B416" s="124" t="s">
        <v>574</v>
      </c>
      <c r="C416" s="102">
        <v>6</v>
      </c>
      <c r="E416" s="121" t="s">
        <v>458</v>
      </c>
      <c r="F416" s="109">
        <v>49</v>
      </c>
      <c r="G416" s="104" t="s">
        <v>72</v>
      </c>
      <c r="H416" s="215" t="s">
        <v>1038</v>
      </c>
      <c r="I416" s="137">
        <v>100000</v>
      </c>
      <c r="J416" s="137">
        <f t="shared" si="6"/>
        <v>1996750</v>
      </c>
    </row>
    <row r="417" spans="1:10" x14ac:dyDescent="0.25">
      <c r="A417" s="102" t="s">
        <v>18</v>
      </c>
      <c r="B417" s="124" t="s">
        <v>575</v>
      </c>
      <c r="C417" s="102">
        <v>6</v>
      </c>
      <c r="E417" s="121" t="s">
        <v>545</v>
      </c>
      <c r="F417" s="109">
        <v>49</v>
      </c>
      <c r="G417" s="104" t="s">
        <v>72</v>
      </c>
      <c r="H417" s="215" t="s">
        <v>1044</v>
      </c>
      <c r="I417" s="137">
        <v>100000</v>
      </c>
      <c r="J417" s="137">
        <f t="shared" si="6"/>
        <v>2033500</v>
      </c>
    </row>
    <row r="418" spans="1:10" x14ac:dyDescent="0.25">
      <c r="A418" s="102" t="s">
        <v>18</v>
      </c>
      <c r="B418" s="124" t="s">
        <v>576</v>
      </c>
      <c r="C418" s="102">
        <v>6</v>
      </c>
      <c r="E418" s="121" t="s">
        <v>152</v>
      </c>
      <c r="F418" s="105">
        <v>49</v>
      </c>
      <c r="G418" s="104" t="s">
        <v>72</v>
      </c>
      <c r="H418" s="215" t="s">
        <v>1044</v>
      </c>
      <c r="I418" s="137">
        <v>100000</v>
      </c>
      <c r="J418" s="137">
        <f t="shared" si="6"/>
        <v>2033500</v>
      </c>
    </row>
    <row r="419" spans="1:10" x14ac:dyDescent="0.25">
      <c r="A419" s="102" t="s">
        <v>18</v>
      </c>
      <c r="B419" s="124" t="s">
        <v>577</v>
      </c>
      <c r="C419" s="102">
        <v>6</v>
      </c>
      <c r="E419" s="121" t="s">
        <v>148</v>
      </c>
      <c r="F419" s="105">
        <v>49</v>
      </c>
      <c r="G419" s="104" t="s">
        <v>72</v>
      </c>
      <c r="H419" s="215" t="s">
        <v>1038</v>
      </c>
      <c r="I419" s="137">
        <v>100000</v>
      </c>
      <c r="J419" s="137">
        <f t="shared" si="6"/>
        <v>1996750</v>
      </c>
    </row>
    <row r="420" spans="1:10" x14ac:dyDescent="0.25">
      <c r="A420" s="102" t="s">
        <v>18</v>
      </c>
      <c r="B420" s="124" t="s">
        <v>578</v>
      </c>
      <c r="C420" s="102">
        <v>6</v>
      </c>
      <c r="E420" s="121" t="s">
        <v>158</v>
      </c>
      <c r="F420" s="105">
        <v>42</v>
      </c>
      <c r="G420" s="104" t="s">
        <v>72</v>
      </c>
      <c r="H420" s="215" t="s">
        <v>1183</v>
      </c>
      <c r="I420" s="137">
        <v>100000</v>
      </c>
      <c r="J420" s="137">
        <f t="shared" si="6"/>
        <v>1711500</v>
      </c>
    </row>
    <row r="421" spans="1:10" x14ac:dyDescent="0.25">
      <c r="A421" s="102" t="s">
        <v>18</v>
      </c>
      <c r="B421" s="124" t="s">
        <v>579</v>
      </c>
      <c r="C421" s="102">
        <v>6</v>
      </c>
      <c r="E421" s="121" t="s">
        <v>550</v>
      </c>
      <c r="F421" s="109">
        <v>86</v>
      </c>
      <c r="G421" s="104" t="s">
        <v>234</v>
      </c>
      <c r="H421" s="215" t="s">
        <v>1184</v>
      </c>
      <c r="I421" s="137">
        <v>100000</v>
      </c>
      <c r="J421" s="137">
        <f t="shared" si="6"/>
        <v>3504500</v>
      </c>
    </row>
    <row r="422" spans="1:10" x14ac:dyDescent="0.25">
      <c r="A422" s="102" t="s">
        <v>18</v>
      </c>
      <c r="B422" s="124" t="s">
        <v>580</v>
      </c>
      <c r="C422" s="102">
        <v>6</v>
      </c>
      <c r="E422" s="121" t="s">
        <v>552</v>
      </c>
      <c r="F422" s="105">
        <v>42</v>
      </c>
      <c r="G422" s="104" t="s">
        <v>72</v>
      </c>
      <c r="H422" s="215" t="s">
        <v>1183</v>
      </c>
      <c r="I422" s="137">
        <v>100000</v>
      </c>
      <c r="J422" s="137">
        <f t="shared" si="6"/>
        <v>1711500</v>
      </c>
    </row>
    <row r="423" spans="1:10" x14ac:dyDescent="0.25">
      <c r="A423" s="102" t="s">
        <v>18</v>
      </c>
      <c r="B423" s="124" t="s">
        <v>581</v>
      </c>
      <c r="C423" s="102">
        <v>6</v>
      </c>
      <c r="E423" s="121" t="s">
        <v>315</v>
      </c>
      <c r="F423" s="109">
        <v>56</v>
      </c>
      <c r="G423" s="104" t="s">
        <v>94</v>
      </c>
      <c r="H423" s="215" t="s">
        <v>1182</v>
      </c>
      <c r="I423" s="137">
        <v>100000</v>
      </c>
      <c r="J423" s="137">
        <f t="shared" si="6"/>
        <v>2282000</v>
      </c>
    </row>
    <row r="424" spans="1:10" x14ac:dyDescent="0.25">
      <c r="A424" s="102" t="s">
        <v>18</v>
      </c>
      <c r="B424" s="124" t="s">
        <v>582</v>
      </c>
      <c r="C424" s="102">
        <v>6</v>
      </c>
      <c r="E424" s="121" t="s">
        <v>455</v>
      </c>
      <c r="F424" s="109">
        <v>66</v>
      </c>
      <c r="G424" s="104" t="s">
        <v>234</v>
      </c>
      <c r="H424" s="215" t="s">
        <v>1181</v>
      </c>
      <c r="I424" s="137">
        <v>100000</v>
      </c>
      <c r="J424" s="137">
        <f t="shared" si="6"/>
        <v>2739000</v>
      </c>
    </row>
    <row r="425" spans="1:10" x14ac:dyDescent="0.25">
      <c r="A425" s="102" t="s">
        <v>18</v>
      </c>
      <c r="B425" s="124" t="s">
        <v>583</v>
      </c>
      <c r="C425" s="102">
        <v>6</v>
      </c>
      <c r="E425" s="121" t="s">
        <v>455</v>
      </c>
      <c r="F425" s="109">
        <v>66</v>
      </c>
      <c r="G425" s="104" t="s">
        <v>234</v>
      </c>
      <c r="H425" s="215" t="s">
        <v>1185</v>
      </c>
      <c r="I425" s="137">
        <v>100000</v>
      </c>
      <c r="J425" s="137">
        <f t="shared" si="6"/>
        <v>2788500</v>
      </c>
    </row>
    <row r="426" spans="1:10" x14ac:dyDescent="0.25">
      <c r="A426" s="102" t="s">
        <v>18</v>
      </c>
      <c r="B426" s="124" t="s">
        <v>584</v>
      </c>
      <c r="C426" s="102">
        <v>6</v>
      </c>
      <c r="E426" s="121" t="s">
        <v>315</v>
      </c>
      <c r="F426" s="109">
        <v>56</v>
      </c>
      <c r="G426" s="104" t="s">
        <v>94</v>
      </c>
      <c r="H426" s="215" t="s">
        <v>1186</v>
      </c>
      <c r="I426" s="137">
        <v>100000</v>
      </c>
      <c r="J426" s="137">
        <f t="shared" si="6"/>
        <v>2324000</v>
      </c>
    </row>
    <row r="427" spans="1:10" x14ac:dyDescent="0.25">
      <c r="A427" s="102" t="s">
        <v>18</v>
      </c>
      <c r="B427" s="124" t="s">
        <v>585</v>
      </c>
      <c r="C427" s="106">
        <v>7</v>
      </c>
      <c r="E427" s="121" t="s">
        <v>376</v>
      </c>
      <c r="F427" s="109">
        <v>126</v>
      </c>
      <c r="G427" s="104" t="s">
        <v>234</v>
      </c>
      <c r="H427" s="215" t="s">
        <v>1187</v>
      </c>
      <c r="I427" s="137">
        <v>100000</v>
      </c>
      <c r="J427" s="137">
        <f t="shared" si="6"/>
        <v>5575500</v>
      </c>
    </row>
    <row r="428" spans="1:10" x14ac:dyDescent="0.25">
      <c r="A428" s="102" t="s">
        <v>18</v>
      </c>
      <c r="B428" s="124" t="s">
        <v>586</v>
      </c>
      <c r="C428" s="106">
        <v>7</v>
      </c>
      <c r="E428" s="121" t="s">
        <v>376</v>
      </c>
      <c r="F428" s="109">
        <v>125</v>
      </c>
      <c r="G428" s="104" t="s">
        <v>234</v>
      </c>
      <c r="H428" s="215" t="s">
        <v>1188</v>
      </c>
      <c r="I428" s="137">
        <v>100000</v>
      </c>
      <c r="J428" s="137">
        <f t="shared" si="6"/>
        <v>5531250</v>
      </c>
    </row>
    <row r="429" spans="1:10" x14ac:dyDescent="0.25">
      <c r="A429" s="102" t="s">
        <v>18</v>
      </c>
      <c r="B429" s="124" t="s">
        <v>587</v>
      </c>
      <c r="C429" s="106">
        <v>7</v>
      </c>
      <c r="E429" s="121" t="s">
        <v>376</v>
      </c>
      <c r="F429" s="109">
        <v>145</v>
      </c>
      <c r="G429" s="104" t="s">
        <v>234</v>
      </c>
      <c r="H429" s="215" t="s">
        <v>1189</v>
      </c>
      <c r="I429" s="137">
        <v>100000</v>
      </c>
      <c r="J429" s="137">
        <f t="shared" si="6"/>
        <v>6416250</v>
      </c>
    </row>
    <row r="430" spans="1:10" x14ac:dyDescent="0.25">
      <c r="A430" s="102" t="s">
        <v>18</v>
      </c>
      <c r="B430" s="124" t="s">
        <v>588</v>
      </c>
      <c r="C430" s="106">
        <v>7</v>
      </c>
      <c r="E430" s="121" t="s">
        <v>379</v>
      </c>
      <c r="F430" s="109">
        <v>100</v>
      </c>
      <c r="G430" s="104" t="s">
        <v>234</v>
      </c>
      <c r="H430" s="215" t="s">
        <v>1190</v>
      </c>
      <c r="I430" s="137">
        <v>100000</v>
      </c>
      <c r="J430" s="137">
        <f t="shared" si="6"/>
        <v>4425000</v>
      </c>
    </row>
    <row r="431" spans="1:10" x14ac:dyDescent="0.25">
      <c r="A431" s="102" t="s">
        <v>18</v>
      </c>
      <c r="B431" s="124" t="s">
        <v>589</v>
      </c>
      <c r="C431" s="106">
        <v>7</v>
      </c>
      <c r="E431" s="121" t="s">
        <v>381</v>
      </c>
      <c r="F431" s="109">
        <v>190</v>
      </c>
      <c r="G431" s="104" t="s">
        <v>382</v>
      </c>
      <c r="H431" s="215" t="s">
        <v>1191</v>
      </c>
      <c r="I431" s="137">
        <v>100000</v>
      </c>
      <c r="J431" s="137">
        <f t="shared" si="6"/>
        <v>8407500</v>
      </c>
    </row>
    <row r="432" spans="1:10" x14ac:dyDescent="0.25">
      <c r="A432" s="102" t="s">
        <v>18</v>
      </c>
      <c r="B432" s="124" t="s">
        <v>590</v>
      </c>
      <c r="C432" s="106">
        <v>7</v>
      </c>
      <c r="E432" s="121" t="s">
        <v>376</v>
      </c>
      <c r="F432" s="109">
        <v>133</v>
      </c>
      <c r="G432" s="104" t="s">
        <v>234</v>
      </c>
      <c r="H432" s="215" t="s">
        <v>1192</v>
      </c>
      <c r="I432" s="137">
        <v>100000</v>
      </c>
      <c r="J432" s="137">
        <f t="shared" si="6"/>
        <v>5885250</v>
      </c>
    </row>
    <row r="433" spans="1:10" x14ac:dyDescent="0.25">
      <c r="A433" s="106" t="s">
        <v>20</v>
      </c>
      <c r="B433" s="126" t="s">
        <v>591</v>
      </c>
      <c r="C433" s="106">
        <v>1</v>
      </c>
      <c r="E433" s="121" t="s">
        <v>81</v>
      </c>
      <c r="F433" s="105">
        <v>41</v>
      </c>
      <c r="G433" s="104" t="s">
        <v>72</v>
      </c>
      <c r="H433" s="215" t="s">
        <v>1193</v>
      </c>
      <c r="I433" s="137">
        <v>100000</v>
      </c>
      <c r="J433" s="137">
        <f t="shared" si="6"/>
        <v>1681000</v>
      </c>
    </row>
    <row r="434" spans="1:10" x14ac:dyDescent="0.25">
      <c r="A434" s="106" t="s">
        <v>20</v>
      </c>
      <c r="B434" s="126" t="s">
        <v>592</v>
      </c>
      <c r="C434" s="106">
        <v>1</v>
      </c>
      <c r="E434" s="121" t="s">
        <v>81</v>
      </c>
      <c r="F434" s="105">
        <v>41</v>
      </c>
      <c r="G434" s="104" t="s">
        <v>72</v>
      </c>
      <c r="H434" s="215" t="s">
        <v>1193</v>
      </c>
      <c r="I434" s="137">
        <v>100000</v>
      </c>
      <c r="J434" s="137">
        <f t="shared" si="6"/>
        <v>1681000</v>
      </c>
    </row>
    <row r="435" spans="1:10" x14ac:dyDescent="0.25">
      <c r="A435" s="106" t="s">
        <v>20</v>
      </c>
      <c r="B435" s="126" t="s">
        <v>593</v>
      </c>
      <c r="C435" s="106">
        <v>1</v>
      </c>
      <c r="E435" s="121" t="s">
        <v>83</v>
      </c>
      <c r="F435" s="105">
        <v>46</v>
      </c>
      <c r="G435" s="104" t="s">
        <v>72</v>
      </c>
      <c r="H435" s="215" t="s">
        <v>1194</v>
      </c>
      <c r="I435" s="137">
        <v>100000</v>
      </c>
      <c r="J435" s="137">
        <f t="shared" si="6"/>
        <v>1886000</v>
      </c>
    </row>
    <row r="436" spans="1:10" x14ac:dyDescent="0.25">
      <c r="A436" s="106" t="s">
        <v>20</v>
      </c>
      <c r="B436" s="126" t="s">
        <v>594</v>
      </c>
      <c r="C436" s="106">
        <v>1</v>
      </c>
      <c r="E436" s="121" t="s">
        <v>83</v>
      </c>
      <c r="F436" s="105">
        <v>46</v>
      </c>
      <c r="G436" s="104" t="s">
        <v>72</v>
      </c>
      <c r="H436" s="215" t="s">
        <v>1194</v>
      </c>
      <c r="I436" s="137">
        <v>100000</v>
      </c>
      <c r="J436" s="137">
        <f t="shared" si="6"/>
        <v>1886000</v>
      </c>
    </row>
    <row r="437" spans="1:10" x14ac:dyDescent="0.25">
      <c r="A437" s="106" t="s">
        <v>20</v>
      </c>
      <c r="B437" s="126" t="s">
        <v>595</v>
      </c>
      <c r="C437" s="106">
        <v>1</v>
      </c>
      <c r="E437" s="121" t="s">
        <v>81</v>
      </c>
      <c r="F437" s="105">
        <v>41</v>
      </c>
      <c r="G437" s="104" t="s">
        <v>72</v>
      </c>
      <c r="H437" s="215" t="s">
        <v>1193</v>
      </c>
      <c r="I437" s="137">
        <v>100000</v>
      </c>
      <c r="J437" s="137">
        <f t="shared" si="6"/>
        <v>1681000</v>
      </c>
    </row>
    <row r="438" spans="1:10" x14ac:dyDescent="0.25">
      <c r="A438" s="106" t="s">
        <v>20</v>
      </c>
      <c r="B438" s="126" t="s">
        <v>596</v>
      </c>
      <c r="C438" s="106">
        <v>1</v>
      </c>
      <c r="E438" s="121" t="s">
        <v>79</v>
      </c>
      <c r="F438" s="105">
        <v>41</v>
      </c>
      <c r="G438" s="104" t="s">
        <v>72</v>
      </c>
      <c r="H438" s="215" t="s">
        <v>1195</v>
      </c>
      <c r="I438" s="137">
        <v>100000</v>
      </c>
      <c r="J438" s="137">
        <f t="shared" si="6"/>
        <v>1711750</v>
      </c>
    </row>
    <row r="439" spans="1:10" x14ac:dyDescent="0.25">
      <c r="A439" s="106" t="s">
        <v>20</v>
      </c>
      <c r="B439" s="126" t="s">
        <v>597</v>
      </c>
      <c r="C439" s="106">
        <v>1</v>
      </c>
      <c r="E439" s="121" t="s">
        <v>71</v>
      </c>
      <c r="F439" s="105">
        <v>54</v>
      </c>
      <c r="G439" s="104" t="s">
        <v>72</v>
      </c>
      <c r="H439" s="215" t="s">
        <v>1196</v>
      </c>
      <c r="I439" s="137">
        <v>100000</v>
      </c>
      <c r="J439" s="137">
        <f t="shared" si="6"/>
        <v>2335500</v>
      </c>
    </row>
    <row r="440" spans="1:10" x14ac:dyDescent="0.25">
      <c r="A440" s="106" t="s">
        <v>20</v>
      </c>
      <c r="B440" s="126" t="s">
        <v>598</v>
      </c>
      <c r="C440" s="106">
        <v>1</v>
      </c>
      <c r="E440" s="121" t="s">
        <v>238</v>
      </c>
      <c r="F440" s="105">
        <v>60</v>
      </c>
      <c r="G440" s="104" t="s">
        <v>94</v>
      </c>
      <c r="H440" s="215" t="s">
        <v>1197</v>
      </c>
      <c r="I440" s="137">
        <v>100000</v>
      </c>
      <c r="J440" s="137">
        <f t="shared" si="6"/>
        <v>2610000</v>
      </c>
    </row>
    <row r="441" spans="1:10" x14ac:dyDescent="0.25">
      <c r="A441" s="106" t="s">
        <v>20</v>
      </c>
      <c r="B441" s="126" t="s">
        <v>599</v>
      </c>
      <c r="C441" s="106">
        <v>1</v>
      </c>
      <c r="E441" s="121" t="s">
        <v>980</v>
      </c>
      <c r="F441" s="109">
        <v>125</v>
      </c>
      <c r="G441" s="104" t="s">
        <v>382</v>
      </c>
      <c r="H441" s="215" t="s">
        <v>1198</v>
      </c>
      <c r="I441" s="137">
        <v>100000</v>
      </c>
      <c r="J441" s="137">
        <f t="shared" si="6"/>
        <v>5593750</v>
      </c>
    </row>
    <row r="442" spans="1:10" x14ac:dyDescent="0.25">
      <c r="A442" s="106" t="s">
        <v>20</v>
      </c>
      <c r="B442" s="126" t="s">
        <v>600</v>
      </c>
      <c r="C442" s="106">
        <v>1</v>
      </c>
      <c r="E442" s="121" t="s">
        <v>236</v>
      </c>
      <c r="F442" s="109">
        <v>70</v>
      </c>
      <c r="G442" s="104" t="s">
        <v>234</v>
      </c>
      <c r="H442" s="215" t="s">
        <v>1199</v>
      </c>
      <c r="I442" s="137">
        <v>100000</v>
      </c>
      <c r="J442" s="137">
        <f t="shared" si="6"/>
        <v>3097500</v>
      </c>
    </row>
    <row r="443" spans="1:10" x14ac:dyDescent="0.25">
      <c r="A443" s="106" t="s">
        <v>20</v>
      </c>
      <c r="B443" s="126" t="s">
        <v>601</v>
      </c>
      <c r="C443" s="106">
        <v>1</v>
      </c>
      <c r="E443" s="121" t="s">
        <v>404</v>
      </c>
      <c r="F443" s="109">
        <v>70</v>
      </c>
      <c r="G443" s="104" t="s">
        <v>234</v>
      </c>
      <c r="H443" s="215" t="s">
        <v>1114</v>
      </c>
      <c r="I443" s="137">
        <v>100000</v>
      </c>
      <c r="J443" s="137">
        <f t="shared" si="6"/>
        <v>3045000</v>
      </c>
    </row>
    <row r="444" spans="1:10" x14ac:dyDescent="0.25">
      <c r="A444" s="106" t="s">
        <v>20</v>
      </c>
      <c r="B444" s="126" t="s">
        <v>602</v>
      </c>
      <c r="C444" s="106">
        <v>1</v>
      </c>
      <c r="E444" s="121" t="s">
        <v>79</v>
      </c>
      <c r="F444" s="105">
        <v>41</v>
      </c>
      <c r="G444" s="104" t="s">
        <v>72</v>
      </c>
      <c r="H444" s="215" t="s">
        <v>1200</v>
      </c>
      <c r="I444" s="137">
        <v>100000</v>
      </c>
      <c r="J444" s="137">
        <f t="shared" si="6"/>
        <v>1814250</v>
      </c>
    </row>
    <row r="445" spans="1:10" x14ac:dyDescent="0.25">
      <c r="A445" s="106" t="s">
        <v>20</v>
      </c>
      <c r="B445" s="126" t="s">
        <v>603</v>
      </c>
      <c r="C445" s="106">
        <v>1</v>
      </c>
      <c r="E445" s="121" t="s">
        <v>79</v>
      </c>
      <c r="F445" s="105">
        <v>41</v>
      </c>
      <c r="G445" s="104" t="s">
        <v>72</v>
      </c>
      <c r="H445" s="215" t="s">
        <v>1195</v>
      </c>
      <c r="I445" s="137">
        <v>100000</v>
      </c>
      <c r="J445" s="137">
        <f t="shared" si="6"/>
        <v>1711750</v>
      </c>
    </row>
    <row r="446" spans="1:10" x14ac:dyDescent="0.25">
      <c r="A446" s="106" t="s">
        <v>20</v>
      </c>
      <c r="B446" s="126" t="s">
        <v>604</v>
      </c>
      <c r="C446" s="106">
        <v>1</v>
      </c>
      <c r="E446" s="121" t="s">
        <v>227</v>
      </c>
      <c r="F446" s="109">
        <v>37</v>
      </c>
      <c r="G446" s="104" t="s">
        <v>72</v>
      </c>
      <c r="H446" s="215" t="s">
        <v>1201</v>
      </c>
      <c r="I446" s="137">
        <v>100000</v>
      </c>
      <c r="J446" s="137">
        <f t="shared" si="6"/>
        <v>1517000</v>
      </c>
    </row>
    <row r="447" spans="1:10" x14ac:dyDescent="0.25">
      <c r="A447" s="106" t="s">
        <v>20</v>
      </c>
      <c r="B447" s="126" t="s">
        <v>605</v>
      </c>
      <c r="C447" s="106">
        <v>1</v>
      </c>
      <c r="E447" s="121" t="s">
        <v>227</v>
      </c>
      <c r="F447" s="109">
        <v>37</v>
      </c>
      <c r="G447" s="104" t="s">
        <v>72</v>
      </c>
      <c r="H447" s="215" t="s">
        <v>1201</v>
      </c>
      <c r="I447" s="137">
        <v>100000</v>
      </c>
      <c r="J447" s="137">
        <f t="shared" si="6"/>
        <v>1517000</v>
      </c>
    </row>
    <row r="448" spans="1:10" x14ac:dyDescent="0.25">
      <c r="A448" s="106" t="s">
        <v>20</v>
      </c>
      <c r="B448" s="126" t="s">
        <v>606</v>
      </c>
      <c r="C448" s="106">
        <v>2</v>
      </c>
      <c r="E448" s="121" t="s">
        <v>106</v>
      </c>
      <c r="F448" s="105">
        <v>39</v>
      </c>
      <c r="G448" s="104" t="s">
        <v>72</v>
      </c>
      <c r="H448" s="215" t="s">
        <v>1202</v>
      </c>
      <c r="I448" s="137">
        <v>100000</v>
      </c>
      <c r="J448" s="137">
        <f t="shared" si="6"/>
        <v>1433250</v>
      </c>
    </row>
    <row r="449" spans="1:10" x14ac:dyDescent="0.25">
      <c r="A449" s="106" t="s">
        <v>20</v>
      </c>
      <c r="B449" s="126" t="s">
        <v>607</v>
      </c>
      <c r="C449" s="106">
        <v>2</v>
      </c>
      <c r="E449" s="121" t="s">
        <v>106</v>
      </c>
      <c r="F449" s="105">
        <v>39</v>
      </c>
      <c r="G449" s="104" t="s">
        <v>72</v>
      </c>
      <c r="H449" s="215" t="s">
        <v>1202</v>
      </c>
      <c r="I449" s="137">
        <v>100000</v>
      </c>
      <c r="J449" s="137">
        <f t="shared" si="6"/>
        <v>1433250</v>
      </c>
    </row>
    <row r="450" spans="1:10" x14ac:dyDescent="0.25">
      <c r="A450" s="106" t="s">
        <v>20</v>
      </c>
      <c r="B450" s="126" t="s">
        <v>608</v>
      </c>
      <c r="C450" s="106">
        <v>2</v>
      </c>
      <c r="E450" s="121" t="s">
        <v>108</v>
      </c>
      <c r="F450" s="105">
        <v>45</v>
      </c>
      <c r="G450" s="104" t="s">
        <v>72</v>
      </c>
      <c r="H450" s="215" t="s">
        <v>1203</v>
      </c>
      <c r="I450" s="137">
        <v>100000</v>
      </c>
      <c r="J450" s="137">
        <f t="shared" ref="J450:J513" si="7">H450*25%</f>
        <v>1653750</v>
      </c>
    </row>
    <row r="451" spans="1:10" x14ac:dyDescent="0.25">
      <c r="A451" s="106" t="s">
        <v>20</v>
      </c>
      <c r="B451" s="126" t="s">
        <v>609</v>
      </c>
      <c r="C451" s="106">
        <v>2</v>
      </c>
      <c r="E451" s="121" t="s">
        <v>108</v>
      </c>
      <c r="F451" s="105">
        <v>45</v>
      </c>
      <c r="G451" s="104" t="s">
        <v>72</v>
      </c>
      <c r="H451" s="215" t="s">
        <v>1203</v>
      </c>
      <c r="I451" s="137">
        <v>100000</v>
      </c>
      <c r="J451" s="137">
        <f t="shared" si="7"/>
        <v>1653750</v>
      </c>
    </row>
    <row r="452" spans="1:10" x14ac:dyDescent="0.25">
      <c r="A452" s="106" t="s">
        <v>20</v>
      </c>
      <c r="B452" s="126" t="s">
        <v>610</v>
      </c>
      <c r="C452" s="106">
        <v>2</v>
      </c>
      <c r="E452" s="121" t="s">
        <v>106</v>
      </c>
      <c r="F452" s="105">
        <v>39</v>
      </c>
      <c r="G452" s="104" t="s">
        <v>72</v>
      </c>
      <c r="H452" s="215" t="s">
        <v>1202</v>
      </c>
      <c r="I452" s="137">
        <v>100000</v>
      </c>
      <c r="J452" s="137">
        <f t="shared" si="7"/>
        <v>1433250</v>
      </c>
    </row>
    <row r="453" spans="1:10" x14ac:dyDescent="0.25">
      <c r="A453" s="106" t="s">
        <v>20</v>
      </c>
      <c r="B453" s="126" t="s">
        <v>611</v>
      </c>
      <c r="C453" s="106">
        <v>2</v>
      </c>
      <c r="E453" s="121" t="s">
        <v>104</v>
      </c>
      <c r="F453" s="105">
        <v>39</v>
      </c>
      <c r="G453" s="104" t="s">
        <v>72</v>
      </c>
      <c r="H453" s="215" t="s">
        <v>1204</v>
      </c>
      <c r="I453" s="137">
        <v>100000</v>
      </c>
      <c r="J453" s="137">
        <f t="shared" si="7"/>
        <v>1462500</v>
      </c>
    </row>
    <row r="454" spans="1:10" x14ac:dyDescent="0.25">
      <c r="A454" s="106" t="s">
        <v>20</v>
      </c>
      <c r="B454" s="126" t="s">
        <v>612</v>
      </c>
      <c r="C454" s="106">
        <v>2</v>
      </c>
      <c r="E454" s="121" t="s">
        <v>98</v>
      </c>
      <c r="F454" s="105">
        <v>52</v>
      </c>
      <c r="G454" s="104" t="s">
        <v>72</v>
      </c>
      <c r="H454" s="215" t="s">
        <v>1205</v>
      </c>
      <c r="I454" s="137">
        <v>100000</v>
      </c>
      <c r="J454" s="137">
        <f t="shared" si="7"/>
        <v>2028000</v>
      </c>
    </row>
    <row r="455" spans="1:10" x14ac:dyDescent="0.25">
      <c r="A455" s="106" t="s">
        <v>20</v>
      </c>
      <c r="B455" s="126" t="s">
        <v>613</v>
      </c>
      <c r="C455" s="106">
        <v>2</v>
      </c>
      <c r="E455" s="121" t="s">
        <v>263</v>
      </c>
      <c r="F455" s="105">
        <v>59</v>
      </c>
      <c r="G455" s="104" t="s">
        <v>94</v>
      </c>
      <c r="H455" s="215" t="s">
        <v>1164</v>
      </c>
      <c r="I455" s="137">
        <v>100000</v>
      </c>
      <c r="J455" s="137">
        <f t="shared" si="7"/>
        <v>2315750</v>
      </c>
    </row>
    <row r="456" spans="1:10" x14ac:dyDescent="0.25">
      <c r="A456" s="106" t="s">
        <v>20</v>
      </c>
      <c r="B456" s="126" t="s">
        <v>614</v>
      </c>
      <c r="C456" s="106">
        <v>2</v>
      </c>
      <c r="E456" s="121" t="s">
        <v>615</v>
      </c>
      <c r="F456" s="109">
        <v>122</v>
      </c>
      <c r="G456" s="104" t="s">
        <v>382</v>
      </c>
      <c r="H456" s="215" t="s">
        <v>1206</v>
      </c>
      <c r="I456" s="137">
        <v>100000</v>
      </c>
      <c r="J456" s="137">
        <f t="shared" si="7"/>
        <v>4941000</v>
      </c>
    </row>
    <row r="457" spans="1:10" x14ac:dyDescent="0.25">
      <c r="A457" s="106" t="s">
        <v>20</v>
      </c>
      <c r="B457" s="126" t="s">
        <v>616</v>
      </c>
      <c r="C457" s="106">
        <v>2</v>
      </c>
      <c r="E457" s="121" t="s">
        <v>421</v>
      </c>
      <c r="F457" s="109">
        <v>68</v>
      </c>
      <c r="G457" s="104" t="s">
        <v>234</v>
      </c>
      <c r="H457" s="215" t="s">
        <v>1166</v>
      </c>
      <c r="I457" s="137">
        <v>100000</v>
      </c>
      <c r="J457" s="137">
        <f t="shared" si="7"/>
        <v>2720000</v>
      </c>
    </row>
    <row r="458" spans="1:10" x14ac:dyDescent="0.25">
      <c r="A458" s="106" t="s">
        <v>20</v>
      </c>
      <c r="B458" s="126" t="s">
        <v>617</v>
      </c>
      <c r="C458" s="106">
        <v>2</v>
      </c>
      <c r="E458" s="121" t="s">
        <v>421</v>
      </c>
      <c r="F458" s="109">
        <v>68</v>
      </c>
      <c r="G458" s="104" t="s">
        <v>234</v>
      </c>
      <c r="H458" s="215" t="s">
        <v>1122</v>
      </c>
      <c r="I458" s="137">
        <v>100000</v>
      </c>
      <c r="J458" s="137">
        <f t="shared" si="7"/>
        <v>2669000</v>
      </c>
    </row>
    <row r="459" spans="1:10" x14ac:dyDescent="0.25">
      <c r="A459" s="106" t="s">
        <v>20</v>
      </c>
      <c r="B459" s="126" t="s">
        <v>618</v>
      </c>
      <c r="C459" s="106">
        <v>2</v>
      </c>
      <c r="E459" s="121" t="s">
        <v>104</v>
      </c>
      <c r="F459" s="105">
        <v>39</v>
      </c>
      <c r="G459" s="104" t="s">
        <v>72</v>
      </c>
      <c r="H459" s="215" t="s">
        <v>1207</v>
      </c>
      <c r="I459" s="137">
        <v>100000</v>
      </c>
      <c r="J459" s="137">
        <f t="shared" si="7"/>
        <v>1560000</v>
      </c>
    </row>
    <row r="460" spans="1:10" x14ac:dyDescent="0.25">
      <c r="A460" s="106" t="s">
        <v>20</v>
      </c>
      <c r="B460" s="126" t="s">
        <v>619</v>
      </c>
      <c r="C460" s="106">
        <v>2</v>
      </c>
      <c r="E460" s="121" t="s">
        <v>104</v>
      </c>
      <c r="F460" s="105">
        <v>39</v>
      </c>
      <c r="G460" s="104" t="s">
        <v>72</v>
      </c>
      <c r="H460" s="215" t="s">
        <v>1204</v>
      </c>
      <c r="I460" s="137">
        <v>100000</v>
      </c>
      <c r="J460" s="137">
        <f t="shared" si="7"/>
        <v>1462500</v>
      </c>
    </row>
    <row r="461" spans="1:10" x14ac:dyDescent="0.25">
      <c r="A461" s="106" t="s">
        <v>20</v>
      </c>
      <c r="B461" s="126" t="s">
        <v>620</v>
      </c>
      <c r="C461" s="106">
        <v>2</v>
      </c>
      <c r="E461" s="121" t="s">
        <v>253</v>
      </c>
      <c r="F461" s="109">
        <v>36</v>
      </c>
      <c r="G461" s="104" t="s">
        <v>72</v>
      </c>
      <c r="H461" s="215" t="s">
        <v>1036</v>
      </c>
      <c r="I461" s="137">
        <v>100000</v>
      </c>
      <c r="J461" s="137">
        <f t="shared" si="7"/>
        <v>1323000</v>
      </c>
    </row>
    <row r="462" spans="1:10" x14ac:dyDescent="0.25">
      <c r="A462" s="106" t="s">
        <v>20</v>
      </c>
      <c r="B462" s="126" t="s">
        <v>621</v>
      </c>
      <c r="C462" s="106">
        <v>2</v>
      </c>
      <c r="E462" s="121" t="s">
        <v>253</v>
      </c>
      <c r="F462" s="109">
        <v>36</v>
      </c>
      <c r="G462" s="104" t="s">
        <v>72</v>
      </c>
      <c r="H462" s="215" t="s">
        <v>1036</v>
      </c>
      <c r="I462" s="137">
        <v>100000</v>
      </c>
      <c r="J462" s="137">
        <f t="shared" si="7"/>
        <v>1323000</v>
      </c>
    </row>
    <row r="463" spans="1:10" x14ac:dyDescent="0.25">
      <c r="A463" s="106" t="s">
        <v>20</v>
      </c>
      <c r="B463" s="126" t="s">
        <v>622</v>
      </c>
      <c r="C463" s="106">
        <v>3</v>
      </c>
      <c r="E463" s="121" t="s">
        <v>131</v>
      </c>
      <c r="F463" s="105">
        <v>42</v>
      </c>
      <c r="G463" s="104" t="s">
        <v>72</v>
      </c>
      <c r="H463" s="215" t="s">
        <v>1208</v>
      </c>
      <c r="I463" s="137">
        <v>100000</v>
      </c>
      <c r="J463" s="137">
        <f t="shared" si="7"/>
        <v>1543500</v>
      </c>
    </row>
    <row r="464" spans="1:10" x14ac:dyDescent="0.25">
      <c r="A464" s="106" t="s">
        <v>20</v>
      </c>
      <c r="B464" s="126" t="s">
        <v>623</v>
      </c>
      <c r="C464" s="106">
        <v>3</v>
      </c>
      <c r="E464" s="121" t="s">
        <v>131</v>
      </c>
      <c r="F464" s="105">
        <v>42</v>
      </c>
      <c r="G464" s="104" t="s">
        <v>72</v>
      </c>
      <c r="H464" s="215" t="s">
        <v>1208</v>
      </c>
      <c r="I464" s="137">
        <v>100000</v>
      </c>
      <c r="J464" s="137">
        <f t="shared" si="7"/>
        <v>1543500</v>
      </c>
    </row>
    <row r="465" spans="1:10" x14ac:dyDescent="0.25">
      <c r="A465" s="106" t="s">
        <v>20</v>
      </c>
      <c r="B465" s="126" t="s">
        <v>624</v>
      </c>
      <c r="C465" s="106">
        <v>3</v>
      </c>
      <c r="E465" s="121" t="s">
        <v>133</v>
      </c>
      <c r="F465" s="105">
        <v>49</v>
      </c>
      <c r="G465" s="104" t="s">
        <v>72</v>
      </c>
      <c r="H465" s="215" t="s">
        <v>1209</v>
      </c>
      <c r="I465" s="137">
        <v>100000</v>
      </c>
      <c r="J465" s="137">
        <f t="shared" si="7"/>
        <v>1800750</v>
      </c>
    </row>
    <row r="466" spans="1:10" x14ac:dyDescent="0.25">
      <c r="A466" s="106" t="s">
        <v>20</v>
      </c>
      <c r="B466" s="126" t="s">
        <v>625</v>
      </c>
      <c r="C466" s="106">
        <v>3</v>
      </c>
      <c r="E466" s="121" t="s">
        <v>133</v>
      </c>
      <c r="F466" s="105">
        <v>49</v>
      </c>
      <c r="G466" s="104" t="s">
        <v>72</v>
      </c>
      <c r="H466" s="215" t="s">
        <v>1209</v>
      </c>
      <c r="I466" s="137">
        <v>100000</v>
      </c>
      <c r="J466" s="137">
        <f t="shared" si="7"/>
        <v>1800750</v>
      </c>
    </row>
    <row r="467" spans="1:10" x14ac:dyDescent="0.25">
      <c r="A467" s="106" t="s">
        <v>20</v>
      </c>
      <c r="B467" s="126" t="s">
        <v>626</v>
      </c>
      <c r="C467" s="106">
        <v>3</v>
      </c>
      <c r="E467" s="121" t="s">
        <v>131</v>
      </c>
      <c r="F467" s="105">
        <v>42</v>
      </c>
      <c r="G467" s="104" t="s">
        <v>72</v>
      </c>
      <c r="H467" s="215" t="s">
        <v>1208</v>
      </c>
      <c r="I467" s="137">
        <v>100000</v>
      </c>
      <c r="J467" s="137">
        <f t="shared" si="7"/>
        <v>1543500</v>
      </c>
    </row>
    <row r="468" spans="1:10" x14ac:dyDescent="0.25">
      <c r="A468" s="106" t="s">
        <v>20</v>
      </c>
      <c r="B468" s="126" t="s">
        <v>627</v>
      </c>
      <c r="C468" s="106">
        <v>3</v>
      </c>
      <c r="E468" s="121" t="s">
        <v>129</v>
      </c>
      <c r="F468" s="105">
        <v>42</v>
      </c>
      <c r="G468" s="104" t="s">
        <v>72</v>
      </c>
      <c r="H468" s="215" t="s">
        <v>1064</v>
      </c>
      <c r="I468" s="137">
        <v>100000</v>
      </c>
      <c r="J468" s="137">
        <f t="shared" si="7"/>
        <v>1575000</v>
      </c>
    </row>
    <row r="469" spans="1:10" x14ac:dyDescent="0.25">
      <c r="A469" s="106" t="s">
        <v>20</v>
      </c>
      <c r="B469" s="126" t="s">
        <v>628</v>
      </c>
      <c r="C469" s="106">
        <v>3</v>
      </c>
      <c r="E469" s="121" t="s">
        <v>123</v>
      </c>
      <c r="F469" s="105">
        <v>57</v>
      </c>
      <c r="G469" s="104" t="s">
        <v>72</v>
      </c>
      <c r="H469" s="215" t="s">
        <v>1210</v>
      </c>
      <c r="I469" s="137">
        <v>100000</v>
      </c>
      <c r="J469" s="137">
        <f t="shared" si="7"/>
        <v>2223000</v>
      </c>
    </row>
    <row r="470" spans="1:10" x14ac:dyDescent="0.25">
      <c r="A470" s="106" t="s">
        <v>20</v>
      </c>
      <c r="B470" s="126" t="s">
        <v>629</v>
      </c>
      <c r="C470" s="106">
        <v>3</v>
      </c>
      <c r="E470" s="121" t="s">
        <v>289</v>
      </c>
      <c r="F470" s="105">
        <v>64</v>
      </c>
      <c r="G470" s="104" t="s">
        <v>94</v>
      </c>
      <c r="H470" s="215" t="s">
        <v>1171</v>
      </c>
      <c r="I470" s="137">
        <v>100000</v>
      </c>
      <c r="J470" s="137">
        <f t="shared" si="7"/>
        <v>2512000</v>
      </c>
    </row>
    <row r="471" spans="1:10" x14ac:dyDescent="0.25">
      <c r="A471" s="106" t="s">
        <v>20</v>
      </c>
      <c r="B471" s="126" t="s">
        <v>630</v>
      </c>
      <c r="C471" s="106">
        <v>3</v>
      </c>
      <c r="E471" s="121" t="s">
        <v>631</v>
      </c>
      <c r="F471" s="109">
        <v>132</v>
      </c>
      <c r="G471" s="104" t="s">
        <v>382</v>
      </c>
      <c r="H471" s="215" t="s">
        <v>1211</v>
      </c>
      <c r="I471" s="137">
        <v>100000</v>
      </c>
      <c r="J471" s="137">
        <f t="shared" si="7"/>
        <v>5346000</v>
      </c>
    </row>
    <row r="472" spans="1:10" x14ac:dyDescent="0.25">
      <c r="A472" s="106" t="s">
        <v>20</v>
      </c>
      <c r="B472" s="126" t="s">
        <v>632</v>
      </c>
      <c r="C472" s="106">
        <v>3</v>
      </c>
      <c r="E472" s="121" t="s">
        <v>438</v>
      </c>
      <c r="F472" s="109">
        <v>74</v>
      </c>
      <c r="G472" s="104" t="s">
        <v>234</v>
      </c>
      <c r="H472" s="215" t="s">
        <v>1175</v>
      </c>
      <c r="I472" s="137">
        <v>100000</v>
      </c>
      <c r="J472" s="137">
        <f t="shared" si="7"/>
        <v>2960000</v>
      </c>
    </row>
    <row r="473" spans="1:10" x14ac:dyDescent="0.25">
      <c r="A473" s="106" t="s">
        <v>20</v>
      </c>
      <c r="B473" s="126" t="s">
        <v>633</v>
      </c>
      <c r="C473" s="106">
        <v>3</v>
      </c>
      <c r="E473" s="121" t="s">
        <v>438</v>
      </c>
      <c r="F473" s="109">
        <v>74</v>
      </c>
      <c r="G473" s="104" t="s">
        <v>234</v>
      </c>
      <c r="H473" s="215" t="s">
        <v>1130</v>
      </c>
      <c r="I473" s="137">
        <v>100000</v>
      </c>
      <c r="J473" s="137">
        <f t="shared" si="7"/>
        <v>2904500</v>
      </c>
    </row>
    <row r="474" spans="1:10" x14ac:dyDescent="0.25">
      <c r="A474" s="106" t="s">
        <v>20</v>
      </c>
      <c r="B474" s="126" t="s">
        <v>634</v>
      </c>
      <c r="C474" s="106">
        <v>3</v>
      </c>
      <c r="E474" s="121" t="s">
        <v>129</v>
      </c>
      <c r="F474" s="105">
        <v>42</v>
      </c>
      <c r="G474" s="104" t="s">
        <v>72</v>
      </c>
      <c r="H474" s="215" t="s">
        <v>1179</v>
      </c>
      <c r="I474" s="137">
        <v>100000</v>
      </c>
      <c r="J474" s="137">
        <f t="shared" si="7"/>
        <v>1680000</v>
      </c>
    </row>
    <row r="475" spans="1:10" x14ac:dyDescent="0.25">
      <c r="A475" s="106" t="s">
        <v>20</v>
      </c>
      <c r="B475" s="126" t="s">
        <v>635</v>
      </c>
      <c r="C475" s="106">
        <v>3</v>
      </c>
      <c r="E475" s="121" t="s">
        <v>129</v>
      </c>
      <c r="F475" s="105">
        <v>42</v>
      </c>
      <c r="G475" s="104" t="s">
        <v>72</v>
      </c>
      <c r="H475" s="215" t="s">
        <v>1064</v>
      </c>
      <c r="I475" s="137">
        <v>100000</v>
      </c>
      <c r="J475" s="137">
        <f t="shared" si="7"/>
        <v>1575000</v>
      </c>
    </row>
    <row r="476" spans="1:10" x14ac:dyDescent="0.25">
      <c r="A476" s="106" t="s">
        <v>20</v>
      </c>
      <c r="B476" s="126" t="s">
        <v>636</v>
      </c>
      <c r="C476" s="106">
        <v>3</v>
      </c>
      <c r="E476" s="121" t="s">
        <v>279</v>
      </c>
      <c r="F476" s="109">
        <v>38</v>
      </c>
      <c r="G476" s="104" t="s">
        <v>72</v>
      </c>
      <c r="H476" s="215" t="s">
        <v>1212</v>
      </c>
      <c r="I476" s="137">
        <v>100000</v>
      </c>
      <c r="J476" s="137">
        <f t="shared" si="7"/>
        <v>1396500</v>
      </c>
    </row>
    <row r="477" spans="1:10" x14ac:dyDescent="0.25">
      <c r="A477" s="106" t="s">
        <v>20</v>
      </c>
      <c r="B477" s="126" t="s">
        <v>637</v>
      </c>
      <c r="C477" s="106">
        <v>3</v>
      </c>
      <c r="E477" s="121" t="s">
        <v>279</v>
      </c>
      <c r="F477" s="109">
        <v>38</v>
      </c>
      <c r="G477" s="104" t="s">
        <v>72</v>
      </c>
      <c r="H477" s="215" t="s">
        <v>1212</v>
      </c>
      <c r="I477" s="137">
        <v>100000</v>
      </c>
      <c r="J477" s="137">
        <f t="shared" si="7"/>
        <v>1396500</v>
      </c>
    </row>
    <row r="478" spans="1:10" x14ac:dyDescent="0.25">
      <c r="A478" s="106" t="s">
        <v>20</v>
      </c>
      <c r="B478" s="126" t="s">
        <v>638</v>
      </c>
      <c r="C478" s="102">
        <v>4</v>
      </c>
      <c r="E478" s="121" t="s">
        <v>156</v>
      </c>
      <c r="F478" s="105">
        <v>36</v>
      </c>
      <c r="G478" s="104" t="s">
        <v>72</v>
      </c>
      <c r="H478" s="215" t="s">
        <v>1104</v>
      </c>
      <c r="I478" s="137">
        <v>100000</v>
      </c>
      <c r="J478" s="137">
        <f t="shared" si="7"/>
        <v>1377000</v>
      </c>
    </row>
    <row r="479" spans="1:10" x14ac:dyDescent="0.25">
      <c r="A479" s="106" t="s">
        <v>20</v>
      </c>
      <c r="B479" s="126" t="s">
        <v>639</v>
      </c>
      <c r="C479" s="102">
        <v>4</v>
      </c>
      <c r="E479" s="121" t="s">
        <v>156</v>
      </c>
      <c r="F479" s="105">
        <v>36</v>
      </c>
      <c r="G479" s="104" t="s">
        <v>72</v>
      </c>
      <c r="H479" s="215" t="s">
        <v>1104</v>
      </c>
      <c r="I479" s="137">
        <v>100000</v>
      </c>
      <c r="J479" s="137">
        <f t="shared" si="7"/>
        <v>1377000</v>
      </c>
    </row>
    <row r="480" spans="1:10" x14ac:dyDescent="0.25">
      <c r="A480" s="106" t="s">
        <v>20</v>
      </c>
      <c r="B480" s="126" t="s">
        <v>640</v>
      </c>
      <c r="C480" s="102">
        <v>4</v>
      </c>
      <c r="E480" s="121" t="s">
        <v>158</v>
      </c>
      <c r="F480" s="105">
        <v>42</v>
      </c>
      <c r="G480" s="104" t="s">
        <v>72</v>
      </c>
      <c r="H480" s="215" t="s">
        <v>1213</v>
      </c>
      <c r="I480" s="137">
        <v>100000</v>
      </c>
      <c r="J480" s="137">
        <f t="shared" si="7"/>
        <v>1606500</v>
      </c>
    </row>
    <row r="481" spans="1:10" x14ac:dyDescent="0.25">
      <c r="A481" s="106" t="s">
        <v>20</v>
      </c>
      <c r="B481" s="126" t="s">
        <v>641</v>
      </c>
      <c r="C481" s="102">
        <v>4</v>
      </c>
      <c r="E481" s="121" t="s">
        <v>158</v>
      </c>
      <c r="F481" s="105">
        <v>42</v>
      </c>
      <c r="G481" s="104" t="s">
        <v>72</v>
      </c>
      <c r="H481" s="215" t="s">
        <v>1213</v>
      </c>
      <c r="I481" s="137">
        <v>100000</v>
      </c>
      <c r="J481" s="137">
        <f t="shared" si="7"/>
        <v>1606500</v>
      </c>
    </row>
    <row r="482" spans="1:10" x14ac:dyDescent="0.25">
      <c r="A482" s="106" t="s">
        <v>20</v>
      </c>
      <c r="B482" s="126" t="s">
        <v>642</v>
      </c>
      <c r="C482" s="102">
        <v>4</v>
      </c>
      <c r="E482" s="121" t="s">
        <v>156</v>
      </c>
      <c r="F482" s="105">
        <v>36</v>
      </c>
      <c r="G482" s="104" t="s">
        <v>72</v>
      </c>
      <c r="H482" s="215" t="s">
        <v>1104</v>
      </c>
      <c r="I482" s="137">
        <v>100000</v>
      </c>
      <c r="J482" s="137">
        <f t="shared" si="7"/>
        <v>1377000</v>
      </c>
    </row>
    <row r="483" spans="1:10" x14ac:dyDescent="0.25">
      <c r="A483" s="106" t="s">
        <v>20</v>
      </c>
      <c r="B483" s="126" t="s">
        <v>643</v>
      </c>
      <c r="C483" s="102">
        <v>4</v>
      </c>
      <c r="E483" s="121" t="s">
        <v>154</v>
      </c>
      <c r="F483" s="105">
        <v>36</v>
      </c>
      <c r="G483" s="104" t="s">
        <v>72</v>
      </c>
      <c r="H483" s="215" t="s">
        <v>1019</v>
      </c>
      <c r="I483" s="137">
        <v>100000</v>
      </c>
      <c r="J483" s="137">
        <f t="shared" si="7"/>
        <v>1404000</v>
      </c>
    </row>
    <row r="484" spans="1:10" x14ac:dyDescent="0.25">
      <c r="A484" s="106" t="s">
        <v>20</v>
      </c>
      <c r="B484" s="126" t="s">
        <v>644</v>
      </c>
      <c r="C484" s="102">
        <v>4</v>
      </c>
      <c r="E484" s="121" t="s">
        <v>148</v>
      </c>
      <c r="F484" s="105">
        <v>49</v>
      </c>
      <c r="G484" s="104" t="s">
        <v>72</v>
      </c>
      <c r="H484" s="215" t="s">
        <v>1214</v>
      </c>
      <c r="I484" s="137">
        <v>100000</v>
      </c>
      <c r="J484" s="137">
        <f t="shared" si="7"/>
        <v>1947750</v>
      </c>
    </row>
    <row r="485" spans="1:10" x14ac:dyDescent="0.25">
      <c r="A485" s="106" t="s">
        <v>20</v>
      </c>
      <c r="B485" s="126" t="s">
        <v>645</v>
      </c>
      <c r="C485" s="102">
        <v>4</v>
      </c>
      <c r="E485" s="121" t="s">
        <v>315</v>
      </c>
      <c r="F485" s="109">
        <v>56</v>
      </c>
      <c r="G485" s="104" t="s">
        <v>94</v>
      </c>
      <c r="H485" s="215" t="s">
        <v>1043</v>
      </c>
      <c r="I485" s="137">
        <v>100000</v>
      </c>
      <c r="J485" s="137">
        <f t="shared" si="7"/>
        <v>2240000</v>
      </c>
    </row>
    <row r="486" spans="1:10" x14ac:dyDescent="0.25">
      <c r="A486" s="106" t="s">
        <v>20</v>
      </c>
      <c r="B486" s="126" t="s">
        <v>646</v>
      </c>
      <c r="C486" s="102">
        <v>4</v>
      </c>
      <c r="E486" s="121" t="s">
        <v>647</v>
      </c>
      <c r="F486" s="109">
        <v>122</v>
      </c>
      <c r="G486" s="104" t="s">
        <v>382</v>
      </c>
      <c r="H486" s="215" t="s">
        <v>1215</v>
      </c>
      <c r="I486" s="137">
        <v>100000</v>
      </c>
      <c r="J486" s="137">
        <f t="shared" si="7"/>
        <v>5032500</v>
      </c>
    </row>
    <row r="487" spans="1:10" x14ac:dyDescent="0.25">
      <c r="A487" s="106" t="s">
        <v>20</v>
      </c>
      <c r="B487" s="126" t="s">
        <v>648</v>
      </c>
      <c r="C487" s="102">
        <v>4</v>
      </c>
      <c r="E487" s="121" t="s">
        <v>455</v>
      </c>
      <c r="F487" s="109">
        <v>66</v>
      </c>
      <c r="G487" s="104" t="s">
        <v>234</v>
      </c>
      <c r="H487" s="215" t="s">
        <v>1146</v>
      </c>
      <c r="I487" s="137">
        <v>100000</v>
      </c>
      <c r="J487" s="137">
        <f t="shared" si="7"/>
        <v>2689500</v>
      </c>
    </row>
    <row r="488" spans="1:10" x14ac:dyDescent="0.25">
      <c r="A488" s="106" t="s">
        <v>20</v>
      </c>
      <c r="B488" s="126" t="s">
        <v>649</v>
      </c>
      <c r="C488" s="102">
        <v>4</v>
      </c>
      <c r="E488" s="121" t="s">
        <v>455</v>
      </c>
      <c r="F488" s="109">
        <v>66</v>
      </c>
      <c r="G488" s="104" t="s">
        <v>234</v>
      </c>
      <c r="H488" s="215" t="s">
        <v>1138</v>
      </c>
      <c r="I488" s="137">
        <v>100000</v>
      </c>
      <c r="J488" s="137">
        <f t="shared" si="7"/>
        <v>2640000</v>
      </c>
    </row>
    <row r="489" spans="1:10" x14ac:dyDescent="0.25">
      <c r="A489" s="106" t="s">
        <v>20</v>
      </c>
      <c r="B489" s="126" t="s">
        <v>650</v>
      </c>
      <c r="C489" s="102">
        <v>4</v>
      </c>
      <c r="E489" s="121" t="s">
        <v>154</v>
      </c>
      <c r="F489" s="105">
        <v>36</v>
      </c>
      <c r="G489" s="104" t="s">
        <v>72</v>
      </c>
      <c r="H489" s="215" t="s">
        <v>1216</v>
      </c>
      <c r="I489" s="137">
        <v>100000</v>
      </c>
      <c r="J489" s="137">
        <f t="shared" si="7"/>
        <v>1467000</v>
      </c>
    </row>
    <row r="490" spans="1:10" x14ac:dyDescent="0.25">
      <c r="A490" s="106" t="s">
        <v>20</v>
      </c>
      <c r="B490" s="126" t="s">
        <v>651</v>
      </c>
      <c r="C490" s="102">
        <v>4</v>
      </c>
      <c r="E490" s="121" t="s">
        <v>154</v>
      </c>
      <c r="F490" s="105">
        <v>36</v>
      </c>
      <c r="G490" s="104" t="s">
        <v>72</v>
      </c>
      <c r="H490" s="215" t="s">
        <v>1019</v>
      </c>
      <c r="I490" s="137">
        <v>100000</v>
      </c>
      <c r="J490" s="137">
        <f t="shared" si="7"/>
        <v>1404000</v>
      </c>
    </row>
    <row r="491" spans="1:10" x14ac:dyDescent="0.25">
      <c r="A491" s="106" t="s">
        <v>20</v>
      </c>
      <c r="B491" s="126" t="s">
        <v>652</v>
      </c>
      <c r="C491" s="102">
        <v>4</v>
      </c>
      <c r="E491" s="121" t="s">
        <v>305</v>
      </c>
      <c r="F491" s="109">
        <v>32</v>
      </c>
      <c r="G491" s="104" t="s">
        <v>72</v>
      </c>
      <c r="H491" s="215" t="s">
        <v>1110</v>
      </c>
      <c r="I491" s="137">
        <v>100000</v>
      </c>
      <c r="J491" s="137">
        <f t="shared" si="7"/>
        <v>1224000</v>
      </c>
    </row>
    <row r="492" spans="1:10" x14ac:dyDescent="0.25">
      <c r="A492" s="106" t="s">
        <v>20</v>
      </c>
      <c r="B492" s="126" t="s">
        <v>653</v>
      </c>
      <c r="C492" s="102">
        <v>4</v>
      </c>
      <c r="E492" s="121" t="s">
        <v>305</v>
      </c>
      <c r="F492" s="109">
        <v>32</v>
      </c>
      <c r="G492" s="104" t="s">
        <v>72</v>
      </c>
      <c r="H492" s="215" t="s">
        <v>1110</v>
      </c>
      <c r="I492" s="137">
        <v>100000</v>
      </c>
      <c r="J492" s="137">
        <f t="shared" si="7"/>
        <v>1224000</v>
      </c>
    </row>
    <row r="493" spans="1:10" x14ac:dyDescent="0.25">
      <c r="A493" s="106" t="s">
        <v>20</v>
      </c>
      <c r="B493" s="126" t="s">
        <v>654</v>
      </c>
      <c r="C493" s="106">
        <v>5</v>
      </c>
      <c r="E493" s="121" t="s">
        <v>156</v>
      </c>
      <c r="F493" s="105">
        <v>36</v>
      </c>
      <c r="G493" s="104" t="s">
        <v>72</v>
      </c>
      <c r="H493" s="215" t="s">
        <v>1104</v>
      </c>
      <c r="I493" s="137">
        <v>100000</v>
      </c>
      <c r="J493" s="137">
        <f t="shared" si="7"/>
        <v>1377000</v>
      </c>
    </row>
    <row r="494" spans="1:10" x14ac:dyDescent="0.25">
      <c r="A494" s="106" t="s">
        <v>20</v>
      </c>
      <c r="B494" s="126" t="s">
        <v>655</v>
      </c>
      <c r="C494" s="106">
        <v>5</v>
      </c>
      <c r="E494" s="121" t="s">
        <v>156</v>
      </c>
      <c r="F494" s="105">
        <v>36</v>
      </c>
      <c r="G494" s="104" t="s">
        <v>72</v>
      </c>
      <c r="H494" s="215" t="s">
        <v>1104</v>
      </c>
      <c r="I494" s="137">
        <v>100000</v>
      </c>
      <c r="J494" s="137">
        <f t="shared" si="7"/>
        <v>1377000</v>
      </c>
    </row>
    <row r="495" spans="1:10" x14ac:dyDescent="0.25">
      <c r="A495" s="106" t="s">
        <v>20</v>
      </c>
      <c r="B495" s="126" t="s">
        <v>656</v>
      </c>
      <c r="C495" s="106">
        <v>5</v>
      </c>
      <c r="E495" s="121" t="s">
        <v>158</v>
      </c>
      <c r="F495" s="105">
        <v>42</v>
      </c>
      <c r="G495" s="104" t="s">
        <v>72</v>
      </c>
      <c r="H495" s="215" t="s">
        <v>1213</v>
      </c>
      <c r="I495" s="137">
        <v>100000</v>
      </c>
      <c r="J495" s="137">
        <f t="shared" si="7"/>
        <v>1606500</v>
      </c>
    </row>
    <row r="496" spans="1:10" x14ac:dyDescent="0.25">
      <c r="A496" s="106" t="s">
        <v>20</v>
      </c>
      <c r="B496" s="126" t="s">
        <v>657</v>
      </c>
      <c r="C496" s="106">
        <v>5</v>
      </c>
      <c r="E496" s="121" t="s">
        <v>158</v>
      </c>
      <c r="F496" s="105">
        <v>42</v>
      </c>
      <c r="G496" s="104" t="s">
        <v>72</v>
      </c>
      <c r="H496" s="215" t="s">
        <v>1213</v>
      </c>
      <c r="I496" s="137">
        <v>100000</v>
      </c>
      <c r="J496" s="137">
        <f t="shared" si="7"/>
        <v>1606500</v>
      </c>
    </row>
    <row r="497" spans="1:10" x14ac:dyDescent="0.25">
      <c r="A497" s="106" t="s">
        <v>20</v>
      </c>
      <c r="B497" s="126" t="s">
        <v>658</v>
      </c>
      <c r="C497" s="106">
        <v>5</v>
      </c>
      <c r="E497" s="121" t="s">
        <v>156</v>
      </c>
      <c r="F497" s="105">
        <v>36</v>
      </c>
      <c r="G497" s="104" t="s">
        <v>72</v>
      </c>
      <c r="H497" s="215" t="s">
        <v>1104</v>
      </c>
      <c r="I497" s="137">
        <v>100000</v>
      </c>
      <c r="J497" s="137">
        <f t="shared" si="7"/>
        <v>1377000</v>
      </c>
    </row>
    <row r="498" spans="1:10" x14ac:dyDescent="0.25">
      <c r="A498" s="106" t="s">
        <v>20</v>
      </c>
      <c r="B498" s="126" t="s">
        <v>659</v>
      </c>
      <c r="C498" s="106">
        <v>5</v>
      </c>
      <c r="E498" s="121" t="s">
        <v>154</v>
      </c>
      <c r="F498" s="105">
        <v>36</v>
      </c>
      <c r="G498" s="104" t="s">
        <v>72</v>
      </c>
      <c r="H498" s="215" t="s">
        <v>1019</v>
      </c>
      <c r="I498" s="137">
        <v>100000</v>
      </c>
      <c r="J498" s="137">
        <f t="shared" si="7"/>
        <v>1404000</v>
      </c>
    </row>
    <row r="499" spans="1:10" x14ac:dyDescent="0.25">
      <c r="A499" s="106" t="s">
        <v>20</v>
      </c>
      <c r="B499" s="126" t="s">
        <v>660</v>
      </c>
      <c r="C499" s="106">
        <v>5</v>
      </c>
      <c r="E499" s="121" t="s">
        <v>148</v>
      </c>
      <c r="F499" s="105">
        <v>49</v>
      </c>
      <c r="G499" s="104" t="s">
        <v>72</v>
      </c>
      <c r="H499" s="215" t="s">
        <v>1214</v>
      </c>
      <c r="I499" s="137">
        <v>100000</v>
      </c>
      <c r="J499" s="137">
        <f t="shared" si="7"/>
        <v>1947750</v>
      </c>
    </row>
    <row r="500" spans="1:10" x14ac:dyDescent="0.25">
      <c r="A500" s="106" t="s">
        <v>20</v>
      </c>
      <c r="B500" s="126" t="s">
        <v>661</v>
      </c>
      <c r="C500" s="106">
        <v>5</v>
      </c>
      <c r="E500" s="121" t="s">
        <v>315</v>
      </c>
      <c r="F500" s="109">
        <v>56</v>
      </c>
      <c r="G500" s="104" t="s">
        <v>94</v>
      </c>
      <c r="H500" s="215" t="s">
        <v>1043</v>
      </c>
      <c r="I500" s="137">
        <v>100000</v>
      </c>
      <c r="J500" s="137">
        <f t="shared" si="7"/>
        <v>2240000</v>
      </c>
    </row>
    <row r="501" spans="1:10" x14ac:dyDescent="0.25">
      <c r="A501" s="106" t="s">
        <v>20</v>
      </c>
      <c r="B501" s="126" t="s">
        <v>662</v>
      </c>
      <c r="C501" s="106">
        <v>5</v>
      </c>
      <c r="E501" s="121" t="s">
        <v>647</v>
      </c>
      <c r="F501" s="109">
        <v>122</v>
      </c>
      <c r="G501" s="104" t="s">
        <v>382</v>
      </c>
      <c r="H501" s="215" t="s">
        <v>1215</v>
      </c>
      <c r="I501" s="137">
        <v>100000</v>
      </c>
      <c r="J501" s="137">
        <f t="shared" si="7"/>
        <v>5032500</v>
      </c>
    </row>
    <row r="502" spans="1:10" x14ac:dyDescent="0.25">
      <c r="A502" s="106" t="s">
        <v>20</v>
      </c>
      <c r="B502" s="126" t="s">
        <v>663</v>
      </c>
      <c r="C502" s="106">
        <v>5</v>
      </c>
      <c r="E502" s="121" t="s">
        <v>455</v>
      </c>
      <c r="F502" s="109">
        <v>66</v>
      </c>
      <c r="G502" s="104" t="s">
        <v>234</v>
      </c>
      <c r="H502" s="215" t="s">
        <v>1146</v>
      </c>
      <c r="I502" s="137">
        <v>100000</v>
      </c>
      <c r="J502" s="137">
        <f t="shared" si="7"/>
        <v>2689500</v>
      </c>
    </row>
    <row r="503" spans="1:10" x14ac:dyDescent="0.25">
      <c r="A503" s="106" t="s">
        <v>20</v>
      </c>
      <c r="B503" s="126" t="s">
        <v>664</v>
      </c>
      <c r="C503" s="106">
        <v>5</v>
      </c>
      <c r="E503" s="121" t="s">
        <v>455</v>
      </c>
      <c r="F503" s="109">
        <v>66</v>
      </c>
      <c r="G503" s="104" t="s">
        <v>234</v>
      </c>
      <c r="H503" s="215" t="s">
        <v>1138</v>
      </c>
      <c r="I503" s="137">
        <v>100000</v>
      </c>
      <c r="J503" s="137">
        <f t="shared" si="7"/>
        <v>2640000</v>
      </c>
    </row>
    <row r="504" spans="1:10" x14ac:dyDescent="0.25">
      <c r="A504" s="106" t="s">
        <v>20</v>
      </c>
      <c r="B504" s="126" t="s">
        <v>665</v>
      </c>
      <c r="C504" s="106">
        <v>5</v>
      </c>
      <c r="E504" s="121" t="s">
        <v>154</v>
      </c>
      <c r="F504" s="105">
        <v>36</v>
      </c>
      <c r="G504" s="104" t="s">
        <v>72</v>
      </c>
      <c r="H504" s="215" t="s">
        <v>1216</v>
      </c>
      <c r="I504" s="137">
        <v>100000</v>
      </c>
      <c r="J504" s="137">
        <f t="shared" si="7"/>
        <v>1467000</v>
      </c>
    </row>
    <row r="505" spans="1:10" x14ac:dyDescent="0.25">
      <c r="A505" s="106" t="s">
        <v>20</v>
      </c>
      <c r="B505" s="126" t="s">
        <v>666</v>
      </c>
      <c r="C505" s="106">
        <v>5</v>
      </c>
      <c r="E505" s="121" t="s">
        <v>154</v>
      </c>
      <c r="F505" s="105">
        <v>36</v>
      </c>
      <c r="G505" s="104" t="s">
        <v>72</v>
      </c>
      <c r="H505" s="215" t="s">
        <v>1019</v>
      </c>
      <c r="I505" s="137">
        <v>100000</v>
      </c>
      <c r="J505" s="137">
        <f t="shared" si="7"/>
        <v>1404000</v>
      </c>
    </row>
    <row r="506" spans="1:10" x14ac:dyDescent="0.25">
      <c r="A506" s="106" t="s">
        <v>20</v>
      </c>
      <c r="B506" s="126" t="s">
        <v>667</v>
      </c>
      <c r="C506" s="106">
        <v>5</v>
      </c>
      <c r="E506" s="121" t="s">
        <v>305</v>
      </c>
      <c r="F506" s="109">
        <v>32</v>
      </c>
      <c r="G506" s="104" t="s">
        <v>72</v>
      </c>
      <c r="H506" s="215" t="s">
        <v>1110</v>
      </c>
      <c r="I506" s="137">
        <v>100000</v>
      </c>
      <c r="J506" s="137">
        <f t="shared" si="7"/>
        <v>1224000</v>
      </c>
    </row>
    <row r="507" spans="1:10" x14ac:dyDescent="0.25">
      <c r="A507" s="106" t="s">
        <v>20</v>
      </c>
      <c r="B507" s="126" t="s">
        <v>668</v>
      </c>
      <c r="C507" s="106">
        <v>5</v>
      </c>
      <c r="E507" s="121" t="s">
        <v>305</v>
      </c>
      <c r="F507" s="109">
        <v>32</v>
      </c>
      <c r="G507" s="104" t="s">
        <v>72</v>
      </c>
      <c r="H507" s="215" t="s">
        <v>1110</v>
      </c>
      <c r="I507" s="137">
        <v>100000</v>
      </c>
      <c r="J507" s="137">
        <f t="shared" si="7"/>
        <v>1224000</v>
      </c>
    </row>
    <row r="508" spans="1:10" x14ac:dyDescent="0.25">
      <c r="A508" s="106" t="s">
        <v>20</v>
      </c>
      <c r="B508" s="126" t="s">
        <v>669</v>
      </c>
      <c r="C508" s="106">
        <v>6</v>
      </c>
      <c r="E508" s="121" t="s">
        <v>156</v>
      </c>
      <c r="F508" s="105">
        <v>36</v>
      </c>
      <c r="G508" s="104" t="s">
        <v>72</v>
      </c>
      <c r="H508" s="215" t="s">
        <v>1019</v>
      </c>
      <c r="I508" s="137">
        <v>100000</v>
      </c>
      <c r="J508" s="137">
        <f t="shared" si="7"/>
        <v>1404000</v>
      </c>
    </row>
    <row r="509" spans="1:10" x14ac:dyDescent="0.25">
      <c r="A509" s="106" t="s">
        <v>20</v>
      </c>
      <c r="B509" s="126" t="s">
        <v>670</v>
      </c>
      <c r="C509" s="106">
        <v>6</v>
      </c>
      <c r="E509" s="121" t="s">
        <v>156</v>
      </c>
      <c r="F509" s="105">
        <v>36</v>
      </c>
      <c r="G509" s="104" t="s">
        <v>72</v>
      </c>
      <c r="H509" s="215" t="s">
        <v>1019</v>
      </c>
      <c r="I509" s="137">
        <v>100000</v>
      </c>
      <c r="J509" s="137">
        <f t="shared" si="7"/>
        <v>1404000</v>
      </c>
    </row>
    <row r="510" spans="1:10" x14ac:dyDescent="0.25">
      <c r="A510" s="106" t="s">
        <v>20</v>
      </c>
      <c r="B510" s="126" t="s">
        <v>671</v>
      </c>
      <c r="C510" s="106">
        <v>6</v>
      </c>
      <c r="E510" s="121" t="s">
        <v>158</v>
      </c>
      <c r="F510" s="105">
        <v>42</v>
      </c>
      <c r="G510" s="104" t="s">
        <v>72</v>
      </c>
      <c r="H510" s="215" t="s">
        <v>1217</v>
      </c>
      <c r="I510" s="137">
        <v>100000</v>
      </c>
      <c r="J510" s="137">
        <f t="shared" si="7"/>
        <v>1638000</v>
      </c>
    </row>
    <row r="511" spans="1:10" x14ac:dyDescent="0.25">
      <c r="A511" s="106" t="s">
        <v>20</v>
      </c>
      <c r="B511" s="126" t="s">
        <v>672</v>
      </c>
      <c r="C511" s="106">
        <v>6</v>
      </c>
      <c r="E511" s="121" t="s">
        <v>158</v>
      </c>
      <c r="F511" s="105">
        <v>42</v>
      </c>
      <c r="G511" s="104" t="s">
        <v>72</v>
      </c>
      <c r="H511" s="215" t="s">
        <v>1217</v>
      </c>
      <c r="I511" s="137">
        <v>100000</v>
      </c>
      <c r="J511" s="137">
        <f t="shared" si="7"/>
        <v>1638000</v>
      </c>
    </row>
    <row r="512" spans="1:10" x14ac:dyDescent="0.25">
      <c r="A512" s="106" t="s">
        <v>20</v>
      </c>
      <c r="B512" s="126" t="s">
        <v>673</v>
      </c>
      <c r="C512" s="106">
        <v>6</v>
      </c>
      <c r="E512" s="121" t="s">
        <v>156</v>
      </c>
      <c r="F512" s="105">
        <v>36</v>
      </c>
      <c r="G512" s="104" t="s">
        <v>72</v>
      </c>
      <c r="H512" s="215" t="s">
        <v>1019</v>
      </c>
      <c r="I512" s="137">
        <v>100000</v>
      </c>
      <c r="J512" s="137">
        <f t="shared" si="7"/>
        <v>1404000</v>
      </c>
    </row>
    <row r="513" spans="1:10" x14ac:dyDescent="0.25">
      <c r="A513" s="106" t="s">
        <v>20</v>
      </c>
      <c r="B513" s="126" t="s">
        <v>674</v>
      </c>
      <c r="C513" s="106">
        <v>6</v>
      </c>
      <c r="E513" s="121" t="s">
        <v>154</v>
      </c>
      <c r="F513" s="105">
        <v>36</v>
      </c>
      <c r="G513" s="104" t="s">
        <v>72</v>
      </c>
      <c r="H513" s="215" t="s">
        <v>1218</v>
      </c>
      <c r="I513" s="137">
        <v>100000</v>
      </c>
      <c r="J513" s="137">
        <f t="shared" si="7"/>
        <v>1431000</v>
      </c>
    </row>
    <row r="514" spans="1:10" x14ac:dyDescent="0.25">
      <c r="A514" s="106" t="s">
        <v>20</v>
      </c>
      <c r="B514" s="126" t="s">
        <v>675</v>
      </c>
      <c r="C514" s="106">
        <v>6</v>
      </c>
      <c r="E514" s="121" t="s">
        <v>148</v>
      </c>
      <c r="F514" s="105">
        <v>49</v>
      </c>
      <c r="G514" s="104" t="s">
        <v>72</v>
      </c>
      <c r="H514" s="215" t="s">
        <v>1142</v>
      </c>
      <c r="I514" s="137">
        <v>100000</v>
      </c>
      <c r="J514" s="137">
        <f t="shared" ref="J514:J577" si="8">H514*25%</f>
        <v>1984500</v>
      </c>
    </row>
    <row r="515" spans="1:10" x14ac:dyDescent="0.25">
      <c r="A515" s="106" t="s">
        <v>20</v>
      </c>
      <c r="B515" s="126" t="s">
        <v>676</v>
      </c>
      <c r="C515" s="106">
        <v>6</v>
      </c>
      <c r="E515" s="121" t="s">
        <v>315</v>
      </c>
      <c r="F515" s="109">
        <v>56</v>
      </c>
      <c r="G515" s="104" t="s">
        <v>94</v>
      </c>
      <c r="H515" s="215" t="s">
        <v>1182</v>
      </c>
      <c r="I515" s="137">
        <v>100000</v>
      </c>
      <c r="J515" s="137">
        <f t="shared" si="8"/>
        <v>2282000</v>
      </c>
    </row>
    <row r="516" spans="1:10" x14ac:dyDescent="0.25">
      <c r="A516" s="106" t="s">
        <v>20</v>
      </c>
      <c r="B516" s="126" t="s">
        <v>677</v>
      </c>
      <c r="C516" s="106">
        <v>6</v>
      </c>
      <c r="E516" s="121" t="s">
        <v>647</v>
      </c>
      <c r="F516" s="109">
        <v>122</v>
      </c>
      <c r="G516" s="104" t="s">
        <v>382</v>
      </c>
      <c r="H516" s="215" t="s">
        <v>1219</v>
      </c>
      <c r="I516" s="137">
        <v>100000</v>
      </c>
      <c r="J516" s="137">
        <f t="shared" si="8"/>
        <v>5124000</v>
      </c>
    </row>
    <row r="517" spans="1:10" x14ac:dyDescent="0.25">
      <c r="A517" s="106" t="s">
        <v>20</v>
      </c>
      <c r="B517" s="126" t="s">
        <v>678</v>
      </c>
      <c r="C517" s="106">
        <v>6</v>
      </c>
      <c r="E517" s="121" t="s">
        <v>455</v>
      </c>
      <c r="F517" s="109">
        <v>66</v>
      </c>
      <c r="G517" s="104" t="s">
        <v>234</v>
      </c>
      <c r="H517" s="215" t="s">
        <v>1181</v>
      </c>
      <c r="I517" s="137">
        <v>100000</v>
      </c>
      <c r="J517" s="137">
        <f t="shared" si="8"/>
        <v>2739000</v>
      </c>
    </row>
    <row r="518" spans="1:10" x14ac:dyDescent="0.25">
      <c r="A518" s="106" t="s">
        <v>20</v>
      </c>
      <c r="B518" s="126" t="s">
        <v>679</v>
      </c>
      <c r="C518" s="106">
        <v>6</v>
      </c>
      <c r="E518" s="121" t="s">
        <v>455</v>
      </c>
      <c r="F518" s="109">
        <v>66</v>
      </c>
      <c r="G518" s="104" t="s">
        <v>234</v>
      </c>
      <c r="H518" s="215" t="s">
        <v>1146</v>
      </c>
      <c r="I518" s="137">
        <v>100000</v>
      </c>
      <c r="J518" s="137">
        <f t="shared" si="8"/>
        <v>2689500</v>
      </c>
    </row>
    <row r="519" spans="1:10" x14ac:dyDescent="0.25">
      <c r="A519" s="106" t="s">
        <v>20</v>
      </c>
      <c r="B519" s="126" t="s">
        <v>680</v>
      </c>
      <c r="C519" s="106">
        <v>6</v>
      </c>
      <c r="E519" s="121" t="s">
        <v>154</v>
      </c>
      <c r="F519" s="105">
        <v>36</v>
      </c>
      <c r="G519" s="104" t="s">
        <v>72</v>
      </c>
      <c r="H519" s="215" t="s">
        <v>1220</v>
      </c>
      <c r="I519" s="137">
        <v>100000</v>
      </c>
      <c r="J519" s="137">
        <f t="shared" si="8"/>
        <v>1494000</v>
      </c>
    </row>
    <row r="520" spans="1:10" x14ac:dyDescent="0.25">
      <c r="A520" s="106" t="s">
        <v>20</v>
      </c>
      <c r="B520" s="126" t="s">
        <v>681</v>
      </c>
      <c r="C520" s="106">
        <v>6</v>
      </c>
      <c r="E520" s="121" t="s">
        <v>154</v>
      </c>
      <c r="F520" s="105">
        <v>36</v>
      </c>
      <c r="G520" s="104" t="s">
        <v>72</v>
      </c>
      <c r="H520" s="215" t="s">
        <v>1218</v>
      </c>
      <c r="I520" s="137">
        <v>100000</v>
      </c>
      <c r="J520" s="137">
        <f t="shared" si="8"/>
        <v>1431000</v>
      </c>
    </row>
    <row r="521" spans="1:10" x14ac:dyDescent="0.25">
      <c r="A521" s="106" t="s">
        <v>20</v>
      </c>
      <c r="B521" s="126" t="s">
        <v>682</v>
      </c>
      <c r="C521" s="106">
        <v>6</v>
      </c>
      <c r="E521" s="121" t="s">
        <v>305</v>
      </c>
      <c r="F521" s="109">
        <v>32</v>
      </c>
      <c r="G521" s="104" t="s">
        <v>72</v>
      </c>
      <c r="H521" s="215" t="s">
        <v>1221</v>
      </c>
      <c r="I521" s="137">
        <v>100000</v>
      </c>
      <c r="J521" s="137">
        <f t="shared" si="8"/>
        <v>1248000</v>
      </c>
    </row>
    <row r="522" spans="1:10" x14ac:dyDescent="0.25">
      <c r="A522" s="106" t="s">
        <v>20</v>
      </c>
      <c r="B522" s="126" t="s">
        <v>683</v>
      </c>
      <c r="C522" s="106">
        <v>6</v>
      </c>
      <c r="E522" s="121" t="s">
        <v>305</v>
      </c>
      <c r="F522" s="109">
        <v>32</v>
      </c>
      <c r="G522" s="104" t="s">
        <v>72</v>
      </c>
      <c r="H522" s="215" t="s">
        <v>1221</v>
      </c>
      <c r="I522" s="137">
        <v>100000</v>
      </c>
      <c r="J522" s="137">
        <f t="shared" si="8"/>
        <v>1248000</v>
      </c>
    </row>
    <row r="523" spans="1:10" x14ac:dyDescent="0.25">
      <c r="A523" s="106" t="s">
        <v>20</v>
      </c>
      <c r="B523" s="126" t="s">
        <v>684</v>
      </c>
      <c r="C523" s="106">
        <v>7</v>
      </c>
      <c r="E523" s="121" t="s">
        <v>158</v>
      </c>
      <c r="F523" s="105">
        <v>42</v>
      </c>
      <c r="G523" s="104" t="s">
        <v>72</v>
      </c>
      <c r="H523" s="215" t="s">
        <v>1222</v>
      </c>
      <c r="I523" s="137">
        <v>100000</v>
      </c>
      <c r="J523" s="137">
        <f t="shared" si="8"/>
        <v>1648500</v>
      </c>
    </row>
    <row r="524" spans="1:10" x14ac:dyDescent="0.25">
      <c r="A524" s="106" t="s">
        <v>20</v>
      </c>
      <c r="B524" s="126" t="s">
        <v>685</v>
      </c>
      <c r="C524" s="106">
        <v>7</v>
      </c>
      <c r="E524" s="121" t="s">
        <v>158</v>
      </c>
      <c r="F524" s="105">
        <v>42</v>
      </c>
      <c r="G524" s="104" t="s">
        <v>72</v>
      </c>
      <c r="H524" s="215" t="s">
        <v>1222</v>
      </c>
      <c r="I524" s="137">
        <v>100000</v>
      </c>
      <c r="J524" s="137">
        <f t="shared" si="8"/>
        <v>1648500</v>
      </c>
    </row>
    <row r="525" spans="1:10" x14ac:dyDescent="0.25">
      <c r="A525" s="106" t="s">
        <v>20</v>
      </c>
      <c r="B525" s="126" t="s">
        <v>686</v>
      </c>
      <c r="C525" s="106">
        <v>7</v>
      </c>
      <c r="E525" s="121" t="s">
        <v>156</v>
      </c>
      <c r="F525" s="105">
        <v>36</v>
      </c>
      <c r="G525" s="104" t="s">
        <v>72</v>
      </c>
      <c r="H525" s="215" t="s">
        <v>1162</v>
      </c>
      <c r="I525" s="137">
        <v>100000</v>
      </c>
      <c r="J525" s="137">
        <f t="shared" si="8"/>
        <v>1413000</v>
      </c>
    </row>
    <row r="526" spans="1:10" x14ac:dyDescent="0.25">
      <c r="A526" s="106" t="s">
        <v>20</v>
      </c>
      <c r="B526" s="126" t="s">
        <v>687</v>
      </c>
      <c r="C526" s="106">
        <v>7</v>
      </c>
      <c r="E526" s="121" t="s">
        <v>154</v>
      </c>
      <c r="F526" s="105">
        <v>36</v>
      </c>
      <c r="G526" s="104" t="s">
        <v>72</v>
      </c>
      <c r="H526" s="215" t="s">
        <v>1121</v>
      </c>
      <c r="I526" s="137">
        <v>100000</v>
      </c>
      <c r="J526" s="137">
        <f t="shared" si="8"/>
        <v>1440000</v>
      </c>
    </row>
    <row r="527" spans="1:10" x14ac:dyDescent="0.25">
      <c r="A527" s="106" t="s">
        <v>20</v>
      </c>
      <c r="B527" s="126" t="s">
        <v>688</v>
      </c>
      <c r="C527" s="106">
        <v>7</v>
      </c>
      <c r="E527" s="121" t="s">
        <v>148</v>
      </c>
      <c r="F527" s="105">
        <v>49</v>
      </c>
      <c r="G527" s="104" t="s">
        <v>72</v>
      </c>
      <c r="H527" s="215" t="s">
        <v>1223</v>
      </c>
      <c r="I527" s="137">
        <v>100000</v>
      </c>
      <c r="J527" s="137">
        <f t="shared" si="8"/>
        <v>1911000</v>
      </c>
    </row>
    <row r="528" spans="1:10" x14ac:dyDescent="0.25">
      <c r="A528" s="106" t="s">
        <v>20</v>
      </c>
      <c r="B528" s="126" t="s">
        <v>689</v>
      </c>
      <c r="C528" s="106">
        <v>7</v>
      </c>
      <c r="E528" s="121" t="s">
        <v>315</v>
      </c>
      <c r="F528" s="109">
        <v>56</v>
      </c>
      <c r="G528" s="104" t="s">
        <v>94</v>
      </c>
      <c r="H528" s="215" t="s">
        <v>1037</v>
      </c>
      <c r="I528" s="137">
        <v>100000</v>
      </c>
      <c r="J528" s="137">
        <f t="shared" si="8"/>
        <v>2198000</v>
      </c>
    </row>
    <row r="529" spans="1:10" x14ac:dyDescent="0.25">
      <c r="A529" s="106" t="s">
        <v>20</v>
      </c>
      <c r="B529" s="126" t="s">
        <v>690</v>
      </c>
      <c r="C529" s="106">
        <v>7</v>
      </c>
      <c r="E529" s="121" t="s">
        <v>647</v>
      </c>
      <c r="F529" s="109">
        <v>122</v>
      </c>
      <c r="G529" s="104" t="s">
        <v>382</v>
      </c>
      <c r="H529" s="215" t="s">
        <v>1206</v>
      </c>
      <c r="I529" s="137">
        <v>100000</v>
      </c>
      <c r="J529" s="137">
        <f t="shared" si="8"/>
        <v>4941000</v>
      </c>
    </row>
    <row r="530" spans="1:10" x14ac:dyDescent="0.25">
      <c r="A530" s="106" t="s">
        <v>20</v>
      </c>
      <c r="B530" s="126" t="s">
        <v>691</v>
      </c>
      <c r="C530" s="106">
        <v>7</v>
      </c>
      <c r="E530" s="121" t="s">
        <v>455</v>
      </c>
      <c r="F530" s="109">
        <v>66</v>
      </c>
      <c r="G530" s="104" t="s">
        <v>234</v>
      </c>
      <c r="H530" s="215" t="s">
        <v>1138</v>
      </c>
      <c r="I530" s="137">
        <v>100000</v>
      </c>
      <c r="J530" s="137">
        <f t="shared" si="8"/>
        <v>2640000</v>
      </c>
    </row>
    <row r="531" spans="1:10" x14ac:dyDescent="0.25">
      <c r="A531" s="106" t="s">
        <v>20</v>
      </c>
      <c r="B531" s="126" t="s">
        <v>692</v>
      </c>
      <c r="C531" s="106">
        <v>7</v>
      </c>
      <c r="E531" s="121" t="s">
        <v>455</v>
      </c>
      <c r="F531" s="109">
        <v>66</v>
      </c>
      <c r="G531" s="104" t="s">
        <v>234</v>
      </c>
      <c r="H531" s="215" t="s">
        <v>1138</v>
      </c>
      <c r="I531" s="137">
        <v>100000</v>
      </c>
      <c r="J531" s="137">
        <f t="shared" si="8"/>
        <v>2640000</v>
      </c>
    </row>
    <row r="532" spans="1:10" x14ac:dyDescent="0.25">
      <c r="A532" s="106" t="s">
        <v>20</v>
      </c>
      <c r="B532" s="126" t="s">
        <v>693</v>
      </c>
      <c r="C532" s="106">
        <v>7</v>
      </c>
      <c r="E532" s="121" t="s">
        <v>154</v>
      </c>
      <c r="F532" s="105">
        <v>36</v>
      </c>
      <c r="G532" s="104" t="s">
        <v>72</v>
      </c>
      <c r="H532" s="215" t="s">
        <v>1121</v>
      </c>
      <c r="I532" s="137">
        <v>100000</v>
      </c>
      <c r="J532" s="137">
        <f t="shared" si="8"/>
        <v>1440000</v>
      </c>
    </row>
    <row r="533" spans="1:10" x14ac:dyDescent="0.25">
      <c r="A533" s="106" t="s">
        <v>20</v>
      </c>
      <c r="B533" s="126" t="s">
        <v>694</v>
      </c>
      <c r="C533" s="106">
        <v>7</v>
      </c>
      <c r="E533" s="121" t="s">
        <v>154</v>
      </c>
      <c r="F533" s="105">
        <v>36</v>
      </c>
      <c r="G533" s="104" t="s">
        <v>72</v>
      </c>
      <c r="H533" s="215" t="s">
        <v>1121</v>
      </c>
      <c r="I533" s="137">
        <v>100000</v>
      </c>
      <c r="J533" s="137">
        <f t="shared" si="8"/>
        <v>1440000</v>
      </c>
    </row>
    <row r="534" spans="1:10" x14ac:dyDescent="0.25">
      <c r="A534" s="106" t="s">
        <v>20</v>
      </c>
      <c r="B534" s="126" t="s">
        <v>695</v>
      </c>
      <c r="C534" s="106">
        <v>7</v>
      </c>
      <c r="E534" s="121" t="s">
        <v>305</v>
      </c>
      <c r="F534" s="109">
        <v>32</v>
      </c>
      <c r="G534" s="104" t="s">
        <v>72</v>
      </c>
      <c r="H534" s="215" t="s">
        <v>1224</v>
      </c>
      <c r="I534" s="137">
        <v>100000</v>
      </c>
      <c r="J534" s="137">
        <f t="shared" si="8"/>
        <v>1256000</v>
      </c>
    </row>
    <row r="535" spans="1:10" x14ac:dyDescent="0.25">
      <c r="A535" s="106" t="s">
        <v>20</v>
      </c>
      <c r="B535" s="126" t="s">
        <v>696</v>
      </c>
      <c r="C535" s="106">
        <v>7</v>
      </c>
      <c r="E535" s="121" t="s">
        <v>305</v>
      </c>
      <c r="F535" s="109">
        <v>32</v>
      </c>
      <c r="G535" s="104" t="s">
        <v>72</v>
      </c>
      <c r="H535" s="215" t="s">
        <v>1224</v>
      </c>
      <c r="I535" s="137">
        <v>100000</v>
      </c>
      <c r="J535" s="137">
        <f t="shared" si="8"/>
        <v>1256000</v>
      </c>
    </row>
    <row r="536" spans="1:10" x14ac:dyDescent="0.25">
      <c r="A536" s="106" t="s">
        <v>22</v>
      </c>
      <c r="B536" s="127" t="s">
        <v>697</v>
      </c>
      <c r="C536" s="106">
        <v>1</v>
      </c>
      <c r="E536" s="121" t="s">
        <v>83</v>
      </c>
      <c r="F536" s="105">
        <v>46</v>
      </c>
      <c r="G536" s="104" t="s">
        <v>72</v>
      </c>
      <c r="H536" s="215" t="s">
        <v>1225</v>
      </c>
      <c r="I536" s="137">
        <v>100000</v>
      </c>
      <c r="J536" s="137">
        <f t="shared" si="8"/>
        <v>1759500</v>
      </c>
    </row>
    <row r="537" spans="1:10" x14ac:dyDescent="0.25">
      <c r="A537" s="106" t="s">
        <v>22</v>
      </c>
      <c r="B537" s="127" t="s">
        <v>698</v>
      </c>
      <c r="C537" s="106">
        <v>1</v>
      </c>
      <c r="E537" s="121" t="s">
        <v>83</v>
      </c>
      <c r="F537" s="105">
        <v>46</v>
      </c>
      <c r="G537" s="104" t="s">
        <v>72</v>
      </c>
      <c r="H537" s="215" t="s">
        <v>1225</v>
      </c>
      <c r="I537" s="137">
        <v>100000</v>
      </c>
      <c r="J537" s="137">
        <f t="shared" si="8"/>
        <v>1759500</v>
      </c>
    </row>
    <row r="538" spans="1:10" x14ac:dyDescent="0.25">
      <c r="A538" s="106" t="s">
        <v>22</v>
      </c>
      <c r="B538" s="127" t="s">
        <v>699</v>
      </c>
      <c r="C538" s="106">
        <v>1</v>
      </c>
      <c r="E538" s="121" t="s">
        <v>227</v>
      </c>
      <c r="F538" s="109">
        <v>37</v>
      </c>
      <c r="G538" s="104" t="s">
        <v>72</v>
      </c>
      <c r="H538" s="215" t="s">
        <v>1226</v>
      </c>
      <c r="I538" s="137">
        <v>100000</v>
      </c>
      <c r="J538" s="137">
        <f t="shared" si="8"/>
        <v>1415250</v>
      </c>
    </row>
    <row r="539" spans="1:10" x14ac:dyDescent="0.25">
      <c r="A539" s="106" t="s">
        <v>22</v>
      </c>
      <c r="B539" s="127" t="s">
        <v>700</v>
      </c>
      <c r="C539" s="106">
        <v>1</v>
      </c>
      <c r="E539" s="121" t="s">
        <v>396</v>
      </c>
      <c r="F539" s="109">
        <v>37</v>
      </c>
      <c r="G539" s="104" t="s">
        <v>72</v>
      </c>
      <c r="H539" s="215" t="s">
        <v>1016</v>
      </c>
      <c r="I539" s="137">
        <v>100000</v>
      </c>
      <c r="J539" s="137">
        <f t="shared" si="8"/>
        <v>1443000</v>
      </c>
    </row>
    <row r="540" spans="1:10" x14ac:dyDescent="0.25">
      <c r="A540" s="106" t="s">
        <v>22</v>
      </c>
      <c r="B540" s="127" t="s">
        <v>701</v>
      </c>
      <c r="C540" s="106">
        <v>1</v>
      </c>
      <c r="E540" s="121" t="s">
        <v>93</v>
      </c>
      <c r="F540" s="105">
        <v>60</v>
      </c>
      <c r="G540" s="104" t="s">
        <v>94</v>
      </c>
      <c r="H540" s="215" t="s">
        <v>1227</v>
      </c>
      <c r="I540" s="137">
        <v>100000</v>
      </c>
      <c r="J540" s="137">
        <f t="shared" si="8"/>
        <v>2580000</v>
      </c>
    </row>
    <row r="541" spans="1:10" x14ac:dyDescent="0.25">
      <c r="A541" s="106" t="s">
        <v>22</v>
      </c>
      <c r="B541" s="127" t="s">
        <v>702</v>
      </c>
      <c r="C541" s="106">
        <v>1</v>
      </c>
      <c r="E541" s="121" t="s">
        <v>238</v>
      </c>
      <c r="F541" s="105">
        <v>60</v>
      </c>
      <c r="G541" s="104" t="s">
        <v>94</v>
      </c>
      <c r="H541" s="215" t="s">
        <v>1059</v>
      </c>
      <c r="I541" s="137">
        <v>100000</v>
      </c>
      <c r="J541" s="137">
        <f t="shared" si="8"/>
        <v>2535000</v>
      </c>
    </row>
    <row r="542" spans="1:10" x14ac:dyDescent="0.25">
      <c r="A542" s="106" t="s">
        <v>22</v>
      </c>
      <c r="B542" s="127" t="s">
        <v>703</v>
      </c>
      <c r="C542" s="106">
        <v>1</v>
      </c>
      <c r="E542" s="121" t="s">
        <v>83</v>
      </c>
      <c r="F542" s="105">
        <v>46</v>
      </c>
      <c r="G542" s="104" t="s">
        <v>72</v>
      </c>
      <c r="H542" s="215" t="s">
        <v>1228</v>
      </c>
      <c r="I542" s="137">
        <v>100000</v>
      </c>
      <c r="J542" s="137">
        <f t="shared" si="8"/>
        <v>1943500</v>
      </c>
    </row>
    <row r="543" spans="1:10" x14ac:dyDescent="0.25">
      <c r="A543" s="106" t="s">
        <v>22</v>
      </c>
      <c r="B543" s="127" t="s">
        <v>704</v>
      </c>
      <c r="C543" s="106">
        <v>1</v>
      </c>
      <c r="E543" s="121" t="s">
        <v>83</v>
      </c>
      <c r="F543" s="105">
        <v>46</v>
      </c>
      <c r="G543" s="104" t="s">
        <v>72</v>
      </c>
      <c r="H543" s="215" t="s">
        <v>1228</v>
      </c>
      <c r="I543" s="137">
        <v>100000</v>
      </c>
      <c r="J543" s="137">
        <f t="shared" si="8"/>
        <v>1943500</v>
      </c>
    </row>
    <row r="544" spans="1:10" x14ac:dyDescent="0.25">
      <c r="A544" s="106" t="s">
        <v>22</v>
      </c>
      <c r="B544" s="127" t="s">
        <v>705</v>
      </c>
      <c r="C544" s="106">
        <v>1</v>
      </c>
      <c r="E544" s="121" t="s">
        <v>242</v>
      </c>
      <c r="F544" s="109">
        <v>92</v>
      </c>
      <c r="G544" s="104" t="s">
        <v>234</v>
      </c>
      <c r="H544" s="215" t="s">
        <v>1061</v>
      </c>
      <c r="I544" s="137">
        <v>100000</v>
      </c>
      <c r="J544" s="137">
        <f t="shared" si="8"/>
        <v>3887000</v>
      </c>
    </row>
    <row r="545" spans="1:10" x14ac:dyDescent="0.25">
      <c r="A545" s="106" t="s">
        <v>22</v>
      </c>
      <c r="B545" s="127" t="s">
        <v>706</v>
      </c>
      <c r="C545" s="106">
        <v>1</v>
      </c>
      <c r="E545" s="121" t="s">
        <v>236</v>
      </c>
      <c r="F545" s="109">
        <v>70</v>
      </c>
      <c r="G545" s="104" t="s">
        <v>234</v>
      </c>
      <c r="H545" s="215" t="s">
        <v>1058</v>
      </c>
      <c r="I545" s="137">
        <v>100000</v>
      </c>
      <c r="J545" s="137">
        <f t="shared" si="8"/>
        <v>2957500</v>
      </c>
    </row>
    <row r="546" spans="1:10" x14ac:dyDescent="0.25">
      <c r="A546" s="106" t="s">
        <v>22</v>
      </c>
      <c r="B546" s="127" t="s">
        <v>707</v>
      </c>
      <c r="C546" s="106">
        <v>1</v>
      </c>
      <c r="E546" s="121" t="s">
        <v>708</v>
      </c>
      <c r="F546" s="109">
        <v>99</v>
      </c>
      <c r="G546" s="104" t="s">
        <v>234</v>
      </c>
      <c r="H546" s="215" t="s">
        <v>1229</v>
      </c>
      <c r="I546" s="137">
        <v>100000</v>
      </c>
      <c r="J546" s="137">
        <f t="shared" si="8"/>
        <v>4257000</v>
      </c>
    </row>
    <row r="547" spans="1:10" x14ac:dyDescent="0.25">
      <c r="A547" s="106" t="s">
        <v>22</v>
      </c>
      <c r="B547" s="127" t="s">
        <v>709</v>
      </c>
      <c r="C547" s="106">
        <v>1</v>
      </c>
      <c r="E547" s="121" t="s">
        <v>79</v>
      </c>
      <c r="F547" s="105">
        <v>41</v>
      </c>
      <c r="G547" s="104" t="s">
        <v>72</v>
      </c>
      <c r="H547" s="215" t="s">
        <v>1230</v>
      </c>
      <c r="I547" s="137">
        <v>100000</v>
      </c>
      <c r="J547" s="137">
        <f t="shared" si="8"/>
        <v>1599000</v>
      </c>
    </row>
    <row r="548" spans="1:10" x14ac:dyDescent="0.25">
      <c r="A548" s="106" t="s">
        <v>22</v>
      </c>
      <c r="B548" s="127" t="s">
        <v>710</v>
      </c>
      <c r="C548" s="106">
        <v>1</v>
      </c>
      <c r="E548" s="121" t="s">
        <v>81</v>
      </c>
      <c r="F548" s="105">
        <v>41</v>
      </c>
      <c r="G548" s="104" t="s">
        <v>72</v>
      </c>
      <c r="H548" s="215" t="s">
        <v>1231</v>
      </c>
      <c r="I548" s="137">
        <v>100000</v>
      </c>
      <c r="J548" s="137">
        <f t="shared" si="8"/>
        <v>1568250</v>
      </c>
    </row>
    <row r="549" spans="1:10" x14ac:dyDescent="0.25">
      <c r="A549" s="106" t="s">
        <v>22</v>
      </c>
      <c r="B549" s="127" t="s">
        <v>711</v>
      </c>
      <c r="C549" s="106">
        <v>1</v>
      </c>
      <c r="E549" s="121" t="s">
        <v>81</v>
      </c>
      <c r="F549" s="105">
        <v>41</v>
      </c>
      <c r="G549" s="104" t="s">
        <v>72</v>
      </c>
      <c r="H549" s="215" t="s">
        <v>1231</v>
      </c>
      <c r="I549" s="137">
        <v>100000</v>
      </c>
      <c r="J549" s="137">
        <f t="shared" si="8"/>
        <v>1568250</v>
      </c>
    </row>
    <row r="550" spans="1:10" x14ac:dyDescent="0.25">
      <c r="A550" s="106" t="s">
        <v>22</v>
      </c>
      <c r="B550" s="127" t="s">
        <v>712</v>
      </c>
      <c r="C550" s="106">
        <v>1</v>
      </c>
      <c r="E550" s="121" t="s">
        <v>81</v>
      </c>
      <c r="F550" s="105">
        <v>41</v>
      </c>
      <c r="G550" s="104" t="s">
        <v>72</v>
      </c>
      <c r="H550" s="215" t="s">
        <v>1231</v>
      </c>
      <c r="I550" s="137">
        <v>100000</v>
      </c>
      <c r="J550" s="137">
        <f t="shared" si="8"/>
        <v>1568250</v>
      </c>
    </row>
    <row r="551" spans="1:10" x14ac:dyDescent="0.25">
      <c r="A551" s="106" t="s">
        <v>22</v>
      </c>
      <c r="B551" s="127" t="s">
        <v>713</v>
      </c>
      <c r="C551" s="106">
        <v>1</v>
      </c>
      <c r="E551" s="121" t="s">
        <v>83</v>
      </c>
      <c r="F551" s="105">
        <v>46</v>
      </c>
      <c r="G551" s="104" t="s">
        <v>72</v>
      </c>
      <c r="H551" s="215" t="s">
        <v>1225</v>
      </c>
      <c r="I551" s="137">
        <v>100000</v>
      </c>
      <c r="J551" s="137">
        <f t="shared" si="8"/>
        <v>1759500</v>
      </c>
    </row>
    <row r="552" spans="1:10" x14ac:dyDescent="0.25">
      <c r="A552" s="106" t="s">
        <v>22</v>
      </c>
      <c r="B552" s="127" t="s">
        <v>714</v>
      </c>
      <c r="C552" s="106">
        <v>1</v>
      </c>
      <c r="E552" s="121" t="s">
        <v>83</v>
      </c>
      <c r="F552" s="105">
        <v>46</v>
      </c>
      <c r="G552" s="104" t="s">
        <v>72</v>
      </c>
      <c r="H552" s="215" t="s">
        <v>1225</v>
      </c>
      <c r="I552" s="137">
        <v>100000</v>
      </c>
      <c r="J552" s="137">
        <f t="shared" si="8"/>
        <v>1759500</v>
      </c>
    </row>
    <row r="553" spans="1:10" x14ac:dyDescent="0.25">
      <c r="A553" s="106" t="s">
        <v>22</v>
      </c>
      <c r="B553" s="127" t="s">
        <v>715</v>
      </c>
      <c r="C553" s="102">
        <v>2</v>
      </c>
      <c r="E553" s="121" t="s">
        <v>108</v>
      </c>
      <c r="F553" s="105">
        <v>45</v>
      </c>
      <c r="G553" s="104" t="s">
        <v>72</v>
      </c>
      <c r="H553" s="215" t="s">
        <v>1232</v>
      </c>
      <c r="I553" s="137">
        <v>100000</v>
      </c>
      <c r="J553" s="137">
        <f t="shared" si="8"/>
        <v>1530000</v>
      </c>
    </row>
    <row r="554" spans="1:10" x14ac:dyDescent="0.25">
      <c r="A554" s="106" t="s">
        <v>22</v>
      </c>
      <c r="B554" s="127" t="s">
        <v>716</v>
      </c>
      <c r="C554" s="102">
        <v>2</v>
      </c>
      <c r="E554" s="121" t="s">
        <v>108</v>
      </c>
      <c r="F554" s="105">
        <v>45</v>
      </c>
      <c r="G554" s="104" t="s">
        <v>72</v>
      </c>
      <c r="H554" s="215" t="s">
        <v>1232</v>
      </c>
      <c r="I554" s="137">
        <v>100000</v>
      </c>
      <c r="J554" s="137">
        <f t="shared" si="8"/>
        <v>1530000</v>
      </c>
    </row>
    <row r="555" spans="1:10" x14ac:dyDescent="0.25">
      <c r="A555" s="106" t="s">
        <v>22</v>
      </c>
      <c r="B555" s="127" t="s">
        <v>717</v>
      </c>
      <c r="C555" s="102">
        <v>2</v>
      </c>
      <c r="E555" s="121" t="s">
        <v>253</v>
      </c>
      <c r="F555" s="109">
        <v>36</v>
      </c>
      <c r="G555" s="104" t="s">
        <v>72</v>
      </c>
      <c r="H555" s="215" t="s">
        <v>1110</v>
      </c>
      <c r="I555" s="137">
        <v>100000</v>
      </c>
      <c r="J555" s="137">
        <f t="shared" si="8"/>
        <v>1224000</v>
      </c>
    </row>
    <row r="556" spans="1:10" x14ac:dyDescent="0.25">
      <c r="A556" s="106" t="s">
        <v>22</v>
      </c>
      <c r="B556" s="127" t="s">
        <v>718</v>
      </c>
      <c r="C556" s="102">
        <v>2</v>
      </c>
      <c r="E556" s="121" t="s">
        <v>277</v>
      </c>
      <c r="F556" s="109">
        <v>36</v>
      </c>
      <c r="G556" s="104" t="s">
        <v>72</v>
      </c>
      <c r="H556" s="215" t="s">
        <v>1073</v>
      </c>
      <c r="I556" s="137">
        <v>100000</v>
      </c>
      <c r="J556" s="137">
        <f t="shared" si="8"/>
        <v>1251000</v>
      </c>
    </row>
    <row r="557" spans="1:10" x14ac:dyDescent="0.25">
      <c r="A557" s="106" t="s">
        <v>22</v>
      </c>
      <c r="B557" s="127" t="s">
        <v>719</v>
      </c>
      <c r="C557" s="102">
        <v>2</v>
      </c>
      <c r="E557" s="121" t="s">
        <v>119</v>
      </c>
      <c r="F557" s="105">
        <v>59</v>
      </c>
      <c r="G557" s="104" t="s">
        <v>94</v>
      </c>
      <c r="H557" s="215" t="s">
        <v>1233</v>
      </c>
      <c r="I557" s="137">
        <v>100000</v>
      </c>
      <c r="J557" s="137">
        <f t="shared" si="8"/>
        <v>2286250</v>
      </c>
    </row>
    <row r="558" spans="1:10" x14ac:dyDescent="0.25">
      <c r="A558" s="106" t="s">
        <v>22</v>
      </c>
      <c r="B558" s="127" t="s">
        <v>720</v>
      </c>
      <c r="C558" s="102">
        <v>2</v>
      </c>
      <c r="E558" s="121" t="s">
        <v>263</v>
      </c>
      <c r="F558" s="105">
        <v>59</v>
      </c>
      <c r="G558" s="104" t="s">
        <v>94</v>
      </c>
      <c r="H558" s="215" t="s">
        <v>1069</v>
      </c>
      <c r="I558" s="137">
        <v>100000</v>
      </c>
      <c r="J558" s="137">
        <f t="shared" si="8"/>
        <v>2242000</v>
      </c>
    </row>
    <row r="559" spans="1:10" x14ac:dyDescent="0.25">
      <c r="A559" s="106" t="s">
        <v>22</v>
      </c>
      <c r="B559" s="127" t="s">
        <v>721</v>
      </c>
      <c r="C559" s="102">
        <v>2</v>
      </c>
      <c r="E559" s="121" t="s">
        <v>108</v>
      </c>
      <c r="F559" s="105">
        <v>45</v>
      </c>
      <c r="G559" s="104" t="s">
        <v>72</v>
      </c>
      <c r="H559" s="215" t="s">
        <v>1234</v>
      </c>
      <c r="I559" s="137">
        <v>100000</v>
      </c>
      <c r="J559" s="137">
        <f t="shared" si="8"/>
        <v>1710000</v>
      </c>
    </row>
    <row r="560" spans="1:10" x14ac:dyDescent="0.25">
      <c r="A560" s="106" t="s">
        <v>22</v>
      </c>
      <c r="B560" s="127" t="s">
        <v>722</v>
      </c>
      <c r="C560" s="102">
        <v>2</v>
      </c>
      <c r="E560" s="121" t="s">
        <v>108</v>
      </c>
      <c r="F560" s="105">
        <v>45</v>
      </c>
      <c r="G560" s="104" t="s">
        <v>72</v>
      </c>
      <c r="H560" s="215" t="s">
        <v>1234</v>
      </c>
      <c r="I560" s="137">
        <v>100000</v>
      </c>
      <c r="J560" s="137">
        <f t="shared" si="8"/>
        <v>1710000</v>
      </c>
    </row>
    <row r="561" spans="1:10" x14ac:dyDescent="0.25">
      <c r="A561" s="106" t="s">
        <v>22</v>
      </c>
      <c r="B561" s="127" t="s">
        <v>723</v>
      </c>
      <c r="C561" s="102">
        <v>2</v>
      </c>
      <c r="E561" s="121" t="s">
        <v>267</v>
      </c>
      <c r="F561" s="109">
        <v>89</v>
      </c>
      <c r="G561" s="104" t="s">
        <v>234</v>
      </c>
      <c r="H561" s="215" t="s">
        <v>1071</v>
      </c>
      <c r="I561" s="137">
        <v>100000</v>
      </c>
      <c r="J561" s="137">
        <f t="shared" si="8"/>
        <v>3382000</v>
      </c>
    </row>
    <row r="562" spans="1:10" x14ac:dyDescent="0.25">
      <c r="A562" s="106" t="s">
        <v>22</v>
      </c>
      <c r="B562" s="127" t="s">
        <v>724</v>
      </c>
      <c r="C562" s="102">
        <v>2</v>
      </c>
      <c r="E562" s="121" t="s">
        <v>261</v>
      </c>
      <c r="F562" s="109">
        <v>68</v>
      </c>
      <c r="G562" s="104" t="s">
        <v>234</v>
      </c>
      <c r="H562" s="215" t="s">
        <v>1068</v>
      </c>
      <c r="I562" s="137">
        <v>100000</v>
      </c>
      <c r="J562" s="137">
        <f t="shared" si="8"/>
        <v>2584000</v>
      </c>
    </row>
    <row r="563" spans="1:10" x14ac:dyDescent="0.25">
      <c r="A563" s="106" t="s">
        <v>22</v>
      </c>
      <c r="B563" s="127" t="s">
        <v>725</v>
      </c>
      <c r="C563" s="102">
        <v>2</v>
      </c>
      <c r="E563" s="121" t="s">
        <v>726</v>
      </c>
      <c r="F563" s="109">
        <v>95</v>
      </c>
      <c r="G563" s="104" t="s">
        <v>234</v>
      </c>
      <c r="H563" s="215" t="s">
        <v>1235</v>
      </c>
      <c r="I563" s="137">
        <v>100000</v>
      </c>
      <c r="J563" s="137">
        <f t="shared" si="8"/>
        <v>3681250</v>
      </c>
    </row>
    <row r="564" spans="1:10" x14ac:dyDescent="0.25">
      <c r="A564" s="106" t="s">
        <v>22</v>
      </c>
      <c r="B564" s="127" t="s">
        <v>727</v>
      </c>
      <c r="C564" s="102">
        <v>2</v>
      </c>
      <c r="E564" s="121" t="s">
        <v>104</v>
      </c>
      <c r="F564" s="105">
        <v>39</v>
      </c>
      <c r="G564" s="104" t="s">
        <v>72</v>
      </c>
      <c r="H564" s="215" t="s">
        <v>1236</v>
      </c>
      <c r="I564" s="137">
        <v>100000</v>
      </c>
      <c r="J564" s="137">
        <f t="shared" si="8"/>
        <v>1355250</v>
      </c>
    </row>
    <row r="565" spans="1:10" x14ac:dyDescent="0.25">
      <c r="A565" s="106" t="s">
        <v>22</v>
      </c>
      <c r="B565" s="127" t="s">
        <v>728</v>
      </c>
      <c r="C565" s="102">
        <v>2</v>
      </c>
      <c r="E565" s="121" t="s">
        <v>106</v>
      </c>
      <c r="F565" s="105">
        <v>39</v>
      </c>
      <c r="G565" s="104" t="s">
        <v>72</v>
      </c>
      <c r="H565" s="215" t="s">
        <v>1237</v>
      </c>
      <c r="I565" s="137">
        <v>100000</v>
      </c>
      <c r="J565" s="137">
        <f t="shared" si="8"/>
        <v>1326000</v>
      </c>
    </row>
    <row r="566" spans="1:10" x14ac:dyDescent="0.25">
      <c r="A566" s="106" t="s">
        <v>22</v>
      </c>
      <c r="B566" s="127" t="s">
        <v>729</v>
      </c>
      <c r="C566" s="102">
        <v>2</v>
      </c>
      <c r="E566" s="121" t="s">
        <v>106</v>
      </c>
      <c r="F566" s="105">
        <v>39</v>
      </c>
      <c r="G566" s="104" t="s">
        <v>72</v>
      </c>
      <c r="H566" s="215" t="s">
        <v>1237</v>
      </c>
      <c r="I566" s="137">
        <v>100000</v>
      </c>
      <c r="J566" s="137">
        <f t="shared" si="8"/>
        <v>1326000</v>
      </c>
    </row>
    <row r="567" spans="1:10" x14ac:dyDescent="0.25">
      <c r="A567" s="106" t="s">
        <v>22</v>
      </c>
      <c r="B567" s="127" t="s">
        <v>730</v>
      </c>
      <c r="C567" s="102">
        <v>2</v>
      </c>
      <c r="E567" s="121" t="s">
        <v>106</v>
      </c>
      <c r="F567" s="105">
        <v>39</v>
      </c>
      <c r="G567" s="104" t="s">
        <v>72</v>
      </c>
      <c r="H567" s="215" t="s">
        <v>1237</v>
      </c>
      <c r="I567" s="137">
        <v>100000</v>
      </c>
      <c r="J567" s="137">
        <f t="shared" si="8"/>
        <v>1326000</v>
      </c>
    </row>
    <row r="568" spans="1:10" x14ac:dyDescent="0.25">
      <c r="A568" s="106" t="s">
        <v>22</v>
      </c>
      <c r="B568" s="127" t="s">
        <v>731</v>
      </c>
      <c r="C568" s="102">
        <v>2</v>
      </c>
      <c r="E568" s="121" t="s">
        <v>108</v>
      </c>
      <c r="F568" s="105">
        <v>45</v>
      </c>
      <c r="G568" s="104" t="s">
        <v>72</v>
      </c>
      <c r="H568" s="215" t="s">
        <v>1232</v>
      </c>
      <c r="I568" s="137">
        <v>100000</v>
      </c>
      <c r="J568" s="137">
        <f t="shared" si="8"/>
        <v>1530000</v>
      </c>
    </row>
    <row r="569" spans="1:10" x14ac:dyDescent="0.25">
      <c r="A569" s="106" t="s">
        <v>22</v>
      </c>
      <c r="B569" s="127" t="s">
        <v>732</v>
      </c>
      <c r="C569" s="102">
        <v>2</v>
      </c>
      <c r="E569" s="121" t="s">
        <v>108</v>
      </c>
      <c r="F569" s="105">
        <v>45</v>
      </c>
      <c r="G569" s="104" t="s">
        <v>72</v>
      </c>
      <c r="H569" s="215" t="s">
        <v>1232</v>
      </c>
      <c r="I569" s="137">
        <v>100000</v>
      </c>
      <c r="J569" s="137">
        <f t="shared" si="8"/>
        <v>1530000</v>
      </c>
    </row>
    <row r="570" spans="1:10" x14ac:dyDescent="0.25">
      <c r="A570" s="106" t="s">
        <v>22</v>
      </c>
      <c r="B570" s="127" t="s">
        <v>733</v>
      </c>
      <c r="C570" s="106">
        <v>3</v>
      </c>
      <c r="E570" s="121" t="s">
        <v>133</v>
      </c>
      <c r="F570" s="105">
        <v>49</v>
      </c>
      <c r="G570" s="104" t="s">
        <v>72</v>
      </c>
      <c r="H570" s="215" t="s">
        <v>1238</v>
      </c>
      <c r="I570" s="137">
        <v>100000</v>
      </c>
      <c r="J570" s="137">
        <f t="shared" si="8"/>
        <v>1666000</v>
      </c>
    </row>
    <row r="571" spans="1:10" x14ac:dyDescent="0.25">
      <c r="A571" s="106" t="s">
        <v>22</v>
      </c>
      <c r="B571" s="127" t="s">
        <v>734</v>
      </c>
      <c r="C571" s="106">
        <v>3</v>
      </c>
      <c r="E571" s="121" t="s">
        <v>133</v>
      </c>
      <c r="F571" s="105">
        <v>49</v>
      </c>
      <c r="G571" s="104" t="s">
        <v>72</v>
      </c>
      <c r="H571" s="215" t="s">
        <v>1238</v>
      </c>
      <c r="I571" s="137">
        <v>100000</v>
      </c>
      <c r="J571" s="137">
        <f t="shared" si="8"/>
        <v>1666000</v>
      </c>
    </row>
    <row r="572" spans="1:10" x14ac:dyDescent="0.25">
      <c r="A572" s="106" t="s">
        <v>22</v>
      </c>
      <c r="B572" s="127" t="s">
        <v>735</v>
      </c>
      <c r="C572" s="106">
        <v>3</v>
      </c>
      <c r="E572" s="121" t="s">
        <v>279</v>
      </c>
      <c r="F572" s="109">
        <v>38</v>
      </c>
      <c r="G572" s="104" t="s">
        <v>72</v>
      </c>
      <c r="H572" s="215" t="s">
        <v>1239</v>
      </c>
      <c r="I572" s="137">
        <v>100000</v>
      </c>
      <c r="J572" s="137">
        <f t="shared" si="8"/>
        <v>1292000</v>
      </c>
    </row>
    <row r="573" spans="1:10" x14ac:dyDescent="0.25">
      <c r="A573" s="106" t="s">
        <v>22</v>
      </c>
      <c r="B573" s="127" t="s">
        <v>736</v>
      </c>
      <c r="C573" s="106">
        <v>3</v>
      </c>
      <c r="E573" s="121" t="s">
        <v>303</v>
      </c>
      <c r="F573" s="109">
        <v>38</v>
      </c>
      <c r="G573" s="104" t="s">
        <v>72</v>
      </c>
      <c r="H573" s="215" t="s">
        <v>1084</v>
      </c>
      <c r="I573" s="137">
        <v>100000</v>
      </c>
      <c r="J573" s="137">
        <f t="shared" si="8"/>
        <v>1320500</v>
      </c>
    </row>
    <row r="574" spans="1:10" x14ac:dyDescent="0.25">
      <c r="A574" s="106" t="s">
        <v>22</v>
      </c>
      <c r="B574" s="127" t="s">
        <v>737</v>
      </c>
      <c r="C574" s="106">
        <v>3</v>
      </c>
      <c r="E574" s="121" t="s">
        <v>144</v>
      </c>
      <c r="F574" s="105">
        <v>64</v>
      </c>
      <c r="G574" s="104" t="s">
        <v>94</v>
      </c>
      <c r="H574" s="215" t="s">
        <v>1173</v>
      </c>
      <c r="I574" s="137">
        <v>100000</v>
      </c>
      <c r="J574" s="137">
        <f t="shared" si="8"/>
        <v>2480000</v>
      </c>
    </row>
    <row r="575" spans="1:10" x14ac:dyDescent="0.25">
      <c r="A575" s="106" t="s">
        <v>22</v>
      </c>
      <c r="B575" s="127" t="s">
        <v>738</v>
      </c>
      <c r="C575" s="106">
        <v>3</v>
      </c>
      <c r="E575" s="121" t="s">
        <v>289</v>
      </c>
      <c r="F575" s="105">
        <v>64</v>
      </c>
      <c r="G575" s="104" t="s">
        <v>94</v>
      </c>
      <c r="H575" s="215" t="s">
        <v>1080</v>
      </c>
      <c r="I575" s="137">
        <v>100000</v>
      </c>
      <c r="J575" s="137">
        <f t="shared" si="8"/>
        <v>2432000</v>
      </c>
    </row>
    <row r="576" spans="1:10" x14ac:dyDescent="0.25">
      <c r="A576" s="106" t="s">
        <v>22</v>
      </c>
      <c r="B576" s="127" t="s">
        <v>739</v>
      </c>
      <c r="C576" s="106">
        <v>3</v>
      </c>
      <c r="E576" s="121" t="s">
        <v>133</v>
      </c>
      <c r="F576" s="105">
        <v>49</v>
      </c>
      <c r="G576" s="104" t="s">
        <v>72</v>
      </c>
      <c r="H576" s="215" t="s">
        <v>1240</v>
      </c>
      <c r="I576" s="137">
        <v>100000</v>
      </c>
      <c r="J576" s="137">
        <f t="shared" si="8"/>
        <v>1862000</v>
      </c>
    </row>
    <row r="577" spans="1:10" x14ac:dyDescent="0.25">
      <c r="A577" s="106" t="s">
        <v>22</v>
      </c>
      <c r="B577" s="127" t="s">
        <v>740</v>
      </c>
      <c r="C577" s="106">
        <v>3</v>
      </c>
      <c r="E577" s="121" t="s">
        <v>133</v>
      </c>
      <c r="F577" s="105">
        <v>49</v>
      </c>
      <c r="G577" s="104" t="s">
        <v>72</v>
      </c>
      <c r="H577" s="215" t="s">
        <v>1240</v>
      </c>
      <c r="I577" s="137">
        <v>100000</v>
      </c>
      <c r="J577" s="137">
        <f t="shared" si="8"/>
        <v>1862000</v>
      </c>
    </row>
    <row r="578" spans="1:10" x14ac:dyDescent="0.25">
      <c r="A578" s="106" t="s">
        <v>22</v>
      </c>
      <c r="B578" s="127" t="s">
        <v>741</v>
      </c>
      <c r="C578" s="106">
        <v>3</v>
      </c>
      <c r="E578" s="121" t="s">
        <v>293</v>
      </c>
      <c r="F578" s="109">
        <v>98</v>
      </c>
      <c r="G578" s="104" t="s">
        <v>234</v>
      </c>
      <c r="H578" s="215" t="s">
        <v>1082</v>
      </c>
      <c r="I578" s="137">
        <v>100000</v>
      </c>
      <c r="J578" s="137">
        <f t="shared" ref="J578:J641" si="9">H578*25%</f>
        <v>3724000</v>
      </c>
    </row>
    <row r="579" spans="1:10" x14ac:dyDescent="0.25">
      <c r="A579" s="106" t="s">
        <v>22</v>
      </c>
      <c r="B579" s="127" t="s">
        <v>742</v>
      </c>
      <c r="C579" s="106">
        <v>3</v>
      </c>
      <c r="E579" s="121" t="s">
        <v>287</v>
      </c>
      <c r="F579" s="109">
        <v>74</v>
      </c>
      <c r="G579" s="104" t="s">
        <v>234</v>
      </c>
      <c r="H579" s="215" t="s">
        <v>1079</v>
      </c>
      <c r="I579" s="137">
        <v>100000</v>
      </c>
      <c r="J579" s="137">
        <f t="shared" si="9"/>
        <v>2812000</v>
      </c>
    </row>
    <row r="580" spans="1:10" x14ac:dyDescent="0.25">
      <c r="A580" s="106" t="s">
        <v>22</v>
      </c>
      <c r="B580" s="127" t="s">
        <v>743</v>
      </c>
      <c r="C580" s="106">
        <v>3</v>
      </c>
      <c r="E580" s="109" t="s">
        <v>285</v>
      </c>
      <c r="F580" s="109">
        <v>106</v>
      </c>
      <c r="G580" s="104" t="s">
        <v>234</v>
      </c>
      <c r="H580" s="215" t="s">
        <v>1241</v>
      </c>
      <c r="I580" s="137">
        <v>100000</v>
      </c>
      <c r="J580" s="137">
        <f t="shared" si="9"/>
        <v>4107500</v>
      </c>
    </row>
    <row r="581" spans="1:10" x14ac:dyDescent="0.25">
      <c r="A581" s="106" t="s">
        <v>22</v>
      </c>
      <c r="B581" s="127" t="s">
        <v>744</v>
      </c>
      <c r="C581" s="106">
        <v>3</v>
      </c>
      <c r="E581" s="121" t="s">
        <v>129</v>
      </c>
      <c r="F581" s="105">
        <v>42</v>
      </c>
      <c r="G581" s="104" t="s">
        <v>72</v>
      </c>
      <c r="H581" s="215" t="s">
        <v>1242</v>
      </c>
      <c r="I581" s="137">
        <v>100000</v>
      </c>
      <c r="J581" s="137">
        <f t="shared" si="9"/>
        <v>1459500</v>
      </c>
    </row>
    <row r="582" spans="1:10" x14ac:dyDescent="0.25">
      <c r="A582" s="106" t="s">
        <v>22</v>
      </c>
      <c r="B582" s="127" t="s">
        <v>745</v>
      </c>
      <c r="C582" s="106">
        <v>3</v>
      </c>
      <c r="E582" s="121" t="s">
        <v>131</v>
      </c>
      <c r="F582" s="105">
        <v>42</v>
      </c>
      <c r="G582" s="104" t="s">
        <v>72</v>
      </c>
      <c r="H582" s="215" t="s">
        <v>1243</v>
      </c>
      <c r="I582" s="137">
        <v>100000</v>
      </c>
      <c r="J582" s="137">
        <f t="shared" si="9"/>
        <v>1428000</v>
      </c>
    </row>
    <row r="583" spans="1:10" x14ac:dyDescent="0.25">
      <c r="A583" s="106" t="s">
        <v>22</v>
      </c>
      <c r="B583" s="127" t="s">
        <v>746</v>
      </c>
      <c r="C583" s="106">
        <v>3</v>
      </c>
      <c r="E583" s="121" t="s">
        <v>131</v>
      </c>
      <c r="F583" s="105">
        <v>42</v>
      </c>
      <c r="G583" s="104" t="s">
        <v>72</v>
      </c>
      <c r="H583" s="215" t="s">
        <v>1243</v>
      </c>
      <c r="I583" s="137">
        <v>100000</v>
      </c>
      <c r="J583" s="137">
        <f t="shared" si="9"/>
        <v>1428000</v>
      </c>
    </row>
    <row r="584" spans="1:10" x14ac:dyDescent="0.25">
      <c r="A584" s="106" t="s">
        <v>22</v>
      </c>
      <c r="B584" s="127" t="s">
        <v>747</v>
      </c>
      <c r="C584" s="106">
        <v>3</v>
      </c>
      <c r="E584" s="121" t="s">
        <v>131</v>
      </c>
      <c r="F584" s="105">
        <v>42</v>
      </c>
      <c r="G584" s="104" t="s">
        <v>72</v>
      </c>
      <c r="H584" s="215" t="s">
        <v>1243</v>
      </c>
      <c r="I584" s="137">
        <v>100000</v>
      </c>
      <c r="J584" s="137">
        <f t="shared" si="9"/>
        <v>1428000</v>
      </c>
    </row>
    <row r="585" spans="1:10" x14ac:dyDescent="0.25">
      <c r="A585" s="106" t="s">
        <v>22</v>
      </c>
      <c r="B585" s="127" t="s">
        <v>748</v>
      </c>
      <c r="C585" s="106">
        <v>3</v>
      </c>
      <c r="E585" s="121" t="s">
        <v>133</v>
      </c>
      <c r="F585" s="105">
        <v>49</v>
      </c>
      <c r="G585" s="104" t="s">
        <v>72</v>
      </c>
      <c r="H585" s="215" t="s">
        <v>1238</v>
      </c>
      <c r="I585" s="137">
        <v>100000</v>
      </c>
      <c r="J585" s="137">
        <f t="shared" si="9"/>
        <v>1666000</v>
      </c>
    </row>
    <row r="586" spans="1:10" x14ac:dyDescent="0.25">
      <c r="A586" s="106" t="s">
        <v>22</v>
      </c>
      <c r="B586" s="127" t="s">
        <v>749</v>
      </c>
      <c r="C586" s="106">
        <v>3</v>
      </c>
      <c r="E586" s="121" t="s">
        <v>133</v>
      </c>
      <c r="F586" s="105">
        <v>49</v>
      </c>
      <c r="G586" s="104" t="s">
        <v>72</v>
      </c>
      <c r="H586" s="215" t="s">
        <v>1238</v>
      </c>
      <c r="I586" s="137">
        <v>100000</v>
      </c>
      <c r="J586" s="137">
        <f t="shared" si="9"/>
        <v>1666000</v>
      </c>
    </row>
    <row r="587" spans="1:10" x14ac:dyDescent="0.25">
      <c r="A587" s="106" t="s">
        <v>22</v>
      </c>
      <c r="B587" s="127" t="s">
        <v>750</v>
      </c>
      <c r="C587" s="106">
        <v>4</v>
      </c>
      <c r="E587" s="121" t="s">
        <v>158</v>
      </c>
      <c r="F587" s="105">
        <v>42</v>
      </c>
      <c r="G587" s="104" t="s">
        <v>72</v>
      </c>
      <c r="H587" s="215" t="s">
        <v>1242</v>
      </c>
      <c r="I587" s="137">
        <v>100000</v>
      </c>
      <c r="J587" s="137">
        <f t="shared" si="9"/>
        <v>1459500</v>
      </c>
    </row>
    <row r="588" spans="1:10" x14ac:dyDescent="0.25">
      <c r="A588" s="106" t="s">
        <v>22</v>
      </c>
      <c r="B588" s="127" t="s">
        <v>751</v>
      </c>
      <c r="C588" s="106">
        <v>4</v>
      </c>
      <c r="E588" s="121" t="s">
        <v>158</v>
      </c>
      <c r="F588" s="105">
        <v>42</v>
      </c>
      <c r="G588" s="104" t="s">
        <v>72</v>
      </c>
      <c r="H588" s="215" t="s">
        <v>1242</v>
      </c>
      <c r="I588" s="137">
        <v>100000</v>
      </c>
      <c r="J588" s="137">
        <f t="shared" si="9"/>
        <v>1459500</v>
      </c>
    </row>
    <row r="589" spans="1:10" x14ac:dyDescent="0.25">
      <c r="A589" s="106" t="s">
        <v>22</v>
      </c>
      <c r="B589" s="127" t="s">
        <v>752</v>
      </c>
      <c r="C589" s="106">
        <v>4</v>
      </c>
      <c r="E589" s="121" t="s">
        <v>305</v>
      </c>
      <c r="F589" s="109">
        <v>32</v>
      </c>
      <c r="G589" s="104" t="s">
        <v>72</v>
      </c>
      <c r="H589" s="215" t="s">
        <v>1244</v>
      </c>
      <c r="I589" s="137">
        <v>100000</v>
      </c>
      <c r="J589" s="137">
        <f t="shared" si="9"/>
        <v>1112000</v>
      </c>
    </row>
    <row r="590" spans="1:10" x14ac:dyDescent="0.25">
      <c r="A590" s="106" t="s">
        <v>22</v>
      </c>
      <c r="B590" s="127" t="s">
        <v>753</v>
      </c>
      <c r="C590" s="106">
        <v>4</v>
      </c>
      <c r="E590" s="121" t="s">
        <v>329</v>
      </c>
      <c r="F590" s="109">
        <v>32</v>
      </c>
      <c r="G590" s="104" t="s">
        <v>72</v>
      </c>
      <c r="H590" s="215" t="s">
        <v>1094</v>
      </c>
      <c r="I590" s="137">
        <v>100000</v>
      </c>
      <c r="J590" s="137">
        <f t="shared" si="9"/>
        <v>1136000</v>
      </c>
    </row>
    <row r="591" spans="1:10" x14ac:dyDescent="0.25">
      <c r="A591" s="106" t="s">
        <v>22</v>
      </c>
      <c r="B591" s="127" t="s">
        <v>754</v>
      </c>
      <c r="C591" s="106">
        <v>4</v>
      </c>
      <c r="E591" s="121" t="s">
        <v>169</v>
      </c>
      <c r="F591" s="109">
        <v>56</v>
      </c>
      <c r="G591" s="104" t="s">
        <v>94</v>
      </c>
      <c r="H591" s="215" t="s">
        <v>1100</v>
      </c>
      <c r="I591" s="137">
        <v>100000</v>
      </c>
      <c r="J591" s="137">
        <f t="shared" si="9"/>
        <v>2212000</v>
      </c>
    </row>
    <row r="592" spans="1:10" x14ac:dyDescent="0.25">
      <c r="A592" s="106" t="s">
        <v>22</v>
      </c>
      <c r="B592" s="127" t="s">
        <v>755</v>
      </c>
      <c r="C592" s="106">
        <v>4</v>
      </c>
      <c r="E592" s="121" t="s">
        <v>315</v>
      </c>
      <c r="F592" s="109">
        <v>56</v>
      </c>
      <c r="G592" s="104" t="s">
        <v>94</v>
      </c>
      <c r="H592" s="215" t="s">
        <v>1090</v>
      </c>
      <c r="I592" s="137">
        <v>100000</v>
      </c>
      <c r="J592" s="137">
        <f t="shared" si="9"/>
        <v>2170000</v>
      </c>
    </row>
    <row r="593" spans="1:10" x14ac:dyDescent="0.25">
      <c r="A593" s="106" t="s">
        <v>22</v>
      </c>
      <c r="B593" s="127" t="s">
        <v>756</v>
      </c>
      <c r="C593" s="106">
        <v>4</v>
      </c>
      <c r="E593" s="121" t="s">
        <v>158</v>
      </c>
      <c r="F593" s="105">
        <v>42</v>
      </c>
      <c r="G593" s="104" t="s">
        <v>72</v>
      </c>
      <c r="H593" s="215" t="s">
        <v>1050</v>
      </c>
      <c r="I593" s="137">
        <v>100000</v>
      </c>
      <c r="J593" s="137">
        <f t="shared" si="9"/>
        <v>1627500</v>
      </c>
    </row>
    <row r="594" spans="1:10" x14ac:dyDescent="0.25">
      <c r="A594" s="106" t="s">
        <v>22</v>
      </c>
      <c r="B594" s="127" t="s">
        <v>757</v>
      </c>
      <c r="C594" s="106">
        <v>4</v>
      </c>
      <c r="E594" s="121" t="s">
        <v>158</v>
      </c>
      <c r="F594" s="105">
        <v>42</v>
      </c>
      <c r="G594" s="104" t="s">
        <v>72</v>
      </c>
      <c r="H594" s="215" t="s">
        <v>1050</v>
      </c>
      <c r="I594" s="137">
        <v>100000</v>
      </c>
      <c r="J594" s="137">
        <f t="shared" si="9"/>
        <v>1627500</v>
      </c>
    </row>
    <row r="595" spans="1:10" x14ac:dyDescent="0.25">
      <c r="A595" s="106" t="s">
        <v>22</v>
      </c>
      <c r="B595" s="127" t="s">
        <v>758</v>
      </c>
      <c r="C595" s="106">
        <v>4</v>
      </c>
      <c r="E595" s="121" t="s">
        <v>319</v>
      </c>
      <c r="F595" s="109">
        <v>86</v>
      </c>
      <c r="G595" s="104" t="s">
        <v>234</v>
      </c>
      <c r="H595" s="215" t="s">
        <v>1092</v>
      </c>
      <c r="I595" s="137">
        <v>100000</v>
      </c>
      <c r="J595" s="137">
        <f t="shared" si="9"/>
        <v>3332500</v>
      </c>
    </row>
    <row r="596" spans="1:10" x14ac:dyDescent="0.25">
      <c r="A596" s="106" t="s">
        <v>22</v>
      </c>
      <c r="B596" s="127" t="s">
        <v>759</v>
      </c>
      <c r="C596" s="106">
        <v>4</v>
      </c>
      <c r="E596" s="121" t="s">
        <v>313</v>
      </c>
      <c r="F596" s="109">
        <v>66</v>
      </c>
      <c r="G596" s="104" t="s">
        <v>234</v>
      </c>
      <c r="H596" s="215" t="s">
        <v>1089</v>
      </c>
      <c r="I596" s="137">
        <v>100000</v>
      </c>
      <c r="J596" s="137">
        <f t="shared" si="9"/>
        <v>2557500</v>
      </c>
    </row>
    <row r="597" spans="1:10" x14ac:dyDescent="0.25">
      <c r="A597" s="106" t="s">
        <v>22</v>
      </c>
      <c r="B597" s="127" t="s">
        <v>760</v>
      </c>
      <c r="C597" s="106">
        <v>4</v>
      </c>
      <c r="E597" s="121" t="s">
        <v>761</v>
      </c>
      <c r="F597" s="109">
        <v>92</v>
      </c>
      <c r="G597" s="104" t="s">
        <v>234</v>
      </c>
      <c r="H597" s="215" t="s">
        <v>1245</v>
      </c>
      <c r="I597" s="137">
        <v>100000</v>
      </c>
      <c r="J597" s="137">
        <f t="shared" si="9"/>
        <v>3634000</v>
      </c>
    </row>
    <row r="598" spans="1:10" x14ac:dyDescent="0.25">
      <c r="A598" s="106" t="s">
        <v>22</v>
      </c>
      <c r="B598" s="127" t="s">
        <v>762</v>
      </c>
      <c r="C598" s="106">
        <v>4</v>
      </c>
      <c r="E598" s="121" t="s">
        <v>154</v>
      </c>
      <c r="F598" s="105">
        <v>36</v>
      </c>
      <c r="G598" s="104" t="s">
        <v>72</v>
      </c>
      <c r="H598" s="215" t="s">
        <v>1246</v>
      </c>
      <c r="I598" s="137">
        <v>100000</v>
      </c>
      <c r="J598" s="137">
        <f t="shared" si="9"/>
        <v>1278000</v>
      </c>
    </row>
    <row r="599" spans="1:10" x14ac:dyDescent="0.25">
      <c r="A599" s="106" t="s">
        <v>22</v>
      </c>
      <c r="B599" s="127" t="s">
        <v>763</v>
      </c>
      <c r="C599" s="106">
        <v>4</v>
      </c>
      <c r="E599" s="121" t="s">
        <v>156</v>
      </c>
      <c r="F599" s="105">
        <v>36</v>
      </c>
      <c r="G599" s="104" t="s">
        <v>72</v>
      </c>
      <c r="H599" s="215" t="s">
        <v>1073</v>
      </c>
      <c r="I599" s="137">
        <v>100000</v>
      </c>
      <c r="J599" s="137">
        <f t="shared" si="9"/>
        <v>1251000</v>
      </c>
    </row>
    <row r="600" spans="1:10" x14ac:dyDescent="0.25">
      <c r="A600" s="106" t="s">
        <v>22</v>
      </c>
      <c r="B600" s="127" t="s">
        <v>764</v>
      </c>
      <c r="C600" s="106">
        <v>4</v>
      </c>
      <c r="E600" s="121" t="s">
        <v>156</v>
      </c>
      <c r="F600" s="105">
        <v>36</v>
      </c>
      <c r="G600" s="104" t="s">
        <v>72</v>
      </c>
      <c r="H600" s="215" t="s">
        <v>1073</v>
      </c>
      <c r="I600" s="137">
        <v>100000</v>
      </c>
      <c r="J600" s="137">
        <f t="shared" si="9"/>
        <v>1251000</v>
      </c>
    </row>
    <row r="601" spans="1:10" x14ac:dyDescent="0.25">
      <c r="A601" s="106" t="s">
        <v>22</v>
      </c>
      <c r="B601" s="127" t="s">
        <v>765</v>
      </c>
      <c r="C601" s="106">
        <v>4</v>
      </c>
      <c r="E601" s="121" t="s">
        <v>156</v>
      </c>
      <c r="F601" s="109">
        <v>36</v>
      </c>
      <c r="G601" s="104" t="s">
        <v>72</v>
      </c>
      <c r="H601" s="215" t="s">
        <v>1073</v>
      </c>
      <c r="I601" s="137">
        <v>100000</v>
      </c>
      <c r="J601" s="137">
        <f t="shared" si="9"/>
        <v>1251000</v>
      </c>
    </row>
    <row r="602" spans="1:10" x14ac:dyDescent="0.25">
      <c r="A602" s="106" t="s">
        <v>22</v>
      </c>
      <c r="B602" s="127" t="s">
        <v>766</v>
      </c>
      <c r="C602" s="106">
        <v>4</v>
      </c>
      <c r="E602" s="121" t="s">
        <v>158</v>
      </c>
      <c r="F602" s="105">
        <v>42</v>
      </c>
      <c r="G602" s="104" t="s">
        <v>72</v>
      </c>
      <c r="H602" s="215" t="s">
        <v>1242</v>
      </c>
      <c r="I602" s="137">
        <v>100000</v>
      </c>
      <c r="J602" s="137">
        <f t="shared" si="9"/>
        <v>1459500</v>
      </c>
    </row>
    <row r="603" spans="1:10" x14ac:dyDescent="0.25">
      <c r="A603" s="106" t="s">
        <v>22</v>
      </c>
      <c r="B603" s="127" t="s">
        <v>767</v>
      </c>
      <c r="C603" s="106">
        <v>4</v>
      </c>
      <c r="E603" s="121" t="s">
        <v>158</v>
      </c>
      <c r="F603" s="105">
        <v>42</v>
      </c>
      <c r="G603" s="104" t="s">
        <v>72</v>
      </c>
      <c r="H603" s="215" t="s">
        <v>1242</v>
      </c>
      <c r="I603" s="137">
        <v>100000</v>
      </c>
      <c r="J603" s="137">
        <f t="shared" si="9"/>
        <v>1459500</v>
      </c>
    </row>
    <row r="604" spans="1:10" x14ac:dyDescent="0.25">
      <c r="A604" s="106" t="s">
        <v>22</v>
      </c>
      <c r="B604" s="127" t="s">
        <v>768</v>
      </c>
      <c r="C604" s="106">
        <v>5</v>
      </c>
      <c r="E604" s="121" t="s">
        <v>158</v>
      </c>
      <c r="F604" s="105">
        <v>42</v>
      </c>
      <c r="G604" s="104" t="s">
        <v>72</v>
      </c>
      <c r="H604" s="215" t="s">
        <v>1242</v>
      </c>
      <c r="I604" s="137">
        <v>100000</v>
      </c>
      <c r="J604" s="137">
        <f t="shared" si="9"/>
        <v>1459500</v>
      </c>
    </row>
    <row r="605" spans="1:10" x14ac:dyDescent="0.25">
      <c r="A605" s="106" t="s">
        <v>22</v>
      </c>
      <c r="B605" s="127" t="s">
        <v>769</v>
      </c>
      <c r="C605" s="106">
        <v>5</v>
      </c>
      <c r="E605" s="121" t="s">
        <v>158</v>
      </c>
      <c r="F605" s="105">
        <v>42</v>
      </c>
      <c r="G605" s="104" t="s">
        <v>72</v>
      </c>
      <c r="H605" s="215" t="s">
        <v>1242</v>
      </c>
      <c r="I605" s="137">
        <v>100000</v>
      </c>
      <c r="J605" s="137">
        <f t="shared" si="9"/>
        <v>1459500</v>
      </c>
    </row>
    <row r="606" spans="1:10" x14ac:dyDescent="0.25">
      <c r="A606" s="106" t="s">
        <v>22</v>
      </c>
      <c r="B606" s="127" t="s">
        <v>770</v>
      </c>
      <c r="C606" s="106">
        <v>5</v>
      </c>
      <c r="E606" s="121" t="s">
        <v>305</v>
      </c>
      <c r="F606" s="109">
        <v>32</v>
      </c>
      <c r="G606" s="104" t="s">
        <v>72</v>
      </c>
      <c r="H606" s="215" t="s">
        <v>1244</v>
      </c>
      <c r="I606" s="137">
        <v>100000</v>
      </c>
      <c r="J606" s="137">
        <f t="shared" si="9"/>
        <v>1112000</v>
      </c>
    </row>
    <row r="607" spans="1:10" x14ac:dyDescent="0.25">
      <c r="A607" s="106" t="s">
        <v>22</v>
      </c>
      <c r="B607" s="127" t="s">
        <v>771</v>
      </c>
      <c r="C607" s="106">
        <v>5</v>
      </c>
      <c r="E607" s="121" t="s">
        <v>329</v>
      </c>
      <c r="F607" s="109">
        <v>32</v>
      </c>
      <c r="G607" s="104" t="s">
        <v>72</v>
      </c>
      <c r="H607" s="215" t="s">
        <v>1094</v>
      </c>
      <c r="I607" s="137">
        <v>100000</v>
      </c>
      <c r="J607" s="137">
        <f t="shared" si="9"/>
        <v>1136000</v>
      </c>
    </row>
    <row r="608" spans="1:10" x14ac:dyDescent="0.25">
      <c r="A608" s="106" t="s">
        <v>22</v>
      </c>
      <c r="B608" s="127" t="s">
        <v>772</v>
      </c>
      <c r="C608" s="106">
        <v>5</v>
      </c>
      <c r="E608" s="121" t="s">
        <v>169</v>
      </c>
      <c r="F608" s="109">
        <v>56</v>
      </c>
      <c r="G608" s="104" t="s">
        <v>94</v>
      </c>
      <c r="H608" s="215" t="s">
        <v>1100</v>
      </c>
      <c r="I608" s="137">
        <v>100000</v>
      </c>
      <c r="J608" s="137">
        <f t="shared" si="9"/>
        <v>2212000</v>
      </c>
    </row>
    <row r="609" spans="1:10" x14ac:dyDescent="0.25">
      <c r="A609" s="106" t="s">
        <v>22</v>
      </c>
      <c r="B609" s="127" t="s">
        <v>773</v>
      </c>
      <c r="C609" s="106">
        <v>5</v>
      </c>
      <c r="E609" s="121" t="s">
        <v>315</v>
      </c>
      <c r="F609" s="109">
        <v>56</v>
      </c>
      <c r="G609" s="104" t="s">
        <v>94</v>
      </c>
      <c r="H609" s="215" t="s">
        <v>1090</v>
      </c>
      <c r="I609" s="137">
        <v>100000</v>
      </c>
      <c r="J609" s="137">
        <f t="shared" si="9"/>
        <v>2170000</v>
      </c>
    </row>
    <row r="610" spans="1:10" x14ac:dyDescent="0.25">
      <c r="A610" s="106" t="s">
        <v>22</v>
      </c>
      <c r="B610" s="127" t="s">
        <v>774</v>
      </c>
      <c r="C610" s="106">
        <v>5</v>
      </c>
      <c r="E610" s="121" t="s">
        <v>158</v>
      </c>
      <c r="F610" s="105">
        <v>42</v>
      </c>
      <c r="G610" s="104" t="s">
        <v>72</v>
      </c>
      <c r="H610" s="215" t="s">
        <v>1050</v>
      </c>
      <c r="I610" s="137">
        <v>100000</v>
      </c>
      <c r="J610" s="137">
        <f t="shared" si="9"/>
        <v>1627500</v>
      </c>
    </row>
    <row r="611" spans="1:10" x14ac:dyDescent="0.25">
      <c r="A611" s="106" t="s">
        <v>22</v>
      </c>
      <c r="B611" s="127" t="s">
        <v>775</v>
      </c>
      <c r="C611" s="106">
        <v>5</v>
      </c>
      <c r="E611" s="121" t="s">
        <v>158</v>
      </c>
      <c r="F611" s="105">
        <v>42</v>
      </c>
      <c r="G611" s="104" t="s">
        <v>72</v>
      </c>
      <c r="H611" s="215" t="s">
        <v>1050</v>
      </c>
      <c r="I611" s="137">
        <v>100000</v>
      </c>
      <c r="J611" s="137">
        <f t="shared" si="9"/>
        <v>1627500</v>
      </c>
    </row>
    <row r="612" spans="1:10" x14ac:dyDescent="0.25">
      <c r="A612" s="106" t="s">
        <v>22</v>
      </c>
      <c r="B612" s="127" t="s">
        <v>776</v>
      </c>
      <c r="C612" s="106">
        <v>5</v>
      </c>
      <c r="E612" s="121" t="s">
        <v>319</v>
      </c>
      <c r="F612" s="109">
        <v>86</v>
      </c>
      <c r="G612" s="104" t="s">
        <v>234</v>
      </c>
      <c r="H612" s="215" t="s">
        <v>1092</v>
      </c>
      <c r="I612" s="137">
        <v>100000</v>
      </c>
      <c r="J612" s="137">
        <f t="shared" si="9"/>
        <v>3332500</v>
      </c>
    </row>
    <row r="613" spans="1:10" x14ac:dyDescent="0.25">
      <c r="A613" s="106" t="s">
        <v>22</v>
      </c>
      <c r="B613" s="127" t="s">
        <v>777</v>
      </c>
      <c r="C613" s="106">
        <v>5</v>
      </c>
      <c r="E613" s="121" t="s">
        <v>313</v>
      </c>
      <c r="F613" s="109">
        <v>66</v>
      </c>
      <c r="G613" s="104" t="s">
        <v>234</v>
      </c>
      <c r="H613" s="215" t="s">
        <v>1089</v>
      </c>
      <c r="I613" s="137">
        <v>100000</v>
      </c>
      <c r="J613" s="137">
        <f t="shared" si="9"/>
        <v>2557500</v>
      </c>
    </row>
    <row r="614" spans="1:10" x14ac:dyDescent="0.25">
      <c r="A614" s="106" t="s">
        <v>22</v>
      </c>
      <c r="B614" s="127" t="s">
        <v>778</v>
      </c>
      <c r="C614" s="106">
        <v>5</v>
      </c>
      <c r="E614" s="121" t="s">
        <v>761</v>
      </c>
      <c r="F614" s="109">
        <v>92</v>
      </c>
      <c r="G614" s="104" t="s">
        <v>234</v>
      </c>
      <c r="H614" s="215" t="s">
        <v>1245</v>
      </c>
      <c r="I614" s="137">
        <v>100000</v>
      </c>
      <c r="J614" s="137">
        <f t="shared" si="9"/>
        <v>3634000</v>
      </c>
    </row>
    <row r="615" spans="1:10" x14ac:dyDescent="0.25">
      <c r="A615" s="106" t="s">
        <v>22</v>
      </c>
      <c r="B615" s="127" t="s">
        <v>779</v>
      </c>
      <c r="C615" s="106">
        <v>5</v>
      </c>
      <c r="E615" s="121" t="s">
        <v>154</v>
      </c>
      <c r="F615" s="105">
        <v>36</v>
      </c>
      <c r="G615" s="104" t="s">
        <v>72</v>
      </c>
      <c r="H615" s="215" t="s">
        <v>1246</v>
      </c>
      <c r="I615" s="137">
        <v>100000</v>
      </c>
      <c r="J615" s="137">
        <f t="shared" si="9"/>
        <v>1278000</v>
      </c>
    </row>
    <row r="616" spans="1:10" x14ac:dyDescent="0.25">
      <c r="A616" s="106" t="s">
        <v>22</v>
      </c>
      <c r="B616" s="127" t="s">
        <v>780</v>
      </c>
      <c r="C616" s="106">
        <v>5</v>
      </c>
      <c r="E616" s="121" t="s">
        <v>156</v>
      </c>
      <c r="F616" s="105">
        <v>36</v>
      </c>
      <c r="G616" s="104" t="s">
        <v>72</v>
      </c>
      <c r="H616" s="215" t="s">
        <v>1073</v>
      </c>
      <c r="I616" s="137">
        <v>100000</v>
      </c>
      <c r="J616" s="137">
        <f t="shared" si="9"/>
        <v>1251000</v>
      </c>
    </row>
    <row r="617" spans="1:10" x14ac:dyDescent="0.25">
      <c r="A617" s="106" t="s">
        <v>22</v>
      </c>
      <c r="B617" s="127" t="s">
        <v>781</v>
      </c>
      <c r="C617" s="106">
        <v>5</v>
      </c>
      <c r="E617" s="121" t="s">
        <v>156</v>
      </c>
      <c r="F617" s="105">
        <v>36</v>
      </c>
      <c r="G617" s="104" t="s">
        <v>72</v>
      </c>
      <c r="H617" s="215" t="s">
        <v>1073</v>
      </c>
      <c r="I617" s="137">
        <v>100000</v>
      </c>
      <c r="J617" s="137">
        <f t="shared" si="9"/>
        <v>1251000</v>
      </c>
    </row>
    <row r="618" spans="1:10" x14ac:dyDescent="0.25">
      <c r="A618" s="106" t="s">
        <v>22</v>
      </c>
      <c r="B618" s="127" t="s">
        <v>782</v>
      </c>
      <c r="C618" s="106">
        <v>5</v>
      </c>
      <c r="E618" s="121" t="s">
        <v>156</v>
      </c>
      <c r="F618" s="109">
        <v>36</v>
      </c>
      <c r="G618" s="104" t="s">
        <v>72</v>
      </c>
      <c r="H618" s="215" t="s">
        <v>1073</v>
      </c>
      <c r="I618" s="137">
        <v>100000</v>
      </c>
      <c r="J618" s="137">
        <f t="shared" si="9"/>
        <v>1251000</v>
      </c>
    </row>
    <row r="619" spans="1:10" x14ac:dyDescent="0.25">
      <c r="A619" s="106" t="s">
        <v>22</v>
      </c>
      <c r="B619" s="127" t="s">
        <v>783</v>
      </c>
      <c r="C619" s="106">
        <v>5</v>
      </c>
      <c r="E619" s="121" t="s">
        <v>158</v>
      </c>
      <c r="F619" s="105">
        <v>42</v>
      </c>
      <c r="G619" s="104" t="s">
        <v>72</v>
      </c>
      <c r="H619" s="215" t="s">
        <v>1242</v>
      </c>
      <c r="I619" s="137">
        <v>100000</v>
      </c>
      <c r="J619" s="137">
        <f t="shared" si="9"/>
        <v>1459500</v>
      </c>
    </row>
    <row r="620" spans="1:10" x14ac:dyDescent="0.25">
      <c r="A620" s="106" t="s">
        <v>22</v>
      </c>
      <c r="B620" s="127" t="s">
        <v>784</v>
      </c>
      <c r="C620" s="106">
        <v>5</v>
      </c>
      <c r="E620" s="121" t="s">
        <v>158</v>
      </c>
      <c r="F620" s="105">
        <v>42</v>
      </c>
      <c r="G620" s="104" t="s">
        <v>72</v>
      </c>
      <c r="H620" s="215" t="s">
        <v>1242</v>
      </c>
      <c r="I620" s="137">
        <v>100000</v>
      </c>
      <c r="J620" s="137">
        <f t="shared" si="9"/>
        <v>1459500</v>
      </c>
    </row>
    <row r="621" spans="1:10" x14ac:dyDescent="0.25">
      <c r="A621" s="106" t="s">
        <v>22</v>
      </c>
      <c r="B621" s="127" t="s">
        <v>785</v>
      </c>
      <c r="C621" s="106">
        <v>6</v>
      </c>
      <c r="E621" s="121" t="s">
        <v>158</v>
      </c>
      <c r="F621" s="105">
        <v>42</v>
      </c>
      <c r="G621" s="104" t="s">
        <v>72</v>
      </c>
      <c r="H621" s="215" t="s">
        <v>1247</v>
      </c>
      <c r="I621" s="137">
        <v>100000</v>
      </c>
      <c r="J621" s="137">
        <f t="shared" si="9"/>
        <v>1491000</v>
      </c>
    </row>
    <row r="622" spans="1:10" x14ac:dyDescent="0.25">
      <c r="A622" s="106" t="s">
        <v>22</v>
      </c>
      <c r="B622" s="127" t="s">
        <v>786</v>
      </c>
      <c r="C622" s="106">
        <v>6</v>
      </c>
      <c r="E622" s="121" t="s">
        <v>158</v>
      </c>
      <c r="F622" s="105">
        <v>42</v>
      </c>
      <c r="G622" s="104" t="s">
        <v>72</v>
      </c>
      <c r="H622" s="215" t="s">
        <v>1247</v>
      </c>
      <c r="I622" s="137">
        <v>100000</v>
      </c>
      <c r="J622" s="137">
        <f t="shared" si="9"/>
        <v>1491000</v>
      </c>
    </row>
    <row r="623" spans="1:10" x14ac:dyDescent="0.25">
      <c r="A623" s="106" t="s">
        <v>22</v>
      </c>
      <c r="B623" s="127" t="s">
        <v>787</v>
      </c>
      <c r="C623" s="106">
        <v>6</v>
      </c>
      <c r="E623" s="121" t="s">
        <v>305</v>
      </c>
      <c r="F623" s="109">
        <v>32</v>
      </c>
      <c r="G623" s="104" t="s">
        <v>72</v>
      </c>
      <c r="H623" s="215" t="s">
        <v>1094</v>
      </c>
      <c r="I623" s="137">
        <v>100000</v>
      </c>
      <c r="J623" s="137">
        <f t="shared" si="9"/>
        <v>1136000</v>
      </c>
    </row>
    <row r="624" spans="1:10" x14ac:dyDescent="0.25">
      <c r="A624" s="106" t="s">
        <v>22</v>
      </c>
      <c r="B624" s="127" t="s">
        <v>788</v>
      </c>
      <c r="C624" s="106">
        <v>6</v>
      </c>
      <c r="E624" s="121" t="s">
        <v>329</v>
      </c>
      <c r="F624" s="109">
        <v>32</v>
      </c>
      <c r="G624" s="104" t="s">
        <v>72</v>
      </c>
      <c r="H624" s="215" t="s">
        <v>1102</v>
      </c>
      <c r="I624" s="137">
        <v>100000</v>
      </c>
      <c r="J624" s="137">
        <f t="shared" si="9"/>
        <v>1160000</v>
      </c>
    </row>
    <row r="625" spans="1:10" x14ac:dyDescent="0.25">
      <c r="A625" s="106" t="s">
        <v>22</v>
      </c>
      <c r="B625" s="127" t="s">
        <v>789</v>
      </c>
      <c r="C625" s="106">
        <v>6</v>
      </c>
      <c r="E625" s="121" t="s">
        <v>169</v>
      </c>
      <c r="F625" s="109">
        <v>56</v>
      </c>
      <c r="G625" s="104" t="s">
        <v>94</v>
      </c>
      <c r="H625" s="215" t="s">
        <v>1248</v>
      </c>
      <c r="I625" s="137">
        <v>100000</v>
      </c>
      <c r="J625" s="137">
        <f t="shared" si="9"/>
        <v>2254000</v>
      </c>
    </row>
    <row r="626" spans="1:10" x14ac:dyDescent="0.25">
      <c r="A626" s="106" t="s">
        <v>22</v>
      </c>
      <c r="B626" s="127" t="s">
        <v>790</v>
      </c>
      <c r="C626" s="106">
        <v>6</v>
      </c>
      <c r="E626" s="121" t="s">
        <v>315</v>
      </c>
      <c r="F626" s="109">
        <v>56</v>
      </c>
      <c r="G626" s="104" t="s">
        <v>94</v>
      </c>
      <c r="H626" s="215" t="s">
        <v>1100</v>
      </c>
      <c r="I626" s="137">
        <v>100000</v>
      </c>
      <c r="J626" s="137">
        <f t="shared" si="9"/>
        <v>2212000</v>
      </c>
    </row>
    <row r="627" spans="1:10" x14ac:dyDescent="0.25">
      <c r="A627" s="106" t="s">
        <v>22</v>
      </c>
      <c r="B627" s="127" t="s">
        <v>791</v>
      </c>
      <c r="C627" s="106">
        <v>6</v>
      </c>
      <c r="E627" s="121" t="s">
        <v>158</v>
      </c>
      <c r="F627" s="105">
        <v>42</v>
      </c>
      <c r="G627" s="104" t="s">
        <v>72</v>
      </c>
      <c r="H627" s="215" t="s">
        <v>1249</v>
      </c>
      <c r="I627" s="137">
        <v>100000</v>
      </c>
      <c r="J627" s="137">
        <f t="shared" si="9"/>
        <v>1659000</v>
      </c>
    </row>
    <row r="628" spans="1:10" x14ac:dyDescent="0.25">
      <c r="A628" s="106" t="s">
        <v>22</v>
      </c>
      <c r="B628" s="127" t="s">
        <v>792</v>
      </c>
      <c r="C628" s="106">
        <v>6</v>
      </c>
      <c r="E628" s="121" t="s">
        <v>158</v>
      </c>
      <c r="F628" s="105">
        <v>42</v>
      </c>
      <c r="G628" s="104" t="s">
        <v>72</v>
      </c>
      <c r="H628" s="215" t="s">
        <v>1249</v>
      </c>
      <c r="I628" s="137">
        <v>100000</v>
      </c>
      <c r="J628" s="137">
        <f t="shared" si="9"/>
        <v>1659000</v>
      </c>
    </row>
    <row r="629" spans="1:10" x14ac:dyDescent="0.25">
      <c r="A629" s="106" t="s">
        <v>22</v>
      </c>
      <c r="B629" s="127" t="s">
        <v>793</v>
      </c>
      <c r="C629" s="106">
        <v>6</v>
      </c>
      <c r="E629" s="121" t="s">
        <v>319</v>
      </c>
      <c r="F629" s="109">
        <v>86</v>
      </c>
      <c r="G629" s="104" t="s">
        <v>234</v>
      </c>
      <c r="H629" s="215" t="s">
        <v>1101</v>
      </c>
      <c r="I629" s="137">
        <v>100000</v>
      </c>
      <c r="J629" s="137">
        <f t="shared" si="9"/>
        <v>3397000</v>
      </c>
    </row>
    <row r="630" spans="1:10" x14ac:dyDescent="0.25">
      <c r="A630" s="106" t="s">
        <v>22</v>
      </c>
      <c r="B630" s="127" t="s">
        <v>794</v>
      </c>
      <c r="C630" s="106">
        <v>6</v>
      </c>
      <c r="E630" s="121" t="s">
        <v>313</v>
      </c>
      <c r="F630" s="109">
        <v>66</v>
      </c>
      <c r="G630" s="104" t="s">
        <v>234</v>
      </c>
      <c r="H630" s="215" t="s">
        <v>1099</v>
      </c>
      <c r="I630" s="137">
        <v>100000</v>
      </c>
      <c r="J630" s="137">
        <f t="shared" si="9"/>
        <v>2607000</v>
      </c>
    </row>
    <row r="631" spans="1:10" x14ac:dyDescent="0.25">
      <c r="A631" s="106" t="s">
        <v>22</v>
      </c>
      <c r="B631" s="127" t="s">
        <v>795</v>
      </c>
      <c r="C631" s="106">
        <v>6</v>
      </c>
      <c r="E631" s="121" t="s">
        <v>761</v>
      </c>
      <c r="F631" s="109">
        <v>92</v>
      </c>
      <c r="G631" s="104" t="s">
        <v>234</v>
      </c>
      <c r="H631" s="215" t="s">
        <v>1250</v>
      </c>
      <c r="I631" s="137">
        <v>100000</v>
      </c>
      <c r="J631" s="137">
        <f t="shared" si="9"/>
        <v>3703000</v>
      </c>
    </row>
    <row r="632" spans="1:10" x14ac:dyDescent="0.25">
      <c r="A632" s="106" t="s">
        <v>22</v>
      </c>
      <c r="B632" s="127" t="s">
        <v>796</v>
      </c>
      <c r="C632" s="106">
        <v>6</v>
      </c>
      <c r="E632" s="121" t="s">
        <v>154</v>
      </c>
      <c r="F632" s="105">
        <v>36</v>
      </c>
      <c r="G632" s="104" t="s">
        <v>72</v>
      </c>
      <c r="H632" s="215" t="s">
        <v>1251</v>
      </c>
      <c r="I632" s="137">
        <v>100000</v>
      </c>
      <c r="J632" s="137">
        <f t="shared" si="9"/>
        <v>1305000</v>
      </c>
    </row>
    <row r="633" spans="1:10" x14ac:dyDescent="0.25">
      <c r="A633" s="106" t="s">
        <v>22</v>
      </c>
      <c r="B633" s="127" t="s">
        <v>797</v>
      </c>
      <c r="C633" s="106">
        <v>6</v>
      </c>
      <c r="E633" s="121" t="s">
        <v>156</v>
      </c>
      <c r="F633" s="105">
        <v>36</v>
      </c>
      <c r="G633" s="104" t="s">
        <v>72</v>
      </c>
      <c r="H633" s="215" t="s">
        <v>1246</v>
      </c>
      <c r="I633" s="137">
        <v>100000</v>
      </c>
      <c r="J633" s="137">
        <f t="shared" si="9"/>
        <v>1278000</v>
      </c>
    </row>
    <row r="634" spans="1:10" x14ac:dyDescent="0.25">
      <c r="A634" s="106" t="s">
        <v>22</v>
      </c>
      <c r="B634" s="127" t="s">
        <v>798</v>
      </c>
      <c r="C634" s="106">
        <v>6</v>
      </c>
      <c r="E634" s="121" t="s">
        <v>156</v>
      </c>
      <c r="F634" s="105">
        <v>36</v>
      </c>
      <c r="G634" s="104" t="s">
        <v>72</v>
      </c>
      <c r="H634" s="215" t="s">
        <v>1246</v>
      </c>
      <c r="I634" s="137">
        <v>100000</v>
      </c>
      <c r="J634" s="137">
        <f t="shared" si="9"/>
        <v>1278000</v>
      </c>
    </row>
    <row r="635" spans="1:10" x14ac:dyDescent="0.25">
      <c r="A635" s="106" t="s">
        <v>22</v>
      </c>
      <c r="B635" s="127" t="s">
        <v>799</v>
      </c>
      <c r="C635" s="106">
        <v>6</v>
      </c>
      <c r="E635" s="121" t="s">
        <v>156</v>
      </c>
      <c r="F635" s="109">
        <v>36</v>
      </c>
      <c r="G635" s="104" t="s">
        <v>72</v>
      </c>
      <c r="H635" s="215" t="s">
        <v>1246</v>
      </c>
      <c r="I635" s="137">
        <v>100000</v>
      </c>
      <c r="J635" s="137">
        <f t="shared" si="9"/>
        <v>1278000</v>
      </c>
    </row>
    <row r="636" spans="1:10" x14ac:dyDescent="0.25">
      <c r="A636" s="106" t="s">
        <v>22</v>
      </c>
      <c r="B636" s="127" t="s">
        <v>800</v>
      </c>
      <c r="C636" s="106">
        <v>6</v>
      </c>
      <c r="E636" s="121" t="s">
        <v>158</v>
      </c>
      <c r="F636" s="105">
        <v>42</v>
      </c>
      <c r="G636" s="104" t="s">
        <v>72</v>
      </c>
      <c r="H636" s="215" t="s">
        <v>1247</v>
      </c>
      <c r="I636" s="137">
        <v>100000</v>
      </c>
      <c r="J636" s="137">
        <f t="shared" si="9"/>
        <v>1491000</v>
      </c>
    </row>
    <row r="637" spans="1:10" x14ac:dyDescent="0.25">
      <c r="A637" s="106" t="s">
        <v>22</v>
      </c>
      <c r="B637" s="127" t="s">
        <v>801</v>
      </c>
      <c r="C637" s="106">
        <v>6</v>
      </c>
      <c r="E637" s="121" t="s">
        <v>158</v>
      </c>
      <c r="F637" s="105">
        <v>42</v>
      </c>
      <c r="G637" s="104" t="s">
        <v>72</v>
      </c>
      <c r="H637" s="215" t="s">
        <v>1247</v>
      </c>
      <c r="I637" s="137">
        <v>100000</v>
      </c>
      <c r="J637" s="137">
        <f t="shared" si="9"/>
        <v>1491000</v>
      </c>
    </row>
    <row r="638" spans="1:10" x14ac:dyDescent="0.25">
      <c r="A638" s="106" t="s">
        <v>22</v>
      </c>
      <c r="B638" s="127" t="s">
        <v>802</v>
      </c>
      <c r="C638" s="128">
        <v>7</v>
      </c>
      <c r="E638" s="121" t="s">
        <v>158</v>
      </c>
      <c r="F638" s="105">
        <v>42</v>
      </c>
      <c r="G638" s="104" t="s">
        <v>72</v>
      </c>
      <c r="H638" s="215" t="s">
        <v>1096</v>
      </c>
      <c r="I638" s="137">
        <v>100000</v>
      </c>
      <c r="J638" s="137">
        <f t="shared" si="9"/>
        <v>1533000</v>
      </c>
    </row>
    <row r="639" spans="1:10" x14ac:dyDescent="0.25">
      <c r="A639" s="106" t="s">
        <v>22</v>
      </c>
      <c r="B639" s="127" t="s">
        <v>803</v>
      </c>
      <c r="C639" s="128">
        <v>7</v>
      </c>
      <c r="E639" s="121" t="s">
        <v>158</v>
      </c>
      <c r="F639" s="105">
        <v>42</v>
      </c>
      <c r="G639" s="104" t="s">
        <v>72</v>
      </c>
      <c r="H639" s="215" t="s">
        <v>1096</v>
      </c>
      <c r="I639" s="137">
        <v>100000</v>
      </c>
      <c r="J639" s="137">
        <f t="shared" si="9"/>
        <v>1533000</v>
      </c>
    </row>
    <row r="640" spans="1:10" x14ac:dyDescent="0.25">
      <c r="A640" s="106" t="s">
        <v>22</v>
      </c>
      <c r="B640" s="127" t="s">
        <v>804</v>
      </c>
      <c r="C640" s="128">
        <v>7</v>
      </c>
      <c r="E640" s="121" t="s">
        <v>305</v>
      </c>
      <c r="F640" s="109">
        <v>32</v>
      </c>
      <c r="G640" s="104" t="s">
        <v>72</v>
      </c>
      <c r="H640" s="215" t="s">
        <v>1095</v>
      </c>
      <c r="I640" s="137">
        <v>100000</v>
      </c>
      <c r="J640" s="137">
        <f t="shared" si="9"/>
        <v>1168000</v>
      </c>
    </row>
    <row r="641" spans="1:10" x14ac:dyDescent="0.25">
      <c r="A641" s="106" t="s">
        <v>22</v>
      </c>
      <c r="B641" s="127" t="s">
        <v>805</v>
      </c>
      <c r="C641" s="128">
        <v>7</v>
      </c>
      <c r="E641" s="121" t="s">
        <v>329</v>
      </c>
      <c r="F641" s="109">
        <v>32</v>
      </c>
      <c r="G641" s="104" t="s">
        <v>72</v>
      </c>
      <c r="H641" s="215" t="s">
        <v>1109</v>
      </c>
      <c r="I641" s="137">
        <v>100000</v>
      </c>
      <c r="J641" s="137">
        <f t="shared" si="9"/>
        <v>1192000</v>
      </c>
    </row>
    <row r="642" spans="1:10" x14ac:dyDescent="0.25">
      <c r="A642" s="106" t="s">
        <v>22</v>
      </c>
      <c r="B642" s="127" t="s">
        <v>806</v>
      </c>
      <c r="C642" s="128">
        <v>7</v>
      </c>
      <c r="E642" s="121" t="s">
        <v>381</v>
      </c>
      <c r="F642" s="109">
        <v>172</v>
      </c>
      <c r="G642" s="104" t="s">
        <v>382</v>
      </c>
      <c r="H642" s="215" t="s">
        <v>1252</v>
      </c>
      <c r="I642" s="137">
        <v>100000</v>
      </c>
      <c r="J642" s="137">
        <f t="shared" ref="J642:J705" si="10">H642*25%</f>
        <v>7310000</v>
      </c>
    </row>
    <row r="643" spans="1:10" x14ac:dyDescent="0.25">
      <c r="A643" s="106" t="s">
        <v>22</v>
      </c>
      <c r="B643" s="127" t="s">
        <v>807</v>
      </c>
      <c r="C643" s="128">
        <v>7</v>
      </c>
      <c r="E643" s="121" t="s">
        <v>376</v>
      </c>
      <c r="F643" s="109">
        <v>142</v>
      </c>
      <c r="G643" s="104" t="s">
        <v>234</v>
      </c>
      <c r="H643" s="215" t="s">
        <v>1253</v>
      </c>
      <c r="I643" s="137">
        <v>100000</v>
      </c>
      <c r="J643" s="137">
        <f t="shared" si="10"/>
        <v>5928500</v>
      </c>
    </row>
    <row r="644" spans="1:10" x14ac:dyDescent="0.25">
      <c r="A644" s="106" t="s">
        <v>22</v>
      </c>
      <c r="B644" s="127" t="s">
        <v>808</v>
      </c>
      <c r="C644" s="128">
        <v>7</v>
      </c>
      <c r="E644" s="121" t="s">
        <v>381</v>
      </c>
      <c r="F644" s="109">
        <v>173</v>
      </c>
      <c r="G644" s="104" t="s">
        <v>382</v>
      </c>
      <c r="H644" s="215" t="s">
        <v>1254</v>
      </c>
      <c r="I644" s="137">
        <v>100000</v>
      </c>
      <c r="J644" s="137">
        <f t="shared" si="10"/>
        <v>7352500</v>
      </c>
    </row>
    <row r="645" spans="1:10" x14ac:dyDescent="0.25">
      <c r="A645" s="106" t="s">
        <v>22</v>
      </c>
      <c r="B645" s="127" t="s">
        <v>809</v>
      </c>
      <c r="C645" s="128">
        <v>7</v>
      </c>
      <c r="E645" s="121" t="s">
        <v>154</v>
      </c>
      <c r="F645" s="105">
        <v>36</v>
      </c>
      <c r="G645" s="104" t="s">
        <v>72</v>
      </c>
      <c r="H645" s="215" t="s">
        <v>1097</v>
      </c>
      <c r="I645" s="137">
        <v>100000</v>
      </c>
      <c r="J645" s="137">
        <f t="shared" si="10"/>
        <v>1341000</v>
      </c>
    </row>
    <row r="646" spans="1:10" x14ac:dyDescent="0.25">
      <c r="A646" s="106" t="s">
        <v>22</v>
      </c>
      <c r="B646" s="127" t="s">
        <v>810</v>
      </c>
      <c r="C646" s="128">
        <v>7</v>
      </c>
      <c r="E646" s="121" t="s">
        <v>156</v>
      </c>
      <c r="F646" s="105">
        <v>36</v>
      </c>
      <c r="G646" s="104" t="s">
        <v>72</v>
      </c>
      <c r="H646" s="215" t="s">
        <v>1087</v>
      </c>
      <c r="I646" s="137">
        <v>100000</v>
      </c>
      <c r="J646" s="137">
        <f t="shared" si="10"/>
        <v>1314000</v>
      </c>
    </row>
    <row r="647" spans="1:10" x14ac:dyDescent="0.25">
      <c r="A647" s="106" t="s">
        <v>22</v>
      </c>
      <c r="B647" s="127" t="s">
        <v>811</v>
      </c>
      <c r="C647" s="128">
        <v>7</v>
      </c>
      <c r="E647" s="121" t="s">
        <v>156</v>
      </c>
      <c r="F647" s="105">
        <v>36</v>
      </c>
      <c r="G647" s="104" t="s">
        <v>72</v>
      </c>
      <c r="H647" s="215" t="s">
        <v>1087</v>
      </c>
      <c r="I647" s="137">
        <v>100000</v>
      </c>
      <c r="J647" s="137">
        <f t="shared" si="10"/>
        <v>1314000</v>
      </c>
    </row>
    <row r="648" spans="1:10" x14ac:dyDescent="0.25">
      <c r="A648" s="106" t="s">
        <v>22</v>
      </c>
      <c r="B648" s="127" t="s">
        <v>812</v>
      </c>
      <c r="C648" s="128">
        <v>7</v>
      </c>
      <c r="E648" s="121" t="s">
        <v>156</v>
      </c>
      <c r="F648" s="105">
        <v>36</v>
      </c>
      <c r="G648" s="104" t="s">
        <v>72</v>
      </c>
      <c r="H648" s="215" t="s">
        <v>1087</v>
      </c>
      <c r="I648" s="137">
        <v>100000</v>
      </c>
      <c r="J648" s="137">
        <f t="shared" si="10"/>
        <v>1314000</v>
      </c>
    </row>
    <row r="649" spans="1:10" x14ac:dyDescent="0.25">
      <c r="A649" s="106" t="s">
        <v>22</v>
      </c>
      <c r="B649" s="127" t="s">
        <v>813</v>
      </c>
      <c r="C649" s="128">
        <v>7</v>
      </c>
      <c r="E649" s="121" t="s">
        <v>158</v>
      </c>
      <c r="F649" s="105">
        <v>42</v>
      </c>
      <c r="G649" s="104" t="s">
        <v>72</v>
      </c>
      <c r="H649" s="215" t="s">
        <v>1096</v>
      </c>
      <c r="I649" s="137">
        <v>100000</v>
      </c>
      <c r="J649" s="137">
        <f t="shared" si="10"/>
        <v>1533000</v>
      </c>
    </row>
    <row r="650" spans="1:10" x14ac:dyDescent="0.25">
      <c r="A650" s="106" t="s">
        <v>22</v>
      </c>
      <c r="B650" s="127" t="s">
        <v>814</v>
      </c>
      <c r="C650" s="128">
        <v>7</v>
      </c>
      <c r="E650" s="121" t="s">
        <v>158</v>
      </c>
      <c r="F650" s="105">
        <v>42</v>
      </c>
      <c r="G650" s="104" t="s">
        <v>72</v>
      </c>
      <c r="H650" s="215" t="s">
        <v>1096</v>
      </c>
      <c r="I650" s="137">
        <v>100000</v>
      </c>
      <c r="J650" s="137">
        <f t="shared" si="10"/>
        <v>1533000</v>
      </c>
    </row>
    <row r="651" spans="1:10" x14ac:dyDescent="0.25">
      <c r="A651" s="128" t="s">
        <v>24</v>
      </c>
      <c r="B651" s="130" t="s">
        <v>815</v>
      </c>
      <c r="C651" s="128">
        <v>1</v>
      </c>
      <c r="E651" s="121" t="s">
        <v>407</v>
      </c>
      <c r="F651" s="109">
        <v>57</v>
      </c>
      <c r="G651" s="104" t="s">
        <v>72</v>
      </c>
      <c r="H651" s="215" t="s">
        <v>1024</v>
      </c>
      <c r="I651" s="137">
        <v>100000</v>
      </c>
      <c r="J651" s="137">
        <f t="shared" si="10"/>
        <v>2251500</v>
      </c>
    </row>
    <row r="652" spans="1:10" x14ac:dyDescent="0.25">
      <c r="A652" s="128" t="s">
        <v>24</v>
      </c>
      <c r="B652" s="130" t="s">
        <v>816</v>
      </c>
      <c r="C652" s="128">
        <v>1</v>
      </c>
      <c r="E652" s="121" t="s">
        <v>407</v>
      </c>
      <c r="F652" s="109">
        <v>57</v>
      </c>
      <c r="G652" s="104" t="s">
        <v>72</v>
      </c>
      <c r="H652" s="215" t="s">
        <v>1024</v>
      </c>
      <c r="I652" s="137">
        <v>100000</v>
      </c>
      <c r="J652" s="137">
        <f t="shared" si="10"/>
        <v>2251500</v>
      </c>
    </row>
    <row r="653" spans="1:10" x14ac:dyDescent="0.25">
      <c r="A653" s="128" t="s">
        <v>24</v>
      </c>
      <c r="B653" s="130" t="s">
        <v>817</v>
      </c>
      <c r="C653" s="128">
        <v>1</v>
      </c>
      <c r="E653" s="121" t="s">
        <v>81</v>
      </c>
      <c r="F653" s="105">
        <v>41</v>
      </c>
      <c r="G653" s="104" t="s">
        <v>72</v>
      </c>
      <c r="H653" s="215" t="s">
        <v>1255</v>
      </c>
      <c r="I653" s="137">
        <v>100000</v>
      </c>
      <c r="J653" s="137">
        <f t="shared" si="10"/>
        <v>1619500</v>
      </c>
    </row>
    <row r="654" spans="1:10" x14ac:dyDescent="0.25">
      <c r="A654" s="128" t="s">
        <v>24</v>
      </c>
      <c r="B654" s="130" t="s">
        <v>818</v>
      </c>
      <c r="C654" s="128">
        <v>1</v>
      </c>
      <c r="E654" s="121" t="s">
        <v>81</v>
      </c>
      <c r="F654" s="105">
        <v>41</v>
      </c>
      <c r="G654" s="104" t="s">
        <v>72</v>
      </c>
      <c r="H654" s="215" t="s">
        <v>1255</v>
      </c>
      <c r="I654" s="137">
        <v>100000</v>
      </c>
      <c r="J654" s="137">
        <f t="shared" si="10"/>
        <v>1619500</v>
      </c>
    </row>
    <row r="655" spans="1:10" x14ac:dyDescent="0.25">
      <c r="A655" s="128" t="s">
        <v>24</v>
      </c>
      <c r="B655" s="130" t="s">
        <v>819</v>
      </c>
      <c r="C655" s="128">
        <v>1</v>
      </c>
      <c r="E655" s="121" t="s">
        <v>81</v>
      </c>
      <c r="F655" s="105">
        <v>41</v>
      </c>
      <c r="G655" s="104" t="s">
        <v>72</v>
      </c>
      <c r="H655" s="215" t="s">
        <v>1255</v>
      </c>
      <c r="I655" s="137">
        <v>100000</v>
      </c>
      <c r="J655" s="137">
        <f t="shared" si="10"/>
        <v>1619500</v>
      </c>
    </row>
    <row r="656" spans="1:10" x14ac:dyDescent="0.25">
      <c r="A656" s="128" t="s">
        <v>24</v>
      </c>
      <c r="B656" s="130" t="s">
        <v>820</v>
      </c>
      <c r="C656" s="128">
        <v>1</v>
      </c>
      <c r="E656" s="121" t="s">
        <v>227</v>
      </c>
      <c r="F656" s="109">
        <v>37</v>
      </c>
      <c r="G656" s="104" t="s">
        <v>72</v>
      </c>
      <c r="H656" s="215" t="s">
        <v>1256</v>
      </c>
      <c r="I656" s="137">
        <v>100000</v>
      </c>
      <c r="J656" s="137">
        <f t="shared" si="10"/>
        <v>1461500</v>
      </c>
    </row>
    <row r="657" spans="1:10" x14ac:dyDescent="0.25">
      <c r="A657" s="128" t="s">
        <v>24</v>
      </c>
      <c r="B657" s="130" t="s">
        <v>821</v>
      </c>
      <c r="C657" s="128">
        <v>1</v>
      </c>
      <c r="E657" s="121" t="s">
        <v>227</v>
      </c>
      <c r="F657" s="109">
        <v>37</v>
      </c>
      <c r="G657" s="104" t="s">
        <v>72</v>
      </c>
      <c r="H657" s="215" t="s">
        <v>1256</v>
      </c>
      <c r="I657" s="137">
        <v>100000</v>
      </c>
      <c r="J657" s="137">
        <f t="shared" si="10"/>
        <v>1461500</v>
      </c>
    </row>
    <row r="658" spans="1:10" x14ac:dyDescent="0.25">
      <c r="A658" s="128" t="s">
        <v>24</v>
      </c>
      <c r="B658" s="130" t="s">
        <v>822</v>
      </c>
      <c r="C658" s="128">
        <v>1</v>
      </c>
      <c r="E658" s="121" t="s">
        <v>823</v>
      </c>
      <c r="F658" s="109">
        <v>37</v>
      </c>
      <c r="G658" s="104" t="s">
        <v>72</v>
      </c>
      <c r="H658" s="215" t="s">
        <v>1257</v>
      </c>
      <c r="I658" s="137">
        <v>100000</v>
      </c>
      <c r="J658" s="137">
        <f t="shared" si="10"/>
        <v>1489250</v>
      </c>
    </row>
    <row r="659" spans="1:10" x14ac:dyDescent="0.25">
      <c r="A659" s="128" t="s">
        <v>24</v>
      </c>
      <c r="B659" s="130" t="s">
        <v>824</v>
      </c>
      <c r="C659" s="128">
        <v>1</v>
      </c>
      <c r="E659" s="121" t="s">
        <v>825</v>
      </c>
      <c r="F659" s="105">
        <v>50</v>
      </c>
      <c r="G659" s="104" t="s">
        <v>72</v>
      </c>
      <c r="H659" s="215" t="s">
        <v>1258</v>
      </c>
      <c r="I659" s="137">
        <v>100000</v>
      </c>
      <c r="J659" s="137">
        <f t="shared" si="10"/>
        <v>2187500</v>
      </c>
    </row>
    <row r="660" spans="1:10" x14ac:dyDescent="0.25">
      <c r="A660" s="128" t="s">
        <v>24</v>
      </c>
      <c r="B660" s="130" t="s">
        <v>826</v>
      </c>
      <c r="C660" s="128">
        <v>1</v>
      </c>
      <c r="E660" s="121" t="s">
        <v>227</v>
      </c>
      <c r="F660" s="109">
        <v>37</v>
      </c>
      <c r="G660" s="104" t="s">
        <v>72</v>
      </c>
      <c r="H660" s="215" t="s">
        <v>1259</v>
      </c>
      <c r="I660" s="137">
        <v>100000</v>
      </c>
      <c r="J660" s="137">
        <f t="shared" si="10"/>
        <v>1591000</v>
      </c>
    </row>
    <row r="661" spans="1:10" x14ac:dyDescent="0.25">
      <c r="A661" s="128" t="s">
        <v>24</v>
      </c>
      <c r="B661" s="130" t="s">
        <v>827</v>
      </c>
      <c r="C661" s="128">
        <v>1</v>
      </c>
      <c r="E661" s="121" t="s">
        <v>236</v>
      </c>
      <c r="F661" s="109">
        <v>70</v>
      </c>
      <c r="G661" s="104" t="s">
        <v>234</v>
      </c>
      <c r="H661" s="215" t="s">
        <v>1260</v>
      </c>
      <c r="I661" s="137">
        <v>100000</v>
      </c>
      <c r="J661" s="137">
        <f t="shared" si="10"/>
        <v>3010000</v>
      </c>
    </row>
    <row r="662" spans="1:10" x14ac:dyDescent="0.25">
      <c r="A662" s="128" t="s">
        <v>24</v>
      </c>
      <c r="B662" s="130" t="s">
        <v>828</v>
      </c>
      <c r="C662" s="128">
        <v>1</v>
      </c>
      <c r="E662" s="121" t="s">
        <v>236</v>
      </c>
      <c r="F662" s="109">
        <v>70</v>
      </c>
      <c r="G662" s="104" t="s">
        <v>234</v>
      </c>
      <c r="H662" s="215" t="s">
        <v>1260</v>
      </c>
      <c r="I662" s="137">
        <v>100000</v>
      </c>
      <c r="J662" s="137">
        <f t="shared" si="10"/>
        <v>3010000</v>
      </c>
    </row>
    <row r="663" spans="1:10" x14ac:dyDescent="0.25">
      <c r="A663" s="128" t="s">
        <v>24</v>
      </c>
      <c r="B663" s="130" t="s">
        <v>829</v>
      </c>
      <c r="C663" s="128">
        <v>1</v>
      </c>
      <c r="E663" s="121" t="s">
        <v>242</v>
      </c>
      <c r="F663" s="109">
        <v>92</v>
      </c>
      <c r="G663" s="104" t="s">
        <v>234</v>
      </c>
      <c r="H663" s="215" t="s">
        <v>1261</v>
      </c>
      <c r="I663" s="137">
        <v>100000</v>
      </c>
      <c r="J663" s="137">
        <f t="shared" si="10"/>
        <v>4002000</v>
      </c>
    </row>
    <row r="664" spans="1:10" x14ac:dyDescent="0.25">
      <c r="A664" s="128" t="s">
        <v>24</v>
      </c>
      <c r="B664" s="130" t="s">
        <v>830</v>
      </c>
      <c r="C664" s="128">
        <v>1</v>
      </c>
      <c r="E664" s="121" t="s">
        <v>83</v>
      </c>
      <c r="F664" s="105">
        <v>46</v>
      </c>
      <c r="G664" s="104" t="s">
        <v>72</v>
      </c>
      <c r="H664" s="215" t="s">
        <v>1262</v>
      </c>
      <c r="I664" s="137">
        <v>100000</v>
      </c>
      <c r="J664" s="137">
        <f t="shared" si="10"/>
        <v>2001000</v>
      </c>
    </row>
    <row r="665" spans="1:10" x14ac:dyDescent="0.25">
      <c r="A665" s="128" t="s">
        <v>24</v>
      </c>
      <c r="B665" s="130" t="s">
        <v>831</v>
      </c>
      <c r="C665" s="128">
        <v>1</v>
      </c>
      <c r="E665" s="121" t="s">
        <v>83</v>
      </c>
      <c r="F665" s="105">
        <v>46</v>
      </c>
      <c r="G665" s="104" t="s">
        <v>72</v>
      </c>
      <c r="H665" s="215" t="s">
        <v>1263</v>
      </c>
      <c r="I665" s="137">
        <v>100000</v>
      </c>
      <c r="J665" s="137">
        <f t="shared" si="10"/>
        <v>2035500</v>
      </c>
    </row>
    <row r="666" spans="1:10" x14ac:dyDescent="0.25">
      <c r="A666" s="128" t="s">
        <v>24</v>
      </c>
      <c r="B666" s="130" t="s">
        <v>832</v>
      </c>
      <c r="C666" s="128">
        <v>1</v>
      </c>
      <c r="E666" s="121" t="s">
        <v>242</v>
      </c>
      <c r="F666" s="109">
        <v>92</v>
      </c>
      <c r="G666" s="104" t="s">
        <v>234</v>
      </c>
      <c r="H666" s="215" t="s">
        <v>1264</v>
      </c>
      <c r="I666" s="137">
        <v>100000</v>
      </c>
      <c r="J666" s="137">
        <f t="shared" si="10"/>
        <v>3841000</v>
      </c>
    </row>
    <row r="667" spans="1:10" x14ac:dyDescent="0.25">
      <c r="A667" s="128" t="s">
        <v>24</v>
      </c>
      <c r="B667" s="130" t="s">
        <v>833</v>
      </c>
      <c r="C667" s="128">
        <v>1</v>
      </c>
      <c r="E667" s="121" t="s">
        <v>93</v>
      </c>
      <c r="F667" s="105">
        <v>60</v>
      </c>
      <c r="G667" s="104" t="s">
        <v>94</v>
      </c>
      <c r="H667" s="215" t="s">
        <v>1265</v>
      </c>
      <c r="I667" s="137">
        <v>100000</v>
      </c>
      <c r="J667" s="137">
        <f t="shared" si="10"/>
        <v>2505000</v>
      </c>
    </row>
    <row r="668" spans="1:10" x14ac:dyDescent="0.25">
      <c r="A668" s="128" t="s">
        <v>24</v>
      </c>
      <c r="B668" s="130" t="s">
        <v>834</v>
      </c>
      <c r="C668" s="128">
        <v>1</v>
      </c>
      <c r="E668" s="121" t="s">
        <v>835</v>
      </c>
      <c r="F668" s="105">
        <v>41</v>
      </c>
      <c r="G668" s="104" t="s">
        <v>72</v>
      </c>
      <c r="H668" s="215" t="s">
        <v>1011</v>
      </c>
      <c r="I668" s="137">
        <v>100000</v>
      </c>
      <c r="J668" s="137">
        <f t="shared" si="10"/>
        <v>1650250</v>
      </c>
    </row>
    <row r="669" spans="1:10" x14ac:dyDescent="0.25">
      <c r="A669" s="128" t="s">
        <v>24</v>
      </c>
      <c r="B669" s="130" t="s">
        <v>836</v>
      </c>
      <c r="C669" s="128">
        <v>1</v>
      </c>
      <c r="E669" s="121" t="s">
        <v>81</v>
      </c>
      <c r="F669" s="105">
        <v>41</v>
      </c>
      <c r="G669" s="104" t="s">
        <v>72</v>
      </c>
      <c r="H669" s="215" t="s">
        <v>1255</v>
      </c>
      <c r="I669" s="137">
        <v>100000</v>
      </c>
      <c r="J669" s="137">
        <f t="shared" si="10"/>
        <v>1619500</v>
      </c>
    </row>
    <row r="670" spans="1:10" x14ac:dyDescent="0.25">
      <c r="A670" s="128" t="s">
        <v>24</v>
      </c>
      <c r="B670" s="130" t="s">
        <v>837</v>
      </c>
      <c r="C670" s="128">
        <v>1</v>
      </c>
      <c r="E670" s="121" t="s">
        <v>81</v>
      </c>
      <c r="F670" s="105">
        <v>41</v>
      </c>
      <c r="G670" s="104" t="s">
        <v>72</v>
      </c>
      <c r="H670" s="215" t="s">
        <v>1255</v>
      </c>
      <c r="I670" s="137">
        <v>100000</v>
      </c>
      <c r="J670" s="137">
        <f t="shared" si="10"/>
        <v>1619500</v>
      </c>
    </row>
    <row r="671" spans="1:10" x14ac:dyDescent="0.25">
      <c r="A671" s="128" t="s">
        <v>24</v>
      </c>
      <c r="B671" s="130" t="s">
        <v>838</v>
      </c>
      <c r="C671" s="128">
        <v>2</v>
      </c>
      <c r="E671" s="121" t="s">
        <v>424</v>
      </c>
      <c r="F671" s="109">
        <v>54</v>
      </c>
      <c r="G671" s="104" t="s">
        <v>72</v>
      </c>
      <c r="H671" s="215" t="s">
        <v>1266</v>
      </c>
      <c r="I671" s="137">
        <v>100000</v>
      </c>
      <c r="J671" s="137">
        <f t="shared" si="10"/>
        <v>1903500</v>
      </c>
    </row>
    <row r="672" spans="1:10" x14ac:dyDescent="0.25">
      <c r="A672" s="128" t="s">
        <v>24</v>
      </c>
      <c r="B672" s="130" t="s">
        <v>839</v>
      </c>
      <c r="C672" s="128">
        <v>2</v>
      </c>
      <c r="E672" s="121" t="s">
        <v>424</v>
      </c>
      <c r="F672" s="109">
        <v>54</v>
      </c>
      <c r="G672" s="104" t="s">
        <v>72</v>
      </c>
      <c r="H672" s="215" t="s">
        <v>1266</v>
      </c>
      <c r="I672" s="137">
        <v>100000</v>
      </c>
      <c r="J672" s="137">
        <f t="shared" si="10"/>
        <v>1903500</v>
      </c>
    </row>
    <row r="673" spans="1:10" x14ac:dyDescent="0.25">
      <c r="A673" s="128" t="s">
        <v>24</v>
      </c>
      <c r="B673" s="130" t="s">
        <v>840</v>
      </c>
      <c r="C673" s="128">
        <v>2</v>
      </c>
      <c r="E673" s="121" t="s">
        <v>106</v>
      </c>
      <c r="F673" s="105">
        <v>39</v>
      </c>
      <c r="G673" s="104" t="s">
        <v>72</v>
      </c>
      <c r="H673" s="215" t="s">
        <v>1267</v>
      </c>
      <c r="I673" s="137">
        <v>100000</v>
      </c>
      <c r="J673" s="137">
        <f t="shared" si="10"/>
        <v>1374750</v>
      </c>
    </row>
    <row r="674" spans="1:10" x14ac:dyDescent="0.25">
      <c r="A674" s="128" t="s">
        <v>24</v>
      </c>
      <c r="B674" s="130" t="s">
        <v>841</v>
      </c>
      <c r="C674" s="128">
        <v>2</v>
      </c>
      <c r="E674" s="121" t="s">
        <v>106</v>
      </c>
      <c r="F674" s="105">
        <v>39</v>
      </c>
      <c r="G674" s="104" t="s">
        <v>72</v>
      </c>
      <c r="H674" s="215" t="s">
        <v>1267</v>
      </c>
      <c r="I674" s="137">
        <v>100000</v>
      </c>
      <c r="J674" s="137">
        <f t="shared" si="10"/>
        <v>1374750</v>
      </c>
    </row>
    <row r="675" spans="1:10" x14ac:dyDescent="0.25">
      <c r="A675" s="128" t="s">
        <v>24</v>
      </c>
      <c r="B675" s="130" t="s">
        <v>842</v>
      </c>
      <c r="C675" s="128">
        <v>2</v>
      </c>
      <c r="E675" s="121" t="s">
        <v>106</v>
      </c>
      <c r="F675" s="105">
        <v>39</v>
      </c>
      <c r="G675" s="104" t="s">
        <v>72</v>
      </c>
      <c r="H675" s="215" t="s">
        <v>1267</v>
      </c>
      <c r="I675" s="137">
        <v>100000</v>
      </c>
      <c r="J675" s="137">
        <f t="shared" si="10"/>
        <v>1374750</v>
      </c>
    </row>
    <row r="676" spans="1:10" x14ac:dyDescent="0.25">
      <c r="A676" s="128" t="s">
        <v>24</v>
      </c>
      <c r="B676" s="130" t="s">
        <v>843</v>
      </c>
      <c r="C676" s="128">
        <v>2</v>
      </c>
      <c r="E676" s="121" t="s">
        <v>253</v>
      </c>
      <c r="F676" s="109">
        <v>36</v>
      </c>
      <c r="G676" s="104" t="s">
        <v>72</v>
      </c>
      <c r="H676" s="215" t="s">
        <v>1268</v>
      </c>
      <c r="I676" s="137">
        <v>100000</v>
      </c>
      <c r="J676" s="137">
        <f t="shared" si="10"/>
        <v>1269000</v>
      </c>
    </row>
    <row r="677" spans="1:10" x14ac:dyDescent="0.25">
      <c r="A677" s="128" t="s">
        <v>24</v>
      </c>
      <c r="B677" s="130" t="s">
        <v>844</v>
      </c>
      <c r="C677" s="128">
        <v>2</v>
      </c>
      <c r="E677" s="121" t="s">
        <v>253</v>
      </c>
      <c r="F677" s="109">
        <v>36</v>
      </c>
      <c r="G677" s="104" t="s">
        <v>72</v>
      </c>
      <c r="H677" s="215" t="s">
        <v>1268</v>
      </c>
      <c r="I677" s="137">
        <v>100000</v>
      </c>
      <c r="J677" s="137">
        <f t="shared" si="10"/>
        <v>1269000</v>
      </c>
    </row>
    <row r="678" spans="1:10" x14ac:dyDescent="0.25">
      <c r="A678" s="128" t="s">
        <v>24</v>
      </c>
      <c r="B678" s="130" t="s">
        <v>845</v>
      </c>
      <c r="C678" s="128">
        <v>2</v>
      </c>
      <c r="E678" s="121" t="s">
        <v>846</v>
      </c>
      <c r="F678" s="109">
        <v>36</v>
      </c>
      <c r="G678" s="104" t="s">
        <v>72</v>
      </c>
      <c r="H678" s="215" t="s">
        <v>1269</v>
      </c>
      <c r="I678" s="137">
        <v>100000</v>
      </c>
      <c r="J678" s="137">
        <f t="shared" si="10"/>
        <v>1296000</v>
      </c>
    </row>
    <row r="679" spans="1:10" x14ac:dyDescent="0.25">
      <c r="A679" s="128" t="s">
        <v>24</v>
      </c>
      <c r="B679" s="130" t="s">
        <v>847</v>
      </c>
      <c r="C679" s="128">
        <v>2</v>
      </c>
      <c r="E679" s="121" t="s">
        <v>848</v>
      </c>
      <c r="F679" s="105">
        <v>49</v>
      </c>
      <c r="G679" s="104" t="s">
        <v>72</v>
      </c>
      <c r="H679" s="215" t="s">
        <v>1032</v>
      </c>
      <c r="I679" s="137">
        <v>100000</v>
      </c>
      <c r="J679" s="137">
        <f t="shared" si="10"/>
        <v>1935500</v>
      </c>
    </row>
    <row r="680" spans="1:10" x14ac:dyDescent="0.25">
      <c r="A680" s="128" t="s">
        <v>24</v>
      </c>
      <c r="B680" s="130" t="s">
        <v>849</v>
      </c>
      <c r="C680" s="128">
        <v>2</v>
      </c>
      <c r="E680" s="121" t="s">
        <v>253</v>
      </c>
      <c r="F680" s="109">
        <v>36</v>
      </c>
      <c r="G680" s="104" t="s">
        <v>72</v>
      </c>
      <c r="H680" s="215" t="s">
        <v>1049</v>
      </c>
      <c r="I680" s="137">
        <v>100000</v>
      </c>
      <c r="J680" s="137">
        <f t="shared" si="10"/>
        <v>1395000</v>
      </c>
    </row>
    <row r="681" spans="1:10" x14ac:dyDescent="0.25">
      <c r="A681" s="128" t="s">
        <v>24</v>
      </c>
      <c r="B681" s="130" t="s">
        <v>850</v>
      </c>
      <c r="C681" s="128">
        <v>2</v>
      </c>
      <c r="E681" s="121" t="s">
        <v>261</v>
      </c>
      <c r="F681" s="109">
        <v>68</v>
      </c>
      <c r="G681" s="104" t="s">
        <v>234</v>
      </c>
      <c r="H681" s="215" t="s">
        <v>1270</v>
      </c>
      <c r="I681" s="137">
        <v>100000</v>
      </c>
      <c r="J681" s="137">
        <f t="shared" si="10"/>
        <v>2635000</v>
      </c>
    </row>
    <row r="682" spans="1:10" x14ac:dyDescent="0.25">
      <c r="A682" s="128" t="s">
        <v>24</v>
      </c>
      <c r="B682" s="130" t="s">
        <v>851</v>
      </c>
      <c r="C682" s="128">
        <v>2</v>
      </c>
      <c r="E682" s="121" t="s">
        <v>261</v>
      </c>
      <c r="F682" s="109">
        <v>68</v>
      </c>
      <c r="G682" s="104" t="s">
        <v>234</v>
      </c>
      <c r="H682" s="215" t="s">
        <v>1270</v>
      </c>
      <c r="I682" s="137">
        <v>100000</v>
      </c>
      <c r="J682" s="137">
        <f t="shared" si="10"/>
        <v>2635000</v>
      </c>
    </row>
    <row r="683" spans="1:10" x14ac:dyDescent="0.25">
      <c r="A683" s="128" t="s">
        <v>24</v>
      </c>
      <c r="B683" s="130" t="s">
        <v>852</v>
      </c>
      <c r="C683" s="128">
        <v>2</v>
      </c>
      <c r="E683" s="121" t="s">
        <v>267</v>
      </c>
      <c r="F683" s="109">
        <v>89</v>
      </c>
      <c r="G683" s="104" t="s">
        <v>234</v>
      </c>
      <c r="H683" s="215" t="s">
        <v>1165</v>
      </c>
      <c r="I683" s="137">
        <v>100000</v>
      </c>
      <c r="J683" s="137">
        <f t="shared" si="10"/>
        <v>3493250</v>
      </c>
    </row>
    <row r="684" spans="1:10" x14ac:dyDescent="0.25">
      <c r="A684" s="128" t="s">
        <v>24</v>
      </c>
      <c r="B684" s="130" t="s">
        <v>853</v>
      </c>
      <c r="C684" s="128">
        <v>2</v>
      </c>
      <c r="E684" s="121" t="s">
        <v>108</v>
      </c>
      <c r="F684" s="105">
        <v>45</v>
      </c>
      <c r="G684" s="104" t="s">
        <v>72</v>
      </c>
      <c r="H684" s="215" t="s">
        <v>1163</v>
      </c>
      <c r="I684" s="137">
        <v>100000</v>
      </c>
      <c r="J684" s="137">
        <f t="shared" si="10"/>
        <v>1766250</v>
      </c>
    </row>
    <row r="685" spans="1:10" x14ac:dyDescent="0.25">
      <c r="A685" s="128" t="s">
        <v>24</v>
      </c>
      <c r="B685" s="130" t="s">
        <v>854</v>
      </c>
      <c r="C685" s="128">
        <v>2</v>
      </c>
      <c r="E685" s="121" t="s">
        <v>855</v>
      </c>
      <c r="F685" s="105">
        <v>45</v>
      </c>
      <c r="G685" s="104" t="s">
        <v>72</v>
      </c>
      <c r="H685" s="215" t="s">
        <v>1271</v>
      </c>
      <c r="I685" s="137">
        <v>100000</v>
      </c>
      <c r="J685" s="137">
        <f t="shared" si="10"/>
        <v>1800000</v>
      </c>
    </row>
    <row r="686" spans="1:10" x14ac:dyDescent="0.25">
      <c r="A686" s="128" t="s">
        <v>24</v>
      </c>
      <c r="B686" s="130" t="s">
        <v>856</v>
      </c>
      <c r="C686" s="128">
        <v>2</v>
      </c>
      <c r="E686" s="121" t="s">
        <v>857</v>
      </c>
      <c r="F686" s="109">
        <v>89</v>
      </c>
      <c r="G686" s="104" t="s">
        <v>234</v>
      </c>
      <c r="H686" s="215" t="s">
        <v>1272</v>
      </c>
      <c r="I686" s="137">
        <v>100000</v>
      </c>
      <c r="J686" s="137">
        <f t="shared" si="10"/>
        <v>3337500</v>
      </c>
    </row>
    <row r="687" spans="1:10" x14ac:dyDescent="0.25">
      <c r="A687" s="128" t="s">
        <v>24</v>
      </c>
      <c r="B687" s="130" t="s">
        <v>858</v>
      </c>
      <c r="C687" s="128">
        <v>2</v>
      </c>
      <c r="E687" s="121" t="s">
        <v>119</v>
      </c>
      <c r="F687" s="105">
        <v>59</v>
      </c>
      <c r="G687" s="104" t="s">
        <v>94</v>
      </c>
      <c r="H687" s="215" t="s">
        <v>1273</v>
      </c>
      <c r="I687" s="137">
        <v>100000</v>
      </c>
      <c r="J687" s="137">
        <f t="shared" si="10"/>
        <v>2212500</v>
      </c>
    </row>
    <row r="688" spans="1:10" x14ac:dyDescent="0.25">
      <c r="A688" s="128" t="s">
        <v>24</v>
      </c>
      <c r="B688" s="130" t="s">
        <v>859</v>
      </c>
      <c r="C688" s="128">
        <v>2</v>
      </c>
      <c r="E688" s="121" t="s">
        <v>860</v>
      </c>
      <c r="F688" s="105">
        <v>39</v>
      </c>
      <c r="G688" s="104" t="s">
        <v>72</v>
      </c>
      <c r="H688" s="215" t="s">
        <v>1019</v>
      </c>
      <c r="I688" s="137">
        <v>100000</v>
      </c>
      <c r="J688" s="137">
        <f t="shared" si="10"/>
        <v>1404000</v>
      </c>
    </row>
    <row r="689" spans="1:10" x14ac:dyDescent="0.25">
      <c r="A689" s="128" t="s">
        <v>24</v>
      </c>
      <c r="B689" s="130" t="s">
        <v>861</v>
      </c>
      <c r="C689" s="128">
        <v>2</v>
      </c>
      <c r="E689" s="121" t="s">
        <v>106</v>
      </c>
      <c r="F689" s="105">
        <v>39</v>
      </c>
      <c r="G689" s="104" t="s">
        <v>72</v>
      </c>
      <c r="H689" s="215" t="s">
        <v>1267</v>
      </c>
      <c r="I689" s="137">
        <v>100000</v>
      </c>
      <c r="J689" s="137">
        <f t="shared" si="10"/>
        <v>1374750</v>
      </c>
    </row>
    <row r="690" spans="1:10" x14ac:dyDescent="0.25">
      <c r="A690" s="128" t="s">
        <v>24</v>
      </c>
      <c r="B690" s="130" t="s">
        <v>862</v>
      </c>
      <c r="C690" s="128">
        <v>2</v>
      </c>
      <c r="E690" s="121" t="s">
        <v>106</v>
      </c>
      <c r="F690" s="105">
        <v>39</v>
      </c>
      <c r="G690" s="104" t="s">
        <v>72</v>
      </c>
      <c r="H690" s="215" t="s">
        <v>1267</v>
      </c>
      <c r="I690" s="137">
        <v>100000</v>
      </c>
      <c r="J690" s="137">
        <f t="shared" si="10"/>
        <v>1374750</v>
      </c>
    </row>
    <row r="691" spans="1:10" x14ac:dyDescent="0.25">
      <c r="A691" s="128" t="s">
        <v>24</v>
      </c>
      <c r="B691" s="130" t="s">
        <v>863</v>
      </c>
      <c r="C691" s="128">
        <v>3</v>
      </c>
      <c r="E691" s="121" t="s">
        <v>441</v>
      </c>
      <c r="F691" s="109">
        <v>62</v>
      </c>
      <c r="G691" s="104" t="s">
        <v>72</v>
      </c>
      <c r="H691" s="215" t="s">
        <v>1274</v>
      </c>
      <c r="I691" s="137">
        <v>100000</v>
      </c>
      <c r="J691" s="137">
        <f t="shared" si="10"/>
        <v>2185500</v>
      </c>
    </row>
    <row r="692" spans="1:10" x14ac:dyDescent="0.25">
      <c r="A692" s="128" t="s">
        <v>24</v>
      </c>
      <c r="B692" s="130" t="s">
        <v>864</v>
      </c>
      <c r="C692" s="128">
        <v>3</v>
      </c>
      <c r="E692" s="121" t="s">
        <v>441</v>
      </c>
      <c r="F692" s="109">
        <v>62</v>
      </c>
      <c r="G692" s="104" t="s">
        <v>72</v>
      </c>
      <c r="H692" s="215" t="s">
        <v>1274</v>
      </c>
      <c r="I692" s="137">
        <v>100000</v>
      </c>
      <c r="J692" s="137">
        <f t="shared" si="10"/>
        <v>2185500</v>
      </c>
    </row>
    <row r="693" spans="1:10" x14ac:dyDescent="0.25">
      <c r="A693" s="128" t="s">
        <v>24</v>
      </c>
      <c r="B693" s="130" t="s">
        <v>865</v>
      </c>
      <c r="C693" s="128">
        <v>3</v>
      </c>
      <c r="E693" s="121" t="s">
        <v>131</v>
      </c>
      <c r="F693" s="105">
        <v>42</v>
      </c>
      <c r="G693" s="104" t="s">
        <v>72</v>
      </c>
      <c r="H693" s="215" t="s">
        <v>1275</v>
      </c>
      <c r="I693" s="137">
        <v>100000</v>
      </c>
      <c r="J693" s="137">
        <f t="shared" si="10"/>
        <v>1480500</v>
      </c>
    </row>
    <row r="694" spans="1:10" x14ac:dyDescent="0.25">
      <c r="A694" s="128" t="s">
        <v>24</v>
      </c>
      <c r="B694" s="130" t="s">
        <v>866</v>
      </c>
      <c r="C694" s="128">
        <v>3</v>
      </c>
      <c r="E694" s="121" t="s">
        <v>131</v>
      </c>
      <c r="F694" s="105">
        <v>42</v>
      </c>
      <c r="G694" s="104" t="s">
        <v>72</v>
      </c>
      <c r="H694" s="215" t="s">
        <v>1275</v>
      </c>
      <c r="I694" s="137">
        <v>100000</v>
      </c>
      <c r="J694" s="137">
        <f t="shared" si="10"/>
        <v>1480500</v>
      </c>
    </row>
    <row r="695" spans="1:10" x14ac:dyDescent="0.25">
      <c r="A695" s="128" t="s">
        <v>24</v>
      </c>
      <c r="B695" s="130" t="s">
        <v>867</v>
      </c>
      <c r="C695" s="128">
        <v>3</v>
      </c>
      <c r="E695" s="121" t="s">
        <v>131</v>
      </c>
      <c r="F695" s="105">
        <v>42</v>
      </c>
      <c r="G695" s="104" t="s">
        <v>72</v>
      </c>
      <c r="H695" s="215" t="s">
        <v>1275</v>
      </c>
      <c r="I695" s="137">
        <v>100000</v>
      </c>
      <c r="J695" s="137">
        <f t="shared" si="10"/>
        <v>1480500</v>
      </c>
    </row>
    <row r="696" spans="1:10" x14ac:dyDescent="0.25">
      <c r="A696" s="128" t="s">
        <v>24</v>
      </c>
      <c r="B696" s="130" t="s">
        <v>868</v>
      </c>
      <c r="C696" s="128">
        <v>3</v>
      </c>
      <c r="E696" s="121" t="s">
        <v>279</v>
      </c>
      <c r="F696" s="109">
        <v>38</v>
      </c>
      <c r="G696" s="104" t="s">
        <v>72</v>
      </c>
      <c r="H696" s="215" t="s">
        <v>1276</v>
      </c>
      <c r="I696" s="137">
        <v>100000</v>
      </c>
      <c r="J696" s="137">
        <f t="shared" si="10"/>
        <v>1339500</v>
      </c>
    </row>
    <row r="697" spans="1:10" x14ac:dyDescent="0.25">
      <c r="A697" s="128" t="s">
        <v>24</v>
      </c>
      <c r="B697" s="130" t="s">
        <v>869</v>
      </c>
      <c r="C697" s="128">
        <v>3</v>
      </c>
      <c r="E697" s="121" t="s">
        <v>279</v>
      </c>
      <c r="F697" s="109">
        <v>38</v>
      </c>
      <c r="G697" s="104" t="s">
        <v>72</v>
      </c>
      <c r="H697" s="215" t="s">
        <v>1276</v>
      </c>
      <c r="I697" s="137">
        <v>100000</v>
      </c>
      <c r="J697" s="137">
        <f t="shared" si="10"/>
        <v>1339500</v>
      </c>
    </row>
    <row r="698" spans="1:10" x14ac:dyDescent="0.25">
      <c r="A698" s="128" t="s">
        <v>24</v>
      </c>
      <c r="B698" s="130" t="s">
        <v>870</v>
      </c>
      <c r="C698" s="128">
        <v>3</v>
      </c>
      <c r="E698" s="121" t="s">
        <v>871</v>
      </c>
      <c r="F698" s="109">
        <v>38</v>
      </c>
      <c r="G698" s="104" t="s">
        <v>72</v>
      </c>
      <c r="H698" s="215" t="s">
        <v>1277</v>
      </c>
      <c r="I698" s="137">
        <v>100000</v>
      </c>
      <c r="J698" s="137">
        <f t="shared" si="10"/>
        <v>1368000</v>
      </c>
    </row>
    <row r="699" spans="1:10" x14ac:dyDescent="0.25">
      <c r="A699" s="128" t="s">
        <v>24</v>
      </c>
      <c r="B699" s="130" t="s">
        <v>872</v>
      </c>
      <c r="C699" s="128">
        <v>3</v>
      </c>
      <c r="E699" s="121" t="s">
        <v>873</v>
      </c>
      <c r="F699" s="105">
        <v>52</v>
      </c>
      <c r="G699" s="104" t="s">
        <v>72</v>
      </c>
      <c r="H699" s="215" t="s">
        <v>1015</v>
      </c>
      <c r="I699" s="137">
        <v>100000</v>
      </c>
      <c r="J699" s="137">
        <f t="shared" si="10"/>
        <v>2054000</v>
      </c>
    </row>
    <row r="700" spans="1:10" x14ac:dyDescent="0.25">
      <c r="A700" s="128" t="s">
        <v>24</v>
      </c>
      <c r="B700" s="130" t="s">
        <v>874</v>
      </c>
      <c r="C700" s="128">
        <v>3</v>
      </c>
      <c r="E700" s="121" t="s">
        <v>279</v>
      </c>
      <c r="F700" s="109">
        <v>38</v>
      </c>
      <c r="G700" s="104" t="s">
        <v>72</v>
      </c>
      <c r="H700" s="215" t="s">
        <v>1278</v>
      </c>
      <c r="I700" s="137">
        <v>100000</v>
      </c>
      <c r="J700" s="137">
        <f t="shared" si="10"/>
        <v>1472500</v>
      </c>
    </row>
    <row r="701" spans="1:10" x14ac:dyDescent="0.25">
      <c r="A701" s="128" t="s">
        <v>24</v>
      </c>
      <c r="B701" s="130" t="s">
        <v>875</v>
      </c>
      <c r="C701" s="128">
        <v>3</v>
      </c>
      <c r="E701" s="121" t="s">
        <v>287</v>
      </c>
      <c r="F701" s="109">
        <v>74</v>
      </c>
      <c r="G701" s="104" t="s">
        <v>234</v>
      </c>
      <c r="H701" s="215" t="s">
        <v>1279</v>
      </c>
      <c r="I701" s="137">
        <v>100000</v>
      </c>
      <c r="J701" s="137">
        <f t="shared" si="10"/>
        <v>2867500</v>
      </c>
    </row>
    <row r="702" spans="1:10" x14ac:dyDescent="0.25">
      <c r="A702" s="128" t="s">
        <v>24</v>
      </c>
      <c r="B702" s="130" t="s">
        <v>876</v>
      </c>
      <c r="C702" s="128">
        <v>3</v>
      </c>
      <c r="E702" s="121" t="s">
        <v>287</v>
      </c>
      <c r="F702" s="109">
        <v>74</v>
      </c>
      <c r="G702" s="104" t="s">
        <v>234</v>
      </c>
      <c r="H702" s="215" t="s">
        <v>1279</v>
      </c>
      <c r="I702" s="137">
        <v>100000</v>
      </c>
      <c r="J702" s="137">
        <f t="shared" si="10"/>
        <v>2867500</v>
      </c>
    </row>
    <row r="703" spans="1:10" x14ac:dyDescent="0.25">
      <c r="A703" s="128" t="s">
        <v>24</v>
      </c>
      <c r="B703" s="130" t="s">
        <v>877</v>
      </c>
      <c r="C703" s="128">
        <v>3</v>
      </c>
      <c r="E703" s="121" t="s">
        <v>293</v>
      </c>
      <c r="F703" s="109">
        <v>98</v>
      </c>
      <c r="G703" s="104" t="s">
        <v>234</v>
      </c>
      <c r="H703" s="215" t="s">
        <v>1174</v>
      </c>
      <c r="I703" s="137">
        <v>100000</v>
      </c>
      <c r="J703" s="137">
        <f t="shared" si="10"/>
        <v>3846500</v>
      </c>
    </row>
    <row r="704" spans="1:10" x14ac:dyDescent="0.25">
      <c r="A704" s="128" t="s">
        <v>24</v>
      </c>
      <c r="B704" s="130" t="s">
        <v>878</v>
      </c>
      <c r="C704" s="128">
        <v>3</v>
      </c>
      <c r="E704" s="121" t="s">
        <v>133</v>
      </c>
      <c r="F704" s="105">
        <v>49</v>
      </c>
      <c r="G704" s="104" t="s">
        <v>72</v>
      </c>
      <c r="H704" s="215" t="s">
        <v>1170</v>
      </c>
      <c r="I704" s="137">
        <v>100000</v>
      </c>
      <c r="J704" s="137">
        <f t="shared" si="10"/>
        <v>1923250</v>
      </c>
    </row>
    <row r="705" spans="1:10" x14ac:dyDescent="0.25">
      <c r="A705" s="128" t="s">
        <v>24</v>
      </c>
      <c r="B705" s="130" t="s">
        <v>879</v>
      </c>
      <c r="C705" s="128">
        <v>3</v>
      </c>
      <c r="E705" s="121" t="s">
        <v>880</v>
      </c>
      <c r="F705" s="105">
        <v>49</v>
      </c>
      <c r="G705" s="104" t="s">
        <v>72</v>
      </c>
      <c r="H705" s="215" t="s">
        <v>1031</v>
      </c>
      <c r="I705" s="137">
        <v>100000</v>
      </c>
      <c r="J705" s="137">
        <f t="shared" si="10"/>
        <v>1960000</v>
      </c>
    </row>
    <row r="706" spans="1:10" x14ac:dyDescent="0.25">
      <c r="A706" s="128" t="s">
        <v>24</v>
      </c>
      <c r="B706" s="130" t="s">
        <v>881</v>
      </c>
      <c r="C706" s="128">
        <v>3</v>
      </c>
      <c r="E706" s="121" t="s">
        <v>882</v>
      </c>
      <c r="F706" s="109">
        <v>98</v>
      </c>
      <c r="G706" s="104" t="s">
        <v>234</v>
      </c>
      <c r="H706" s="215" t="s">
        <v>1280</v>
      </c>
      <c r="I706" s="137">
        <v>100000</v>
      </c>
      <c r="J706" s="137">
        <f t="shared" ref="J706:J769" si="11">H706*25%</f>
        <v>3675000</v>
      </c>
    </row>
    <row r="707" spans="1:10" x14ac:dyDescent="0.25">
      <c r="A707" s="128" t="s">
        <v>24</v>
      </c>
      <c r="B707" s="130" t="s">
        <v>883</v>
      </c>
      <c r="C707" s="128">
        <v>3</v>
      </c>
      <c r="E707" s="121" t="s">
        <v>144</v>
      </c>
      <c r="F707" s="105">
        <v>64</v>
      </c>
      <c r="G707" s="104" t="s">
        <v>94</v>
      </c>
      <c r="H707" s="215" t="s">
        <v>1161</v>
      </c>
      <c r="I707" s="137">
        <v>100000</v>
      </c>
      <c r="J707" s="137">
        <f t="shared" si="11"/>
        <v>2400000</v>
      </c>
    </row>
    <row r="708" spans="1:10" x14ac:dyDescent="0.25">
      <c r="A708" s="128" t="s">
        <v>24</v>
      </c>
      <c r="B708" s="130" t="s">
        <v>884</v>
      </c>
      <c r="C708" s="128">
        <v>3</v>
      </c>
      <c r="E708" s="121" t="s">
        <v>885</v>
      </c>
      <c r="F708" s="105">
        <v>42</v>
      </c>
      <c r="G708" s="104" t="s">
        <v>72</v>
      </c>
      <c r="H708" s="215" t="s">
        <v>1028</v>
      </c>
      <c r="I708" s="137">
        <v>100000</v>
      </c>
      <c r="J708" s="137">
        <f t="shared" si="11"/>
        <v>1512000</v>
      </c>
    </row>
    <row r="709" spans="1:10" x14ac:dyDescent="0.25">
      <c r="A709" s="128" t="s">
        <v>24</v>
      </c>
      <c r="B709" s="130" t="s">
        <v>886</v>
      </c>
      <c r="C709" s="128">
        <v>3</v>
      </c>
      <c r="E709" s="121" t="s">
        <v>131</v>
      </c>
      <c r="F709" s="105">
        <v>42</v>
      </c>
      <c r="G709" s="104" t="s">
        <v>72</v>
      </c>
      <c r="H709" s="215" t="s">
        <v>1275</v>
      </c>
      <c r="I709" s="137">
        <v>100000</v>
      </c>
      <c r="J709" s="137">
        <f t="shared" si="11"/>
        <v>1480500</v>
      </c>
    </row>
    <row r="710" spans="1:10" x14ac:dyDescent="0.25">
      <c r="A710" s="128" t="s">
        <v>24</v>
      </c>
      <c r="B710" s="130" t="s">
        <v>887</v>
      </c>
      <c r="C710" s="128">
        <v>3</v>
      </c>
      <c r="E710" s="121" t="s">
        <v>131</v>
      </c>
      <c r="F710" s="105">
        <v>42</v>
      </c>
      <c r="G710" s="104" t="s">
        <v>72</v>
      </c>
      <c r="H710" s="215" t="s">
        <v>1275</v>
      </c>
      <c r="I710" s="137">
        <v>100000</v>
      </c>
      <c r="J710" s="137">
        <f t="shared" si="11"/>
        <v>1480500</v>
      </c>
    </row>
    <row r="711" spans="1:10" x14ac:dyDescent="0.25">
      <c r="A711" s="128" t="s">
        <v>24</v>
      </c>
      <c r="B711" s="130" t="s">
        <v>888</v>
      </c>
      <c r="C711" s="128">
        <v>4</v>
      </c>
      <c r="E711" s="121" t="s">
        <v>458</v>
      </c>
      <c r="F711" s="109">
        <v>49</v>
      </c>
      <c r="G711" s="104" t="s">
        <v>72</v>
      </c>
      <c r="H711" s="215" t="s">
        <v>1281</v>
      </c>
      <c r="I711" s="137">
        <v>100000</v>
      </c>
      <c r="J711" s="137">
        <f t="shared" si="11"/>
        <v>1764000</v>
      </c>
    </row>
    <row r="712" spans="1:10" x14ac:dyDescent="0.25">
      <c r="A712" s="128" t="s">
        <v>24</v>
      </c>
      <c r="B712" s="130" t="s">
        <v>889</v>
      </c>
      <c r="C712" s="128">
        <v>4</v>
      </c>
      <c r="E712" s="121" t="s">
        <v>458</v>
      </c>
      <c r="F712" s="109">
        <v>49</v>
      </c>
      <c r="G712" s="104" t="s">
        <v>72</v>
      </c>
      <c r="H712" s="215" t="s">
        <v>1281</v>
      </c>
      <c r="I712" s="137">
        <v>100000</v>
      </c>
      <c r="J712" s="137">
        <f t="shared" si="11"/>
        <v>1764000</v>
      </c>
    </row>
    <row r="713" spans="1:10" x14ac:dyDescent="0.25">
      <c r="A713" s="128" t="s">
        <v>24</v>
      </c>
      <c r="B713" s="130" t="s">
        <v>890</v>
      </c>
      <c r="C713" s="128">
        <v>4</v>
      </c>
      <c r="E713" s="121" t="s">
        <v>156</v>
      </c>
      <c r="F713" s="105">
        <v>36</v>
      </c>
      <c r="G713" s="104" t="s">
        <v>72</v>
      </c>
      <c r="H713" s="215" t="s">
        <v>1269</v>
      </c>
      <c r="I713" s="137">
        <v>100000</v>
      </c>
      <c r="J713" s="137">
        <f t="shared" si="11"/>
        <v>1296000</v>
      </c>
    </row>
    <row r="714" spans="1:10" x14ac:dyDescent="0.25">
      <c r="A714" s="128" t="s">
        <v>24</v>
      </c>
      <c r="B714" s="130" t="s">
        <v>891</v>
      </c>
      <c r="C714" s="128">
        <v>4</v>
      </c>
      <c r="E714" s="121" t="s">
        <v>156</v>
      </c>
      <c r="F714" s="105">
        <v>36</v>
      </c>
      <c r="G714" s="104" t="s">
        <v>72</v>
      </c>
      <c r="H714" s="215" t="s">
        <v>1269</v>
      </c>
      <c r="I714" s="137">
        <v>100000</v>
      </c>
      <c r="J714" s="137">
        <f t="shared" si="11"/>
        <v>1296000</v>
      </c>
    </row>
    <row r="715" spans="1:10" x14ac:dyDescent="0.25">
      <c r="A715" s="128" t="s">
        <v>24</v>
      </c>
      <c r="B715" s="130" t="s">
        <v>892</v>
      </c>
      <c r="C715" s="128">
        <v>4</v>
      </c>
      <c r="E715" s="121" t="s">
        <v>156</v>
      </c>
      <c r="F715" s="105">
        <v>36</v>
      </c>
      <c r="G715" s="104" t="s">
        <v>72</v>
      </c>
      <c r="H715" s="215" t="s">
        <v>1269</v>
      </c>
      <c r="I715" s="137">
        <v>100000</v>
      </c>
      <c r="J715" s="137">
        <f t="shared" si="11"/>
        <v>1296000</v>
      </c>
    </row>
    <row r="716" spans="1:10" x14ac:dyDescent="0.25">
      <c r="A716" s="128" t="s">
        <v>24</v>
      </c>
      <c r="B716" s="130" t="s">
        <v>893</v>
      </c>
      <c r="C716" s="128">
        <v>4</v>
      </c>
      <c r="E716" s="121" t="s">
        <v>305</v>
      </c>
      <c r="F716" s="109">
        <v>32</v>
      </c>
      <c r="G716" s="104" t="s">
        <v>72</v>
      </c>
      <c r="H716" s="215" t="s">
        <v>1282</v>
      </c>
      <c r="I716" s="137">
        <v>100000</v>
      </c>
      <c r="J716" s="137">
        <f t="shared" si="11"/>
        <v>1152000</v>
      </c>
    </row>
    <row r="717" spans="1:10" x14ac:dyDescent="0.25">
      <c r="A717" s="128" t="s">
        <v>24</v>
      </c>
      <c r="B717" s="130" t="s">
        <v>894</v>
      </c>
      <c r="C717" s="128">
        <v>4</v>
      </c>
      <c r="E717" s="121" t="s">
        <v>305</v>
      </c>
      <c r="F717" s="109">
        <v>32</v>
      </c>
      <c r="G717" s="104" t="s">
        <v>72</v>
      </c>
      <c r="H717" s="215" t="s">
        <v>1282</v>
      </c>
      <c r="I717" s="137">
        <v>100000</v>
      </c>
      <c r="J717" s="137">
        <f t="shared" si="11"/>
        <v>1152000</v>
      </c>
    </row>
    <row r="718" spans="1:10" x14ac:dyDescent="0.25">
      <c r="A718" s="128" t="s">
        <v>24</v>
      </c>
      <c r="B718" s="130" t="s">
        <v>895</v>
      </c>
      <c r="C718" s="128">
        <v>4</v>
      </c>
      <c r="E718" s="121" t="s">
        <v>896</v>
      </c>
      <c r="F718" s="109">
        <v>32</v>
      </c>
      <c r="G718" s="104" t="s">
        <v>72</v>
      </c>
      <c r="H718" s="215" t="s">
        <v>1283</v>
      </c>
      <c r="I718" s="137">
        <v>100000</v>
      </c>
      <c r="J718" s="137">
        <f t="shared" si="11"/>
        <v>1176000</v>
      </c>
    </row>
    <row r="719" spans="1:10" x14ac:dyDescent="0.25">
      <c r="A719" s="128" t="s">
        <v>24</v>
      </c>
      <c r="B719" s="130" t="s">
        <v>897</v>
      </c>
      <c r="C719" s="128">
        <v>4</v>
      </c>
      <c r="E719" s="121" t="s">
        <v>898</v>
      </c>
      <c r="F719" s="105">
        <v>46</v>
      </c>
      <c r="G719" s="104" t="s">
        <v>72</v>
      </c>
      <c r="H719" s="215" t="s">
        <v>1284</v>
      </c>
      <c r="I719" s="137">
        <v>100000</v>
      </c>
      <c r="J719" s="137">
        <f t="shared" si="11"/>
        <v>1851500</v>
      </c>
    </row>
    <row r="720" spans="1:10" x14ac:dyDescent="0.25">
      <c r="A720" s="128" t="s">
        <v>24</v>
      </c>
      <c r="B720" s="130" t="s">
        <v>899</v>
      </c>
      <c r="C720" s="128">
        <v>4</v>
      </c>
      <c r="E720" s="121" t="s">
        <v>305</v>
      </c>
      <c r="F720" s="109">
        <v>32</v>
      </c>
      <c r="G720" s="104" t="s">
        <v>72</v>
      </c>
      <c r="H720" s="215" t="s">
        <v>1285</v>
      </c>
      <c r="I720" s="137">
        <v>100000</v>
      </c>
      <c r="J720" s="137">
        <f t="shared" si="11"/>
        <v>1264000</v>
      </c>
    </row>
    <row r="721" spans="1:10" x14ac:dyDescent="0.25">
      <c r="A721" s="128" t="s">
        <v>24</v>
      </c>
      <c r="B721" s="130" t="s">
        <v>900</v>
      </c>
      <c r="C721" s="128">
        <v>4</v>
      </c>
      <c r="E721" s="121" t="s">
        <v>313</v>
      </c>
      <c r="F721" s="109">
        <v>66</v>
      </c>
      <c r="G721" s="104" t="s">
        <v>234</v>
      </c>
      <c r="H721" s="215" t="s">
        <v>1099</v>
      </c>
      <c r="I721" s="137">
        <v>100000</v>
      </c>
      <c r="J721" s="137">
        <f t="shared" si="11"/>
        <v>2607000</v>
      </c>
    </row>
    <row r="722" spans="1:10" x14ac:dyDescent="0.25">
      <c r="A722" s="128" t="s">
        <v>24</v>
      </c>
      <c r="B722" s="130" t="s">
        <v>901</v>
      </c>
      <c r="C722" s="128">
        <v>4</v>
      </c>
      <c r="E722" s="121" t="s">
        <v>313</v>
      </c>
      <c r="F722" s="109">
        <v>66</v>
      </c>
      <c r="G722" s="104" t="s">
        <v>234</v>
      </c>
      <c r="H722" s="215" t="s">
        <v>1099</v>
      </c>
      <c r="I722" s="137">
        <v>100000</v>
      </c>
      <c r="J722" s="137">
        <f t="shared" si="11"/>
        <v>2607000</v>
      </c>
    </row>
    <row r="723" spans="1:10" x14ac:dyDescent="0.25">
      <c r="A723" s="128" t="s">
        <v>24</v>
      </c>
      <c r="B723" s="130" t="s">
        <v>902</v>
      </c>
      <c r="C723" s="128">
        <v>4</v>
      </c>
      <c r="E723" s="121" t="s">
        <v>319</v>
      </c>
      <c r="F723" s="109">
        <v>86</v>
      </c>
      <c r="G723" s="104" t="s">
        <v>234</v>
      </c>
      <c r="H723" s="215" t="s">
        <v>1180</v>
      </c>
      <c r="I723" s="137">
        <v>100000</v>
      </c>
      <c r="J723" s="137">
        <f t="shared" si="11"/>
        <v>3440000</v>
      </c>
    </row>
    <row r="724" spans="1:10" x14ac:dyDescent="0.25">
      <c r="A724" s="128" t="s">
        <v>24</v>
      </c>
      <c r="B724" s="130" t="s">
        <v>903</v>
      </c>
      <c r="C724" s="128">
        <v>4</v>
      </c>
      <c r="E724" s="121" t="s">
        <v>158</v>
      </c>
      <c r="F724" s="105">
        <v>42</v>
      </c>
      <c r="G724" s="104" t="s">
        <v>72</v>
      </c>
      <c r="H724" s="215" t="s">
        <v>1179</v>
      </c>
      <c r="I724" s="137">
        <v>100000</v>
      </c>
      <c r="J724" s="137">
        <f t="shared" si="11"/>
        <v>1680000</v>
      </c>
    </row>
    <row r="725" spans="1:10" x14ac:dyDescent="0.25">
      <c r="A725" s="128" t="s">
        <v>24</v>
      </c>
      <c r="B725" s="130" t="s">
        <v>904</v>
      </c>
      <c r="C725" s="128">
        <v>4</v>
      </c>
      <c r="E725" s="121" t="s">
        <v>905</v>
      </c>
      <c r="F725" s="105">
        <v>42</v>
      </c>
      <c r="G725" s="104" t="s">
        <v>72</v>
      </c>
      <c r="H725" s="215" t="s">
        <v>1183</v>
      </c>
      <c r="I725" s="137">
        <v>100000</v>
      </c>
      <c r="J725" s="137">
        <f t="shared" si="11"/>
        <v>1711500</v>
      </c>
    </row>
    <row r="726" spans="1:10" x14ac:dyDescent="0.25">
      <c r="A726" s="128" t="s">
        <v>24</v>
      </c>
      <c r="B726" s="130" t="s">
        <v>906</v>
      </c>
      <c r="C726" s="128">
        <v>4</v>
      </c>
      <c r="E726" s="121" t="s">
        <v>907</v>
      </c>
      <c r="F726" s="109">
        <v>86</v>
      </c>
      <c r="G726" s="104" t="s">
        <v>234</v>
      </c>
      <c r="H726" s="215" t="s">
        <v>1286</v>
      </c>
      <c r="I726" s="137">
        <v>100000</v>
      </c>
      <c r="J726" s="137">
        <f t="shared" si="11"/>
        <v>3289500</v>
      </c>
    </row>
    <row r="727" spans="1:10" x14ac:dyDescent="0.25">
      <c r="A727" s="128" t="s">
        <v>24</v>
      </c>
      <c r="B727" s="130" t="s">
        <v>908</v>
      </c>
      <c r="C727" s="128">
        <v>4</v>
      </c>
      <c r="E727" s="121" t="s">
        <v>169</v>
      </c>
      <c r="F727" s="109">
        <v>56</v>
      </c>
      <c r="G727" s="104" t="s">
        <v>94</v>
      </c>
      <c r="H727" s="215" t="s">
        <v>1287</v>
      </c>
      <c r="I727" s="137">
        <v>100000</v>
      </c>
      <c r="J727" s="137">
        <f t="shared" si="11"/>
        <v>2142000</v>
      </c>
    </row>
    <row r="728" spans="1:10" x14ac:dyDescent="0.25">
      <c r="A728" s="128" t="s">
        <v>24</v>
      </c>
      <c r="B728" s="130" t="s">
        <v>909</v>
      </c>
      <c r="C728" s="128">
        <v>4</v>
      </c>
      <c r="E728" s="121" t="s">
        <v>910</v>
      </c>
      <c r="F728" s="105">
        <v>36</v>
      </c>
      <c r="G728" s="104" t="s">
        <v>72</v>
      </c>
      <c r="H728" s="215" t="s">
        <v>1036</v>
      </c>
      <c r="I728" s="137">
        <v>100000</v>
      </c>
      <c r="J728" s="137">
        <f t="shared" si="11"/>
        <v>1323000</v>
      </c>
    </row>
    <row r="729" spans="1:10" x14ac:dyDescent="0.25">
      <c r="A729" s="128" t="s">
        <v>24</v>
      </c>
      <c r="B729" s="130" t="s">
        <v>911</v>
      </c>
      <c r="C729" s="128">
        <v>4</v>
      </c>
      <c r="E729" s="121" t="s">
        <v>156</v>
      </c>
      <c r="F729" s="105">
        <v>36</v>
      </c>
      <c r="G729" s="104" t="s">
        <v>72</v>
      </c>
      <c r="H729" s="215" t="s">
        <v>1269</v>
      </c>
      <c r="I729" s="137">
        <v>100000</v>
      </c>
      <c r="J729" s="137">
        <f t="shared" si="11"/>
        <v>1296000</v>
      </c>
    </row>
    <row r="730" spans="1:10" x14ac:dyDescent="0.25">
      <c r="A730" s="128" t="s">
        <v>24</v>
      </c>
      <c r="B730" s="130" t="s">
        <v>912</v>
      </c>
      <c r="C730" s="128">
        <v>4</v>
      </c>
      <c r="E730" s="121" t="s">
        <v>156</v>
      </c>
      <c r="F730" s="105">
        <v>36</v>
      </c>
      <c r="G730" s="104" t="s">
        <v>72</v>
      </c>
      <c r="H730" s="215" t="s">
        <v>1269</v>
      </c>
      <c r="I730" s="137">
        <v>100000</v>
      </c>
      <c r="J730" s="137">
        <f t="shared" si="11"/>
        <v>1296000</v>
      </c>
    </row>
    <row r="731" spans="1:10" x14ac:dyDescent="0.25">
      <c r="A731" s="128" t="s">
        <v>24</v>
      </c>
      <c r="B731" s="130" t="s">
        <v>913</v>
      </c>
      <c r="C731" s="128">
        <v>5</v>
      </c>
      <c r="E731" s="121" t="s">
        <v>458</v>
      </c>
      <c r="F731" s="109">
        <v>49</v>
      </c>
      <c r="G731" s="104" t="s">
        <v>72</v>
      </c>
      <c r="H731" s="215" t="s">
        <v>1281</v>
      </c>
      <c r="I731" s="137">
        <v>100000</v>
      </c>
      <c r="J731" s="137">
        <f t="shared" si="11"/>
        <v>1764000</v>
      </c>
    </row>
    <row r="732" spans="1:10" x14ac:dyDescent="0.25">
      <c r="A732" s="128" t="s">
        <v>24</v>
      </c>
      <c r="B732" s="130" t="s">
        <v>914</v>
      </c>
      <c r="C732" s="128">
        <v>5</v>
      </c>
      <c r="E732" s="121" t="s">
        <v>458</v>
      </c>
      <c r="F732" s="109">
        <v>49</v>
      </c>
      <c r="G732" s="104" t="s">
        <v>72</v>
      </c>
      <c r="H732" s="215" t="s">
        <v>1281</v>
      </c>
      <c r="I732" s="137">
        <v>100000</v>
      </c>
      <c r="J732" s="137">
        <f t="shared" si="11"/>
        <v>1764000</v>
      </c>
    </row>
    <row r="733" spans="1:10" x14ac:dyDescent="0.25">
      <c r="A733" s="128" t="s">
        <v>24</v>
      </c>
      <c r="B733" s="130" t="s">
        <v>915</v>
      </c>
      <c r="C733" s="128">
        <v>5</v>
      </c>
      <c r="E733" s="121" t="s">
        <v>156</v>
      </c>
      <c r="F733" s="105">
        <v>36</v>
      </c>
      <c r="G733" s="104" t="s">
        <v>72</v>
      </c>
      <c r="H733" s="215" t="s">
        <v>1269</v>
      </c>
      <c r="I733" s="137">
        <v>100000</v>
      </c>
      <c r="J733" s="137">
        <f t="shared" si="11"/>
        <v>1296000</v>
      </c>
    </row>
    <row r="734" spans="1:10" x14ac:dyDescent="0.25">
      <c r="A734" s="128" t="s">
        <v>24</v>
      </c>
      <c r="B734" s="130" t="s">
        <v>916</v>
      </c>
      <c r="C734" s="128">
        <v>5</v>
      </c>
      <c r="E734" s="121" t="s">
        <v>156</v>
      </c>
      <c r="F734" s="105">
        <v>36</v>
      </c>
      <c r="G734" s="104" t="s">
        <v>72</v>
      </c>
      <c r="H734" s="215" t="s">
        <v>1269</v>
      </c>
      <c r="I734" s="137">
        <v>100000</v>
      </c>
      <c r="J734" s="137">
        <f t="shared" si="11"/>
        <v>1296000</v>
      </c>
    </row>
    <row r="735" spans="1:10" x14ac:dyDescent="0.25">
      <c r="A735" s="128" t="s">
        <v>24</v>
      </c>
      <c r="B735" s="130" t="s">
        <v>917</v>
      </c>
      <c r="C735" s="128">
        <v>5</v>
      </c>
      <c r="E735" s="121" t="s">
        <v>156</v>
      </c>
      <c r="F735" s="105">
        <v>36</v>
      </c>
      <c r="G735" s="104" t="s">
        <v>72</v>
      </c>
      <c r="H735" s="215" t="s">
        <v>1269</v>
      </c>
      <c r="I735" s="137">
        <v>100000</v>
      </c>
      <c r="J735" s="137">
        <f t="shared" si="11"/>
        <v>1296000</v>
      </c>
    </row>
    <row r="736" spans="1:10" x14ac:dyDescent="0.25">
      <c r="A736" s="128" t="s">
        <v>24</v>
      </c>
      <c r="B736" s="130" t="s">
        <v>918</v>
      </c>
      <c r="C736" s="128">
        <v>5</v>
      </c>
      <c r="E736" s="121" t="s">
        <v>305</v>
      </c>
      <c r="F736" s="109">
        <v>32</v>
      </c>
      <c r="G736" s="104" t="s">
        <v>72</v>
      </c>
      <c r="H736" s="215" t="s">
        <v>1282</v>
      </c>
      <c r="I736" s="137">
        <v>100000</v>
      </c>
      <c r="J736" s="137">
        <f t="shared" si="11"/>
        <v>1152000</v>
      </c>
    </row>
    <row r="737" spans="1:10" x14ac:dyDescent="0.25">
      <c r="A737" s="128" t="s">
        <v>24</v>
      </c>
      <c r="B737" s="130" t="s">
        <v>919</v>
      </c>
      <c r="C737" s="128">
        <v>5</v>
      </c>
      <c r="E737" s="121" t="s">
        <v>305</v>
      </c>
      <c r="F737" s="109">
        <v>32</v>
      </c>
      <c r="G737" s="104" t="s">
        <v>72</v>
      </c>
      <c r="H737" s="215" t="s">
        <v>1282</v>
      </c>
      <c r="I737" s="137">
        <v>100000</v>
      </c>
      <c r="J737" s="137">
        <f t="shared" si="11"/>
        <v>1152000</v>
      </c>
    </row>
    <row r="738" spans="1:10" x14ac:dyDescent="0.25">
      <c r="A738" s="128" t="s">
        <v>24</v>
      </c>
      <c r="B738" s="130" t="s">
        <v>920</v>
      </c>
      <c r="C738" s="128">
        <v>5</v>
      </c>
      <c r="E738" s="121" t="s">
        <v>896</v>
      </c>
      <c r="F738" s="109">
        <v>32</v>
      </c>
      <c r="G738" s="104" t="s">
        <v>72</v>
      </c>
      <c r="H738" s="215" t="s">
        <v>1283</v>
      </c>
      <c r="I738" s="137">
        <v>100000</v>
      </c>
      <c r="J738" s="137">
        <f t="shared" si="11"/>
        <v>1176000</v>
      </c>
    </row>
    <row r="739" spans="1:10" x14ac:dyDescent="0.25">
      <c r="A739" s="128" t="s">
        <v>24</v>
      </c>
      <c r="B739" s="130" t="s">
        <v>921</v>
      </c>
      <c r="C739" s="128">
        <v>5</v>
      </c>
      <c r="E739" s="121" t="s">
        <v>898</v>
      </c>
      <c r="F739" s="105">
        <v>46</v>
      </c>
      <c r="G739" s="104" t="s">
        <v>72</v>
      </c>
      <c r="H739" s="215" t="s">
        <v>1284</v>
      </c>
      <c r="I739" s="137">
        <v>100000</v>
      </c>
      <c r="J739" s="137">
        <f t="shared" si="11"/>
        <v>1851500</v>
      </c>
    </row>
    <row r="740" spans="1:10" x14ac:dyDescent="0.25">
      <c r="A740" s="128" t="s">
        <v>24</v>
      </c>
      <c r="B740" s="130" t="s">
        <v>922</v>
      </c>
      <c r="C740" s="128">
        <v>5</v>
      </c>
      <c r="E740" s="121" t="s">
        <v>305</v>
      </c>
      <c r="F740" s="109">
        <v>32</v>
      </c>
      <c r="G740" s="104" t="s">
        <v>72</v>
      </c>
      <c r="H740" s="215" t="s">
        <v>1285</v>
      </c>
      <c r="I740" s="137">
        <v>100000</v>
      </c>
      <c r="J740" s="137">
        <f t="shared" si="11"/>
        <v>1264000</v>
      </c>
    </row>
    <row r="741" spans="1:10" x14ac:dyDescent="0.25">
      <c r="A741" s="128" t="s">
        <v>24</v>
      </c>
      <c r="B741" s="130" t="s">
        <v>923</v>
      </c>
      <c r="C741" s="128">
        <v>5</v>
      </c>
      <c r="E741" s="121" t="s">
        <v>313</v>
      </c>
      <c r="F741" s="109">
        <v>66</v>
      </c>
      <c r="G741" s="104" t="s">
        <v>234</v>
      </c>
      <c r="H741" s="215" t="s">
        <v>1099</v>
      </c>
      <c r="I741" s="137">
        <v>100000</v>
      </c>
      <c r="J741" s="137">
        <f t="shared" si="11"/>
        <v>2607000</v>
      </c>
    </row>
    <row r="742" spans="1:10" x14ac:dyDescent="0.25">
      <c r="A742" s="128" t="s">
        <v>24</v>
      </c>
      <c r="B742" s="130" t="s">
        <v>924</v>
      </c>
      <c r="C742" s="128">
        <v>5</v>
      </c>
      <c r="E742" s="121" t="s">
        <v>313</v>
      </c>
      <c r="F742" s="109">
        <v>66</v>
      </c>
      <c r="G742" s="104" t="s">
        <v>234</v>
      </c>
      <c r="H742" s="215" t="s">
        <v>1099</v>
      </c>
      <c r="I742" s="137">
        <v>100000</v>
      </c>
      <c r="J742" s="137">
        <f t="shared" si="11"/>
        <v>2607000</v>
      </c>
    </row>
    <row r="743" spans="1:10" x14ac:dyDescent="0.25">
      <c r="A743" s="128" t="s">
        <v>24</v>
      </c>
      <c r="B743" s="130" t="s">
        <v>925</v>
      </c>
      <c r="C743" s="128">
        <v>5</v>
      </c>
      <c r="E743" s="121" t="s">
        <v>319</v>
      </c>
      <c r="F743" s="109">
        <v>86</v>
      </c>
      <c r="G743" s="104" t="s">
        <v>234</v>
      </c>
      <c r="H743" s="215" t="s">
        <v>1180</v>
      </c>
      <c r="I743" s="137">
        <v>100000</v>
      </c>
      <c r="J743" s="137">
        <f t="shared" si="11"/>
        <v>3440000</v>
      </c>
    </row>
    <row r="744" spans="1:10" x14ac:dyDescent="0.25">
      <c r="A744" s="128" t="s">
        <v>24</v>
      </c>
      <c r="B744" s="130" t="s">
        <v>926</v>
      </c>
      <c r="C744" s="128">
        <v>5</v>
      </c>
      <c r="E744" s="121" t="s">
        <v>158</v>
      </c>
      <c r="F744" s="105">
        <v>42</v>
      </c>
      <c r="G744" s="104" t="s">
        <v>72</v>
      </c>
      <c r="H744" s="215" t="s">
        <v>1179</v>
      </c>
      <c r="I744" s="137">
        <v>100000</v>
      </c>
      <c r="J744" s="137">
        <f t="shared" si="11"/>
        <v>1680000</v>
      </c>
    </row>
    <row r="745" spans="1:10" x14ac:dyDescent="0.25">
      <c r="A745" s="128" t="s">
        <v>24</v>
      </c>
      <c r="B745" s="130" t="s">
        <v>927</v>
      </c>
      <c r="C745" s="128">
        <v>5</v>
      </c>
      <c r="E745" s="121" t="s">
        <v>905</v>
      </c>
      <c r="F745" s="105">
        <v>42</v>
      </c>
      <c r="G745" s="104" t="s">
        <v>72</v>
      </c>
      <c r="H745" s="215" t="s">
        <v>1183</v>
      </c>
      <c r="I745" s="137">
        <v>100000</v>
      </c>
      <c r="J745" s="137">
        <f t="shared" si="11"/>
        <v>1711500</v>
      </c>
    </row>
    <row r="746" spans="1:10" x14ac:dyDescent="0.25">
      <c r="A746" s="128" t="s">
        <v>24</v>
      </c>
      <c r="B746" s="130" t="s">
        <v>928</v>
      </c>
      <c r="C746" s="128">
        <v>5</v>
      </c>
      <c r="E746" s="121" t="s">
        <v>907</v>
      </c>
      <c r="F746" s="109">
        <v>86</v>
      </c>
      <c r="G746" s="104" t="s">
        <v>234</v>
      </c>
      <c r="H746" s="215" t="s">
        <v>1286</v>
      </c>
      <c r="I746" s="137">
        <v>100000</v>
      </c>
      <c r="J746" s="137">
        <f t="shared" si="11"/>
        <v>3289500</v>
      </c>
    </row>
    <row r="747" spans="1:10" x14ac:dyDescent="0.25">
      <c r="A747" s="128" t="s">
        <v>24</v>
      </c>
      <c r="B747" s="130" t="s">
        <v>929</v>
      </c>
      <c r="C747" s="128">
        <v>5</v>
      </c>
      <c r="E747" s="121" t="s">
        <v>169</v>
      </c>
      <c r="F747" s="109">
        <v>56</v>
      </c>
      <c r="G747" s="104" t="s">
        <v>94</v>
      </c>
      <c r="H747" s="215" t="s">
        <v>1287</v>
      </c>
      <c r="I747" s="137">
        <v>100000</v>
      </c>
      <c r="J747" s="137">
        <f t="shared" si="11"/>
        <v>2142000</v>
      </c>
    </row>
    <row r="748" spans="1:10" x14ac:dyDescent="0.25">
      <c r="A748" s="128" t="s">
        <v>24</v>
      </c>
      <c r="B748" s="130" t="s">
        <v>930</v>
      </c>
      <c r="C748" s="128">
        <v>5</v>
      </c>
      <c r="E748" s="121" t="s">
        <v>910</v>
      </c>
      <c r="F748" s="105">
        <v>36</v>
      </c>
      <c r="G748" s="104" t="s">
        <v>72</v>
      </c>
      <c r="H748" s="215" t="s">
        <v>1036</v>
      </c>
      <c r="I748" s="137">
        <v>100000</v>
      </c>
      <c r="J748" s="137">
        <f t="shared" si="11"/>
        <v>1323000</v>
      </c>
    </row>
    <row r="749" spans="1:10" x14ac:dyDescent="0.25">
      <c r="A749" s="128" t="s">
        <v>24</v>
      </c>
      <c r="B749" s="130" t="s">
        <v>931</v>
      </c>
      <c r="C749" s="128">
        <v>5</v>
      </c>
      <c r="E749" s="121" t="s">
        <v>156</v>
      </c>
      <c r="F749" s="105">
        <v>36</v>
      </c>
      <c r="G749" s="104" t="s">
        <v>72</v>
      </c>
      <c r="H749" s="215" t="s">
        <v>1269</v>
      </c>
      <c r="I749" s="137">
        <v>100000</v>
      </c>
      <c r="J749" s="137">
        <f t="shared" si="11"/>
        <v>1296000</v>
      </c>
    </row>
    <row r="750" spans="1:10" x14ac:dyDescent="0.25">
      <c r="A750" s="128" t="s">
        <v>24</v>
      </c>
      <c r="B750" s="130" t="s">
        <v>932</v>
      </c>
      <c r="C750" s="128">
        <v>5</v>
      </c>
      <c r="E750" s="121" t="s">
        <v>156</v>
      </c>
      <c r="F750" s="105">
        <v>36</v>
      </c>
      <c r="G750" s="104" t="s">
        <v>72</v>
      </c>
      <c r="H750" s="215" t="s">
        <v>1269</v>
      </c>
      <c r="I750" s="137">
        <v>100000</v>
      </c>
      <c r="J750" s="137">
        <f t="shared" si="11"/>
        <v>1296000</v>
      </c>
    </row>
    <row r="751" spans="1:10" x14ac:dyDescent="0.25">
      <c r="A751" s="128" t="s">
        <v>24</v>
      </c>
      <c r="B751" s="130" t="s">
        <v>933</v>
      </c>
      <c r="C751" s="128">
        <v>6</v>
      </c>
      <c r="E751" s="121" t="s">
        <v>458</v>
      </c>
      <c r="F751" s="109">
        <v>49</v>
      </c>
      <c r="G751" s="104" t="s">
        <v>72</v>
      </c>
      <c r="H751" s="215" t="s">
        <v>1209</v>
      </c>
      <c r="I751" s="137">
        <v>100000</v>
      </c>
      <c r="J751" s="137">
        <f t="shared" si="11"/>
        <v>1800750</v>
      </c>
    </row>
    <row r="752" spans="1:10" x14ac:dyDescent="0.25">
      <c r="A752" s="128" t="s">
        <v>24</v>
      </c>
      <c r="B752" s="130" t="s">
        <v>934</v>
      </c>
      <c r="C752" s="128">
        <v>6</v>
      </c>
      <c r="E752" s="121" t="s">
        <v>458</v>
      </c>
      <c r="F752" s="109">
        <v>49</v>
      </c>
      <c r="G752" s="104" t="s">
        <v>72</v>
      </c>
      <c r="H752" s="215" t="s">
        <v>1209</v>
      </c>
      <c r="I752" s="137">
        <v>100000</v>
      </c>
      <c r="J752" s="137">
        <f t="shared" si="11"/>
        <v>1800750</v>
      </c>
    </row>
    <row r="753" spans="1:10" x14ac:dyDescent="0.25">
      <c r="A753" s="128" t="s">
        <v>24</v>
      </c>
      <c r="B753" s="130" t="s">
        <v>935</v>
      </c>
      <c r="C753" s="128">
        <v>6</v>
      </c>
      <c r="E753" s="121" t="s">
        <v>156</v>
      </c>
      <c r="F753" s="105">
        <v>36</v>
      </c>
      <c r="G753" s="104" t="s">
        <v>72</v>
      </c>
      <c r="H753" s="215" t="s">
        <v>1036</v>
      </c>
      <c r="I753" s="137">
        <v>100000</v>
      </c>
      <c r="J753" s="137">
        <f t="shared" si="11"/>
        <v>1323000</v>
      </c>
    </row>
    <row r="754" spans="1:10" x14ac:dyDescent="0.25">
      <c r="A754" s="128" t="s">
        <v>24</v>
      </c>
      <c r="B754" s="130" t="s">
        <v>936</v>
      </c>
      <c r="C754" s="128">
        <v>6</v>
      </c>
      <c r="E754" s="121" t="s">
        <v>156</v>
      </c>
      <c r="F754" s="105">
        <v>36</v>
      </c>
      <c r="G754" s="104" t="s">
        <v>72</v>
      </c>
      <c r="H754" s="215" t="s">
        <v>1036</v>
      </c>
      <c r="I754" s="137">
        <v>100000</v>
      </c>
      <c r="J754" s="137">
        <f t="shared" si="11"/>
        <v>1323000</v>
      </c>
    </row>
    <row r="755" spans="1:10" x14ac:dyDescent="0.25">
      <c r="A755" s="128" t="s">
        <v>24</v>
      </c>
      <c r="B755" s="130" t="s">
        <v>937</v>
      </c>
      <c r="C755" s="128">
        <v>6</v>
      </c>
      <c r="E755" s="121" t="s">
        <v>156</v>
      </c>
      <c r="F755" s="105">
        <v>36</v>
      </c>
      <c r="G755" s="104" t="s">
        <v>72</v>
      </c>
      <c r="H755" s="215" t="s">
        <v>1036</v>
      </c>
      <c r="I755" s="137">
        <v>100000</v>
      </c>
      <c r="J755" s="137">
        <f t="shared" si="11"/>
        <v>1323000</v>
      </c>
    </row>
    <row r="756" spans="1:10" x14ac:dyDescent="0.25">
      <c r="A756" s="128" t="s">
        <v>24</v>
      </c>
      <c r="B756" s="130" t="s">
        <v>938</v>
      </c>
      <c r="C756" s="128">
        <v>6</v>
      </c>
      <c r="E756" s="121" t="s">
        <v>305</v>
      </c>
      <c r="F756" s="109">
        <v>32</v>
      </c>
      <c r="G756" s="104" t="s">
        <v>72</v>
      </c>
      <c r="H756" s="215" t="s">
        <v>1283</v>
      </c>
      <c r="I756" s="137">
        <v>100000</v>
      </c>
      <c r="J756" s="137">
        <f t="shared" si="11"/>
        <v>1176000</v>
      </c>
    </row>
    <row r="757" spans="1:10" x14ac:dyDescent="0.25">
      <c r="A757" s="128" t="s">
        <v>24</v>
      </c>
      <c r="B757" s="130" t="s">
        <v>939</v>
      </c>
      <c r="C757" s="128">
        <v>6</v>
      </c>
      <c r="E757" s="121" t="s">
        <v>305</v>
      </c>
      <c r="F757" s="109">
        <v>32</v>
      </c>
      <c r="G757" s="104" t="s">
        <v>72</v>
      </c>
      <c r="H757" s="215" t="s">
        <v>1283</v>
      </c>
      <c r="I757" s="137">
        <v>100000</v>
      </c>
      <c r="J757" s="137">
        <f t="shared" si="11"/>
        <v>1176000</v>
      </c>
    </row>
    <row r="758" spans="1:10" x14ac:dyDescent="0.25">
      <c r="A758" s="128" t="s">
        <v>24</v>
      </c>
      <c r="B758" s="130" t="s">
        <v>940</v>
      </c>
      <c r="C758" s="128">
        <v>6</v>
      </c>
      <c r="E758" s="121" t="s">
        <v>896</v>
      </c>
      <c r="F758" s="109">
        <v>32</v>
      </c>
      <c r="G758" s="104" t="s">
        <v>72</v>
      </c>
      <c r="H758" s="215" t="s">
        <v>1103</v>
      </c>
      <c r="I758" s="137">
        <v>100000</v>
      </c>
      <c r="J758" s="137">
        <f t="shared" si="11"/>
        <v>1200000</v>
      </c>
    </row>
    <row r="759" spans="1:10" x14ac:dyDescent="0.25">
      <c r="A759" s="128" t="s">
        <v>24</v>
      </c>
      <c r="B759" s="130" t="s">
        <v>941</v>
      </c>
      <c r="C759" s="128">
        <v>6</v>
      </c>
      <c r="E759" s="121" t="s">
        <v>898</v>
      </c>
      <c r="F759" s="105">
        <v>46</v>
      </c>
      <c r="G759" s="104" t="s">
        <v>72</v>
      </c>
      <c r="H759" s="215" t="s">
        <v>1194</v>
      </c>
      <c r="I759" s="137">
        <v>100000</v>
      </c>
      <c r="J759" s="137">
        <f t="shared" si="11"/>
        <v>1886000</v>
      </c>
    </row>
    <row r="760" spans="1:10" x14ac:dyDescent="0.25">
      <c r="A760" s="128" t="s">
        <v>24</v>
      </c>
      <c r="B760" s="130" t="s">
        <v>942</v>
      </c>
      <c r="C760" s="128">
        <v>6</v>
      </c>
      <c r="E760" s="121" t="s">
        <v>305</v>
      </c>
      <c r="F760" s="109">
        <v>32</v>
      </c>
      <c r="G760" s="104" t="s">
        <v>72</v>
      </c>
      <c r="H760" s="215" t="s">
        <v>1288</v>
      </c>
      <c r="I760" s="137">
        <v>100000</v>
      </c>
      <c r="J760" s="137">
        <f t="shared" si="11"/>
        <v>1288000</v>
      </c>
    </row>
    <row r="761" spans="1:10" x14ac:dyDescent="0.25">
      <c r="A761" s="128" t="s">
        <v>24</v>
      </c>
      <c r="B761" s="130" t="s">
        <v>943</v>
      </c>
      <c r="C761" s="128">
        <v>6</v>
      </c>
      <c r="E761" s="121" t="s">
        <v>313</v>
      </c>
      <c r="F761" s="109">
        <v>66</v>
      </c>
      <c r="G761" s="104" t="s">
        <v>234</v>
      </c>
      <c r="H761" s="215" t="s">
        <v>1289</v>
      </c>
      <c r="I761" s="137">
        <v>100000</v>
      </c>
      <c r="J761" s="137">
        <f t="shared" si="11"/>
        <v>2656500</v>
      </c>
    </row>
    <row r="762" spans="1:10" x14ac:dyDescent="0.25">
      <c r="A762" s="128" t="s">
        <v>24</v>
      </c>
      <c r="B762" s="130" t="s">
        <v>944</v>
      </c>
      <c r="C762" s="128">
        <v>6</v>
      </c>
      <c r="E762" s="121" t="s">
        <v>313</v>
      </c>
      <c r="F762" s="109">
        <v>66</v>
      </c>
      <c r="G762" s="104" t="s">
        <v>234</v>
      </c>
      <c r="H762" s="215" t="s">
        <v>1289</v>
      </c>
      <c r="I762" s="137">
        <v>100000</v>
      </c>
      <c r="J762" s="137">
        <f t="shared" si="11"/>
        <v>2656500</v>
      </c>
    </row>
    <row r="763" spans="1:10" x14ac:dyDescent="0.25">
      <c r="A763" s="128" t="s">
        <v>24</v>
      </c>
      <c r="B763" s="130" t="s">
        <v>945</v>
      </c>
      <c r="C763" s="128">
        <v>6</v>
      </c>
      <c r="E763" s="121" t="s">
        <v>319</v>
      </c>
      <c r="F763" s="109">
        <v>86</v>
      </c>
      <c r="G763" s="104" t="s">
        <v>234</v>
      </c>
      <c r="H763" s="215" t="s">
        <v>1184</v>
      </c>
      <c r="I763" s="137">
        <v>100000</v>
      </c>
      <c r="J763" s="137">
        <f t="shared" si="11"/>
        <v>3504500</v>
      </c>
    </row>
    <row r="764" spans="1:10" x14ac:dyDescent="0.25">
      <c r="A764" s="128" t="s">
        <v>24</v>
      </c>
      <c r="B764" s="130" t="s">
        <v>946</v>
      </c>
      <c r="C764" s="128">
        <v>6</v>
      </c>
      <c r="E764" s="121" t="s">
        <v>158</v>
      </c>
      <c r="F764" s="105">
        <v>42</v>
      </c>
      <c r="G764" s="104" t="s">
        <v>72</v>
      </c>
      <c r="H764" s="215" t="s">
        <v>1183</v>
      </c>
      <c r="I764" s="137">
        <v>100000</v>
      </c>
      <c r="J764" s="137">
        <f t="shared" si="11"/>
        <v>1711500</v>
      </c>
    </row>
    <row r="765" spans="1:10" x14ac:dyDescent="0.25">
      <c r="A765" s="128" t="s">
        <v>24</v>
      </c>
      <c r="B765" s="130" t="s">
        <v>947</v>
      </c>
      <c r="C765" s="128">
        <v>6</v>
      </c>
      <c r="E765" s="121" t="s">
        <v>905</v>
      </c>
      <c r="F765" s="105">
        <v>42</v>
      </c>
      <c r="G765" s="104" t="s">
        <v>72</v>
      </c>
      <c r="H765" s="215" t="s">
        <v>1290</v>
      </c>
      <c r="I765" s="137">
        <v>100000</v>
      </c>
      <c r="J765" s="137">
        <f t="shared" si="11"/>
        <v>1743000</v>
      </c>
    </row>
    <row r="766" spans="1:10" x14ac:dyDescent="0.25">
      <c r="A766" s="128" t="s">
        <v>24</v>
      </c>
      <c r="B766" s="130" t="s">
        <v>948</v>
      </c>
      <c r="C766" s="128">
        <v>6</v>
      </c>
      <c r="E766" s="121" t="s">
        <v>907</v>
      </c>
      <c r="F766" s="109">
        <v>86</v>
      </c>
      <c r="G766" s="104" t="s">
        <v>234</v>
      </c>
      <c r="H766" s="215" t="s">
        <v>1291</v>
      </c>
      <c r="I766" s="137">
        <v>100000</v>
      </c>
      <c r="J766" s="137">
        <f t="shared" si="11"/>
        <v>3354000</v>
      </c>
    </row>
    <row r="767" spans="1:10" x14ac:dyDescent="0.25">
      <c r="A767" s="128" t="s">
        <v>24</v>
      </c>
      <c r="B767" s="130" t="s">
        <v>949</v>
      </c>
      <c r="C767" s="128">
        <v>6</v>
      </c>
      <c r="E767" s="121" t="s">
        <v>169</v>
      </c>
      <c r="F767" s="109">
        <v>56</v>
      </c>
      <c r="G767" s="104" t="s">
        <v>94</v>
      </c>
      <c r="H767" s="215" t="s">
        <v>1292</v>
      </c>
      <c r="I767" s="137">
        <v>100000</v>
      </c>
      <c r="J767" s="137">
        <f t="shared" si="11"/>
        <v>2184000</v>
      </c>
    </row>
    <row r="768" spans="1:10" x14ac:dyDescent="0.25">
      <c r="A768" s="128" t="s">
        <v>24</v>
      </c>
      <c r="B768" s="130" t="s">
        <v>950</v>
      </c>
      <c r="C768" s="128">
        <v>6</v>
      </c>
      <c r="E768" s="121" t="s">
        <v>910</v>
      </c>
      <c r="F768" s="105">
        <v>36</v>
      </c>
      <c r="G768" s="104" t="s">
        <v>72</v>
      </c>
      <c r="H768" s="215" t="s">
        <v>1042</v>
      </c>
      <c r="I768" s="137">
        <v>100000</v>
      </c>
      <c r="J768" s="137">
        <f t="shared" si="11"/>
        <v>1350000</v>
      </c>
    </row>
    <row r="769" spans="1:10" x14ac:dyDescent="0.25">
      <c r="A769" s="128" t="s">
        <v>24</v>
      </c>
      <c r="B769" s="130" t="s">
        <v>951</v>
      </c>
      <c r="C769" s="128">
        <v>6</v>
      </c>
      <c r="E769" s="121" t="s">
        <v>156</v>
      </c>
      <c r="F769" s="105">
        <v>36</v>
      </c>
      <c r="G769" s="104" t="s">
        <v>72</v>
      </c>
      <c r="H769" s="215" t="s">
        <v>1036</v>
      </c>
      <c r="I769" s="137">
        <v>100000</v>
      </c>
      <c r="J769" s="137">
        <f t="shared" si="11"/>
        <v>1323000</v>
      </c>
    </row>
    <row r="770" spans="1:10" x14ac:dyDescent="0.25">
      <c r="A770" s="128" t="s">
        <v>24</v>
      </c>
      <c r="B770" s="130" t="s">
        <v>952</v>
      </c>
      <c r="C770" s="128">
        <v>6</v>
      </c>
      <c r="E770" s="121" t="s">
        <v>156</v>
      </c>
      <c r="F770" s="105">
        <v>36</v>
      </c>
      <c r="G770" s="104" t="s">
        <v>72</v>
      </c>
      <c r="H770" s="215" t="s">
        <v>1036</v>
      </c>
      <c r="I770" s="137">
        <v>100000</v>
      </c>
      <c r="J770" s="137">
        <f t="shared" ref="J770:J790" si="12">H770*25%</f>
        <v>1323000</v>
      </c>
    </row>
    <row r="771" spans="1:10" x14ac:dyDescent="0.25">
      <c r="A771" s="128" t="s">
        <v>24</v>
      </c>
      <c r="B771" s="130" t="s">
        <v>953</v>
      </c>
      <c r="C771" s="128">
        <v>7</v>
      </c>
      <c r="E771" s="121" t="s">
        <v>458</v>
      </c>
      <c r="F771" s="109">
        <v>49</v>
      </c>
      <c r="G771" s="104" t="s">
        <v>72</v>
      </c>
      <c r="H771" s="215" t="s">
        <v>1293</v>
      </c>
      <c r="I771" s="137">
        <v>100000</v>
      </c>
      <c r="J771" s="137">
        <f t="shared" si="12"/>
        <v>1849750</v>
      </c>
    </row>
    <row r="772" spans="1:10" x14ac:dyDescent="0.25">
      <c r="A772" s="128" t="s">
        <v>24</v>
      </c>
      <c r="B772" s="130" t="s">
        <v>954</v>
      </c>
      <c r="C772" s="128">
        <v>7</v>
      </c>
      <c r="E772" s="121" t="s">
        <v>458</v>
      </c>
      <c r="F772" s="109">
        <v>49</v>
      </c>
      <c r="G772" s="104" t="s">
        <v>72</v>
      </c>
      <c r="H772" s="215" t="s">
        <v>1293</v>
      </c>
      <c r="I772" s="137">
        <v>100000</v>
      </c>
      <c r="J772" s="137">
        <f t="shared" si="12"/>
        <v>1849750</v>
      </c>
    </row>
    <row r="773" spans="1:10" x14ac:dyDescent="0.25">
      <c r="A773" s="128" t="s">
        <v>24</v>
      </c>
      <c r="B773" s="130" t="s">
        <v>955</v>
      </c>
      <c r="C773" s="128">
        <v>7</v>
      </c>
      <c r="E773" s="121" t="s">
        <v>156</v>
      </c>
      <c r="F773" s="105">
        <v>36</v>
      </c>
      <c r="G773" s="104" t="s">
        <v>72</v>
      </c>
      <c r="H773" s="215" t="s">
        <v>1034</v>
      </c>
      <c r="I773" s="137">
        <v>100000</v>
      </c>
      <c r="J773" s="137">
        <f t="shared" si="12"/>
        <v>1359000</v>
      </c>
    </row>
    <row r="774" spans="1:10" x14ac:dyDescent="0.25">
      <c r="A774" s="128" t="s">
        <v>24</v>
      </c>
      <c r="B774" s="130" t="s">
        <v>956</v>
      </c>
      <c r="C774" s="128">
        <v>7</v>
      </c>
      <c r="E774" s="121" t="s">
        <v>156</v>
      </c>
      <c r="F774" s="105">
        <v>36</v>
      </c>
      <c r="G774" s="104" t="s">
        <v>72</v>
      </c>
      <c r="H774" s="215" t="s">
        <v>1034</v>
      </c>
      <c r="I774" s="137">
        <v>100000</v>
      </c>
      <c r="J774" s="137">
        <f t="shared" si="12"/>
        <v>1359000</v>
      </c>
    </row>
    <row r="775" spans="1:10" x14ac:dyDescent="0.25">
      <c r="A775" s="128" t="s">
        <v>24</v>
      </c>
      <c r="B775" s="130" t="s">
        <v>957</v>
      </c>
      <c r="C775" s="128">
        <v>7</v>
      </c>
      <c r="E775" s="121" t="s">
        <v>156</v>
      </c>
      <c r="F775" s="105">
        <v>36</v>
      </c>
      <c r="G775" s="104" t="s">
        <v>72</v>
      </c>
      <c r="H775" s="215" t="s">
        <v>1034</v>
      </c>
      <c r="I775" s="137">
        <v>100000</v>
      </c>
      <c r="J775" s="137">
        <f t="shared" si="12"/>
        <v>1359000</v>
      </c>
    </row>
    <row r="776" spans="1:10" x14ac:dyDescent="0.25">
      <c r="A776" s="128" t="s">
        <v>24</v>
      </c>
      <c r="B776" s="130" t="s">
        <v>958</v>
      </c>
      <c r="C776" s="128">
        <v>7</v>
      </c>
      <c r="E776" s="121" t="s">
        <v>305</v>
      </c>
      <c r="F776" s="109">
        <v>32</v>
      </c>
      <c r="G776" s="104" t="s">
        <v>72</v>
      </c>
      <c r="H776" s="215" t="s">
        <v>1294</v>
      </c>
      <c r="I776" s="137">
        <v>100000</v>
      </c>
      <c r="J776" s="137">
        <f t="shared" si="12"/>
        <v>1208000</v>
      </c>
    </row>
    <row r="777" spans="1:10" x14ac:dyDescent="0.25">
      <c r="A777" s="128" t="s">
        <v>24</v>
      </c>
      <c r="B777" s="130" t="s">
        <v>959</v>
      </c>
      <c r="C777" s="128">
        <v>7</v>
      </c>
      <c r="E777" s="121" t="s">
        <v>305</v>
      </c>
      <c r="F777" s="109">
        <v>32</v>
      </c>
      <c r="G777" s="104" t="s">
        <v>72</v>
      </c>
      <c r="H777" s="215" t="s">
        <v>1294</v>
      </c>
      <c r="I777" s="137">
        <v>100000</v>
      </c>
      <c r="J777" s="137">
        <f t="shared" si="12"/>
        <v>1208000</v>
      </c>
    </row>
    <row r="778" spans="1:10" x14ac:dyDescent="0.25">
      <c r="A778" s="128" t="s">
        <v>24</v>
      </c>
      <c r="B778" s="130" t="s">
        <v>960</v>
      </c>
      <c r="C778" s="128">
        <v>7</v>
      </c>
      <c r="E778" s="121" t="s">
        <v>896</v>
      </c>
      <c r="F778" s="109">
        <v>32</v>
      </c>
      <c r="G778" s="104" t="s">
        <v>72</v>
      </c>
      <c r="H778" s="215" t="s">
        <v>1295</v>
      </c>
      <c r="I778" s="137">
        <v>100000</v>
      </c>
      <c r="J778" s="137">
        <f t="shared" si="12"/>
        <v>1232000</v>
      </c>
    </row>
    <row r="779" spans="1:10" x14ac:dyDescent="0.25">
      <c r="A779" s="128" t="s">
        <v>24</v>
      </c>
      <c r="B779" s="130" t="s">
        <v>961</v>
      </c>
      <c r="C779" s="128">
        <v>7</v>
      </c>
      <c r="E779" s="121" t="s">
        <v>154</v>
      </c>
      <c r="F779" s="105">
        <v>36</v>
      </c>
      <c r="G779" s="104" t="s">
        <v>72</v>
      </c>
      <c r="H779" s="215" t="s">
        <v>1028</v>
      </c>
      <c r="I779" s="137">
        <v>100000</v>
      </c>
      <c r="J779" s="137">
        <f t="shared" si="12"/>
        <v>1512000</v>
      </c>
    </row>
    <row r="780" spans="1:10" x14ac:dyDescent="0.25">
      <c r="A780" s="128" t="s">
        <v>24</v>
      </c>
      <c r="B780" s="130" t="s">
        <v>962</v>
      </c>
      <c r="C780" s="128">
        <v>7</v>
      </c>
      <c r="E780" s="121" t="s">
        <v>305</v>
      </c>
      <c r="F780" s="109">
        <v>32</v>
      </c>
      <c r="G780" s="104" t="s">
        <v>72</v>
      </c>
      <c r="H780" s="215" t="s">
        <v>1296</v>
      </c>
      <c r="I780" s="137">
        <v>100000</v>
      </c>
      <c r="J780" s="137">
        <f t="shared" si="12"/>
        <v>1320000</v>
      </c>
    </row>
    <row r="781" spans="1:10" x14ac:dyDescent="0.25">
      <c r="A781" s="128" t="s">
        <v>24</v>
      </c>
      <c r="B781" s="130" t="s">
        <v>963</v>
      </c>
      <c r="C781" s="128">
        <v>7</v>
      </c>
      <c r="E781" s="121" t="s">
        <v>313</v>
      </c>
      <c r="F781" s="109">
        <v>66</v>
      </c>
      <c r="G781" s="104" t="s">
        <v>234</v>
      </c>
      <c r="H781" s="215" t="s">
        <v>1140</v>
      </c>
      <c r="I781" s="137">
        <v>100000</v>
      </c>
      <c r="J781" s="137">
        <f t="shared" si="12"/>
        <v>2722500</v>
      </c>
    </row>
    <row r="782" spans="1:10" x14ac:dyDescent="0.25">
      <c r="A782" s="128" t="s">
        <v>24</v>
      </c>
      <c r="B782" s="130" t="s">
        <v>964</v>
      </c>
      <c r="C782" s="128">
        <v>7</v>
      </c>
      <c r="E782" s="121" t="s">
        <v>313</v>
      </c>
      <c r="F782" s="109">
        <v>66</v>
      </c>
      <c r="G782" s="104" t="s">
        <v>234</v>
      </c>
      <c r="H782" s="215" t="s">
        <v>1140</v>
      </c>
      <c r="I782" s="137">
        <v>100000</v>
      </c>
      <c r="J782" s="137">
        <f t="shared" si="12"/>
        <v>2722500</v>
      </c>
    </row>
    <row r="783" spans="1:10" x14ac:dyDescent="0.25">
      <c r="A783" s="128" t="s">
        <v>24</v>
      </c>
      <c r="B783" s="130" t="s">
        <v>965</v>
      </c>
      <c r="C783" s="128">
        <v>7</v>
      </c>
      <c r="E783" s="121" t="s">
        <v>319</v>
      </c>
      <c r="F783" s="109">
        <v>86</v>
      </c>
      <c r="G783" s="104" t="s">
        <v>234</v>
      </c>
      <c r="H783" s="215" t="s">
        <v>1297</v>
      </c>
      <c r="I783" s="137">
        <v>100000</v>
      </c>
      <c r="J783" s="137">
        <f t="shared" si="12"/>
        <v>3590500</v>
      </c>
    </row>
    <row r="784" spans="1:10" x14ac:dyDescent="0.25">
      <c r="A784" s="128" t="s">
        <v>24</v>
      </c>
      <c r="B784" s="130" t="s">
        <v>966</v>
      </c>
      <c r="C784" s="128">
        <v>7</v>
      </c>
      <c r="E784" s="121" t="s">
        <v>158</v>
      </c>
      <c r="F784" s="105">
        <v>42</v>
      </c>
      <c r="G784" s="104" t="s">
        <v>72</v>
      </c>
      <c r="H784" s="215" t="s">
        <v>1298</v>
      </c>
      <c r="I784" s="137">
        <v>100000</v>
      </c>
      <c r="J784" s="137">
        <f t="shared" si="12"/>
        <v>1753500</v>
      </c>
    </row>
    <row r="785" spans="1:10" x14ac:dyDescent="0.25">
      <c r="A785" s="128" t="s">
        <v>24</v>
      </c>
      <c r="B785" s="130" t="s">
        <v>967</v>
      </c>
      <c r="C785" s="128">
        <v>7</v>
      </c>
      <c r="E785" s="121" t="s">
        <v>905</v>
      </c>
      <c r="F785" s="105">
        <v>42</v>
      </c>
      <c r="G785" s="104" t="s">
        <v>72</v>
      </c>
      <c r="H785" s="215" t="s">
        <v>1299</v>
      </c>
      <c r="I785" s="137">
        <v>100000</v>
      </c>
      <c r="J785" s="137">
        <f t="shared" si="12"/>
        <v>1785000</v>
      </c>
    </row>
    <row r="786" spans="1:10" x14ac:dyDescent="0.25">
      <c r="A786" s="128" t="s">
        <v>24</v>
      </c>
      <c r="B786" s="130" t="s">
        <v>968</v>
      </c>
      <c r="C786" s="128">
        <v>7</v>
      </c>
      <c r="E786" s="121" t="s">
        <v>907</v>
      </c>
      <c r="F786" s="109">
        <v>86</v>
      </c>
      <c r="G786" s="104" t="s">
        <v>234</v>
      </c>
      <c r="H786" s="215" t="s">
        <v>1180</v>
      </c>
      <c r="I786" s="137">
        <v>100000</v>
      </c>
      <c r="J786" s="137">
        <f t="shared" si="12"/>
        <v>3440000</v>
      </c>
    </row>
    <row r="787" spans="1:10" x14ac:dyDescent="0.25">
      <c r="A787" s="128" t="s">
        <v>24</v>
      </c>
      <c r="B787" s="130" t="s">
        <v>969</v>
      </c>
      <c r="C787" s="128">
        <v>7</v>
      </c>
      <c r="E787" s="121" t="s">
        <v>169</v>
      </c>
      <c r="F787" s="109">
        <v>56</v>
      </c>
      <c r="G787" s="104" t="s">
        <v>94</v>
      </c>
      <c r="H787" s="215" t="s">
        <v>1043</v>
      </c>
      <c r="I787" s="137">
        <v>100000</v>
      </c>
      <c r="J787" s="137">
        <f t="shared" si="12"/>
        <v>2240000</v>
      </c>
    </row>
    <row r="788" spans="1:10" x14ac:dyDescent="0.25">
      <c r="A788" s="128" t="s">
        <v>24</v>
      </c>
      <c r="B788" s="130" t="s">
        <v>970</v>
      </c>
      <c r="C788" s="128">
        <v>7</v>
      </c>
      <c r="E788" s="121" t="s">
        <v>910</v>
      </c>
      <c r="F788" s="105">
        <v>36</v>
      </c>
      <c r="G788" s="104" t="s">
        <v>72</v>
      </c>
      <c r="H788" s="215" t="s">
        <v>1040</v>
      </c>
      <c r="I788" s="137">
        <v>100000</v>
      </c>
      <c r="J788" s="137">
        <f t="shared" si="12"/>
        <v>1386000</v>
      </c>
    </row>
    <row r="789" spans="1:10" x14ac:dyDescent="0.25">
      <c r="A789" s="128" t="s">
        <v>24</v>
      </c>
      <c r="B789" s="130" t="s">
        <v>971</v>
      </c>
      <c r="C789" s="128">
        <v>7</v>
      </c>
      <c r="E789" s="121" t="s">
        <v>156</v>
      </c>
      <c r="F789" s="105">
        <v>36</v>
      </c>
      <c r="G789" s="104" t="s">
        <v>72</v>
      </c>
      <c r="H789" s="215" t="s">
        <v>1034</v>
      </c>
      <c r="I789" s="137">
        <v>100000</v>
      </c>
      <c r="J789" s="137">
        <f t="shared" si="12"/>
        <v>1359000</v>
      </c>
    </row>
    <row r="790" spans="1:10" x14ac:dyDescent="0.25">
      <c r="A790" s="128" t="s">
        <v>24</v>
      </c>
      <c r="B790" s="130" t="s">
        <v>972</v>
      </c>
      <c r="C790" s="128">
        <v>7</v>
      </c>
      <c r="E790" s="121" t="s">
        <v>156</v>
      </c>
      <c r="F790" s="105">
        <v>36</v>
      </c>
      <c r="G790" s="104" t="s">
        <v>72</v>
      </c>
      <c r="H790" s="215" t="s">
        <v>1034</v>
      </c>
      <c r="I790" s="137">
        <v>100000</v>
      </c>
      <c r="J790" s="137">
        <f t="shared" si="12"/>
        <v>1359000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 List  25.1.24</vt:lpstr>
      <vt:lpstr>temp</vt:lpstr>
      <vt:lpstr>'Price List  25.1.24'!Print_Titles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Jittima Phromyothi</dc:creator>
  <cp:lastModifiedBy>Siripoj Sermkiatsakun</cp:lastModifiedBy>
  <dcterms:created xsi:type="dcterms:W3CDTF">2024-01-17T10:55:36Z</dcterms:created>
  <dcterms:modified xsi:type="dcterms:W3CDTF">2024-01-31T09:11:46Z</dcterms:modified>
</cp:coreProperties>
</file>