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0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10月" sheetId="59" r:id="rId10"/>
    <sheet name="11月" sheetId="60" r:id="rId11"/>
    <sheet name="当月" sheetId="58" r:id="rId12"/>
    <sheet name="隐藏" sheetId="61" state="hidden" r:id="rId13"/>
    <sheet name="工资" sheetId="32" state="hidden" r:id="rId14"/>
  </sheets>
  <calcPr calcId="124519"/>
</workbook>
</file>

<file path=xl/calcChain.xml><?xml version="1.0" encoding="utf-8"?>
<calcChain xmlns="http://schemas.openxmlformats.org/spreadsheetml/2006/main">
  <c r="L48" i="61"/>
  <c r="I48" s="1"/>
  <c r="H48" s="1"/>
  <c r="E48" s="1"/>
  <c r="D48" s="1"/>
  <c r="K48"/>
  <c r="J48"/>
  <c r="G48"/>
  <c r="F48" s="1"/>
  <c r="L47"/>
  <c r="I47" s="1"/>
  <c r="H47" s="1"/>
  <c r="E47" s="1"/>
  <c r="D47" s="1"/>
  <c r="K47"/>
  <c r="J47"/>
  <c r="G47"/>
  <c r="F47" s="1"/>
  <c r="L46"/>
  <c r="I46" s="1"/>
  <c r="H46" s="1"/>
  <c r="E46" s="1"/>
  <c r="D46" s="1"/>
  <c r="K46"/>
  <c r="J46"/>
  <c r="G46"/>
  <c r="F46" s="1"/>
  <c r="L45"/>
  <c r="I45" s="1"/>
  <c r="H45" s="1"/>
  <c r="E45" s="1"/>
  <c r="D45" s="1"/>
  <c r="K45"/>
  <c r="J45"/>
  <c r="G45"/>
  <c r="F45" s="1"/>
  <c r="L44"/>
  <c r="I44" s="1"/>
  <c r="H44" s="1"/>
  <c r="E44" s="1"/>
  <c r="D44" s="1"/>
  <c r="K44"/>
  <c r="J44"/>
  <c r="G44"/>
  <c r="F44" s="1"/>
  <c r="L43"/>
  <c r="I43" s="1"/>
  <c r="H43" s="1"/>
  <c r="E43" s="1"/>
  <c r="D43" s="1"/>
  <c r="K43"/>
  <c r="J43"/>
  <c r="G43"/>
  <c r="F43" s="1"/>
  <c r="L42"/>
  <c r="I42" s="1"/>
  <c r="H42" s="1"/>
  <c r="E42" s="1"/>
  <c r="D42" s="1"/>
  <c r="K42"/>
  <c r="J42"/>
  <c r="G42"/>
  <c r="F42" s="1"/>
  <c r="L41"/>
  <c r="I41" s="1"/>
  <c r="H41" s="1"/>
  <c r="E41" s="1"/>
  <c r="D41" s="1"/>
  <c r="K41"/>
  <c r="J41"/>
  <c r="G41"/>
  <c r="F41" s="1"/>
  <c r="L40"/>
  <c r="I40" s="1"/>
  <c r="H40" s="1"/>
  <c r="E40" s="1"/>
  <c r="D40" s="1"/>
  <c r="K40"/>
  <c r="J40"/>
  <c r="G40"/>
  <c r="F40" s="1"/>
  <c r="L39"/>
  <c r="I39" s="1"/>
  <c r="H39" s="1"/>
  <c r="E39" s="1"/>
  <c r="D39" s="1"/>
  <c r="K39"/>
  <c r="J39"/>
  <c r="G39"/>
  <c r="F39" s="1"/>
  <c r="L38"/>
  <c r="I38" s="1"/>
  <c r="H38" s="1"/>
  <c r="E38" s="1"/>
  <c r="D38" s="1"/>
  <c r="K38"/>
  <c r="J38"/>
  <c r="G38"/>
  <c r="F38" s="1"/>
  <c r="L37"/>
  <c r="I37" s="1"/>
  <c r="H37" s="1"/>
  <c r="E37" s="1"/>
  <c r="D37" s="1"/>
  <c r="K37"/>
  <c r="J37"/>
  <c r="G37"/>
  <c r="F37" s="1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E24" s="1"/>
  <c r="D24" s="1"/>
  <c r="K24"/>
  <c r="J24"/>
  <c r="G24"/>
  <c r="F24" s="1"/>
  <c r="L23"/>
  <c r="I23" s="1"/>
  <c r="H23" s="1"/>
  <c r="E23" s="1"/>
  <c r="D23" s="1"/>
  <c r="K23"/>
  <c r="J23"/>
  <c r="G23"/>
  <c r="F23" s="1"/>
  <c r="L22"/>
  <c r="I22" s="1"/>
  <c r="H22" s="1"/>
  <c r="E22" s="1"/>
  <c r="D22" s="1"/>
  <c r="K22"/>
  <c r="J22"/>
  <c r="G22"/>
  <c r="F22" s="1"/>
  <c r="L21"/>
  <c r="I21" s="1"/>
  <c r="H21" s="1"/>
  <c r="E21" s="1"/>
  <c r="D21" s="1"/>
  <c r="K21"/>
  <c r="J21"/>
  <c r="G21"/>
  <c r="F21" s="1"/>
  <c r="L20"/>
  <c r="I20" s="1"/>
  <c r="H20" s="1"/>
  <c r="E20" s="1"/>
  <c r="D20" s="1"/>
  <c r="K20"/>
  <c r="J20"/>
  <c r="G20"/>
  <c r="F20" s="1"/>
  <c r="L19"/>
  <c r="I19" s="1"/>
  <c r="H19" s="1"/>
  <c r="E19" s="1"/>
  <c r="D19" s="1"/>
  <c r="K19"/>
  <c r="J19"/>
  <c r="G19"/>
  <c r="F19" s="1"/>
  <c r="L18"/>
  <c r="I18" s="1"/>
  <c r="H18" s="1"/>
  <c r="E18" s="1"/>
  <c r="D18" s="1"/>
  <c r="K18"/>
  <c r="J18"/>
  <c r="G18"/>
  <c r="F18" s="1"/>
  <c r="L17"/>
  <c r="I17" s="1"/>
  <c r="H17" s="1"/>
  <c r="E17" s="1"/>
  <c r="D17" s="1"/>
  <c r="K17"/>
  <c r="J17"/>
  <c r="G17"/>
  <c r="F17" s="1"/>
  <c r="L16"/>
  <c r="I16" s="1"/>
  <c r="H16" s="1"/>
  <c r="E16" s="1"/>
  <c r="D16" s="1"/>
  <c r="K16"/>
  <c r="J16"/>
  <c r="G16"/>
  <c r="F16" s="1"/>
  <c r="L15"/>
  <c r="I15" s="1"/>
  <c r="H15" s="1"/>
  <c r="E15" s="1"/>
  <c r="D15" s="1"/>
  <c r="K15"/>
  <c r="J15"/>
  <c r="G15"/>
  <c r="F15" s="1"/>
  <c r="L14"/>
  <c r="I14" s="1"/>
  <c r="H14" s="1"/>
  <c r="E14" s="1"/>
  <c r="D14" s="1"/>
  <c r="K14"/>
  <c r="J14"/>
  <c r="G14"/>
  <c r="F14" s="1"/>
  <c r="L13"/>
  <c r="I13" s="1"/>
  <c r="H13" s="1"/>
  <c r="E13" s="1"/>
  <c r="D13" s="1"/>
  <c r="K13"/>
  <c r="J13"/>
  <c r="G13"/>
  <c r="F13" s="1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J6" i="58"/>
  <c r="J7"/>
  <c r="C7" s="1"/>
  <c r="J8"/>
  <c r="J9"/>
  <c r="J10"/>
  <c r="J11"/>
  <c r="J12"/>
  <c r="J13"/>
  <c r="J14"/>
  <c r="J15"/>
  <c r="C15" s="1"/>
  <c r="J16"/>
  <c r="J17"/>
  <c r="J18"/>
  <c r="J19"/>
  <c r="J20"/>
  <c r="J21"/>
  <c r="J22"/>
  <c r="J23"/>
  <c r="C23" s="1"/>
  <c r="J24"/>
  <c r="J25"/>
  <c r="J26"/>
  <c r="J27"/>
  <c r="J28"/>
  <c r="J29"/>
  <c r="J30"/>
  <c r="J31"/>
  <c r="C31" s="1"/>
  <c r="J32"/>
  <c r="J33"/>
  <c r="J34"/>
  <c r="J35"/>
  <c r="J36"/>
  <c r="J37"/>
  <c r="J38"/>
  <c r="J39"/>
  <c r="C39" s="1"/>
  <c r="J40"/>
  <c r="J41"/>
  <c r="J42"/>
  <c r="J43"/>
  <c r="J44"/>
  <c r="J45"/>
  <c r="C45" s="1"/>
  <c r="J46"/>
  <c r="J47"/>
  <c r="C47" s="1"/>
  <c r="J48"/>
  <c r="J4"/>
  <c r="J5"/>
  <c r="J3"/>
  <c r="C3" s="1"/>
  <c r="J4" i="57"/>
  <c r="J3"/>
  <c r="J21"/>
  <c r="J22"/>
  <c r="J23"/>
  <c r="J24"/>
  <c r="L48" i="60"/>
  <c r="I48" s="1"/>
  <c r="H48" s="1"/>
  <c r="K48"/>
  <c r="J48"/>
  <c r="G48"/>
  <c r="F48" s="1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J20"/>
  <c r="G20"/>
  <c r="F20" s="1"/>
  <c r="L19"/>
  <c r="I19" s="1"/>
  <c r="H19" s="1"/>
  <c r="K19"/>
  <c r="J19"/>
  <c r="G19"/>
  <c r="F19" s="1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J16"/>
  <c r="G16"/>
  <c r="F16" s="1"/>
  <c r="L15"/>
  <c r="I15" s="1"/>
  <c r="H15" s="1"/>
  <c r="K15"/>
  <c r="J15"/>
  <c r="G15"/>
  <c r="F15" s="1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J12"/>
  <c r="G12"/>
  <c r="F12" s="1"/>
  <c r="L11"/>
  <c r="I11" s="1"/>
  <c r="H11" s="1"/>
  <c r="K11"/>
  <c r="J11"/>
  <c r="G11"/>
  <c r="F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J7"/>
  <c r="G7"/>
  <c r="F7" s="1"/>
  <c r="L6"/>
  <c r="I6" s="1"/>
  <c r="H6" s="1"/>
  <c r="K6"/>
  <c r="J6"/>
  <c r="G6"/>
  <c r="F6" s="1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59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J45"/>
  <c r="G45"/>
  <c r="F45" s="1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J41"/>
  <c r="G41"/>
  <c r="F41" s="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J37"/>
  <c r="G37"/>
  <c r="F37" s="1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J26"/>
  <c r="G26"/>
  <c r="F26" s="1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J22"/>
  <c r="G22"/>
  <c r="F22"/>
  <c r="L21"/>
  <c r="I21" s="1"/>
  <c r="H21" s="1"/>
  <c r="K21"/>
  <c r="J21"/>
  <c r="G2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J17"/>
  <c r="G17"/>
  <c r="F17" s="1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J10"/>
  <c r="G10"/>
  <c r="F10" s="1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J6"/>
  <c r="G6"/>
  <c r="F6"/>
  <c r="L5"/>
  <c r="I5" s="1"/>
  <c r="H5" s="1"/>
  <c r="K5"/>
  <c r="J5"/>
  <c r="G5"/>
  <c r="F5" s="1"/>
  <c r="L4"/>
  <c r="I4" s="1"/>
  <c r="H4" s="1"/>
  <c r="K4"/>
  <c r="G4" s="1"/>
  <c r="F4" s="1"/>
  <c r="J4"/>
  <c r="L3"/>
  <c r="I3" s="1"/>
  <c r="H3" s="1"/>
  <c r="K3"/>
  <c r="G3" s="1"/>
  <c r="F3" s="1"/>
  <c r="J3"/>
  <c r="L48" i="58"/>
  <c r="K48"/>
  <c r="I48"/>
  <c r="H48" s="1"/>
  <c r="E48" s="1"/>
  <c r="D48" s="1"/>
  <c r="B48" s="1"/>
  <c r="G48"/>
  <c r="F48"/>
  <c r="L47"/>
  <c r="K47"/>
  <c r="I47"/>
  <c r="H47" s="1"/>
  <c r="E47" s="1"/>
  <c r="D47" s="1"/>
  <c r="G47"/>
  <c r="F47"/>
  <c r="L46"/>
  <c r="K46"/>
  <c r="I46"/>
  <c r="H46" s="1"/>
  <c r="E46" s="1"/>
  <c r="D46" s="1"/>
  <c r="B46" s="1"/>
  <c r="G46"/>
  <c r="F46"/>
  <c r="L45"/>
  <c r="K45"/>
  <c r="I45"/>
  <c r="H45" s="1"/>
  <c r="E45" s="1"/>
  <c r="D45" s="1"/>
  <c r="B45" s="1"/>
  <c r="G45"/>
  <c r="F45"/>
  <c r="L44"/>
  <c r="K44"/>
  <c r="I44"/>
  <c r="H44" s="1"/>
  <c r="E44" s="1"/>
  <c r="D44" s="1"/>
  <c r="B44" s="1"/>
  <c r="G44"/>
  <c r="F44"/>
  <c r="L43"/>
  <c r="K43"/>
  <c r="C43"/>
  <c r="I43"/>
  <c r="H43" s="1"/>
  <c r="E43" s="1"/>
  <c r="D43" s="1"/>
  <c r="G43"/>
  <c r="F43"/>
  <c r="L42"/>
  <c r="K42"/>
  <c r="I42"/>
  <c r="H42" s="1"/>
  <c r="E42" s="1"/>
  <c r="D42" s="1"/>
  <c r="B42" s="1"/>
  <c r="G42"/>
  <c r="F42"/>
  <c r="L41"/>
  <c r="K41"/>
  <c r="C41"/>
  <c r="I41"/>
  <c r="H41" s="1"/>
  <c r="E41" s="1"/>
  <c r="D41" s="1"/>
  <c r="B41" s="1"/>
  <c r="G41"/>
  <c r="F41"/>
  <c r="L40"/>
  <c r="K40"/>
  <c r="I40"/>
  <c r="H40" s="1"/>
  <c r="E40" s="1"/>
  <c r="D40" s="1"/>
  <c r="B40" s="1"/>
  <c r="G40"/>
  <c r="F40"/>
  <c r="L39"/>
  <c r="K39"/>
  <c r="I39"/>
  <c r="H39" s="1"/>
  <c r="E39" s="1"/>
  <c r="D39" s="1"/>
  <c r="G39"/>
  <c r="F39"/>
  <c r="L38"/>
  <c r="K38"/>
  <c r="I38"/>
  <c r="H38" s="1"/>
  <c r="E38" s="1"/>
  <c r="D38" s="1"/>
  <c r="B38" s="1"/>
  <c r="G38"/>
  <c r="F38"/>
  <c r="L37"/>
  <c r="K37"/>
  <c r="C37"/>
  <c r="I37"/>
  <c r="H37" s="1"/>
  <c r="E37" s="1"/>
  <c r="D37" s="1"/>
  <c r="B37" s="1"/>
  <c r="G37"/>
  <c r="F37"/>
  <c r="L36"/>
  <c r="K36"/>
  <c r="I36"/>
  <c r="H36" s="1"/>
  <c r="E36" s="1"/>
  <c r="D36" s="1"/>
  <c r="B36" s="1"/>
  <c r="G36"/>
  <c r="F36"/>
  <c r="L35"/>
  <c r="K35"/>
  <c r="C35"/>
  <c r="I35"/>
  <c r="H35" s="1"/>
  <c r="E35" s="1"/>
  <c r="D35" s="1"/>
  <c r="G35"/>
  <c r="F35"/>
  <c r="L34"/>
  <c r="K34"/>
  <c r="I34"/>
  <c r="H34" s="1"/>
  <c r="E34" s="1"/>
  <c r="D34" s="1"/>
  <c r="B34" s="1"/>
  <c r="G34"/>
  <c r="F34"/>
  <c r="L33"/>
  <c r="K33"/>
  <c r="C33"/>
  <c r="I33"/>
  <c r="H33" s="1"/>
  <c r="E33" s="1"/>
  <c r="D33" s="1"/>
  <c r="B33" s="1"/>
  <c r="G33"/>
  <c r="F33"/>
  <c r="L32"/>
  <c r="K32"/>
  <c r="I32"/>
  <c r="H32" s="1"/>
  <c r="E32" s="1"/>
  <c r="D32" s="1"/>
  <c r="B32" s="1"/>
  <c r="G32"/>
  <c r="F32"/>
  <c r="L31"/>
  <c r="K31"/>
  <c r="I31"/>
  <c r="H31" s="1"/>
  <c r="E31" s="1"/>
  <c r="D31" s="1"/>
  <c r="G31"/>
  <c r="F31"/>
  <c r="L30"/>
  <c r="K30"/>
  <c r="I30"/>
  <c r="H30" s="1"/>
  <c r="E30" s="1"/>
  <c r="D30" s="1"/>
  <c r="B30" s="1"/>
  <c r="G30"/>
  <c r="F30"/>
  <c r="L29"/>
  <c r="K29"/>
  <c r="C29"/>
  <c r="I29"/>
  <c r="H29" s="1"/>
  <c r="E29" s="1"/>
  <c r="D29" s="1"/>
  <c r="B29" s="1"/>
  <c r="G29"/>
  <c r="F29"/>
  <c r="L28"/>
  <c r="K28"/>
  <c r="I28"/>
  <c r="H28" s="1"/>
  <c r="E28" s="1"/>
  <c r="D28" s="1"/>
  <c r="B28" s="1"/>
  <c r="G28"/>
  <c r="F28"/>
  <c r="L27"/>
  <c r="K27"/>
  <c r="C27"/>
  <c r="I27"/>
  <c r="H27" s="1"/>
  <c r="E27" s="1"/>
  <c r="D27" s="1"/>
  <c r="G27"/>
  <c r="F27"/>
  <c r="L26"/>
  <c r="K26"/>
  <c r="I26"/>
  <c r="H26" s="1"/>
  <c r="E26" s="1"/>
  <c r="D26" s="1"/>
  <c r="B26" s="1"/>
  <c r="G26"/>
  <c r="F26"/>
  <c r="L25"/>
  <c r="K25"/>
  <c r="C25"/>
  <c r="I25"/>
  <c r="H25" s="1"/>
  <c r="E25" s="1"/>
  <c r="D25" s="1"/>
  <c r="B25" s="1"/>
  <c r="G25"/>
  <c r="F25"/>
  <c r="L24"/>
  <c r="K24"/>
  <c r="I24"/>
  <c r="H24" s="1"/>
  <c r="E24" s="1"/>
  <c r="D24" s="1"/>
  <c r="B24" s="1"/>
  <c r="G24"/>
  <c r="F24"/>
  <c r="L23"/>
  <c r="K23"/>
  <c r="I23"/>
  <c r="H23" s="1"/>
  <c r="E23" s="1"/>
  <c r="D23" s="1"/>
  <c r="G23"/>
  <c r="F23"/>
  <c r="L22"/>
  <c r="K22"/>
  <c r="I22"/>
  <c r="H22" s="1"/>
  <c r="E22" s="1"/>
  <c r="D22" s="1"/>
  <c r="B22" s="1"/>
  <c r="G22"/>
  <c r="F22"/>
  <c r="L21"/>
  <c r="K21"/>
  <c r="C21"/>
  <c r="I21"/>
  <c r="H21" s="1"/>
  <c r="E21" s="1"/>
  <c r="D21" s="1"/>
  <c r="B21" s="1"/>
  <c r="G21"/>
  <c r="F21"/>
  <c r="L20"/>
  <c r="K20"/>
  <c r="I20"/>
  <c r="H20" s="1"/>
  <c r="E20" s="1"/>
  <c r="D20" s="1"/>
  <c r="B20" s="1"/>
  <c r="G20"/>
  <c r="F20"/>
  <c r="L19"/>
  <c r="K19"/>
  <c r="C19"/>
  <c r="I19"/>
  <c r="H19" s="1"/>
  <c r="E19" s="1"/>
  <c r="D19" s="1"/>
  <c r="G19"/>
  <c r="F19"/>
  <c r="L18"/>
  <c r="K18"/>
  <c r="I18"/>
  <c r="H18" s="1"/>
  <c r="E18" s="1"/>
  <c r="D18" s="1"/>
  <c r="B18" s="1"/>
  <c r="G18"/>
  <c r="F18"/>
  <c r="L17"/>
  <c r="K17"/>
  <c r="C17"/>
  <c r="I17"/>
  <c r="H17" s="1"/>
  <c r="E17" s="1"/>
  <c r="D17" s="1"/>
  <c r="B17" s="1"/>
  <c r="G17"/>
  <c r="F17"/>
  <c r="L16"/>
  <c r="K16"/>
  <c r="I16"/>
  <c r="H16" s="1"/>
  <c r="E16" s="1"/>
  <c r="D16" s="1"/>
  <c r="B16" s="1"/>
  <c r="G16"/>
  <c r="F16"/>
  <c r="L15"/>
  <c r="K15"/>
  <c r="I15"/>
  <c r="H15" s="1"/>
  <c r="E15" s="1"/>
  <c r="D15" s="1"/>
  <c r="G15"/>
  <c r="F15"/>
  <c r="L14"/>
  <c r="K14"/>
  <c r="I14"/>
  <c r="H14" s="1"/>
  <c r="E14" s="1"/>
  <c r="D14" s="1"/>
  <c r="B14" s="1"/>
  <c r="G14"/>
  <c r="F14"/>
  <c r="L13"/>
  <c r="K13"/>
  <c r="C13"/>
  <c r="I13"/>
  <c r="H13" s="1"/>
  <c r="E13" s="1"/>
  <c r="D13" s="1"/>
  <c r="B13" s="1"/>
  <c r="G13"/>
  <c r="F13"/>
  <c r="L12"/>
  <c r="K12"/>
  <c r="I12"/>
  <c r="H12" s="1"/>
  <c r="E12" s="1"/>
  <c r="D12" s="1"/>
  <c r="B12" s="1"/>
  <c r="G12"/>
  <c r="F12"/>
  <c r="L11"/>
  <c r="K11"/>
  <c r="C11"/>
  <c r="I11"/>
  <c r="H11" s="1"/>
  <c r="E11" s="1"/>
  <c r="D11" s="1"/>
  <c r="G11"/>
  <c r="F11"/>
  <c r="L10"/>
  <c r="K10"/>
  <c r="I10"/>
  <c r="H10" s="1"/>
  <c r="E10" s="1"/>
  <c r="D10" s="1"/>
  <c r="B10" s="1"/>
  <c r="G10"/>
  <c r="F10"/>
  <c r="L9"/>
  <c r="K9"/>
  <c r="C9"/>
  <c r="I9"/>
  <c r="H9" s="1"/>
  <c r="E9" s="1"/>
  <c r="D9" s="1"/>
  <c r="B9" s="1"/>
  <c r="G9"/>
  <c r="F9"/>
  <c r="L8"/>
  <c r="K8"/>
  <c r="I8"/>
  <c r="H8" s="1"/>
  <c r="E8" s="1"/>
  <c r="D8" s="1"/>
  <c r="B8" s="1"/>
  <c r="G8"/>
  <c r="F8"/>
  <c r="L7"/>
  <c r="K7"/>
  <c r="I7"/>
  <c r="H7" s="1"/>
  <c r="E7" s="1"/>
  <c r="D7" s="1"/>
  <c r="G7"/>
  <c r="F7"/>
  <c r="L6"/>
  <c r="K6"/>
  <c r="I6"/>
  <c r="H6" s="1"/>
  <c r="E6" s="1"/>
  <c r="D6" s="1"/>
  <c r="B6" s="1"/>
  <c r="G6"/>
  <c r="F6"/>
  <c r="L5"/>
  <c r="K5"/>
  <c r="C5"/>
  <c r="I5"/>
  <c r="H5" s="1"/>
  <c r="E5" s="1"/>
  <c r="D5" s="1"/>
  <c r="B5" s="1"/>
  <c r="G5"/>
  <c r="F5"/>
  <c r="L4"/>
  <c r="K4"/>
  <c r="I4"/>
  <c r="H4" s="1"/>
  <c r="E4" s="1"/>
  <c r="D4" s="1"/>
  <c r="G4"/>
  <c r="F4"/>
  <c r="L3"/>
  <c r="K3"/>
  <c r="I3"/>
  <c r="H3" s="1"/>
  <c r="E3" s="1"/>
  <c r="D3" s="1"/>
  <c r="G3"/>
  <c r="F3"/>
  <c r="L48" i="57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L23"/>
  <c r="I23" s="1"/>
  <c r="H23" s="1"/>
  <c r="K23"/>
  <c r="G23" s="1"/>
  <c r="F23" s="1"/>
  <c r="L22"/>
  <c r="I22" s="1"/>
  <c r="H22" s="1"/>
  <c r="K22"/>
  <c r="G22" s="1"/>
  <c r="F22" s="1"/>
  <c r="L21"/>
  <c r="I21" s="1"/>
  <c r="H21" s="1"/>
  <c r="K21"/>
  <c r="G21" s="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L3"/>
  <c r="I3" s="1"/>
  <c r="H3" s="1"/>
  <c r="K3"/>
  <c r="G3" s="1"/>
  <c r="F3" s="1"/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B3" i="61" l="1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B13"/>
  <c r="C13"/>
  <c r="B14"/>
  <c r="A14" s="1"/>
  <c r="C14"/>
  <c r="B15"/>
  <c r="C15"/>
  <c r="B16"/>
  <c r="A16" s="1"/>
  <c r="C16"/>
  <c r="B17"/>
  <c r="C17"/>
  <c r="B18"/>
  <c r="A18" s="1"/>
  <c r="C18"/>
  <c r="B19"/>
  <c r="C19"/>
  <c r="B20"/>
  <c r="A20" s="1"/>
  <c r="C20"/>
  <c r="B21"/>
  <c r="A21" s="1"/>
  <c r="C21"/>
  <c r="B22"/>
  <c r="A22" s="1"/>
  <c r="C22"/>
  <c r="B23"/>
  <c r="A23" s="1"/>
  <c r="C23"/>
  <c r="B24"/>
  <c r="A24" s="1"/>
  <c r="C24"/>
  <c r="B25"/>
  <c r="A25" s="1"/>
  <c r="C25"/>
  <c r="B26"/>
  <c r="A26" s="1"/>
  <c r="C26"/>
  <c r="B27"/>
  <c r="A27" s="1"/>
  <c r="C27"/>
  <c r="B28"/>
  <c r="A28" s="1"/>
  <c r="C28"/>
  <c r="B29"/>
  <c r="A29" s="1"/>
  <c r="C29"/>
  <c r="B30"/>
  <c r="A30" s="1"/>
  <c r="C30"/>
  <c r="B31"/>
  <c r="A31" s="1"/>
  <c r="C31"/>
  <c r="B32"/>
  <c r="A32" s="1"/>
  <c r="C32"/>
  <c r="B33"/>
  <c r="A33" s="1"/>
  <c r="C33"/>
  <c r="B34"/>
  <c r="A34" s="1"/>
  <c r="C34"/>
  <c r="B35"/>
  <c r="A35" s="1"/>
  <c r="C35"/>
  <c r="B36"/>
  <c r="A36" s="1"/>
  <c r="C36"/>
  <c r="B37"/>
  <c r="A37" s="1"/>
  <c r="C37"/>
  <c r="B38"/>
  <c r="A38" s="1"/>
  <c r="C38"/>
  <c r="B39"/>
  <c r="A39" s="1"/>
  <c r="C39"/>
  <c r="B40"/>
  <c r="A40" s="1"/>
  <c r="C40"/>
  <c r="B41"/>
  <c r="A41" s="1"/>
  <c r="C41"/>
  <c r="B42"/>
  <c r="A42" s="1"/>
  <c r="C42"/>
  <c r="B43"/>
  <c r="A43" s="1"/>
  <c r="C43"/>
  <c r="B44"/>
  <c r="A44" s="1"/>
  <c r="C44"/>
  <c r="B45"/>
  <c r="A45" s="1"/>
  <c r="C45"/>
  <c r="B46"/>
  <c r="A46" s="1"/>
  <c r="C46"/>
  <c r="B47"/>
  <c r="A47" s="1"/>
  <c r="C47"/>
  <c r="B48"/>
  <c r="A48" s="1"/>
  <c r="C48"/>
  <c r="B4" i="58"/>
  <c r="B7"/>
  <c r="B15"/>
  <c r="B23"/>
  <c r="A23" s="1"/>
  <c r="B31"/>
  <c r="A31" s="1"/>
  <c r="B39"/>
  <c r="B47"/>
  <c r="A47" s="1"/>
  <c r="B11"/>
  <c r="B19"/>
  <c r="B27"/>
  <c r="B35"/>
  <c r="B43"/>
  <c r="B3"/>
  <c r="A3" s="1"/>
  <c r="E3" i="60"/>
  <c r="D3" s="1"/>
  <c r="C3" s="1"/>
  <c r="E4"/>
  <c r="D4" s="1"/>
  <c r="E5"/>
  <c r="D5" s="1"/>
  <c r="E6"/>
  <c r="D6" s="1"/>
  <c r="E7"/>
  <c r="D7" s="1"/>
  <c r="C7" s="1"/>
  <c r="E8"/>
  <c r="D8" s="1"/>
  <c r="E9"/>
  <c r="D9" s="1"/>
  <c r="E10"/>
  <c r="D10" s="1"/>
  <c r="E11"/>
  <c r="D11" s="1"/>
  <c r="C11" s="1"/>
  <c r="E12"/>
  <c r="D12" s="1"/>
  <c r="E13"/>
  <c r="D13" s="1"/>
  <c r="E14"/>
  <c r="D14" s="1"/>
  <c r="E15"/>
  <c r="D15" s="1"/>
  <c r="C15" s="1"/>
  <c r="E16"/>
  <c r="D16" s="1"/>
  <c r="E17"/>
  <c r="D17" s="1"/>
  <c r="E18"/>
  <c r="D18" s="1"/>
  <c r="E19"/>
  <c r="D19" s="1"/>
  <c r="C19" s="1"/>
  <c r="E20"/>
  <c r="D20" s="1"/>
  <c r="E21"/>
  <c r="D21" s="1"/>
  <c r="E22"/>
  <c r="D22" s="1"/>
  <c r="E23"/>
  <c r="D23" s="1"/>
  <c r="C23" s="1"/>
  <c r="E24"/>
  <c r="D24" s="1"/>
  <c r="E25"/>
  <c r="D25" s="1"/>
  <c r="E26"/>
  <c r="D26" s="1"/>
  <c r="E27"/>
  <c r="D27" s="1"/>
  <c r="C27" s="1"/>
  <c r="E28"/>
  <c r="D28" s="1"/>
  <c r="E29"/>
  <c r="D29" s="1"/>
  <c r="E30"/>
  <c r="D30" s="1"/>
  <c r="E31"/>
  <c r="D31" s="1"/>
  <c r="C31" s="1"/>
  <c r="E32"/>
  <c r="D32" s="1"/>
  <c r="E33"/>
  <c r="D33" s="1"/>
  <c r="E40"/>
  <c r="D40" s="1"/>
  <c r="B40" s="1"/>
  <c r="A40" s="1"/>
  <c r="E44"/>
  <c r="D44" s="1"/>
  <c r="B44" s="1"/>
  <c r="C46"/>
  <c r="E48"/>
  <c r="D48" s="1"/>
  <c r="B48" s="1"/>
  <c r="C37"/>
  <c r="E39"/>
  <c r="D39" s="1"/>
  <c r="B39" s="1"/>
  <c r="E43"/>
  <c r="D43" s="1"/>
  <c r="B43" s="1"/>
  <c r="E47"/>
  <c r="D47" s="1"/>
  <c r="B47" s="1"/>
  <c r="E38"/>
  <c r="D38" s="1"/>
  <c r="B38" s="1"/>
  <c r="E42"/>
  <c r="D42" s="1"/>
  <c r="B42" s="1"/>
  <c r="E46"/>
  <c r="D46" s="1"/>
  <c r="B46" s="1"/>
  <c r="E37"/>
  <c r="D37" s="1"/>
  <c r="B37" s="1"/>
  <c r="E41"/>
  <c r="D41" s="1"/>
  <c r="B41" s="1"/>
  <c r="E45"/>
  <c r="D45" s="1"/>
  <c r="B45" s="1"/>
  <c r="B4"/>
  <c r="C4"/>
  <c r="B5"/>
  <c r="C5"/>
  <c r="B6"/>
  <c r="C6"/>
  <c r="B8"/>
  <c r="C8"/>
  <c r="B9"/>
  <c r="C9"/>
  <c r="B10"/>
  <c r="C10"/>
  <c r="B12"/>
  <c r="C12"/>
  <c r="B13"/>
  <c r="C13"/>
  <c r="B14"/>
  <c r="C14"/>
  <c r="B16"/>
  <c r="C16"/>
  <c r="B17"/>
  <c r="C17"/>
  <c r="B18"/>
  <c r="C18"/>
  <c r="B20"/>
  <c r="C20"/>
  <c r="B21"/>
  <c r="C21"/>
  <c r="B22"/>
  <c r="C22"/>
  <c r="B24"/>
  <c r="C24"/>
  <c r="B25"/>
  <c r="C25"/>
  <c r="B26"/>
  <c r="C26"/>
  <c r="B28"/>
  <c r="A28" s="1"/>
  <c r="C28"/>
  <c r="B29"/>
  <c r="C29"/>
  <c r="B30"/>
  <c r="A30" s="1"/>
  <c r="C30"/>
  <c r="B32"/>
  <c r="C32"/>
  <c r="B33"/>
  <c r="C33"/>
  <c r="E34"/>
  <c r="D34" s="1"/>
  <c r="E35"/>
  <c r="D35" s="1"/>
  <c r="E36"/>
  <c r="D36" s="1"/>
  <c r="C40"/>
  <c r="C44"/>
  <c r="A44" s="1"/>
  <c r="A46"/>
  <c r="C48"/>
  <c r="A48" s="1"/>
  <c r="A37"/>
  <c r="C39"/>
  <c r="A39" s="1"/>
  <c r="C43"/>
  <c r="A43" s="1"/>
  <c r="C47"/>
  <c r="A47" s="1"/>
  <c r="E3" i="59"/>
  <c r="D3" s="1"/>
  <c r="B3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6"/>
  <c r="D6" s="1"/>
  <c r="B6" s="1"/>
  <c r="E10"/>
  <c r="D10" s="1"/>
  <c r="B10" s="1"/>
  <c r="E14"/>
  <c r="D14" s="1"/>
  <c r="B14" s="1"/>
  <c r="E18"/>
  <c r="D18" s="1"/>
  <c r="B18" s="1"/>
  <c r="A18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C3"/>
  <c r="A3" s="1"/>
  <c r="E5"/>
  <c r="D5" s="1"/>
  <c r="B5" s="1"/>
  <c r="E9"/>
  <c r="D9" s="1"/>
  <c r="B9" s="1"/>
  <c r="C11"/>
  <c r="E13"/>
  <c r="D13" s="1"/>
  <c r="B13" s="1"/>
  <c r="E17"/>
  <c r="D17" s="1"/>
  <c r="B17" s="1"/>
  <c r="C19"/>
  <c r="A19" s="1"/>
  <c r="E21"/>
  <c r="D21" s="1"/>
  <c r="B21" s="1"/>
  <c r="E25"/>
  <c r="D25" s="1"/>
  <c r="B25" s="1"/>
  <c r="E29"/>
  <c r="D29" s="1"/>
  <c r="B29" s="1"/>
  <c r="C31"/>
  <c r="E33"/>
  <c r="D33" s="1"/>
  <c r="B33" s="1"/>
  <c r="E37"/>
  <c r="D37" s="1"/>
  <c r="B37" s="1"/>
  <c r="E41"/>
  <c r="D41" s="1"/>
  <c r="B41" s="1"/>
  <c r="E45"/>
  <c r="D45" s="1"/>
  <c r="B45" s="1"/>
  <c r="C47"/>
  <c r="E4"/>
  <c r="D4" s="1"/>
  <c r="B4" s="1"/>
  <c r="C6"/>
  <c r="E8"/>
  <c r="D8" s="1"/>
  <c r="B8" s="1"/>
  <c r="C10"/>
  <c r="A10" s="1"/>
  <c r="E12"/>
  <c r="D12" s="1"/>
  <c r="B12" s="1"/>
  <c r="E16"/>
  <c r="D16" s="1"/>
  <c r="B16" s="1"/>
  <c r="C18"/>
  <c r="E20"/>
  <c r="D20" s="1"/>
  <c r="B20" s="1"/>
  <c r="C22"/>
  <c r="E24"/>
  <c r="D24" s="1"/>
  <c r="B24" s="1"/>
  <c r="C26"/>
  <c r="A26" s="1"/>
  <c r="E28"/>
  <c r="D28" s="1"/>
  <c r="B28" s="1"/>
  <c r="E32"/>
  <c r="D32" s="1"/>
  <c r="B32" s="1"/>
  <c r="C34"/>
  <c r="E36"/>
  <c r="D36" s="1"/>
  <c r="B36" s="1"/>
  <c r="C38"/>
  <c r="E40"/>
  <c r="D40" s="1"/>
  <c r="B40" s="1"/>
  <c r="C42"/>
  <c r="A42" s="1"/>
  <c r="E44"/>
  <c r="D44" s="1"/>
  <c r="B44" s="1"/>
  <c r="C9"/>
  <c r="A9" s="1"/>
  <c r="C13"/>
  <c r="C17"/>
  <c r="A17" s="1"/>
  <c r="C21"/>
  <c r="C25"/>
  <c r="A25" s="1"/>
  <c r="A31"/>
  <c r="C33"/>
  <c r="C41"/>
  <c r="A41" s="1"/>
  <c r="E48"/>
  <c r="D48" s="1"/>
  <c r="B48" s="1"/>
  <c r="C8"/>
  <c r="A8" s="1"/>
  <c r="C16"/>
  <c r="A16" s="1"/>
  <c r="C24"/>
  <c r="A24" s="1"/>
  <c r="C32"/>
  <c r="A32" s="1"/>
  <c r="A34"/>
  <c r="C40"/>
  <c r="A40" s="1"/>
  <c r="A33"/>
  <c r="A7" i="58"/>
  <c r="A13"/>
  <c r="A17"/>
  <c r="A19"/>
  <c r="A21"/>
  <c r="A25"/>
  <c r="A27"/>
  <c r="A29"/>
  <c r="A33"/>
  <c r="A35"/>
  <c r="A37"/>
  <c r="A39"/>
  <c r="A41"/>
  <c r="A43"/>
  <c r="A45"/>
  <c r="C4"/>
  <c r="A4" s="1"/>
  <c r="C6"/>
  <c r="A6" s="1"/>
  <c r="C8"/>
  <c r="C10"/>
  <c r="C12"/>
  <c r="A12" s="1"/>
  <c r="C14"/>
  <c r="A14" s="1"/>
  <c r="C16"/>
  <c r="A16" s="1"/>
  <c r="C18"/>
  <c r="C20"/>
  <c r="A20" s="1"/>
  <c r="C22"/>
  <c r="C24"/>
  <c r="C26"/>
  <c r="C28"/>
  <c r="A28" s="1"/>
  <c r="C30"/>
  <c r="C32"/>
  <c r="C34"/>
  <c r="C36"/>
  <c r="A36" s="1"/>
  <c r="C38"/>
  <c r="A38" s="1"/>
  <c r="C40"/>
  <c r="C42"/>
  <c r="C44"/>
  <c r="A44" s="1"/>
  <c r="C46"/>
  <c r="A46" s="1"/>
  <c r="C48"/>
  <c r="A48" s="1"/>
  <c r="A5"/>
  <c r="A9"/>
  <c r="A11"/>
  <c r="A15"/>
  <c r="A8"/>
  <c r="A10"/>
  <c r="A18"/>
  <c r="A22"/>
  <c r="A24"/>
  <c r="A26"/>
  <c r="A30"/>
  <c r="A32"/>
  <c r="A34"/>
  <c r="A40"/>
  <c r="A42"/>
  <c r="E42" i="57"/>
  <c r="D42" s="1"/>
  <c r="B42" s="1"/>
  <c r="E3"/>
  <c r="D3" s="1"/>
  <c r="C3" s="1"/>
  <c r="E4"/>
  <c r="D4" s="1"/>
  <c r="C4" s="1"/>
  <c r="E5"/>
  <c r="D5" s="1"/>
  <c r="C5" s="1"/>
  <c r="E6"/>
  <c r="D6" s="1"/>
  <c r="C6" s="1"/>
  <c r="E7"/>
  <c r="D7" s="1"/>
  <c r="C7" s="1"/>
  <c r="E8"/>
  <c r="D8" s="1"/>
  <c r="B8" s="1"/>
  <c r="E9"/>
  <c r="D9" s="1"/>
  <c r="C9" s="1"/>
  <c r="E10"/>
  <c r="D10" s="1"/>
  <c r="C10" s="1"/>
  <c r="E11"/>
  <c r="D11" s="1"/>
  <c r="E12"/>
  <c r="D12" s="1"/>
  <c r="B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B19" s="1"/>
  <c r="E20"/>
  <c r="D20" s="1"/>
  <c r="C20" s="1"/>
  <c r="E21"/>
  <c r="D21" s="1"/>
  <c r="C21" s="1"/>
  <c r="E22"/>
  <c r="D22" s="1"/>
  <c r="C22" s="1"/>
  <c r="E23"/>
  <c r="D23" s="1"/>
  <c r="C23" s="1"/>
  <c r="E24"/>
  <c r="D24" s="1"/>
  <c r="B24" s="1"/>
  <c r="E25"/>
  <c r="D25" s="1"/>
  <c r="C25" s="1"/>
  <c r="E26"/>
  <c r="D26" s="1"/>
  <c r="C26" s="1"/>
  <c r="E27"/>
  <c r="D27" s="1"/>
  <c r="B27" s="1"/>
  <c r="E28"/>
  <c r="D28" s="1"/>
  <c r="B28" s="1"/>
  <c r="E29"/>
  <c r="D29" s="1"/>
  <c r="B29" s="1"/>
  <c r="E30"/>
  <c r="D30" s="1"/>
  <c r="B30" s="1"/>
  <c r="E31"/>
  <c r="D31" s="1"/>
  <c r="B31" s="1"/>
  <c r="E32"/>
  <c r="D32" s="1"/>
  <c r="B32" s="1"/>
  <c r="E33"/>
  <c r="D33" s="1"/>
  <c r="B33" s="1"/>
  <c r="E34"/>
  <c r="D34" s="1"/>
  <c r="B34" s="1"/>
  <c r="E35"/>
  <c r="D35" s="1"/>
  <c r="B35" s="1"/>
  <c r="E36"/>
  <c r="D36" s="1"/>
  <c r="C36" s="1"/>
  <c r="E37"/>
  <c r="D37" s="1"/>
  <c r="C37" s="1"/>
  <c r="E38"/>
  <c r="D38" s="1"/>
  <c r="C38" s="1"/>
  <c r="E39"/>
  <c r="D39" s="1"/>
  <c r="B39" s="1"/>
  <c r="E40"/>
  <c r="D40" s="1"/>
  <c r="B40" s="1"/>
  <c r="E44"/>
  <c r="D44" s="1"/>
  <c r="B44" s="1"/>
  <c r="E48"/>
  <c r="D48" s="1"/>
  <c r="B48" s="1"/>
  <c r="E43"/>
  <c r="D43" s="1"/>
  <c r="B43" s="1"/>
  <c r="E47"/>
  <c r="D47" s="1"/>
  <c r="B47" s="1"/>
  <c r="E46"/>
  <c r="D46" s="1"/>
  <c r="B46" s="1"/>
  <c r="E41"/>
  <c r="D41" s="1"/>
  <c r="B41" s="1"/>
  <c r="E45"/>
  <c r="D45" s="1"/>
  <c r="B45" s="1"/>
  <c r="B3"/>
  <c r="B11"/>
  <c r="C11"/>
  <c r="C19"/>
  <c r="B22"/>
  <c r="C28"/>
  <c r="C29"/>
  <c r="C33"/>
  <c r="C35"/>
  <c r="B37"/>
  <c r="C40"/>
  <c r="E4" i="46"/>
  <c r="D4" s="1"/>
  <c r="B4" s="1"/>
  <c r="E16"/>
  <c r="D16" s="1"/>
  <c r="C16" s="1"/>
  <c r="E7"/>
  <c r="D7" s="1"/>
  <c r="C7" s="1"/>
  <c r="E11"/>
  <c r="D11" s="1"/>
  <c r="B11" s="1"/>
  <c r="E3"/>
  <c r="D3" s="1"/>
  <c r="C3" s="1"/>
  <c r="E8"/>
  <c r="D8" s="1"/>
  <c r="B8" s="1"/>
  <c r="E12"/>
  <c r="D12" s="1"/>
  <c r="B12" s="1"/>
  <c r="E17"/>
  <c r="D17" s="1"/>
  <c r="E21"/>
  <c r="D21" s="1"/>
  <c r="C21" s="1"/>
  <c r="E22"/>
  <c r="D22" s="1"/>
  <c r="C22" s="1"/>
  <c r="E25"/>
  <c r="D25" s="1"/>
  <c r="B25" s="1"/>
  <c r="E26"/>
  <c r="D26" s="1"/>
  <c r="B26" s="1"/>
  <c r="E27"/>
  <c r="D27" s="1"/>
  <c r="C27" s="1"/>
  <c r="E28"/>
  <c r="D28" s="1"/>
  <c r="B28" s="1"/>
  <c r="E29"/>
  <c r="D29" s="1"/>
  <c r="C29" s="1"/>
  <c r="E30"/>
  <c r="D30" s="1"/>
  <c r="B30" s="1"/>
  <c r="E31"/>
  <c r="D31" s="1"/>
  <c r="C31" s="1"/>
  <c r="E32"/>
  <c r="D32" s="1"/>
  <c r="B32" s="1"/>
  <c r="E33"/>
  <c r="D33" s="1"/>
  <c r="B33" s="1"/>
  <c r="E34"/>
  <c r="D34" s="1"/>
  <c r="B34" s="1"/>
  <c r="E35"/>
  <c r="D35" s="1"/>
  <c r="C35" s="1"/>
  <c r="E36"/>
  <c r="D36" s="1"/>
  <c r="B36" s="1"/>
  <c r="E37"/>
  <c r="D37" s="1"/>
  <c r="B37" s="1"/>
  <c r="E38"/>
  <c r="D38" s="1"/>
  <c r="B38" s="1"/>
  <c r="E39"/>
  <c r="D39" s="1"/>
  <c r="C39" s="1"/>
  <c r="E40"/>
  <c r="D40" s="1"/>
  <c r="B40" s="1"/>
  <c r="E41"/>
  <c r="D41" s="1"/>
  <c r="B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33"/>
  <c r="B35"/>
  <c r="B39"/>
  <c r="B45"/>
  <c r="C45"/>
  <c r="E6"/>
  <c r="D6" s="1"/>
  <c r="E10"/>
  <c r="D10" s="1"/>
  <c r="E15"/>
  <c r="D15" s="1"/>
  <c r="E20"/>
  <c r="D20" s="1"/>
  <c r="E24"/>
  <c r="D24" s="1"/>
  <c r="B21"/>
  <c r="C11"/>
  <c r="C4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21" i="59" l="1"/>
  <c r="A13"/>
  <c r="C37"/>
  <c r="A37" s="1"/>
  <c r="C29"/>
  <c r="C5"/>
  <c r="C35"/>
  <c r="A35" s="1"/>
  <c r="C27"/>
  <c r="A27" s="1"/>
  <c r="A29"/>
  <c r="A11"/>
  <c r="C46"/>
  <c r="A46" s="1"/>
  <c r="C30"/>
  <c r="A30" s="1"/>
  <c r="C14"/>
  <c r="A14" s="1"/>
  <c r="C43"/>
  <c r="A43" s="1"/>
  <c r="C15"/>
  <c r="A15" s="1"/>
  <c r="A38"/>
  <c r="A3" i="61"/>
  <c r="L1"/>
  <c r="B1" s="1"/>
  <c r="A19"/>
  <c r="A17"/>
  <c r="A15"/>
  <c r="A13"/>
  <c r="A11"/>
  <c r="A9"/>
  <c r="A7"/>
  <c r="A5"/>
  <c r="A32" i="60"/>
  <c r="B31"/>
  <c r="B27"/>
  <c r="A27" s="1"/>
  <c r="B23"/>
  <c r="B19"/>
  <c r="B15"/>
  <c r="A15" s="1"/>
  <c r="B11"/>
  <c r="A11" s="1"/>
  <c r="B7"/>
  <c r="B3"/>
  <c r="A3" s="1"/>
  <c r="C45"/>
  <c r="A45" s="1"/>
  <c r="C42"/>
  <c r="A42" s="1"/>
  <c r="A26"/>
  <c r="A24"/>
  <c r="A22"/>
  <c r="A20"/>
  <c r="A18"/>
  <c r="A16"/>
  <c r="A14"/>
  <c r="A12"/>
  <c r="A10"/>
  <c r="A8"/>
  <c r="A6"/>
  <c r="A4"/>
  <c r="C41"/>
  <c r="A41" s="1"/>
  <c r="C38"/>
  <c r="A38" s="1"/>
  <c r="B36"/>
  <c r="C36"/>
  <c r="A33"/>
  <c r="A31"/>
  <c r="A29"/>
  <c r="A25"/>
  <c r="A23"/>
  <c r="A21"/>
  <c r="A19"/>
  <c r="A17"/>
  <c r="A13"/>
  <c r="A9"/>
  <c r="A7"/>
  <c r="A5"/>
  <c r="B34"/>
  <c r="A34" s="1"/>
  <c r="C34"/>
  <c r="B35"/>
  <c r="A35" s="1"/>
  <c r="C35"/>
  <c r="A22" i="59"/>
  <c r="A6"/>
  <c r="A5"/>
  <c r="A39"/>
  <c r="A47"/>
  <c r="C48"/>
  <c r="C36"/>
  <c r="A36" s="1"/>
  <c r="C28"/>
  <c r="A28" s="1"/>
  <c r="C20"/>
  <c r="A20" s="1"/>
  <c r="C12"/>
  <c r="A12" s="1"/>
  <c r="C4"/>
  <c r="C39"/>
  <c r="C23"/>
  <c r="A23" s="1"/>
  <c r="C7"/>
  <c r="A7" s="1"/>
  <c r="C44"/>
  <c r="A44" s="1"/>
  <c r="C45"/>
  <c r="A45" s="1"/>
  <c r="A48"/>
  <c r="C43" i="57"/>
  <c r="A43" s="1"/>
  <c r="C39"/>
  <c r="A39" s="1"/>
  <c r="C27"/>
  <c r="C8"/>
  <c r="A8" s="1"/>
  <c r="C31"/>
  <c r="B16"/>
  <c r="A16" s="1"/>
  <c r="C24"/>
  <c r="A24" s="1"/>
  <c r="A40"/>
  <c r="C48"/>
  <c r="A48" s="1"/>
  <c r="B36"/>
  <c r="C32"/>
  <c r="A32" s="1"/>
  <c r="B20"/>
  <c r="C12"/>
  <c r="A12" s="1"/>
  <c r="B4"/>
  <c r="B6"/>
  <c r="C47"/>
  <c r="A47" s="1"/>
  <c r="B14"/>
  <c r="A14" s="1"/>
  <c r="A36"/>
  <c r="C41"/>
  <c r="A41" s="1"/>
  <c r="L1" i="58"/>
  <c r="B1" s="1"/>
  <c r="A6" i="57"/>
  <c r="B38"/>
  <c r="A38" s="1"/>
  <c r="C46"/>
  <c r="A46" s="1"/>
  <c r="C34"/>
  <c r="A34" s="1"/>
  <c r="C30"/>
  <c r="A30" s="1"/>
  <c r="A28"/>
  <c r="B26"/>
  <c r="A26" s="1"/>
  <c r="B23"/>
  <c r="A23" s="1"/>
  <c r="A20"/>
  <c r="B18"/>
  <c r="A18" s="1"/>
  <c r="B15"/>
  <c r="A15" s="1"/>
  <c r="B10"/>
  <c r="A10" s="1"/>
  <c r="B7"/>
  <c r="A4"/>
  <c r="A22"/>
  <c r="C42"/>
  <c r="A42" s="1"/>
  <c r="C45"/>
  <c r="A45" s="1"/>
  <c r="C44"/>
  <c r="A44" s="1"/>
  <c r="B25"/>
  <c r="B21"/>
  <c r="A21" s="1"/>
  <c r="B17"/>
  <c r="B13"/>
  <c r="A13" s="1"/>
  <c r="B9"/>
  <c r="A9" s="1"/>
  <c r="B5"/>
  <c r="A5" s="1"/>
  <c r="A3"/>
  <c r="A37"/>
  <c r="A35"/>
  <c r="A33"/>
  <c r="A31"/>
  <c r="A29"/>
  <c r="A27"/>
  <c r="A25"/>
  <c r="A19"/>
  <c r="A17"/>
  <c r="A11"/>
  <c r="A7"/>
  <c r="C8" i="46"/>
  <c r="C37"/>
  <c r="A37" s="1"/>
  <c r="C25"/>
  <c r="B29"/>
  <c r="A33"/>
  <c r="C41"/>
  <c r="A41" s="1"/>
  <c r="B16"/>
  <c r="A16" s="1"/>
  <c r="C36"/>
  <c r="A36" s="1"/>
  <c r="B31"/>
  <c r="B3"/>
  <c r="A3" s="1"/>
  <c r="B47"/>
  <c r="A47" s="1"/>
  <c r="B27"/>
  <c r="A27" s="1"/>
  <c r="B43"/>
  <c r="C46"/>
  <c r="A46" s="1"/>
  <c r="C42"/>
  <c r="A42" s="1"/>
  <c r="C38"/>
  <c r="C26"/>
  <c r="A29"/>
  <c r="C34"/>
  <c r="A34" s="1"/>
  <c r="A8"/>
  <c r="A17"/>
  <c r="C48"/>
  <c r="A48" s="1"/>
  <c r="A45"/>
  <c r="C32"/>
  <c r="A32" s="1"/>
  <c r="C28"/>
  <c r="A28" s="1"/>
  <c r="A25"/>
  <c r="B22"/>
  <c r="C40"/>
  <c r="C44"/>
  <c r="A44" s="1"/>
  <c r="C30"/>
  <c r="A43"/>
  <c r="A39"/>
  <c r="A35"/>
  <c r="A31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B6" i="46"/>
  <c r="C6"/>
  <c r="C14"/>
  <c r="B14"/>
  <c r="B15"/>
  <c r="C15"/>
  <c r="A40"/>
  <c r="A38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A36" i="60" l="1"/>
  <c r="L1"/>
  <c r="B1" s="1"/>
  <c r="L1" i="59"/>
  <c r="B1" s="1"/>
  <c r="A4"/>
  <c r="L1" i="57"/>
  <c r="B1" s="1"/>
  <c r="A14" i="46"/>
  <c r="A9"/>
  <c r="A24"/>
  <c r="A20"/>
  <c r="A15"/>
  <c r="A6"/>
  <c r="A10"/>
  <c r="A23"/>
  <c r="A19"/>
  <c r="A13"/>
  <c r="A5"/>
  <c r="L1" i="42"/>
  <c r="B1" s="1"/>
  <c r="L1" i="46"/>
  <c r="B1" s="1"/>
  <c r="A18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L48" i="39" l="1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<sst xmlns="http://schemas.openxmlformats.org/spreadsheetml/2006/main" count="3658" uniqueCount="640">
  <si>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</si>
  <si>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</si>
  <si>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</si>
  <si>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</si>
  <si>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</si>
  <si>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</si>
  <si>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</si>
  <si>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</si>
  <si>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</si>
  <si>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</si>
  <si>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</si>
  <si>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</si>
  <si>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</si>
  <si>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</si>
  <si>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</si>
  <si>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</si>
  <si>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</si>
  <si>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</si>
  <si>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</si>
  <si>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</si>
  <si>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</si>
  <si>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</si>
  <si>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</si>
  <si>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</si>
  <si>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</si>
  <si>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</si>
  <si>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</si>
  <si>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</si>
  <si>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</si>
  <si>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</si>
  <si>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</si>
  <si>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</si>
  <si>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</si>
  <si>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</si>
  <si>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</si>
  <si>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</si>
  <si>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</si>
  <si>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</si>
  <si>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</si>
  <si>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</si>
  <si>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</si>
  <si>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</si>
  <si>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</si>
  <si>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</si>
  <si>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</si>
  <si>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</si>
  <si>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</si>
  <si>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</si>
  <si>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</si>
  <si>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</si>
  <si>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</si>
  <si>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</si>
  <si>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</si>
  <si>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</si>
  <si>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</si>
  <si>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</si>
  <si>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</si>
  <si>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</si>
  <si>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</si>
  <si>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</si>
  <si>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</si>
  <si>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</si>
  <si>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</si>
  <si>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</si>
  <si>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</si>
  <si>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</si>
  <si>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</si>
  <si>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</si>
  <si>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</si>
  <si>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</si>
  <si>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</si>
  <si>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</si>
  <si>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</si>
  <si>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</si>
  <si>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</si>
  <si>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</si>
  <si>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</si>
  <si>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</si>
  <si>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</si>
  <si>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</si>
  <si>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</si>
  <si>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</si>
  <si>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</si>
  <si>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</si>
  <si>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</si>
  <si>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</si>
  <si>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</si>
  <si>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</si>
  <si>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</si>
  <si>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</si>
  <si>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</si>
  <si>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</si>
  <si>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</si>
  <si>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</si>
  <si>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</si>
  <si>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</si>
  <si>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</si>
  <si>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</si>
  <si>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</si>
  <si>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</si>
  <si>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</si>
  <si>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</si>
  <si>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</si>
  <si>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</si>
  <si>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</si>
  <si>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</si>
  <si>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</si>
  <si>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</si>
  <si>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</si>
  <si>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</si>
  <si>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</si>
  <si>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</si>
  <si>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</si>
  <si>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</si>
  <si>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</si>
  <si>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</si>
  <si>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</si>
  <si>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</si>
  <si>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</si>
  <si>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</si>
  <si>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</si>
  <si>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</si>
  <si>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</si>
  <si>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</si>
  <si>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</si>
  <si>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</si>
  <si>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</si>
  <si>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</si>
  <si>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</si>
  <si>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</si>
  <si>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</si>
  <si>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</si>
  <si>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</si>
  <si>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</si>
  <si>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</si>
  <si>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</si>
  <si>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</si>
  <si>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</si>
  <si>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</si>
  <si>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</si>
  <si>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</si>
  <si>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</si>
  <si>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</si>
  <si>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</si>
  <si>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</si>
  <si>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</si>
  <si>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</si>
  <si>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</si>
  <si>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</si>
  <si>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</si>
  <si>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</si>
  <si>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</si>
  <si>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</si>
  <si>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</si>
  <si>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</si>
  <si>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</si>
  <si>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</si>
  <si>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</si>
  <si>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</si>
  <si>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</si>
  <si>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</si>
  <si>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</si>
  <si>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</si>
  <si>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</si>
  <si>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</si>
  <si>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</si>
  <si>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</si>
  <si>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</si>
  <si>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</si>
  <si>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</si>
  <si>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</si>
  <si>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</si>
  <si>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</si>
  <si>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</si>
  <si>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</si>
  <si>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</si>
  <si>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</si>
  <si>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</si>
  <si>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</si>
  <si>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</si>
  <si>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</si>
  <si>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</si>
  <si>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</si>
  <si>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</si>
  <si>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</si>
  <si>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</si>
  <si>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</si>
  <si>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</si>
  <si>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</si>
  <si>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</si>
  <si>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</si>
  <si>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</si>
  <si>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</si>
  <si>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</si>
  <si>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</si>
  <si>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</si>
  <si>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</si>
  <si>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</si>
  <si>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</si>
  <si>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</si>
  <si>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</si>
  <si>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</si>
  <si>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</si>
  <si>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</si>
  <si>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</si>
  <si>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</si>
  <si>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</si>
  <si>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</si>
  <si>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</si>
  <si>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</si>
  <si>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</si>
  <si>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</si>
  <si>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</si>
  <si>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</si>
  <si>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</si>
  <si>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</si>
  <si>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</si>
  <si>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</si>
  <si>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</si>
  <si>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</si>
  <si>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</si>
  <si>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</si>
  <si>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</si>
  <si>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</si>
  <si>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</si>
  <si>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</si>
  <si>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</si>
  <si>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</si>
  <si>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</si>
  <si>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</si>
  <si>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</si>
  <si>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</si>
  <si>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</si>
  <si>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</si>
  <si>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</si>
  <si>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</si>
  <si>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</si>
  <si>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</si>
  <si>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</si>
  <si>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</si>
  <si>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</si>
  <si>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</si>
  <si>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</si>
  <si>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</si>
  <si>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</si>
  <si>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</si>
  <si>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</si>
  <si>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</si>
  <si>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</si>
  <si>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</si>
  <si>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</si>
  <si>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</si>
  <si>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</si>
  <si>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</si>
  <si>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</si>
  <si>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</si>
  <si>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</si>
  <si>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</si>
  <si>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</si>
  <si>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</si>
  <si>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</si>
  <si>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</si>
  <si>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</si>
  <si>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</si>
  <si>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</si>
  <si>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</si>
  <si>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</si>
  <si>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</si>
  <si>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</si>
  <si>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</si>
  <si>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</si>
  <si>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</si>
  <si>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</si>
  <si>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</si>
  <si>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</si>
  <si>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</si>
  <si>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</si>
  <si>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</si>
  <si>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</si>
  <si>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</si>
  <si>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</si>
  <si>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</si>
  <si>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</si>
  <si>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</si>
  <si>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</si>
  <si>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</si>
  <si>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</si>
  <si>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</si>
  <si>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</si>
  <si>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</si>
  <si>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</si>
  <si>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</si>
  <si>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</si>
  <si>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</si>
  <si>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</si>
  <si>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</si>
  <si>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</si>
  <si>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</si>
  <si>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</si>
  <si>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</si>
  <si>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</si>
  <si>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</si>
  <si>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</si>
  <si>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</si>
  <si>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</si>
  <si>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</si>
  <si>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</si>
  <si>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</si>
  <si>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</si>
  <si>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</si>
  <si>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</si>
  <si>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</si>
  <si>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</si>
  <si>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</si>
  <si>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</si>
  <si>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</si>
  <si>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</si>
  <si>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</si>
  <si>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</si>
  <si>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</si>
  <si>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</si>
  <si>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</si>
  <si>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</si>
  <si>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</si>
  <si>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</si>
  <si>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</si>
  <si>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</si>
  <si>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</si>
  <si>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</si>
  <si>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</si>
  <si>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</si>
  <si>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</si>
  <si>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</si>
  <si>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</si>
  <si>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</si>
  <si>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</si>
  <si>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</si>
  <si>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</si>
  <si>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</si>
  <si>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</si>
  <si>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</si>
  <si>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</si>
  <si>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</si>
  <si>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</si>
  <si>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</si>
  <si>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</si>
  <si>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</si>
  <si>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</si>
  <si>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</si>
  <si>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</si>
  <si>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</si>
  <si>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</si>
  <si>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</si>
  <si>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</si>
  <si>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</si>
  <si>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</si>
  <si>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</si>
  <si>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</si>
  <si>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</si>
  <si>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</si>
  <si>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</si>
  <si>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</si>
  <si>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</si>
  <si>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</si>
  <si>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</si>
  <si>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</si>
  <si>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</si>
  <si>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</si>
  <si>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</si>
  <si>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</si>
  <si>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</si>
  <si>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</si>
  <si>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</si>
  <si>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</si>
  <si>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</si>
  <si>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</si>
  <si>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</si>
  <si>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</si>
  <si>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</si>
  <si>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</si>
  <si>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</si>
  <si>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</si>
  <si>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</si>
  <si>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</si>
  <si>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</si>
  <si>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</si>
  <si>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</si>
  <si>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</si>
  <si>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</si>
  <si>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</si>
  <si>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</si>
  <si>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</si>
  <si>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</si>
  <si>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</si>
  <si>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</si>
  <si>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</si>
  <si>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</si>
  <si>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</si>
  <si>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</si>
  <si>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</si>
  <si>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</si>
  <si>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</si>
  <si>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</si>
  <si>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</si>
  <si>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</si>
  <si>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</si>
  <si>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</si>
  <si>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</si>
  <si>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</si>
  <si>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</si>
  <si>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</si>
  <si>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</si>
  <si>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</si>
  <si>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</si>
  <si>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</si>
  <si>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</si>
  <si>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</si>
  <si>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</si>
  <si>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</si>
  <si>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</si>
  <si>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</si>
  <si>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</si>
  <si>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</si>
  <si>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</si>
  <si>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</si>
  <si>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</si>
  <si>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</si>
  <si>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</si>
  <si>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</si>
  <si>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</si>
  <si>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</si>
  <si>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</si>
  <si>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</si>
  <si>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</si>
  <si>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</si>
  <si>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</si>
  <si>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</si>
  <si>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</si>
  <si>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</si>
  <si>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</si>
  <si>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</si>
  <si>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</si>
  <si>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</si>
  <si>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</si>
  <si>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</si>
  <si>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</si>
  <si>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</si>
  <si>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</si>
  <si>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</si>
  <si>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</si>
  <si>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</si>
  <si>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</si>
  <si>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</si>
  <si>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</si>
  <si>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</si>
  <si>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</si>
  <si>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</si>
  <si>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</si>
  <si>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</si>
  <si>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</si>
  <si>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</si>
  <si>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</si>
  <si>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</si>
  <si>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</si>
  <si>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</si>
  <si>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</si>
  <si>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</si>
  <si>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</si>
  <si>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</si>
  <si>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</si>
  <si>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</si>
  <si>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</si>
  <si>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</si>
  <si>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</si>
  <si>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</si>
  <si>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</si>
  <si>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</si>
  <si>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08:00,20:55 </t>
  </si>
  <si>
    <t> 07:54,21:49 </t>
  </si>
  <si>
    <t> 08:03,19:40 </t>
  </si>
  <si>
    <t> 07:54,20:50 </t>
  </si>
  <si>
    <t> 07:50,22:15 </t>
  </si>
  <si>
    <t> 11:08,18:37 </t>
  </si>
  <si>
    <t> 07:49,20:29 </t>
  </si>
  <si>
    <t> 07:53,20:20 </t>
  </si>
  <si>
    <t> 07:54,18:31 </t>
  </si>
  <si>
    <t> 07:55,15:30,17:30 </t>
  </si>
  <si>
    <t> 08:09,20:43 </t>
  </si>
  <si>
    <t> 08:02,08:10,21:00 </t>
  </si>
  <si>
    <t> 08:04,19:41 </t>
  </si>
  <si>
    <t> 08:13,17:37,20:46 </t>
  </si>
  <si>
    <t> 08:06,20:03 </t>
  </si>
  <si>
    <t> 11:13,19:59 </t>
  </si>
  <si>
    <t> 2019.08.01 </t>
  </si>
  <si>
    <t> 08:02,20:19 </t>
  </si>
  <si>
    <t> 08:00,20:30 </t>
  </si>
  <si>
    <t> 07:59,20:43 </t>
  </si>
  <si>
    <t> 07:59,20:51 </t>
  </si>
  <si>
    <t> 07:59,19:47 </t>
  </si>
  <si>
    <t>工号</t>
    <phoneticPr fontId="1" type="noConversion"/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</si>
  <si>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</si>
  <si>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</si>
  <si>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</si>
  <si>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</si>
  <si>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</si>
  <si>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</si>
  <si>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</si>
  <si>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</si>
  <si>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</si>
  <si>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</si>
  <si>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</si>
  <si>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2019.09.08 </t>
  </si>
  <si>
    <t> 2019.09.09 </t>
  </si>
  <si>
    <t> 2019.09.10 </t>
  </si>
  <si>
    <t> 2019.09.11 </t>
  </si>
  <si>
    <t> 2019.09.12 </t>
  </si>
  <si>
    <t> 2019.09.13 </t>
  </si>
  <si>
    <t> 2019.09.14 </t>
  </si>
  <si>
    <t> 2019.09.15 </t>
  </si>
  <si>
    <t> 2019.09.16 </t>
  </si>
  <si>
    <t> 2019.09.17 </t>
  </si>
  <si>
    <t> 2019.09.18 </t>
  </si>
  <si>
    <t> 2019.09.19 </t>
  </si>
  <si>
    <t> 2019.09.20 </t>
  </si>
  <si>
    <t> 2019.09.21 </t>
  </si>
  <si>
    <t> 2019.09.22 </t>
  </si>
  <si>
    <t> 2019.09.23 </t>
  </si>
  <si>
    <t> 2019.09.24 </t>
  </si>
  <si>
    <t> 2019.09.25 </t>
  </si>
  <si>
    <t> 2019.09.26 </t>
  </si>
  <si>
    <t> 2019.09.27 </t>
  </si>
  <si>
    <t> 2019.09.28 </t>
  </si>
  <si>
    <t> 2019.09.29 </t>
  </si>
  <si>
    <t> 2019.09.30 </t>
  </si>
  <si>
    <t> 08:26,21:43 </t>
  </si>
  <si>
    <t> 08:17,21:05 </t>
  </si>
  <si>
    <t> 08:08,21:40 </t>
  </si>
  <si>
    <t> 08:06,18:10 </t>
  </si>
  <si>
    <t> 08:07,20:01 </t>
  </si>
  <si>
    <t>2019.09.01 </t>
  </si>
  <si>
    <t> 08:03,20:59 </t>
  </si>
  <si>
    <t> 08:15,20:58 </t>
  </si>
  <si>
    <t> 08:11,20:59 </t>
  </si>
  <si>
    <t> 08:24,20:44 </t>
  </si>
  <si>
    <t> 08:04,20:25 </t>
  </si>
  <si>
    <t> 08:08,20:28 </t>
  </si>
  <si>
    <t> 11:29,18:14 </t>
  </si>
  <si>
    <t> 08:08,21:21 </t>
  </si>
  <si>
    <t> 08:20,20:57 </t>
  </si>
  <si>
    <t> 08:24,21:32 </t>
  </si>
  <si>
    <t> 2019.10.02 </t>
  </si>
  <si>
    <t> 2019.10.03 </t>
  </si>
  <si>
    <t> 2019.10.04 </t>
  </si>
  <si>
    <t> 2019.10.05 </t>
  </si>
  <si>
    <t> 2019.10.06 </t>
  </si>
  <si>
    <t> 2019.10.07 </t>
  </si>
  <si>
    <t> 2019.10.08 </t>
  </si>
  <si>
    <t> 2019.10.09 </t>
  </si>
  <si>
    <t> 2019.10.10 </t>
  </si>
  <si>
    <t> 2019.10.11 </t>
  </si>
  <si>
    <t> 2019.10.12 </t>
  </si>
  <si>
    <t> 2019.10.13 </t>
  </si>
  <si>
    <t> 2019.10.14 </t>
  </si>
  <si>
    <t> 2019.10.15 </t>
  </si>
  <si>
    <t> 2019.10.16 </t>
  </si>
  <si>
    <t> 2019.10.17 </t>
  </si>
  <si>
    <t> 2019.10.18 </t>
  </si>
  <si>
    <t> 2019.10.19 </t>
  </si>
  <si>
    <t> 2019.10.20 </t>
  </si>
  <si>
    <t> 2019.10.21 </t>
  </si>
  <si>
    <t> 2019.10.22 </t>
  </si>
  <si>
    <t> 2019.10.23 </t>
  </si>
  <si>
    <t> 2019.10.24 </t>
  </si>
  <si>
    <t> 2019.10.25 </t>
  </si>
  <si>
    <t> 2019.10.26 </t>
  </si>
  <si>
    <t> 2019.10.27 </t>
  </si>
  <si>
    <t> 2019.10.28 </t>
  </si>
  <si>
    <t> 2019.10.29 </t>
  </si>
  <si>
    <t> 2019.10.30 </t>
  </si>
  <si>
    <t> 2019.10.31 </t>
  </si>
  <si>
    <t>2019.11.01 </t>
  </si>
  <si>
    <t> 08:21,19:52 </t>
  </si>
  <si>
    <t> 2019.11.02 </t>
  </si>
  <si>
    <t> 09:58,17:45 </t>
  </si>
  <si>
    <t> 2019.11.03 </t>
  </si>
  <si>
    <t> 15:29,17:37 </t>
  </si>
  <si>
    <t> 2019.11.04 </t>
  </si>
  <si>
    <t> 2019.11.05 </t>
  </si>
  <si>
    <t> 2019.11.06 </t>
  </si>
  <si>
    <t> 2019.11.07 </t>
  </si>
  <si>
    <t> 2019.11.08 </t>
  </si>
  <si>
    <t> 2019.11.09 </t>
  </si>
  <si>
    <t> 2019.11.10 </t>
  </si>
  <si>
    <t> 2019.11.11 </t>
  </si>
  <si>
    <t> 2019.11.12 </t>
  </si>
  <si>
    <t> 2019.11.13 </t>
  </si>
  <si>
    <t> 2019.11.14 </t>
  </si>
  <si>
    <t> 2019.11.15 </t>
  </si>
  <si>
    <t> 2019.11.16 </t>
  </si>
  <si>
    <t> 2019.11.17 </t>
  </si>
  <si>
    <t> 2019.11.18 </t>
  </si>
  <si>
    <t> 2019.11.19 </t>
  </si>
  <si>
    <t> 2019.11.20 </t>
  </si>
  <si>
    <t> 2019.11.21 </t>
  </si>
  <si>
    <t> 2019.11.22 </t>
  </si>
  <si>
    <t> 2019.11.23 </t>
  </si>
  <si>
    <t> 2019.11.24 </t>
  </si>
  <si>
    <t> 2019.11.25 </t>
  </si>
  <si>
    <t> 2019.11.26 </t>
  </si>
  <si>
    <t> 2019.11.27 </t>
  </si>
  <si>
    <t> 2019.11.28 </t>
  </si>
  <si>
    <t> 2019.11.29 </t>
  </si>
  <si>
    <t> 2019.11.30 </t>
  </si>
  <si>
    <t> 2019.10.01 </t>
  </si>
  <si>
    <t> 08:07,20:59 </t>
  </si>
  <si>
    <t> 08:09,20:52 </t>
  </si>
  <si>
    <t> 08:34,21:23 </t>
  </si>
  <si>
    <t> 08:07,21:15 </t>
  </si>
  <si>
    <t> 08:03,20:17 </t>
  </si>
  <si>
    <t> 08:12,20:24 </t>
  </si>
  <si>
    <t> 08:08,20:23 </t>
  </si>
  <si>
    <t> 08:22,20:14 </t>
  </si>
  <si>
    <t> 07:28,21:24 </t>
  </si>
  <si>
    <t> 08:25,22:19 </t>
  </si>
  <si>
    <t> 08:07,20:39 </t>
  </si>
  <si>
    <t> 08:05,20:52 </t>
  </si>
  <si>
    <t> 08:18,18:12 </t>
  </si>
  <si>
    <t> 10:29,20:25 </t>
  </si>
  <si>
    <t> 15:59,21:09 </t>
  </si>
  <si>
    <t> 08:34,20:29 </t>
  </si>
  <si>
    <t> 08:25,20:33 </t>
  </si>
  <si>
    <t> 08:54,18:57 </t>
  </si>
  <si>
    <t> 08:30,20:27 </t>
  </si>
  <si>
    <t> 08:16,19:16 </t>
  </si>
  <si>
    <t> 12:12,21:01 </t>
  </si>
  <si>
    <t> 15:14,21:19 </t>
  </si>
  <si>
    <t> 08:27,21:03 </t>
  </si>
  <si>
    <t> 08:06,21:07 </t>
  </si>
  <si>
    <t> 08:11,20:52 </t>
  </si>
  <si>
    <t> 08:16,21:23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</si>
</sst>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  <xf numFmtId="0" fontId="4" fillId="2" borderId="9" xfId="0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left" vertical="center"/>
    </xf>
    <xf numFmtId="0" fontId="0" fillId="0" borderId="0" xfId="0" applyProtection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18" sqref="M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106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6360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10.98</v>
      </c>
      <c r="B3" s="22">
        <f>IF(AND(D3&gt;(8*60),J3=0),D3-(8*60),0)</f>
        <v>0</v>
      </c>
      <c r="C3" s="22">
        <f>IF(AND(J3=1,D3&gt;0),D3,0)</f>
        <v>659</v>
      </c>
      <c r="D3" s="22">
        <f>IF(E3&gt;0,E3,0)</f>
        <v>659</v>
      </c>
      <c r="E3" s="22">
        <f>H3-F3</f>
        <v>659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487</v>
      </c>
      <c r="H3" s="22">
        <f>IF(I3=0,0,IF(I3&lt;(11*60+30),(I3-(8*60+30)),IF(I3&lt;(17*60+30),I3-(12*60+30)+3*60,I3-(18*60)+8*60)))</f>
        <v>659</v>
      </c>
      <c r="I3" s="22">
        <f>IF(L3&gt;0,MID(L3,1,2)*60+MID(L3,4,2),0)</f>
        <v>1259</v>
      </c>
      <c r="J3" s="22">
        <f>IF(MID(AO3,2,3)="工作日",0,1)</f>
        <v>1</v>
      </c>
      <c r="K3" s="23" t="str">
        <f>IF(LEN(CLEAN(N3))=13,MID(N3,2,5),IF(LEN(CLEAN(N3))=19,MID(N3,8,5),0))</f>
        <v>08:07</v>
      </c>
      <c r="L3" s="23" t="str">
        <f>IF(LEN(CLEAN(N3))=13,MID(N3,8,5),IF(LEN(CLEAN(N3))=19,MID(N3,14,5),0))</f>
        <v>20:59</v>
      </c>
      <c r="M3" s="26" t="s">
        <v>613</v>
      </c>
      <c r="N3" s="26" t="s">
        <v>614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 t="s">
        <v>51</v>
      </c>
      <c r="AO3" s="34" t="s">
        <v>67</v>
      </c>
      <c r="AP3" s="26" t="s">
        <v>67</v>
      </c>
      <c r="AQ3" s="27" t="s">
        <v>46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10.87</v>
      </c>
      <c r="B4" s="22">
        <f t="shared" ref="B4:B48" si="1">IF(AND(D4&gt;(8*60),J4=0),D4-(8*60),0)</f>
        <v>0</v>
      </c>
      <c r="C4" s="22">
        <f t="shared" ref="C4:C48" si="2">IF(AND(J4=1,D4&gt;0),D4,0)</f>
        <v>652</v>
      </c>
      <c r="D4" s="22">
        <f t="shared" ref="D4:D48" si="3">IF(E4&gt;0,E4,0)</f>
        <v>652</v>
      </c>
      <c r="E4" s="22">
        <f t="shared" ref="E4:E48" si="4">H4-F4</f>
        <v>652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489</v>
      </c>
      <c r="H4" s="22">
        <f t="shared" ref="H4:H48" si="7">IF(I4=0,0,IF(I4&lt;(11*60+30),(I4-(8*60+30)),IF(I4&lt;(17*60+30),I4-(12*60+30)+3*60,I4-(18*60)+8*60)))</f>
        <v>652</v>
      </c>
      <c r="I4" s="22">
        <f t="shared" ref="I4:I48" si="8">IF(L4&gt;0,MID(L4,1,2)*60+MID(L4,4,2),0)</f>
        <v>1252</v>
      </c>
      <c r="J4" s="22">
        <f t="shared" ref="J4:J48" si="9">IF(MID(AO4,2,3)="工作日",0,1)</f>
        <v>1</v>
      </c>
      <c r="K4" s="23" t="str">
        <f t="shared" ref="K4:K48" si="10">IF(LEN(CLEAN(N4))=13,MID(N4,2,5),IF(LEN(CLEAN(N4))=19,MID(N4,8,5),0))</f>
        <v>08:09</v>
      </c>
      <c r="L4" s="23" t="str">
        <f t="shared" ref="L4:L48" si="11">IF(LEN(CLEAN(N4))=13,MID(N4,8,5),IF(LEN(CLEAN(N4))=19,MID(N4,14,5),0))</f>
        <v>20:52</v>
      </c>
      <c r="M4" s="26" t="s">
        <v>550</v>
      </c>
      <c r="N4" s="26" t="s">
        <v>615</v>
      </c>
      <c r="O4" s="26" t="s">
        <v>44</v>
      </c>
      <c r="P4" s="26" t="s">
        <v>43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7" t="s">
        <v>51</v>
      </c>
      <c r="AO4" s="34" t="s">
        <v>67</v>
      </c>
      <c r="AP4" s="26" t="s">
        <v>67</v>
      </c>
      <c r="AQ4" s="27" t="s">
        <v>46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11.32</v>
      </c>
      <c r="B5" s="22">
        <f t="shared" si="1"/>
        <v>0</v>
      </c>
      <c r="C5" s="22">
        <f t="shared" si="2"/>
        <v>679</v>
      </c>
      <c r="D5" s="22">
        <f t="shared" si="3"/>
        <v>679</v>
      </c>
      <c r="E5" s="22">
        <f t="shared" si="4"/>
        <v>679</v>
      </c>
      <c r="F5" s="22">
        <f t="shared" si="5"/>
        <v>4</v>
      </c>
      <c r="G5" s="22">
        <f t="shared" si="6"/>
        <v>514</v>
      </c>
      <c r="H5" s="22">
        <f t="shared" si="7"/>
        <v>683</v>
      </c>
      <c r="I5" s="22">
        <f t="shared" si="8"/>
        <v>1283</v>
      </c>
      <c r="J5" s="22">
        <f t="shared" si="9"/>
        <v>1</v>
      </c>
      <c r="K5" s="23" t="str">
        <f t="shared" si="10"/>
        <v>08:34</v>
      </c>
      <c r="L5" s="23" t="str">
        <f t="shared" si="11"/>
        <v>21:23</v>
      </c>
      <c r="M5" s="26" t="s">
        <v>551</v>
      </c>
      <c r="N5" s="26" t="s">
        <v>616</v>
      </c>
      <c r="O5" s="26" t="s">
        <v>44</v>
      </c>
      <c r="P5" s="26" t="s">
        <v>43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7" t="s">
        <v>51</v>
      </c>
      <c r="AO5" s="34" t="s">
        <v>67</v>
      </c>
      <c r="AP5" s="26" t="s">
        <v>67</v>
      </c>
      <c r="AQ5" s="27" t="s">
        <v>46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552</v>
      </c>
      <c r="N6" s="26" t="s">
        <v>48</v>
      </c>
      <c r="O6" s="26" t="s">
        <v>44</v>
      </c>
      <c r="P6" s="26" t="s">
        <v>43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34" t="s">
        <v>45</v>
      </c>
      <c r="AP6" s="26" t="s">
        <v>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 t="s">
        <v>553</v>
      </c>
      <c r="N7" s="26" t="s">
        <v>48</v>
      </c>
      <c r="O7" s="26" t="s">
        <v>44</v>
      </c>
      <c r="P7" s="26" t="s">
        <v>43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4" t="s">
        <v>45</v>
      </c>
      <c r="AP7" s="26" t="s">
        <v>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 t="s">
        <v>554</v>
      </c>
      <c r="N8" s="26" t="s">
        <v>48</v>
      </c>
      <c r="O8" s="26" t="s">
        <v>44</v>
      </c>
      <c r="P8" s="26" t="s">
        <v>43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34" t="s">
        <v>45</v>
      </c>
      <c r="AP8" s="26" t="s">
        <v>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555</v>
      </c>
      <c r="N9" s="26" t="s">
        <v>48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34" t="s">
        <v>45</v>
      </c>
      <c r="AP9" s="26" t="s">
        <v>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3.25</v>
      </c>
      <c r="B10" s="22">
        <f t="shared" si="1"/>
        <v>195</v>
      </c>
      <c r="C10" s="22">
        <f t="shared" si="2"/>
        <v>0</v>
      </c>
      <c r="D10" s="22">
        <f t="shared" si="3"/>
        <v>675</v>
      </c>
      <c r="E10" s="22">
        <f t="shared" si="4"/>
        <v>675</v>
      </c>
      <c r="F10" s="22">
        <f t="shared" si="5"/>
        <v>0</v>
      </c>
      <c r="G10" s="22">
        <f t="shared" si="6"/>
        <v>487</v>
      </c>
      <c r="H10" s="22">
        <f t="shared" si="7"/>
        <v>675</v>
      </c>
      <c r="I10" s="22">
        <f t="shared" si="8"/>
        <v>1275</v>
      </c>
      <c r="J10" s="22">
        <f t="shared" si="9"/>
        <v>0</v>
      </c>
      <c r="K10" s="23" t="str">
        <f t="shared" si="10"/>
        <v>08:07</v>
      </c>
      <c r="L10" s="23" t="str">
        <f t="shared" si="11"/>
        <v>21:15</v>
      </c>
      <c r="M10" s="26" t="s">
        <v>556</v>
      </c>
      <c r="N10" s="26" t="s">
        <v>617</v>
      </c>
      <c r="O10" s="26" t="s">
        <v>44</v>
      </c>
      <c r="P10" s="26" t="s">
        <v>43</v>
      </c>
      <c r="Q10" s="27" t="s">
        <v>51</v>
      </c>
      <c r="R10" s="27" t="s">
        <v>51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4" t="s">
        <v>52</v>
      </c>
      <c r="AP10" s="26" t="s">
        <v>52</v>
      </c>
      <c r="AQ10" s="27" t="s">
        <v>145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2.2799999999999998</v>
      </c>
      <c r="B11" s="22">
        <f t="shared" si="1"/>
        <v>137</v>
      </c>
      <c r="C11" s="22">
        <f t="shared" si="2"/>
        <v>0</v>
      </c>
      <c r="D11" s="22">
        <f t="shared" si="3"/>
        <v>617</v>
      </c>
      <c r="E11" s="22">
        <f t="shared" si="4"/>
        <v>617</v>
      </c>
      <c r="F11" s="22">
        <f t="shared" si="5"/>
        <v>0</v>
      </c>
      <c r="G11" s="22">
        <f t="shared" si="6"/>
        <v>483</v>
      </c>
      <c r="H11" s="22">
        <f t="shared" si="7"/>
        <v>617</v>
      </c>
      <c r="I11" s="22">
        <f t="shared" si="8"/>
        <v>1217</v>
      </c>
      <c r="J11" s="22">
        <f t="shared" si="9"/>
        <v>0</v>
      </c>
      <c r="K11" s="23" t="str">
        <f t="shared" si="10"/>
        <v>08:03</v>
      </c>
      <c r="L11" s="23" t="str">
        <f t="shared" si="11"/>
        <v>20:17</v>
      </c>
      <c r="M11" s="26" t="s">
        <v>557</v>
      </c>
      <c r="N11" s="26" t="s">
        <v>618</v>
      </c>
      <c r="O11" s="26" t="s">
        <v>44</v>
      </c>
      <c r="P11" s="26" t="s">
        <v>43</v>
      </c>
      <c r="Q11" s="27" t="s">
        <v>51</v>
      </c>
      <c r="R11" s="27" t="s">
        <v>51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4" t="s">
        <v>52</v>
      </c>
      <c r="AP11" s="26" t="s">
        <v>52</v>
      </c>
      <c r="AQ11" s="27" t="s">
        <v>145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2.4</v>
      </c>
      <c r="B12" s="22">
        <f t="shared" si="1"/>
        <v>144</v>
      </c>
      <c r="C12" s="22">
        <f t="shared" si="2"/>
        <v>0</v>
      </c>
      <c r="D12" s="22">
        <f t="shared" si="3"/>
        <v>624</v>
      </c>
      <c r="E12" s="22">
        <f t="shared" si="4"/>
        <v>624</v>
      </c>
      <c r="F12" s="22">
        <f t="shared" si="5"/>
        <v>0</v>
      </c>
      <c r="G12" s="22">
        <f t="shared" si="6"/>
        <v>492</v>
      </c>
      <c r="H12" s="22">
        <f t="shared" si="7"/>
        <v>624</v>
      </c>
      <c r="I12" s="22">
        <f t="shared" si="8"/>
        <v>1224</v>
      </c>
      <c r="J12" s="22">
        <f t="shared" si="9"/>
        <v>0</v>
      </c>
      <c r="K12" s="23" t="str">
        <f t="shared" si="10"/>
        <v>08:12</v>
      </c>
      <c r="L12" s="23" t="str">
        <f t="shared" si="11"/>
        <v>20:24</v>
      </c>
      <c r="M12" s="26" t="s">
        <v>558</v>
      </c>
      <c r="N12" s="26" t="s">
        <v>619</v>
      </c>
      <c r="O12" s="26" t="s">
        <v>44</v>
      </c>
      <c r="P12" s="26" t="s">
        <v>43</v>
      </c>
      <c r="Q12" s="27" t="s">
        <v>51</v>
      </c>
      <c r="R12" s="27" t="s">
        <v>51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4" t="s">
        <v>52</v>
      </c>
      <c r="AP12" s="26" t="s">
        <v>52</v>
      </c>
      <c r="AQ12" s="27" t="s">
        <v>145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2.38</v>
      </c>
      <c r="B13" s="22">
        <f t="shared" si="1"/>
        <v>143</v>
      </c>
      <c r="C13" s="22">
        <f t="shared" si="2"/>
        <v>0</v>
      </c>
      <c r="D13" s="22">
        <f t="shared" si="3"/>
        <v>623</v>
      </c>
      <c r="E13" s="22">
        <f t="shared" si="4"/>
        <v>623</v>
      </c>
      <c r="F13" s="22">
        <f t="shared" si="5"/>
        <v>0</v>
      </c>
      <c r="G13" s="22">
        <f t="shared" si="6"/>
        <v>488</v>
      </c>
      <c r="H13" s="22">
        <f t="shared" si="7"/>
        <v>623</v>
      </c>
      <c r="I13" s="22">
        <f t="shared" si="8"/>
        <v>1223</v>
      </c>
      <c r="J13" s="22">
        <f t="shared" si="9"/>
        <v>0</v>
      </c>
      <c r="K13" s="23" t="str">
        <f t="shared" si="10"/>
        <v>08:08</v>
      </c>
      <c r="L13" s="23" t="str">
        <f t="shared" si="11"/>
        <v>20:23</v>
      </c>
      <c r="M13" s="26" t="s">
        <v>559</v>
      </c>
      <c r="N13" s="26" t="s">
        <v>620</v>
      </c>
      <c r="O13" s="26" t="s">
        <v>44</v>
      </c>
      <c r="P13" s="26" t="s">
        <v>43</v>
      </c>
      <c r="Q13" s="27" t="s">
        <v>51</v>
      </c>
      <c r="R13" s="27" t="s">
        <v>51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4" t="s">
        <v>52</v>
      </c>
      <c r="AP13" s="26" t="s">
        <v>52</v>
      </c>
      <c r="AQ13" s="27" t="s">
        <v>145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2.23</v>
      </c>
      <c r="B14" s="22">
        <f t="shared" si="1"/>
        <v>134</v>
      </c>
      <c r="C14" s="22">
        <f t="shared" si="2"/>
        <v>0</v>
      </c>
      <c r="D14" s="22">
        <f t="shared" si="3"/>
        <v>614</v>
      </c>
      <c r="E14" s="22">
        <f t="shared" si="4"/>
        <v>614</v>
      </c>
      <c r="F14" s="22">
        <f t="shared" si="5"/>
        <v>0</v>
      </c>
      <c r="G14" s="22">
        <f t="shared" si="6"/>
        <v>502</v>
      </c>
      <c r="H14" s="22">
        <f t="shared" si="7"/>
        <v>614</v>
      </c>
      <c r="I14" s="22">
        <f t="shared" si="8"/>
        <v>1214</v>
      </c>
      <c r="J14" s="22">
        <f t="shared" si="9"/>
        <v>0</v>
      </c>
      <c r="K14" s="23" t="str">
        <f t="shared" si="10"/>
        <v>08:22</v>
      </c>
      <c r="L14" s="23" t="str">
        <f t="shared" si="11"/>
        <v>20:14</v>
      </c>
      <c r="M14" s="26" t="s">
        <v>560</v>
      </c>
      <c r="N14" s="26" t="s">
        <v>621</v>
      </c>
      <c r="O14" s="26" t="s">
        <v>44</v>
      </c>
      <c r="P14" s="26" t="s">
        <v>43</v>
      </c>
      <c r="Q14" s="27" t="s">
        <v>51</v>
      </c>
      <c r="R14" s="27" t="s">
        <v>51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4" t="s">
        <v>52</v>
      </c>
      <c r="AP14" s="26" t="s">
        <v>52</v>
      </c>
      <c r="AQ14" s="27" t="s">
        <v>145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 t="s">
        <v>561</v>
      </c>
      <c r="N15" s="26" t="s">
        <v>48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4" t="s">
        <v>45</v>
      </c>
      <c r="AP15" s="26" t="s">
        <v>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3.4</v>
      </c>
      <c r="B16" s="22">
        <f t="shared" si="1"/>
        <v>204</v>
      </c>
      <c r="C16" s="22">
        <f t="shared" si="2"/>
        <v>0</v>
      </c>
      <c r="D16" s="22">
        <f t="shared" si="3"/>
        <v>684</v>
      </c>
      <c r="E16" s="22">
        <f t="shared" si="4"/>
        <v>684</v>
      </c>
      <c r="F16" s="22">
        <f t="shared" si="5"/>
        <v>0</v>
      </c>
      <c r="G16" s="22">
        <f t="shared" si="6"/>
        <v>448</v>
      </c>
      <c r="H16" s="22">
        <f t="shared" si="7"/>
        <v>684</v>
      </c>
      <c r="I16" s="22">
        <f t="shared" si="8"/>
        <v>1284</v>
      </c>
      <c r="J16" s="22">
        <f t="shared" si="9"/>
        <v>0</v>
      </c>
      <c r="K16" s="23" t="str">
        <f t="shared" si="10"/>
        <v>07:28</v>
      </c>
      <c r="L16" s="23" t="str">
        <f t="shared" si="11"/>
        <v>21:24</v>
      </c>
      <c r="M16" s="26" t="s">
        <v>562</v>
      </c>
      <c r="N16" s="26" t="s">
        <v>622</v>
      </c>
      <c r="O16" s="26" t="s">
        <v>44</v>
      </c>
      <c r="P16" s="26" t="s">
        <v>43</v>
      </c>
      <c r="Q16" s="27" t="s">
        <v>51</v>
      </c>
      <c r="R16" s="27" t="s">
        <v>51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4" t="s">
        <v>52</v>
      </c>
      <c r="AP16" s="26" t="s">
        <v>52</v>
      </c>
      <c r="AQ16" s="27" t="s">
        <v>145</v>
      </c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4.32</v>
      </c>
      <c r="B17" s="22">
        <f t="shared" si="1"/>
        <v>259</v>
      </c>
      <c r="C17" s="22">
        <f t="shared" si="2"/>
        <v>0</v>
      </c>
      <c r="D17" s="22">
        <f t="shared" si="3"/>
        <v>739</v>
      </c>
      <c r="E17" s="22">
        <f t="shared" si="4"/>
        <v>739</v>
      </c>
      <c r="F17" s="22">
        <f t="shared" si="5"/>
        <v>0</v>
      </c>
      <c r="G17" s="22">
        <f t="shared" si="6"/>
        <v>505</v>
      </c>
      <c r="H17" s="22">
        <f t="shared" si="7"/>
        <v>739</v>
      </c>
      <c r="I17" s="22">
        <f t="shared" si="8"/>
        <v>1339</v>
      </c>
      <c r="J17" s="22">
        <f t="shared" si="9"/>
        <v>0</v>
      </c>
      <c r="K17" s="23" t="str">
        <f t="shared" si="10"/>
        <v>08:25</v>
      </c>
      <c r="L17" s="23" t="str">
        <f t="shared" si="11"/>
        <v>22:19</v>
      </c>
      <c r="M17" s="26" t="s">
        <v>563</v>
      </c>
      <c r="N17" s="26" t="s">
        <v>623</v>
      </c>
      <c r="O17" s="26" t="s">
        <v>44</v>
      </c>
      <c r="P17" s="26" t="s">
        <v>43</v>
      </c>
      <c r="Q17" s="27" t="s">
        <v>51</v>
      </c>
      <c r="R17" s="27" t="s">
        <v>51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4" t="s">
        <v>52</v>
      </c>
      <c r="AP17" s="26" t="s">
        <v>52</v>
      </c>
      <c r="AQ17" s="27" t="s">
        <v>145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2.65</v>
      </c>
      <c r="B18" s="22">
        <f t="shared" si="1"/>
        <v>159</v>
      </c>
      <c r="C18" s="22">
        <f t="shared" si="2"/>
        <v>0</v>
      </c>
      <c r="D18" s="22">
        <f t="shared" si="3"/>
        <v>639</v>
      </c>
      <c r="E18" s="22">
        <f t="shared" si="4"/>
        <v>639</v>
      </c>
      <c r="F18" s="22">
        <f t="shared" si="5"/>
        <v>0</v>
      </c>
      <c r="G18" s="22">
        <f t="shared" si="6"/>
        <v>487</v>
      </c>
      <c r="H18" s="22">
        <f t="shared" si="7"/>
        <v>639</v>
      </c>
      <c r="I18" s="22">
        <f t="shared" si="8"/>
        <v>1239</v>
      </c>
      <c r="J18" s="22">
        <f t="shared" si="9"/>
        <v>0</v>
      </c>
      <c r="K18" s="23" t="str">
        <f t="shared" si="10"/>
        <v>08:07</v>
      </c>
      <c r="L18" s="23" t="str">
        <f t="shared" si="11"/>
        <v>20:39</v>
      </c>
      <c r="M18" s="26" t="s">
        <v>564</v>
      </c>
      <c r="N18" s="26" t="s">
        <v>624</v>
      </c>
      <c r="O18" s="26" t="s">
        <v>44</v>
      </c>
      <c r="P18" s="26" t="s">
        <v>43</v>
      </c>
      <c r="Q18" s="27" t="s">
        <v>51</v>
      </c>
      <c r="R18" s="27" t="s">
        <v>51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4" t="s">
        <v>52</v>
      </c>
      <c r="AP18" s="26" t="s">
        <v>52</v>
      </c>
      <c r="AQ18" s="27" t="s">
        <v>145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652</v>
      </c>
      <c r="F19" s="22">
        <f t="shared" si="5"/>
        <v>0</v>
      </c>
      <c r="G19" s="22">
        <f t="shared" si="6"/>
        <v>485</v>
      </c>
      <c r="H19" s="22">
        <f t="shared" si="7"/>
        <v>652</v>
      </c>
      <c r="I19" s="22">
        <f t="shared" si="8"/>
        <v>1252</v>
      </c>
      <c r="J19" s="22">
        <f t="shared" si="9"/>
        <v>0</v>
      </c>
      <c r="K19" s="23" t="str">
        <f t="shared" si="10"/>
        <v>08:05</v>
      </c>
      <c r="L19" s="23" t="str">
        <f t="shared" si="11"/>
        <v>20:52</v>
      </c>
      <c r="M19" s="26" t="s">
        <v>565</v>
      </c>
      <c r="N19" s="26" t="s">
        <v>625</v>
      </c>
      <c r="O19" s="26" t="s">
        <v>44</v>
      </c>
      <c r="P19" s="26" t="s">
        <v>43</v>
      </c>
      <c r="Q19" s="27" t="s">
        <v>51</v>
      </c>
      <c r="R19" s="27" t="s">
        <v>51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4" t="s">
        <v>52</v>
      </c>
      <c r="AP19" s="26" t="s">
        <v>52</v>
      </c>
      <c r="AQ19" s="27" t="s">
        <v>145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0.2</v>
      </c>
      <c r="B20" s="22">
        <f t="shared" si="1"/>
        <v>12</v>
      </c>
      <c r="C20" s="22">
        <f t="shared" si="2"/>
        <v>0</v>
      </c>
      <c r="D20" s="22">
        <f t="shared" si="3"/>
        <v>492</v>
      </c>
      <c r="E20" s="22">
        <f t="shared" si="4"/>
        <v>492</v>
      </c>
      <c r="F20" s="22">
        <f t="shared" si="5"/>
        <v>0</v>
      </c>
      <c r="G20" s="22">
        <f t="shared" si="6"/>
        <v>498</v>
      </c>
      <c r="H20" s="22">
        <f t="shared" si="7"/>
        <v>492</v>
      </c>
      <c r="I20" s="22">
        <f t="shared" si="8"/>
        <v>1092</v>
      </c>
      <c r="J20" s="22">
        <f t="shared" si="9"/>
        <v>0</v>
      </c>
      <c r="K20" s="23" t="str">
        <f t="shared" si="10"/>
        <v>08:18</v>
      </c>
      <c r="L20" s="23" t="str">
        <f t="shared" si="11"/>
        <v>18:12</v>
      </c>
      <c r="M20" s="26" t="s">
        <v>566</v>
      </c>
      <c r="N20" s="26" t="s">
        <v>626</v>
      </c>
      <c r="O20" s="26" t="s">
        <v>44</v>
      </c>
      <c r="P20" s="26" t="s">
        <v>43</v>
      </c>
      <c r="Q20" s="27" t="s">
        <v>51</v>
      </c>
      <c r="R20" s="27" t="s">
        <v>51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4" t="s">
        <v>52</v>
      </c>
      <c r="AP20" s="26" t="s">
        <v>52</v>
      </c>
      <c r="AQ20" s="27" t="s">
        <v>145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8.43</v>
      </c>
      <c r="B21" s="22">
        <f t="shared" si="1"/>
        <v>0</v>
      </c>
      <c r="C21" s="22">
        <f t="shared" si="2"/>
        <v>506</v>
      </c>
      <c r="D21" s="22">
        <f t="shared" si="3"/>
        <v>506</v>
      </c>
      <c r="E21" s="22">
        <f t="shared" si="4"/>
        <v>506</v>
      </c>
      <c r="F21" s="22">
        <f t="shared" si="5"/>
        <v>119</v>
      </c>
      <c r="G21" s="22">
        <f t="shared" si="6"/>
        <v>629</v>
      </c>
      <c r="H21" s="22">
        <f t="shared" si="7"/>
        <v>625</v>
      </c>
      <c r="I21" s="22">
        <f t="shared" si="8"/>
        <v>1225</v>
      </c>
      <c r="J21" s="22">
        <f t="shared" si="9"/>
        <v>1</v>
      </c>
      <c r="K21" s="23" t="str">
        <f t="shared" si="10"/>
        <v>10:29</v>
      </c>
      <c r="L21" s="23" t="str">
        <f t="shared" si="11"/>
        <v>20:25</v>
      </c>
      <c r="M21" s="26" t="s">
        <v>567</v>
      </c>
      <c r="N21" s="26" t="s">
        <v>627</v>
      </c>
      <c r="O21" s="26" t="s">
        <v>44</v>
      </c>
      <c r="P21" s="26" t="s">
        <v>43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7" t="s">
        <v>51</v>
      </c>
      <c r="AO21" s="34" t="s">
        <v>45</v>
      </c>
      <c r="AP21" s="26" t="s">
        <v>45</v>
      </c>
      <c r="AQ21" s="27" t="s">
        <v>46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4.17</v>
      </c>
      <c r="B22" s="22">
        <f t="shared" si="1"/>
        <v>0</v>
      </c>
      <c r="C22" s="22">
        <f t="shared" si="2"/>
        <v>250</v>
      </c>
      <c r="D22" s="22">
        <f t="shared" si="3"/>
        <v>250</v>
      </c>
      <c r="E22" s="22">
        <f t="shared" si="4"/>
        <v>250</v>
      </c>
      <c r="F22" s="22">
        <f t="shared" si="5"/>
        <v>419</v>
      </c>
      <c r="G22" s="22">
        <f t="shared" si="6"/>
        <v>959</v>
      </c>
      <c r="H22" s="22">
        <f t="shared" si="7"/>
        <v>669</v>
      </c>
      <c r="I22" s="22">
        <f t="shared" si="8"/>
        <v>1269</v>
      </c>
      <c r="J22" s="22">
        <f t="shared" si="9"/>
        <v>1</v>
      </c>
      <c r="K22" s="23" t="str">
        <f t="shared" si="10"/>
        <v>15:59</v>
      </c>
      <c r="L22" s="23" t="str">
        <f t="shared" si="11"/>
        <v>21:09</v>
      </c>
      <c r="M22" s="26" t="s">
        <v>568</v>
      </c>
      <c r="N22" s="26" t="s">
        <v>628</v>
      </c>
      <c r="O22" s="26" t="s">
        <v>44</v>
      </c>
      <c r="P22" s="26" t="s">
        <v>43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7" t="s">
        <v>51</v>
      </c>
      <c r="AO22" s="34" t="s">
        <v>45</v>
      </c>
      <c r="AP22" s="26" t="s">
        <v>45</v>
      </c>
      <c r="AQ22" s="27" t="s">
        <v>46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2.42</v>
      </c>
      <c r="B23" s="22">
        <f t="shared" si="1"/>
        <v>145</v>
      </c>
      <c r="C23" s="22">
        <f t="shared" si="2"/>
        <v>0</v>
      </c>
      <c r="D23" s="22">
        <f t="shared" si="3"/>
        <v>625</v>
      </c>
      <c r="E23" s="22">
        <f t="shared" si="4"/>
        <v>625</v>
      </c>
      <c r="F23" s="22">
        <f t="shared" si="5"/>
        <v>4</v>
      </c>
      <c r="G23" s="22">
        <f t="shared" si="6"/>
        <v>514</v>
      </c>
      <c r="H23" s="22">
        <f t="shared" si="7"/>
        <v>629</v>
      </c>
      <c r="I23" s="22">
        <f t="shared" si="8"/>
        <v>1229</v>
      </c>
      <c r="J23" s="22">
        <f t="shared" si="9"/>
        <v>0</v>
      </c>
      <c r="K23" s="23" t="str">
        <f t="shared" si="10"/>
        <v>08:34</v>
      </c>
      <c r="L23" s="23" t="str">
        <f t="shared" si="11"/>
        <v>20:29</v>
      </c>
      <c r="M23" s="26" t="s">
        <v>569</v>
      </c>
      <c r="N23" s="26" t="s">
        <v>629</v>
      </c>
      <c r="O23" s="26" t="s">
        <v>44</v>
      </c>
      <c r="P23" s="26" t="s">
        <v>43</v>
      </c>
      <c r="Q23" s="27" t="s">
        <v>51</v>
      </c>
      <c r="R23" s="27" t="s">
        <v>51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4" t="s">
        <v>52</v>
      </c>
      <c r="AP23" s="26" t="s">
        <v>52</v>
      </c>
      <c r="AQ23" s="27" t="s">
        <v>145</v>
      </c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2.5499999999999998</v>
      </c>
      <c r="B24" s="22">
        <f t="shared" si="1"/>
        <v>153</v>
      </c>
      <c r="C24" s="22">
        <f t="shared" si="2"/>
        <v>0</v>
      </c>
      <c r="D24" s="22">
        <f t="shared" si="3"/>
        <v>633</v>
      </c>
      <c r="E24" s="22">
        <f t="shared" si="4"/>
        <v>633</v>
      </c>
      <c r="F24" s="22">
        <f t="shared" si="5"/>
        <v>0</v>
      </c>
      <c r="G24" s="22">
        <f t="shared" si="6"/>
        <v>505</v>
      </c>
      <c r="H24" s="22">
        <f t="shared" si="7"/>
        <v>633</v>
      </c>
      <c r="I24" s="22">
        <f t="shared" si="8"/>
        <v>1233</v>
      </c>
      <c r="J24" s="22">
        <f t="shared" si="9"/>
        <v>0</v>
      </c>
      <c r="K24" s="23" t="str">
        <f t="shared" si="10"/>
        <v>08:25</v>
      </c>
      <c r="L24" s="23" t="str">
        <f t="shared" si="11"/>
        <v>20:33</v>
      </c>
      <c r="M24" s="26" t="s">
        <v>570</v>
      </c>
      <c r="N24" s="26" t="s">
        <v>630</v>
      </c>
      <c r="O24" s="26" t="s">
        <v>44</v>
      </c>
      <c r="P24" s="26" t="s">
        <v>43</v>
      </c>
      <c r="Q24" s="27" t="s">
        <v>51</v>
      </c>
      <c r="R24" s="27" t="s">
        <v>51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4" t="s">
        <v>52</v>
      </c>
      <c r="AP24" s="26" t="s">
        <v>52</v>
      </c>
      <c r="AQ24" s="27" t="s">
        <v>145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0.55000000000000004</v>
      </c>
      <c r="B25" s="22">
        <f t="shared" si="1"/>
        <v>33</v>
      </c>
      <c r="C25" s="22">
        <f t="shared" si="2"/>
        <v>0</v>
      </c>
      <c r="D25" s="22">
        <f t="shared" si="3"/>
        <v>513</v>
      </c>
      <c r="E25" s="22">
        <f t="shared" si="4"/>
        <v>513</v>
      </c>
      <c r="F25" s="22">
        <f t="shared" si="5"/>
        <v>24</v>
      </c>
      <c r="G25" s="22">
        <f t="shared" si="6"/>
        <v>534</v>
      </c>
      <c r="H25" s="22">
        <f t="shared" si="7"/>
        <v>537</v>
      </c>
      <c r="I25" s="22">
        <f t="shared" si="8"/>
        <v>1137</v>
      </c>
      <c r="J25" s="22">
        <f t="shared" si="9"/>
        <v>0</v>
      </c>
      <c r="K25" s="23" t="str">
        <f t="shared" si="10"/>
        <v>08:54</v>
      </c>
      <c r="L25" s="23" t="str">
        <f t="shared" si="11"/>
        <v>18:57</v>
      </c>
      <c r="M25" s="26" t="s">
        <v>571</v>
      </c>
      <c r="N25" s="26" t="s">
        <v>631</v>
      </c>
      <c r="O25" s="26" t="s">
        <v>44</v>
      </c>
      <c r="P25" s="26" t="s">
        <v>43</v>
      </c>
      <c r="Q25" s="27" t="s">
        <v>51</v>
      </c>
      <c r="R25" s="27" t="s">
        <v>51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4" t="s">
        <v>52</v>
      </c>
      <c r="AP25" s="26" t="s">
        <v>52</v>
      </c>
      <c r="AQ25" s="27" t="s">
        <v>145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2.4500000000000002</v>
      </c>
      <c r="B26" s="22">
        <f t="shared" si="1"/>
        <v>147</v>
      </c>
      <c r="C26" s="22">
        <f t="shared" si="2"/>
        <v>0</v>
      </c>
      <c r="D26" s="22">
        <f t="shared" si="3"/>
        <v>627</v>
      </c>
      <c r="E26" s="22">
        <f t="shared" si="4"/>
        <v>627</v>
      </c>
      <c r="F26" s="22">
        <f t="shared" si="5"/>
        <v>0</v>
      </c>
      <c r="G26" s="22">
        <f t="shared" si="6"/>
        <v>510</v>
      </c>
      <c r="H26" s="22">
        <f t="shared" si="7"/>
        <v>627</v>
      </c>
      <c r="I26" s="22">
        <f t="shared" si="8"/>
        <v>1227</v>
      </c>
      <c r="J26" s="22">
        <f t="shared" si="9"/>
        <v>0</v>
      </c>
      <c r="K26" s="23" t="str">
        <f t="shared" si="10"/>
        <v>08:30</v>
      </c>
      <c r="L26" s="23" t="str">
        <f t="shared" si="11"/>
        <v>20:27</v>
      </c>
      <c r="M26" s="26" t="s">
        <v>572</v>
      </c>
      <c r="N26" s="26" t="s">
        <v>632</v>
      </c>
      <c r="O26" s="26" t="s">
        <v>44</v>
      </c>
      <c r="P26" s="26" t="s">
        <v>43</v>
      </c>
      <c r="Q26" s="27" t="s">
        <v>51</v>
      </c>
      <c r="R26" s="27" t="s">
        <v>51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4" t="s">
        <v>52</v>
      </c>
      <c r="AP26" s="26" t="s">
        <v>52</v>
      </c>
      <c r="AQ26" s="27" t="s">
        <v>145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1.27</v>
      </c>
      <c r="B27" s="22">
        <f t="shared" si="1"/>
        <v>76</v>
      </c>
      <c r="C27" s="22">
        <f t="shared" si="2"/>
        <v>0</v>
      </c>
      <c r="D27" s="22">
        <f t="shared" si="3"/>
        <v>556</v>
      </c>
      <c r="E27" s="22">
        <f t="shared" si="4"/>
        <v>556</v>
      </c>
      <c r="F27" s="22">
        <f t="shared" si="5"/>
        <v>0</v>
      </c>
      <c r="G27" s="22">
        <f t="shared" si="6"/>
        <v>496</v>
      </c>
      <c r="H27" s="22">
        <f t="shared" si="7"/>
        <v>556</v>
      </c>
      <c r="I27" s="22">
        <f t="shared" si="8"/>
        <v>1156</v>
      </c>
      <c r="J27" s="22">
        <f t="shared" si="9"/>
        <v>0</v>
      </c>
      <c r="K27" s="23" t="str">
        <f t="shared" si="10"/>
        <v>08:16</v>
      </c>
      <c r="L27" s="23" t="str">
        <f t="shared" si="11"/>
        <v>19:16</v>
      </c>
      <c r="M27" s="26" t="s">
        <v>573</v>
      </c>
      <c r="N27" s="26" t="s">
        <v>633</v>
      </c>
      <c r="O27" s="26" t="s">
        <v>44</v>
      </c>
      <c r="P27" s="26" t="s">
        <v>43</v>
      </c>
      <c r="Q27" s="27" t="s">
        <v>51</v>
      </c>
      <c r="R27" s="27" t="s">
        <v>51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4" t="s">
        <v>52</v>
      </c>
      <c r="AP27" s="26" t="s">
        <v>52</v>
      </c>
      <c r="AQ27" s="27" t="s">
        <v>145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7.52</v>
      </c>
      <c r="B28" s="22">
        <f t="shared" si="1"/>
        <v>0</v>
      </c>
      <c r="C28" s="22">
        <f t="shared" si="2"/>
        <v>451</v>
      </c>
      <c r="D28" s="22">
        <f t="shared" si="3"/>
        <v>451</v>
      </c>
      <c r="E28" s="22">
        <f t="shared" si="4"/>
        <v>451</v>
      </c>
      <c r="F28" s="22">
        <f t="shared" si="5"/>
        <v>210</v>
      </c>
      <c r="G28" s="22">
        <f t="shared" si="6"/>
        <v>732</v>
      </c>
      <c r="H28" s="22">
        <f t="shared" si="7"/>
        <v>661</v>
      </c>
      <c r="I28" s="22">
        <f t="shared" si="8"/>
        <v>1261</v>
      </c>
      <c r="J28" s="22">
        <f t="shared" si="9"/>
        <v>1</v>
      </c>
      <c r="K28" s="23" t="str">
        <f t="shared" si="10"/>
        <v>12:12</v>
      </c>
      <c r="L28" s="23" t="str">
        <f t="shared" si="11"/>
        <v>21:01</v>
      </c>
      <c r="M28" s="26" t="s">
        <v>574</v>
      </c>
      <c r="N28" s="26" t="s">
        <v>634</v>
      </c>
      <c r="O28" s="26" t="s">
        <v>44</v>
      </c>
      <c r="P28" s="26" t="s">
        <v>43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7" t="s">
        <v>51</v>
      </c>
      <c r="AO28" s="34" t="s">
        <v>45</v>
      </c>
      <c r="AP28" s="26" t="s">
        <v>45</v>
      </c>
      <c r="AQ28" s="27" t="s">
        <v>46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5.08</v>
      </c>
      <c r="B29" s="22">
        <f t="shared" si="1"/>
        <v>0</v>
      </c>
      <c r="C29" s="22">
        <f t="shared" si="2"/>
        <v>305</v>
      </c>
      <c r="D29" s="22">
        <f t="shared" si="3"/>
        <v>305</v>
      </c>
      <c r="E29" s="22">
        <f t="shared" si="4"/>
        <v>305</v>
      </c>
      <c r="F29" s="22">
        <f t="shared" si="5"/>
        <v>374</v>
      </c>
      <c r="G29" s="22">
        <f t="shared" si="6"/>
        <v>914</v>
      </c>
      <c r="H29" s="22">
        <f t="shared" si="7"/>
        <v>679</v>
      </c>
      <c r="I29" s="22">
        <f t="shared" si="8"/>
        <v>1279</v>
      </c>
      <c r="J29" s="22">
        <f t="shared" si="9"/>
        <v>1</v>
      </c>
      <c r="K29" s="23" t="str">
        <f t="shared" si="10"/>
        <v>15:14</v>
      </c>
      <c r="L29" s="23" t="str">
        <f t="shared" si="11"/>
        <v>21:19</v>
      </c>
      <c r="M29" s="26" t="s">
        <v>575</v>
      </c>
      <c r="N29" s="26" t="s">
        <v>635</v>
      </c>
      <c r="O29" s="26" t="s">
        <v>44</v>
      </c>
      <c r="P29" s="26" t="s">
        <v>43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7" t="s">
        <v>51</v>
      </c>
      <c r="AO29" s="34" t="s">
        <v>45</v>
      </c>
      <c r="AP29" s="26" t="s">
        <v>45</v>
      </c>
      <c r="AQ29" s="27" t="s">
        <v>46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3.05</v>
      </c>
      <c r="B30" s="22">
        <f t="shared" si="1"/>
        <v>183</v>
      </c>
      <c r="C30" s="22">
        <f t="shared" si="2"/>
        <v>0</v>
      </c>
      <c r="D30" s="22">
        <f t="shared" si="3"/>
        <v>663</v>
      </c>
      <c r="E30" s="22">
        <f t="shared" si="4"/>
        <v>663</v>
      </c>
      <c r="F30" s="22">
        <f t="shared" si="5"/>
        <v>0</v>
      </c>
      <c r="G30" s="22">
        <f t="shared" si="6"/>
        <v>507</v>
      </c>
      <c r="H30" s="22">
        <f t="shared" si="7"/>
        <v>663</v>
      </c>
      <c r="I30" s="22">
        <f t="shared" si="8"/>
        <v>1263</v>
      </c>
      <c r="J30" s="22">
        <f t="shared" si="9"/>
        <v>0</v>
      </c>
      <c r="K30" s="23" t="str">
        <f t="shared" si="10"/>
        <v>08:27</v>
      </c>
      <c r="L30" s="23" t="str">
        <f t="shared" si="11"/>
        <v>21:03</v>
      </c>
      <c r="M30" s="26" t="s">
        <v>576</v>
      </c>
      <c r="N30" s="26" t="s">
        <v>636</v>
      </c>
      <c r="O30" s="26" t="s">
        <v>44</v>
      </c>
      <c r="P30" s="26" t="s">
        <v>43</v>
      </c>
      <c r="Q30" s="27" t="s">
        <v>51</v>
      </c>
      <c r="R30" s="27" t="s">
        <v>51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4" t="s">
        <v>52</v>
      </c>
      <c r="AP30" s="26" t="s">
        <v>52</v>
      </c>
      <c r="AQ30" s="27" t="s">
        <v>145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3.12</v>
      </c>
      <c r="B31" s="22">
        <f t="shared" si="1"/>
        <v>187</v>
      </c>
      <c r="C31" s="22">
        <f t="shared" si="2"/>
        <v>0</v>
      </c>
      <c r="D31" s="22">
        <f t="shared" si="3"/>
        <v>667</v>
      </c>
      <c r="E31" s="22">
        <f t="shared" si="4"/>
        <v>667</v>
      </c>
      <c r="F31" s="22">
        <f t="shared" si="5"/>
        <v>0</v>
      </c>
      <c r="G31" s="22">
        <f t="shared" si="6"/>
        <v>486</v>
      </c>
      <c r="H31" s="22">
        <f t="shared" si="7"/>
        <v>667</v>
      </c>
      <c r="I31" s="22">
        <f t="shared" si="8"/>
        <v>1267</v>
      </c>
      <c r="J31" s="22">
        <f t="shared" si="9"/>
        <v>0</v>
      </c>
      <c r="K31" s="23" t="str">
        <f t="shared" si="10"/>
        <v>08:06</v>
      </c>
      <c r="L31" s="23" t="str">
        <f t="shared" si="11"/>
        <v>21:07</v>
      </c>
      <c r="M31" s="26" t="s">
        <v>577</v>
      </c>
      <c r="N31" s="26" t="s">
        <v>637</v>
      </c>
      <c r="O31" s="26" t="s">
        <v>44</v>
      </c>
      <c r="P31" s="26" t="s">
        <v>43</v>
      </c>
      <c r="Q31" s="27" t="s">
        <v>51</v>
      </c>
      <c r="R31" s="27" t="s">
        <v>51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4" t="s">
        <v>52</v>
      </c>
      <c r="AP31" s="26" t="s">
        <v>52</v>
      </c>
      <c r="AQ31" s="27" t="s">
        <v>145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2.87</v>
      </c>
      <c r="B32" s="22">
        <f t="shared" si="1"/>
        <v>172</v>
      </c>
      <c r="C32" s="22">
        <f t="shared" si="2"/>
        <v>0</v>
      </c>
      <c r="D32" s="22">
        <f t="shared" si="3"/>
        <v>652</v>
      </c>
      <c r="E32" s="22">
        <f t="shared" si="4"/>
        <v>652</v>
      </c>
      <c r="F32" s="22">
        <f t="shared" si="5"/>
        <v>0</v>
      </c>
      <c r="G32" s="22">
        <f t="shared" si="6"/>
        <v>491</v>
      </c>
      <c r="H32" s="22">
        <f t="shared" si="7"/>
        <v>652</v>
      </c>
      <c r="I32" s="22">
        <f t="shared" si="8"/>
        <v>1252</v>
      </c>
      <c r="J32" s="22">
        <f t="shared" si="9"/>
        <v>0</v>
      </c>
      <c r="K32" s="23" t="str">
        <f t="shared" si="10"/>
        <v>08:11</v>
      </c>
      <c r="L32" s="23" t="str">
        <f t="shared" si="11"/>
        <v>20:52</v>
      </c>
      <c r="M32" s="26" t="s">
        <v>578</v>
      </c>
      <c r="N32" s="26" t="s">
        <v>638</v>
      </c>
      <c r="O32" s="26" t="s">
        <v>44</v>
      </c>
      <c r="P32" s="26" t="s">
        <v>43</v>
      </c>
      <c r="Q32" s="27" t="s">
        <v>51</v>
      </c>
      <c r="R32" s="27" t="s">
        <v>51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4" t="s">
        <v>52</v>
      </c>
      <c r="AP32" s="26" t="s">
        <v>52</v>
      </c>
      <c r="AQ32" s="27" t="s">
        <v>145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3.38</v>
      </c>
      <c r="B33" s="22">
        <f t="shared" si="1"/>
        <v>203</v>
      </c>
      <c r="C33" s="22">
        <f t="shared" si="2"/>
        <v>0</v>
      </c>
      <c r="D33" s="22">
        <f t="shared" si="3"/>
        <v>683</v>
      </c>
      <c r="E33" s="22">
        <f t="shared" si="4"/>
        <v>683</v>
      </c>
      <c r="F33" s="22">
        <f t="shared" si="5"/>
        <v>0</v>
      </c>
      <c r="G33" s="22">
        <f t="shared" si="6"/>
        <v>496</v>
      </c>
      <c r="H33" s="22">
        <f t="shared" si="7"/>
        <v>683</v>
      </c>
      <c r="I33" s="22">
        <f t="shared" si="8"/>
        <v>1283</v>
      </c>
      <c r="J33" s="22">
        <f t="shared" si="9"/>
        <v>0</v>
      </c>
      <c r="K33" s="23" t="str">
        <f t="shared" si="10"/>
        <v>08:16</v>
      </c>
      <c r="L33" s="23" t="str">
        <f t="shared" si="11"/>
        <v>21:23</v>
      </c>
      <c r="M33" s="26" t="s">
        <v>579</v>
      </c>
      <c r="N33" s="26" t="s">
        <v>639</v>
      </c>
      <c r="O33" s="26" t="s">
        <v>44</v>
      </c>
      <c r="P33" s="26" t="s">
        <v>43</v>
      </c>
      <c r="Q33" s="27" t="s">
        <v>51</v>
      </c>
      <c r="R33" s="27" t="s">
        <v>51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4" t="s">
        <v>52</v>
      </c>
      <c r="AP33" s="26" t="s">
        <v>52</v>
      </c>
      <c r="AQ33" s="27" t="s">
        <v>145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R5" sqref="R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9.2799999999999994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557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1.87</v>
      </c>
      <c r="B3" s="22">
        <f>IF(AND(D3&gt;(8*60),J3=0),D3-(8*60),0)</f>
        <v>112</v>
      </c>
      <c r="C3" s="22">
        <f>IF(AND(J3=1,D3&gt;0),D3,0)</f>
        <v>0</v>
      </c>
      <c r="D3" s="22">
        <f>IF(E3&gt;0,E3,0)</f>
        <v>592</v>
      </c>
      <c r="E3" s="22">
        <f>H3-F3</f>
        <v>592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501</v>
      </c>
      <c r="H3" s="22">
        <f>IF(I3=0,0,IF(I3&lt;(11*60+30),(I3-(8*60+30)),IF(I3&lt;(17*60+30),I3-(12*60+30)+3*60,I3-(18*60)+8*60)))</f>
        <v>592</v>
      </c>
      <c r="I3" s="22">
        <f>IF(L3&gt;0,MID(L3,1,2)*60+MID(L3,4,2),0)</f>
        <v>1192</v>
      </c>
      <c r="J3" s="22">
        <f>IF(MID(AO3,2,3)="工作日",0,1)</f>
        <v>0</v>
      </c>
      <c r="K3" s="23" t="str">
        <f>IF(LEN(CLEAN(N3))=13,MID(N3,2,5),IF(LEN(CLEAN(N3))=19,MID(N3,8,5),0))</f>
        <v>08:21</v>
      </c>
      <c r="L3" s="23" t="str">
        <f>IF(LEN(CLEAN(N3))=13,MID(N3,8,5),IF(LEN(CLEAN(N3))=19,MID(N3,14,5),0))</f>
        <v>19:52</v>
      </c>
      <c r="M3" s="26" t="s">
        <v>580</v>
      </c>
      <c r="N3" s="26" t="s">
        <v>581</v>
      </c>
      <c r="O3" s="26" t="s">
        <v>44</v>
      </c>
      <c r="P3" s="26" t="s">
        <v>43</v>
      </c>
      <c r="Q3" s="27" t="s">
        <v>51</v>
      </c>
      <c r="R3" s="27" t="s">
        <v>51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34" t="s">
        <v>52</v>
      </c>
      <c r="AP3" s="26" t="s">
        <v>52</v>
      </c>
      <c r="AQ3" s="27" t="s">
        <v>46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6.28</v>
      </c>
      <c r="B4" s="22">
        <f t="shared" ref="B4:B48" si="1">IF(AND(D4&gt;(8*60),J4=0),D4-(8*60),0)</f>
        <v>0</v>
      </c>
      <c r="C4" s="22">
        <f t="shared" ref="C4:C48" si="2">IF(AND(J4=1,D4&gt;0),D4,0)</f>
        <v>377</v>
      </c>
      <c r="D4" s="22">
        <f t="shared" ref="D4:D48" si="3">IF(E4&gt;0,E4,0)</f>
        <v>377</v>
      </c>
      <c r="E4" s="22">
        <f t="shared" ref="E4:E48" si="4">H4-F4</f>
        <v>377</v>
      </c>
      <c r="F4" s="22">
        <f t="shared" ref="F4:F48" si="5">IF(G4&lt;(8*60+30),0,IF(G4&lt;(11*60+30),G4-(8*60+30),IF(G4&lt;(12*60+30),3*60+30,IF(G4&lt;(17*60+30),G4-(12*60+30)+3*60+30,IF(G4&lt;(18*60),8*60,G4-(18*60)+8*60)))))</f>
        <v>88</v>
      </c>
      <c r="G4" s="22">
        <f t="shared" ref="G4:G48" si="6">IF(K4&gt;0,MID(K4,1,2)*60+MID(K4,4,2),0)</f>
        <v>598</v>
      </c>
      <c r="H4" s="22">
        <f t="shared" ref="H4:H48" si="7">IF(I4=0,0,IF(I4&lt;(11*60+30),(I4-(8*60+30)),IF(I4&lt;(17*60+30),I4-(12*60+30)+3*60,I4-(18*60)+8*60)))</f>
        <v>465</v>
      </c>
      <c r="I4" s="22">
        <f t="shared" ref="I4:I48" si="8">IF(L4&gt;0,MID(L4,1,2)*60+MID(L4,4,2),0)</f>
        <v>1065</v>
      </c>
      <c r="J4" s="22">
        <f t="shared" ref="J4:J48" si="9">IF(MID(AO4,2,3)="工作日",0,1)</f>
        <v>1</v>
      </c>
      <c r="K4" s="23" t="str">
        <f t="shared" ref="K4:K48" si="10">IF(LEN(CLEAN(N4))=13,MID(N4,2,5),IF(LEN(CLEAN(N4))=19,MID(N4,8,5),0))</f>
        <v>09:58</v>
      </c>
      <c r="L4" s="23" t="str">
        <f t="shared" ref="L4:L48" si="11">IF(LEN(CLEAN(N4))=13,MID(N4,8,5),IF(LEN(CLEAN(N4))=19,MID(N4,14,5),0))</f>
        <v>17:45</v>
      </c>
      <c r="M4" s="26" t="s">
        <v>582</v>
      </c>
      <c r="N4" s="26" t="s">
        <v>583</v>
      </c>
      <c r="O4" s="26" t="s">
        <v>44</v>
      </c>
      <c r="P4" s="26" t="s">
        <v>43</v>
      </c>
      <c r="Q4" s="40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34" t="s">
        <v>45</v>
      </c>
      <c r="AP4" s="26" t="s">
        <v>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1.1299999999999999</v>
      </c>
      <c r="B5" s="22">
        <f t="shared" si="1"/>
        <v>0</v>
      </c>
      <c r="C5" s="22">
        <f t="shared" si="2"/>
        <v>68</v>
      </c>
      <c r="D5" s="22">
        <f t="shared" si="3"/>
        <v>68</v>
      </c>
      <c r="E5" s="22">
        <f t="shared" si="4"/>
        <v>68</v>
      </c>
      <c r="F5" s="22">
        <f t="shared" si="5"/>
        <v>389</v>
      </c>
      <c r="G5" s="22">
        <f t="shared" si="6"/>
        <v>929</v>
      </c>
      <c r="H5" s="22">
        <f t="shared" si="7"/>
        <v>457</v>
      </c>
      <c r="I5" s="22">
        <f t="shared" si="8"/>
        <v>1057</v>
      </c>
      <c r="J5" s="22">
        <f t="shared" si="9"/>
        <v>1</v>
      </c>
      <c r="K5" s="23" t="str">
        <f t="shared" si="10"/>
        <v>15:29</v>
      </c>
      <c r="L5" s="23" t="str">
        <f t="shared" si="11"/>
        <v>17:37</v>
      </c>
      <c r="M5" s="26" t="s">
        <v>584</v>
      </c>
      <c r="N5" s="26" t="s">
        <v>585</v>
      </c>
      <c r="O5" s="26" t="s">
        <v>44</v>
      </c>
      <c r="P5" s="26" t="s">
        <v>43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34" t="s">
        <v>45</v>
      </c>
      <c r="AP5" s="26" t="s">
        <v>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0</v>
      </c>
      <c r="K6" s="23">
        <f t="shared" si="10"/>
        <v>0</v>
      </c>
      <c r="L6" s="23">
        <f t="shared" si="11"/>
        <v>0</v>
      </c>
      <c r="M6" s="26" t="s">
        <v>586</v>
      </c>
      <c r="N6" s="26" t="s">
        <v>48</v>
      </c>
      <c r="O6" s="26" t="s">
        <v>44</v>
      </c>
      <c r="P6" s="26" t="s">
        <v>43</v>
      </c>
      <c r="Q6" s="27" t="s">
        <v>51</v>
      </c>
      <c r="R6" s="26"/>
      <c r="S6" s="26"/>
      <c r="T6" s="26"/>
      <c r="U6" s="27" t="s">
        <v>51</v>
      </c>
      <c r="V6" s="26"/>
      <c r="W6" s="26"/>
      <c r="X6" s="27" t="s">
        <v>51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34" t="s">
        <v>52</v>
      </c>
      <c r="AP6" s="26" t="s">
        <v>52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0</v>
      </c>
      <c r="K7" s="23">
        <f t="shared" si="10"/>
        <v>0</v>
      </c>
      <c r="L7" s="23">
        <f t="shared" si="11"/>
        <v>0</v>
      </c>
      <c r="M7" s="26" t="s">
        <v>587</v>
      </c>
      <c r="N7" s="26" t="s">
        <v>48</v>
      </c>
      <c r="O7" s="26" t="s">
        <v>44</v>
      </c>
      <c r="P7" s="26" t="s">
        <v>43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4" t="s">
        <v>52</v>
      </c>
      <c r="AP7" s="26" t="s">
        <v>52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0</v>
      </c>
      <c r="K8" s="23">
        <f t="shared" si="10"/>
        <v>0</v>
      </c>
      <c r="L8" s="23">
        <f t="shared" si="11"/>
        <v>0</v>
      </c>
      <c r="M8" s="26" t="s">
        <v>588</v>
      </c>
      <c r="N8" s="26" t="s">
        <v>48</v>
      </c>
      <c r="O8" s="26" t="s">
        <v>44</v>
      </c>
      <c r="P8" s="26" t="s">
        <v>43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34" t="s">
        <v>52</v>
      </c>
      <c r="AP8" s="26" t="s">
        <v>52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0</v>
      </c>
      <c r="K9" s="23">
        <f t="shared" si="10"/>
        <v>0</v>
      </c>
      <c r="L9" s="23">
        <f t="shared" si="11"/>
        <v>0</v>
      </c>
      <c r="M9" s="26" t="s">
        <v>589</v>
      </c>
      <c r="N9" s="26" t="s">
        <v>48</v>
      </c>
      <c r="O9" s="26" t="s">
        <v>44</v>
      </c>
      <c r="P9" s="26" t="s">
        <v>43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34" t="s">
        <v>52</v>
      </c>
      <c r="AP9" s="26" t="s">
        <v>52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0</v>
      </c>
      <c r="K10" s="23">
        <f t="shared" si="10"/>
        <v>0</v>
      </c>
      <c r="L10" s="23">
        <f t="shared" si="11"/>
        <v>0</v>
      </c>
      <c r="M10" s="26" t="s">
        <v>590</v>
      </c>
      <c r="N10" s="26" t="s">
        <v>48</v>
      </c>
      <c r="O10" s="26" t="s">
        <v>44</v>
      </c>
      <c r="P10" s="26" t="s">
        <v>43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4" t="s">
        <v>52</v>
      </c>
      <c r="AP10" s="26" t="s">
        <v>52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591</v>
      </c>
      <c r="N11" s="26" t="s">
        <v>48</v>
      </c>
      <c r="O11" s="26" t="s">
        <v>44</v>
      </c>
      <c r="P11" s="26" t="s">
        <v>43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4" t="s">
        <v>45</v>
      </c>
      <c r="AP11" s="26" t="s">
        <v>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 t="s">
        <v>592</v>
      </c>
      <c r="N12" s="26" t="s">
        <v>48</v>
      </c>
      <c r="O12" s="26" t="s">
        <v>44</v>
      </c>
      <c r="P12" s="26" t="s">
        <v>43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4" t="s">
        <v>45</v>
      </c>
      <c r="AP12" s="26" t="s">
        <v>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593</v>
      </c>
      <c r="N13" s="26" t="s">
        <v>48</v>
      </c>
      <c r="O13" s="26" t="s">
        <v>44</v>
      </c>
      <c r="P13" s="26" t="s">
        <v>43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4" t="s">
        <v>52</v>
      </c>
      <c r="AP13" s="26" t="s">
        <v>52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594</v>
      </c>
      <c r="N14" s="26" t="s">
        <v>48</v>
      </c>
      <c r="O14" s="26" t="s">
        <v>44</v>
      </c>
      <c r="P14" s="26" t="s">
        <v>43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4" t="s">
        <v>52</v>
      </c>
      <c r="AP14" s="26" t="s">
        <v>52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0</v>
      </c>
      <c r="K15" s="23">
        <f t="shared" si="10"/>
        <v>0</v>
      </c>
      <c r="L15" s="23">
        <f t="shared" si="11"/>
        <v>0</v>
      </c>
      <c r="M15" s="26" t="s">
        <v>595</v>
      </c>
      <c r="N15" s="26" t="s">
        <v>48</v>
      </c>
      <c r="O15" s="26" t="s">
        <v>44</v>
      </c>
      <c r="P15" s="26" t="s">
        <v>43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4" t="s">
        <v>52</v>
      </c>
      <c r="AP15" s="26" t="s">
        <v>52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0</v>
      </c>
      <c r="K16" s="23">
        <f t="shared" si="10"/>
        <v>0</v>
      </c>
      <c r="L16" s="23">
        <f t="shared" si="11"/>
        <v>0</v>
      </c>
      <c r="M16" s="26" t="s">
        <v>596</v>
      </c>
      <c r="N16" s="26" t="s">
        <v>48</v>
      </c>
      <c r="O16" s="26" t="s">
        <v>44</v>
      </c>
      <c r="P16" s="26" t="s">
        <v>43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4" t="s">
        <v>52</v>
      </c>
      <c r="AP16" s="26" t="s">
        <v>52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0</v>
      </c>
      <c r="K17" s="23">
        <f t="shared" si="10"/>
        <v>0</v>
      </c>
      <c r="L17" s="23">
        <f t="shared" si="11"/>
        <v>0</v>
      </c>
      <c r="M17" s="26" t="s">
        <v>597</v>
      </c>
      <c r="N17" s="26" t="s">
        <v>48</v>
      </c>
      <c r="O17" s="26" t="s">
        <v>44</v>
      </c>
      <c r="P17" s="26" t="s">
        <v>43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4" t="s">
        <v>52</v>
      </c>
      <c r="AP17" s="26" t="s">
        <v>52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598</v>
      </c>
      <c r="N18" s="26" t="s">
        <v>48</v>
      </c>
      <c r="O18" s="26" t="s">
        <v>44</v>
      </c>
      <c r="P18" s="26" t="s">
        <v>43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4" t="s">
        <v>45</v>
      </c>
      <c r="AP18" s="26" t="s">
        <v>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599</v>
      </c>
      <c r="N19" s="26" t="s">
        <v>48</v>
      </c>
      <c r="O19" s="26" t="s">
        <v>44</v>
      </c>
      <c r="P19" s="26" t="s">
        <v>43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4" t="s">
        <v>45</v>
      </c>
      <c r="AP19" s="26" t="s">
        <v>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600</v>
      </c>
      <c r="N20" s="26" t="s">
        <v>48</v>
      </c>
      <c r="O20" s="26" t="s">
        <v>44</v>
      </c>
      <c r="P20" s="26" t="s">
        <v>43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4" t="s">
        <v>52</v>
      </c>
      <c r="AP20" s="26" t="s">
        <v>52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601</v>
      </c>
      <c r="N21" s="26" t="s">
        <v>48</v>
      </c>
      <c r="O21" s="26" t="s">
        <v>44</v>
      </c>
      <c r="P21" s="26" t="s">
        <v>43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4" t="s">
        <v>52</v>
      </c>
      <c r="AP21" s="26" t="s">
        <v>52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602</v>
      </c>
      <c r="N22" s="26" t="s">
        <v>48</v>
      </c>
      <c r="O22" s="26" t="s">
        <v>44</v>
      </c>
      <c r="P22" s="26" t="s">
        <v>43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4" t="s">
        <v>52</v>
      </c>
      <c r="AP22" s="26" t="s">
        <v>52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0</v>
      </c>
      <c r="K23" s="23">
        <f t="shared" si="10"/>
        <v>0</v>
      </c>
      <c r="L23" s="23">
        <f t="shared" si="11"/>
        <v>0</v>
      </c>
      <c r="M23" s="26" t="s">
        <v>603</v>
      </c>
      <c r="N23" s="26" t="s">
        <v>48</v>
      </c>
      <c r="O23" s="26" t="s">
        <v>44</v>
      </c>
      <c r="P23" s="26" t="s">
        <v>43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4" t="s">
        <v>52</v>
      </c>
      <c r="AP23" s="26" t="s">
        <v>52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0</v>
      </c>
      <c r="K24" s="23">
        <f t="shared" si="10"/>
        <v>0</v>
      </c>
      <c r="L24" s="23">
        <f t="shared" si="11"/>
        <v>0</v>
      </c>
      <c r="M24" s="26" t="s">
        <v>604</v>
      </c>
      <c r="N24" s="26" t="s">
        <v>48</v>
      </c>
      <c r="O24" s="26" t="s">
        <v>44</v>
      </c>
      <c r="P24" s="26" t="s">
        <v>43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4" t="s">
        <v>52</v>
      </c>
      <c r="AP24" s="26" t="s">
        <v>52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605</v>
      </c>
      <c r="N25" s="26" t="s">
        <v>48</v>
      </c>
      <c r="O25" s="26" t="s">
        <v>44</v>
      </c>
      <c r="P25" s="26" t="s">
        <v>43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4" t="s">
        <v>45</v>
      </c>
      <c r="AP25" s="26" t="s">
        <v>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26" t="s">
        <v>606</v>
      </c>
      <c r="N26" s="26" t="s">
        <v>48</v>
      </c>
      <c r="O26" s="26" t="s">
        <v>44</v>
      </c>
      <c r="P26" s="26" t="s">
        <v>43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4" t="s">
        <v>45</v>
      </c>
      <c r="AP26" s="26" t="s">
        <v>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607</v>
      </c>
      <c r="N27" s="26" t="s">
        <v>48</v>
      </c>
      <c r="O27" s="26" t="s">
        <v>44</v>
      </c>
      <c r="P27" s="26" t="s">
        <v>43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4" t="s">
        <v>52</v>
      </c>
      <c r="AP27" s="26" t="s">
        <v>52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608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4" t="s">
        <v>52</v>
      </c>
      <c r="AP28" s="26" t="s">
        <v>52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609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4" t="s">
        <v>52</v>
      </c>
      <c r="AP29" s="26" t="s">
        <v>52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0</v>
      </c>
      <c r="K30" s="23">
        <f t="shared" si="10"/>
        <v>0</v>
      </c>
      <c r="L30" s="23">
        <f t="shared" si="11"/>
        <v>0</v>
      </c>
      <c r="M30" s="26" t="s">
        <v>610</v>
      </c>
      <c r="N30" s="26" t="s">
        <v>48</v>
      </c>
      <c r="O30" s="26" t="s">
        <v>44</v>
      </c>
      <c r="P30" s="26" t="s">
        <v>43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4" t="s">
        <v>52</v>
      </c>
      <c r="AP30" s="26" t="s">
        <v>52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611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4" t="s">
        <v>52</v>
      </c>
      <c r="AP31" s="26" t="s">
        <v>52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612</v>
      </c>
      <c r="N32" s="26" t="s">
        <v>48</v>
      </c>
      <c r="O32" s="26" t="s">
        <v>44</v>
      </c>
      <c r="P32" s="26" t="s">
        <v>43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4" t="s">
        <v>45</v>
      </c>
      <c r="AP32" s="26" t="s">
        <v>45</v>
      </c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O33" s="42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R16" sqref="R1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IF(MID(Q3,2,4)="1.00",0,1)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7"/>
      <c r="AQ3" s="36"/>
      <c r="AR3" s="36"/>
      <c r="AS3" s="36"/>
      <c r="AT3" s="36"/>
      <c r="AU3" s="13"/>
    </row>
    <row r="4" spans="1:47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IF(MID(Q4,2,4)="1.00",0,1)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13"/>
    </row>
    <row r="5" spans="1:47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13"/>
    </row>
    <row r="6" spans="1:47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13"/>
    </row>
    <row r="7" spans="1:47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7"/>
      <c r="AQ7" s="36"/>
      <c r="AR7" s="36"/>
      <c r="AS7" s="36"/>
      <c r="AT7" s="36"/>
      <c r="AU7" s="13"/>
    </row>
    <row r="8" spans="1:47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7"/>
      <c r="AQ8" s="36"/>
      <c r="AR8" s="36"/>
      <c r="AS8" s="36"/>
      <c r="AT8" s="36"/>
      <c r="AU8" s="13"/>
    </row>
    <row r="9" spans="1:47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7"/>
      <c r="AQ9" s="36"/>
      <c r="AR9" s="36"/>
      <c r="AS9" s="36"/>
      <c r="AT9" s="36"/>
      <c r="AU9" s="13"/>
    </row>
    <row r="10" spans="1:47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7"/>
      <c r="AQ10" s="36"/>
      <c r="AR10" s="36"/>
      <c r="AS10" s="36"/>
      <c r="AT10" s="36"/>
      <c r="AU10" s="13"/>
    </row>
    <row r="11" spans="1:47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7"/>
      <c r="AQ11" s="36"/>
      <c r="AR11" s="36"/>
      <c r="AS11" s="36"/>
      <c r="AT11" s="36"/>
      <c r="AU11" s="13"/>
    </row>
    <row r="12" spans="1:47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7"/>
      <c r="AQ12" s="36"/>
      <c r="AR12" s="36"/>
      <c r="AS12" s="36"/>
      <c r="AT12" s="36"/>
      <c r="AU12" s="13"/>
    </row>
    <row r="13" spans="1:47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3"/>
    </row>
    <row r="14" spans="1:47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13"/>
    </row>
    <row r="15" spans="1:47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6"/>
      <c r="AR15" s="36"/>
      <c r="AS15" s="36"/>
      <c r="AT15" s="36"/>
      <c r="AU15" s="13"/>
    </row>
    <row r="16" spans="1:47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6"/>
      <c r="AR16" s="36"/>
      <c r="AS16" s="36"/>
      <c r="AT16" s="36"/>
      <c r="AU16" s="13"/>
    </row>
    <row r="17" spans="1:47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6"/>
      <c r="AR17" s="36"/>
      <c r="AS17" s="36"/>
      <c r="AT17" s="36"/>
      <c r="AU17" s="13"/>
    </row>
    <row r="18" spans="1:47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6"/>
      <c r="AR18" s="36"/>
      <c r="AS18" s="36"/>
      <c r="AT18" s="36"/>
      <c r="AU18" s="13"/>
    </row>
    <row r="19" spans="1:47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6"/>
      <c r="AR19" s="36"/>
      <c r="AS19" s="36"/>
      <c r="AT19" s="36"/>
      <c r="AU19" s="13"/>
    </row>
    <row r="20" spans="1:47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6"/>
      <c r="AR20" s="36"/>
      <c r="AS20" s="36"/>
      <c r="AT20" s="3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6"/>
      <c r="AR22" s="36"/>
      <c r="AS22" s="36"/>
      <c r="AT22" s="36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6"/>
      <c r="AR23" s="36"/>
      <c r="AS23" s="36"/>
      <c r="AT23" s="36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6"/>
      <c r="AR24" s="36"/>
      <c r="AS24" s="36"/>
      <c r="AT24" s="36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6"/>
      <c r="AR25" s="36"/>
      <c r="AS25" s="36"/>
      <c r="AT25" s="36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6"/>
      <c r="AR26" s="36"/>
      <c r="AS26" s="36"/>
      <c r="AT26" s="36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7"/>
      <c r="AQ27" s="36"/>
      <c r="AR27" s="36"/>
      <c r="AS27" s="36"/>
      <c r="AT27" s="36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6"/>
      <c r="AR29" s="36"/>
      <c r="AS29" s="36"/>
      <c r="AT29" s="36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6"/>
      <c r="AR30" s="36"/>
      <c r="AS30" s="36"/>
      <c r="AT30" s="36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6"/>
      <c r="AR31" s="36"/>
      <c r="AS31" s="36"/>
      <c r="AT31" s="36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36"/>
      <c r="AR33" s="36"/>
      <c r="AS33" s="36"/>
      <c r="AT33" s="36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O3" activePane="bottomRight" state="frozen"/>
      <selection pane="topRight" activeCell="H1" sqref="H1"/>
      <selection pane="bottomLeft" activeCell="A3" sqref="A3"/>
      <selection pane="bottomRight" activeCell="O5" sqref="O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IF(MID(Q3,2,4)="1.00",0,1)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7"/>
      <c r="AQ3" s="36"/>
      <c r="AR3" s="36"/>
      <c r="AS3" s="36"/>
      <c r="AT3" s="36"/>
      <c r="AU3" s="13"/>
    </row>
    <row r="4" spans="1:47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IF(MID(Q4,2,4)="1.00",0,1)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13"/>
    </row>
    <row r="5" spans="1:47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13"/>
    </row>
    <row r="6" spans="1:47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13"/>
    </row>
    <row r="7" spans="1:47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7"/>
      <c r="AQ7" s="36"/>
      <c r="AR7" s="36"/>
      <c r="AS7" s="36"/>
      <c r="AT7" s="36"/>
      <c r="AU7" s="13"/>
    </row>
    <row r="8" spans="1:47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7"/>
      <c r="AQ8" s="36"/>
      <c r="AR8" s="36"/>
      <c r="AS8" s="36"/>
      <c r="AT8" s="36"/>
      <c r="AU8" s="13"/>
    </row>
    <row r="9" spans="1:47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7"/>
      <c r="AQ9" s="36"/>
      <c r="AR9" s="36"/>
      <c r="AS9" s="36"/>
      <c r="AT9" s="36"/>
      <c r="AU9" s="13"/>
    </row>
    <row r="10" spans="1:47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7"/>
      <c r="AQ10" s="36"/>
      <c r="AR10" s="36"/>
      <c r="AS10" s="36"/>
      <c r="AT10" s="36"/>
      <c r="AU10" s="13"/>
    </row>
    <row r="11" spans="1:47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7"/>
      <c r="AQ11" s="36"/>
      <c r="AR11" s="36"/>
      <c r="AS11" s="36"/>
      <c r="AT11" s="36"/>
      <c r="AU11" s="13"/>
    </row>
    <row r="12" spans="1:47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7"/>
      <c r="AQ12" s="36"/>
      <c r="AR12" s="36"/>
      <c r="AS12" s="36"/>
      <c r="AT12" s="36"/>
      <c r="AU12" s="13"/>
    </row>
    <row r="13" spans="1:47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3"/>
    </row>
    <row r="14" spans="1:47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13"/>
    </row>
    <row r="15" spans="1:47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6"/>
      <c r="AR15" s="36"/>
      <c r="AS15" s="36"/>
      <c r="AT15" s="36"/>
      <c r="AU15" s="13"/>
    </row>
    <row r="16" spans="1:47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6"/>
      <c r="AR16" s="36"/>
      <c r="AS16" s="36"/>
      <c r="AT16" s="36"/>
      <c r="AU16" s="13"/>
    </row>
    <row r="17" spans="1:47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6"/>
      <c r="AR17" s="36"/>
      <c r="AS17" s="36"/>
      <c r="AT17" s="36"/>
      <c r="AU17" s="13"/>
    </row>
    <row r="18" spans="1:47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6"/>
      <c r="AR18" s="36"/>
      <c r="AS18" s="36"/>
      <c r="AT18" s="36"/>
      <c r="AU18" s="13"/>
    </row>
    <row r="19" spans="1:47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6"/>
      <c r="AR19" s="36"/>
      <c r="AS19" s="36"/>
      <c r="AT19" s="36"/>
      <c r="AU19" s="13"/>
    </row>
    <row r="20" spans="1:47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6"/>
      <c r="AR20" s="36"/>
      <c r="AS20" s="36"/>
      <c r="AT20" s="3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6"/>
      <c r="AR22" s="36"/>
      <c r="AS22" s="36"/>
      <c r="AT22" s="36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6"/>
      <c r="AR23" s="36"/>
      <c r="AS23" s="36"/>
      <c r="AT23" s="36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6"/>
      <c r="AR24" s="36"/>
      <c r="AS24" s="36"/>
      <c r="AT24" s="36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6"/>
      <c r="AR25" s="36"/>
      <c r="AS25" s="36"/>
      <c r="AT25" s="36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6"/>
      <c r="AR26" s="36"/>
      <c r="AS26" s="36"/>
      <c r="AT26" s="36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7"/>
      <c r="AQ27" s="36"/>
      <c r="AR27" s="36"/>
      <c r="AS27" s="36"/>
      <c r="AT27" s="36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6"/>
      <c r="AR29" s="36"/>
      <c r="AS29" s="36"/>
      <c r="AT29" s="36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6"/>
      <c r="AR30" s="36"/>
      <c r="AS30" s="36"/>
      <c r="AT30" s="36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6"/>
      <c r="AR31" s="36"/>
      <c r="AS31" s="36"/>
      <c r="AT31" s="36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36"/>
      <c r="AR33" s="36"/>
      <c r="AS33" s="36"/>
      <c r="AT33" s="36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S15" sqref="S15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2">
        <v>10680</v>
      </c>
      <c r="C10" s="32">
        <v>0</v>
      </c>
      <c r="D10" s="32">
        <v>10680</v>
      </c>
      <c r="E10" s="32">
        <v>7120</v>
      </c>
      <c r="F10" s="32">
        <v>0</v>
      </c>
      <c r="G10" s="32">
        <v>0</v>
      </c>
      <c r="H10" s="32">
        <v>0</v>
      </c>
      <c r="I10" s="32">
        <v>0</v>
      </c>
      <c r="J10" s="32">
        <v>1200</v>
      </c>
      <c r="K10" s="32">
        <v>412.5</v>
      </c>
      <c r="L10" s="32">
        <v>0</v>
      </c>
      <c r="M10" s="32">
        <v>19412.5</v>
      </c>
      <c r="N10" s="32">
        <v>758.4</v>
      </c>
      <c r="O10" s="32">
        <v>18.62</v>
      </c>
      <c r="P10" s="32">
        <v>6.6</v>
      </c>
      <c r="Q10" s="32">
        <v>850</v>
      </c>
      <c r="R10" s="32">
        <v>0</v>
      </c>
      <c r="S10" s="32">
        <v>0</v>
      </c>
      <c r="T10" s="32">
        <v>1277.8900000000001</v>
      </c>
      <c r="U10" s="32">
        <v>16500.990000000002</v>
      </c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T33" sqref="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61.92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3715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493</v>
      </c>
      <c r="N3" s="26" t="s">
        <v>444</v>
      </c>
      <c r="O3" s="34" t="s">
        <v>43</v>
      </c>
      <c r="P3" s="40" t="s">
        <v>51</v>
      </c>
      <c r="Q3" s="40" t="s">
        <v>51</v>
      </c>
      <c r="R3" s="27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34" t="s">
        <v>43</v>
      </c>
      <c r="P4" s="40" t="s">
        <v>51</v>
      </c>
      <c r="Q4" s="40" t="s">
        <v>51</v>
      </c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34" t="s">
        <v>43</v>
      </c>
      <c r="P5" s="34"/>
      <c r="Q5" s="3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45</v>
      </c>
      <c r="AP5" s="27" t="s">
        <v>46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34" t="s">
        <v>43</v>
      </c>
      <c r="P6" s="34"/>
      <c r="Q6" s="3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477</v>
      </c>
      <c r="O7" s="34" t="s">
        <v>43</v>
      </c>
      <c r="P7" s="40" t="s">
        <v>51</v>
      </c>
      <c r="Q7" s="40" t="s">
        <v>51</v>
      </c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478</v>
      </c>
      <c r="O8" s="34" t="s">
        <v>43</v>
      </c>
      <c r="P8" s="40" t="s">
        <v>51</v>
      </c>
      <c r="Q8" s="40" t="s">
        <v>51</v>
      </c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479</v>
      </c>
      <c r="O9" s="34" t="s">
        <v>43</v>
      </c>
      <c r="P9" s="40" t="s">
        <v>51</v>
      </c>
      <c r="Q9" s="40" t="s">
        <v>51</v>
      </c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480</v>
      </c>
      <c r="O10" s="34" t="s">
        <v>43</v>
      </c>
      <c r="P10" s="40" t="s">
        <v>51</v>
      </c>
      <c r="Q10" s="40" t="s">
        <v>51</v>
      </c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481</v>
      </c>
      <c r="O11" s="34" t="s">
        <v>43</v>
      </c>
      <c r="P11" s="40" t="s">
        <v>51</v>
      </c>
      <c r="Q11" s="40" t="s">
        <v>51</v>
      </c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482</v>
      </c>
      <c r="O12" s="34" t="s">
        <v>43</v>
      </c>
      <c r="P12" s="34"/>
      <c r="Q12" s="3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45</v>
      </c>
      <c r="AP12" s="27" t="s">
        <v>46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34" t="s">
        <v>43</v>
      </c>
      <c r="P13" s="34"/>
      <c r="Q13" s="3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2.48</v>
      </c>
      <c r="B14" s="22">
        <f t="shared" si="1"/>
        <v>149</v>
      </c>
      <c r="C14" s="22">
        <f t="shared" si="2"/>
        <v>0</v>
      </c>
      <c r="D14" s="22">
        <f t="shared" si="3"/>
        <v>629</v>
      </c>
      <c r="E14" s="22">
        <f t="shared" si="4"/>
        <v>629</v>
      </c>
      <c r="F14" s="22">
        <f t="shared" si="5"/>
        <v>0</v>
      </c>
      <c r="G14" s="22">
        <f t="shared" si="6"/>
        <v>469</v>
      </c>
      <c r="H14" s="22">
        <f t="shared" si="7"/>
        <v>629</v>
      </c>
      <c r="I14" s="22">
        <f t="shared" si="8"/>
        <v>1229</v>
      </c>
      <c r="J14" s="22">
        <f t="shared" si="9"/>
        <v>0</v>
      </c>
      <c r="K14" s="23" t="str">
        <f t="shared" si="10"/>
        <v>07:49</v>
      </c>
      <c r="L14" s="23" t="str">
        <f t="shared" si="11"/>
        <v>20:29</v>
      </c>
      <c r="M14" s="26" t="s">
        <v>456</v>
      </c>
      <c r="N14" s="26" t="s">
        <v>483</v>
      </c>
      <c r="O14" s="34" t="s">
        <v>43</v>
      </c>
      <c r="P14" s="40" t="s">
        <v>51</v>
      </c>
      <c r="Q14" s="40" t="s">
        <v>51</v>
      </c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2.33</v>
      </c>
      <c r="B15" s="22">
        <f t="shared" si="1"/>
        <v>140</v>
      </c>
      <c r="C15" s="22">
        <f t="shared" si="2"/>
        <v>0</v>
      </c>
      <c r="D15" s="22">
        <f t="shared" si="3"/>
        <v>620</v>
      </c>
      <c r="E15" s="22">
        <f t="shared" si="4"/>
        <v>620</v>
      </c>
      <c r="F15" s="22">
        <f t="shared" si="5"/>
        <v>0</v>
      </c>
      <c r="G15" s="22">
        <f t="shared" si="6"/>
        <v>473</v>
      </c>
      <c r="H15" s="22">
        <f t="shared" si="7"/>
        <v>620</v>
      </c>
      <c r="I15" s="22">
        <f t="shared" si="8"/>
        <v>1220</v>
      </c>
      <c r="J15" s="22">
        <f t="shared" si="9"/>
        <v>0</v>
      </c>
      <c r="K15" s="23" t="str">
        <f t="shared" si="10"/>
        <v>07:53</v>
      </c>
      <c r="L15" s="23" t="str">
        <f t="shared" si="11"/>
        <v>20:20</v>
      </c>
      <c r="M15" s="26" t="s">
        <v>457</v>
      </c>
      <c r="N15" s="26" t="s">
        <v>484</v>
      </c>
      <c r="O15" s="34" t="s">
        <v>43</v>
      </c>
      <c r="P15" s="40" t="s">
        <v>51</v>
      </c>
      <c r="Q15" s="40" t="s">
        <v>51</v>
      </c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52</v>
      </c>
      <c r="AP15" s="27" t="s">
        <v>145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0.52</v>
      </c>
      <c r="B16" s="22">
        <f t="shared" si="1"/>
        <v>31</v>
      </c>
      <c r="C16" s="22">
        <f t="shared" si="2"/>
        <v>0</v>
      </c>
      <c r="D16" s="22">
        <f t="shared" si="3"/>
        <v>511</v>
      </c>
      <c r="E16" s="22">
        <f t="shared" si="4"/>
        <v>511</v>
      </c>
      <c r="F16" s="22">
        <f t="shared" si="5"/>
        <v>0</v>
      </c>
      <c r="G16" s="22">
        <f t="shared" si="6"/>
        <v>474</v>
      </c>
      <c r="H16" s="22">
        <f t="shared" si="7"/>
        <v>511</v>
      </c>
      <c r="I16" s="22">
        <f t="shared" si="8"/>
        <v>1111</v>
      </c>
      <c r="J16" s="22">
        <f t="shared" si="9"/>
        <v>0</v>
      </c>
      <c r="K16" s="23" t="str">
        <f t="shared" si="10"/>
        <v>07:54</v>
      </c>
      <c r="L16" s="23" t="str">
        <f t="shared" si="11"/>
        <v>18:31</v>
      </c>
      <c r="M16" s="26" t="s">
        <v>458</v>
      </c>
      <c r="N16" s="26" t="s">
        <v>485</v>
      </c>
      <c r="O16" s="34" t="s">
        <v>43</v>
      </c>
      <c r="P16" s="40" t="s">
        <v>51</v>
      </c>
      <c r="Q16" s="40" t="s">
        <v>51</v>
      </c>
      <c r="R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60</v>
      </c>
      <c r="E17" s="22">
        <f t="shared" si="4"/>
        <v>60</v>
      </c>
      <c r="F17" s="22">
        <f t="shared" si="5"/>
        <v>390</v>
      </c>
      <c r="G17" s="22">
        <f t="shared" si="6"/>
        <v>930</v>
      </c>
      <c r="H17" s="22">
        <f t="shared" si="7"/>
        <v>450</v>
      </c>
      <c r="I17" s="22">
        <f t="shared" si="8"/>
        <v>1050</v>
      </c>
      <c r="J17" s="22">
        <f t="shared" si="9"/>
        <v>0</v>
      </c>
      <c r="K17" s="23" t="str">
        <f t="shared" si="10"/>
        <v>15:30</v>
      </c>
      <c r="L17" s="23" t="str">
        <f t="shared" si="11"/>
        <v>17:30</v>
      </c>
      <c r="M17" s="26" t="s">
        <v>459</v>
      </c>
      <c r="N17" s="26" t="s">
        <v>486</v>
      </c>
      <c r="O17" s="34" t="s">
        <v>43</v>
      </c>
      <c r="P17" s="40" t="s">
        <v>51</v>
      </c>
      <c r="Q17" s="40" t="s">
        <v>51</v>
      </c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34" t="s">
        <v>43</v>
      </c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34" t="s">
        <v>43</v>
      </c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34" t="s">
        <v>43</v>
      </c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2.72</v>
      </c>
      <c r="B21" s="22">
        <f t="shared" si="1"/>
        <v>163</v>
      </c>
      <c r="C21" s="22">
        <f t="shared" si="2"/>
        <v>0</v>
      </c>
      <c r="D21" s="22">
        <f t="shared" si="3"/>
        <v>643</v>
      </c>
      <c r="E21" s="22">
        <f t="shared" si="4"/>
        <v>643</v>
      </c>
      <c r="F21" s="22">
        <f t="shared" si="5"/>
        <v>0</v>
      </c>
      <c r="G21" s="22">
        <f t="shared" si="6"/>
        <v>489</v>
      </c>
      <c r="H21" s="22">
        <f t="shared" si="7"/>
        <v>643</v>
      </c>
      <c r="I21" s="22">
        <f t="shared" si="8"/>
        <v>1243</v>
      </c>
      <c r="J21" s="22">
        <f t="shared" si="9"/>
        <v>0</v>
      </c>
      <c r="K21" s="23" t="str">
        <f t="shared" si="10"/>
        <v>08:09</v>
      </c>
      <c r="L21" s="23" t="str">
        <f t="shared" si="11"/>
        <v>20:43</v>
      </c>
      <c r="M21" s="26" t="s">
        <v>463</v>
      </c>
      <c r="N21" s="26" t="s">
        <v>487</v>
      </c>
      <c r="O21" s="34" t="s">
        <v>43</v>
      </c>
      <c r="P21" s="40" t="s">
        <v>51</v>
      </c>
      <c r="Q21" s="40" t="s">
        <v>51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3</v>
      </c>
      <c r="B22" s="22">
        <f t="shared" si="1"/>
        <v>180</v>
      </c>
      <c r="C22" s="22">
        <f t="shared" si="2"/>
        <v>0</v>
      </c>
      <c r="D22" s="22">
        <f t="shared" si="3"/>
        <v>660</v>
      </c>
      <c r="E22" s="22">
        <f t="shared" si="4"/>
        <v>660</v>
      </c>
      <c r="F22" s="22">
        <f t="shared" si="5"/>
        <v>0</v>
      </c>
      <c r="G22" s="22">
        <f t="shared" si="6"/>
        <v>490</v>
      </c>
      <c r="H22" s="22">
        <f t="shared" si="7"/>
        <v>660</v>
      </c>
      <c r="I22" s="22">
        <f t="shared" si="8"/>
        <v>1260</v>
      </c>
      <c r="J22" s="22">
        <f t="shared" si="9"/>
        <v>0</v>
      </c>
      <c r="K22" s="23" t="str">
        <f t="shared" si="10"/>
        <v>08:10</v>
      </c>
      <c r="L22" s="23" t="str">
        <f t="shared" si="11"/>
        <v>21:00</v>
      </c>
      <c r="M22" s="26" t="s">
        <v>464</v>
      </c>
      <c r="N22" s="26" t="s">
        <v>488</v>
      </c>
      <c r="O22" s="34" t="s">
        <v>43</v>
      </c>
      <c r="P22" s="40" t="s">
        <v>51</v>
      </c>
      <c r="Q22" s="40" t="s">
        <v>51</v>
      </c>
      <c r="R22" s="27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1.68</v>
      </c>
      <c r="B23" s="22">
        <f t="shared" si="1"/>
        <v>101</v>
      </c>
      <c r="C23" s="22">
        <f t="shared" si="2"/>
        <v>0</v>
      </c>
      <c r="D23" s="22">
        <f t="shared" si="3"/>
        <v>581</v>
      </c>
      <c r="E23" s="22">
        <f t="shared" si="4"/>
        <v>581</v>
      </c>
      <c r="F23" s="22">
        <f t="shared" si="5"/>
        <v>0</v>
      </c>
      <c r="G23" s="22">
        <f t="shared" si="6"/>
        <v>484</v>
      </c>
      <c r="H23" s="22">
        <f t="shared" si="7"/>
        <v>581</v>
      </c>
      <c r="I23" s="22">
        <f t="shared" si="8"/>
        <v>1181</v>
      </c>
      <c r="J23" s="22">
        <f t="shared" si="9"/>
        <v>0</v>
      </c>
      <c r="K23" s="23" t="str">
        <f t="shared" si="10"/>
        <v>08:04</v>
      </c>
      <c r="L23" s="23" t="str">
        <f t="shared" si="11"/>
        <v>19:41</v>
      </c>
      <c r="M23" s="26" t="s">
        <v>465</v>
      </c>
      <c r="N23" s="26" t="s">
        <v>489</v>
      </c>
      <c r="O23" s="34" t="s">
        <v>43</v>
      </c>
      <c r="P23" s="40" t="s">
        <v>51</v>
      </c>
      <c r="Q23" s="40" t="s">
        <v>51</v>
      </c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166</v>
      </c>
      <c r="E24" s="22">
        <f t="shared" si="4"/>
        <v>166</v>
      </c>
      <c r="F24" s="22">
        <f t="shared" si="5"/>
        <v>480</v>
      </c>
      <c r="G24" s="22">
        <f t="shared" si="6"/>
        <v>1057</v>
      </c>
      <c r="H24" s="22">
        <f t="shared" si="7"/>
        <v>646</v>
      </c>
      <c r="I24" s="22">
        <f t="shared" si="8"/>
        <v>1246</v>
      </c>
      <c r="J24" s="22">
        <f t="shared" si="9"/>
        <v>0</v>
      </c>
      <c r="K24" s="23" t="str">
        <f t="shared" si="10"/>
        <v>17:37</v>
      </c>
      <c r="L24" s="23" t="str">
        <f t="shared" si="11"/>
        <v>20:46</v>
      </c>
      <c r="M24" s="26" t="s">
        <v>466</v>
      </c>
      <c r="N24" s="26" t="s">
        <v>490</v>
      </c>
      <c r="O24" s="34" t="s">
        <v>43</v>
      </c>
      <c r="P24" s="40" t="s">
        <v>51</v>
      </c>
      <c r="Q24" s="40" t="s">
        <v>51</v>
      </c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2.0499999999999998</v>
      </c>
      <c r="B25" s="22">
        <f t="shared" si="1"/>
        <v>123</v>
      </c>
      <c r="C25" s="22">
        <f t="shared" si="2"/>
        <v>0</v>
      </c>
      <c r="D25" s="22">
        <f t="shared" si="3"/>
        <v>603</v>
      </c>
      <c r="E25" s="22">
        <f t="shared" si="4"/>
        <v>603</v>
      </c>
      <c r="F25" s="22">
        <f t="shared" si="5"/>
        <v>0</v>
      </c>
      <c r="G25" s="22">
        <f t="shared" si="6"/>
        <v>486</v>
      </c>
      <c r="H25" s="22">
        <f t="shared" si="7"/>
        <v>603</v>
      </c>
      <c r="I25" s="22">
        <f t="shared" si="8"/>
        <v>1203</v>
      </c>
      <c r="J25" s="22">
        <f t="shared" si="9"/>
        <v>0</v>
      </c>
      <c r="K25" s="23" t="str">
        <f t="shared" si="10"/>
        <v>08:06</v>
      </c>
      <c r="L25" s="23" t="str">
        <f t="shared" si="11"/>
        <v>20:03</v>
      </c>
      <c r="M25" s="26" t="s">
        <v>467</v>
      </c>
      <c r="N25" s="26" t="s">
        <v>491</v>
      </c>
      <c r="O25" s="34" t="s">
        <v>43</v>
      </c>
      <c r="P25" s="40" t="s">
        <v>51</v>
      </c>
      <c r="Q25" s="40" t="s">
        <v>51</v>
      </c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7.27</v>
      </c>
      <c r="B26" s="22">
        <f t="shared" si="1"/>
        <v>0</v>
      </c>
      <c r="C26" s="22">
        <f t="shared" si="2"/>
        <v>436</v>
      </c>
      <c r="D26" s="22">
        <f t="shared" si="3"/>
        <v>436</v>
      </c>
      <c r="E26" s="22">
        <f t="shared" si="4"/>
        <v>436</v>
      </c>
      <c r="F26" s="22">
        <f t="shared" si="5"/>
        <v>163</v>
      </c>
      <c r="G26" s="22">
        <f t="shared" si="6"/>
        <v>673</v>
      </c>
      <c r="H26" s="22">
        <f t="shared" si="7"/>
        <v>599</v>
      </c>
      <c r="I26" s="22">
        <f t="shared" si="8"/>
        <v>1199</v>
      </c>
      <c r="J26" s="22">
        <f t="shared" si="9"/>
        <v>1</v>
      </c>
      <c r="K26" s="23" t="str">
        <f t="shared" si="10"/>
        <v>11:13</v>
      </c>
      <c r="L26" s="23" t="str">
        <f t="shared" si="11"/>
        <v>19:59</v>
      </c>
      <c r="M26" s="26" t="s">
        <v>468</v>
      </c>
      <c r="N26" s="26" t="s">
        <v>492</v>
      </c>
      <c r="O26" s="34" t="s">
        <v>43</v>
      </c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45</v>
      </c>
      <c r="AP26" s="27" t="s">
        <v>46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34" t="s">
        <v>43</v>
      </c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2.3199999999999998</v>
      </c>
      <c r="B28" s="22">
        <f t="shared" si="1"/>
        <v>139</v>
      </c>
      <c r="C28" s="22">
        <f t="shared" si="2"/>
        <v>0</v>
      </c>
      <c r="D28" s="22">
        <f t="shared" si="3"/>
        <v>619</v>
      </c>
      <c r="E28" s="22">
        <f t="shared" si="4"/>
        <v>619</v>
      </c>
      <c r="F28" s="22">
        <f t="shared" si="5"/>
        <v>0</v>
      </c>
      <c r="G28" s="22">
        <f t="shared" si="6"/>
        <v>482</v>
      </c>
      <c r="H28" s="22">
        <f t="shared" si="7"/>
        <v>619</v>
      </c>
      <c r="I28" s="22">
        <f t="shared" si="8"/>
        <v>1219</v>
      </c>
      <c r="J28" s="22">
        <f t="shared" si="9"/>
        <v>0</v>
      </c>
      <c r="K28" s="23" t="str">
        <f t="shared" si="10"/>
        <v>08:02</v>
      </c>
      <c r="L28" s="23" t="str">
        <f t="shared" si="11"/>
        <v>20:19</v>
      </c>
      <c r="M28" s="26" t="s">
        <v>470</v>
      </c>
      <c r="N28" s="26" t="s">
        <v>494</v>
      </c>
      <c r="O28" s="34" t="s">
        <v>43</v>
      </c>
      <c r="P28" s="40" t="s">
        <v>51</v>
      </c>
      <c r="Q28" s="40" t="s">
        <v>51</v>
      </c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2.5</v>
      </c>
      <c r="B29" s="22">
        <f t="shared" si="1"/>
        <v>150</v>
      </c>
      <c r="C29" s="22">
        <f t="shared" si="2"/>
        <v>0</v>
      </c>
      <c r="D29" s="22">
        <f t="shared" si="3"/>
        <v>630</v>
      </c>
      <c r="E29" s="22">
        <f t="shared" si="4"/>
        <v>630</v>
      </c>
      <c r="F29" s="22">
        <f t="shared" si="5"/>
        <v>0</v>
      </c>
      <c r="G29" s="22">
        <f t="shared" si="6"/>
        <v>480</v>
      </c>
      <c r="H29" s="22">
        <f t="shared" si="7"/>
        <v>630</v>
      </c>
      <c r="I29" s="22">
        <f t="shared" si="8"/>
        <v>1230</v>
      </c>
      <c r="J29" s="22">
        <f t="shared" si="9"/>
        <v>0</v>
      </c>
      <c r="K29" s="23" t="str">
        <f t="shared" si="10"/>
        <v>08:00</v>
      </c>
      <c r="L29" s="23" t="str">
        <f t="shared" si="11"/>
        <v>20:30</v>
      </c>
      <c r="M29" s="26" t="s">
        <v>471</v>
      </c>
      <c r="N29" s="26" t="s">
        <v>495</v>
      </c>
      <c r="O29" s="34" t="s">
        <v>43</v>
      </c>
      <c r="P29" s="40" t="s">
        <v>51</v>
      </c>
      <c r="Q29" s="40" t="s">
        <v>51</v>
      </c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7" t="s">
        <v>145</v>
      </c>
      <c r="AQ29" s="27" t="s">
        <v>51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2.72</v>
      </c>
      <c r="B30" s="22">
        <f t="shared" si="1"/>
        <v>163</v>
      </c>
      <c r="C30" s="22">
        <f t="shared" si="2"/>
        <v>0</v>
      </c>
      <c r="D30" s="22">
        <f t="shared" si="3"/>
        <v>643</v>
      </c>
      <c r="E30" s="22">
        <f t="shared" si="4"/>
        <v>643</v>
      </c>
      <c r="F30" s="22">
        <f t="shared" si="5"/>
        <v>0</v>
      </c>
      <c r="G30" s="22">
        <f t="shared" si="6"/>
        <v>479</v>
      </c>
      <c r="H30" s="22">
        <f t="shared" si="7"/>
        <v>643</v>
      </c>
      <c r="I30" s="22">
        <f t="shared" si="8"/>
        <v>1243</v>
      </c>
      <c r="J30" s="22">
        <f t="shared" si="9"/>
        <v>0</v>
      </c>
      <c r="K30" s="23" t="str">
        <f t="shared" si="10"/>
        <v>07:59</v>
      </c>
      <c r="L30" s="23" t="str">
        <f t="shared" si="11"/>
        <v>20:43</v>
      </c>
      <c r="M30" s="26" t="s">
        <v>472</v>
      </c>
      <c r="N30" s="26" t="s">
        <v>496</v>
      </c>
      <c r="O30" s="34" t="s">
        <v>43</v>
      </c>
      <c r="P30" s="40" t="s">
        <v>51</v>
      </c>
      <c r="Q30" s="40" t="s">
        <v>51</v>
      </c>
      <c r="R30" s="27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52</v>
      </c>
      <c r="AP30" s="27" t="s">
        <v>145</v>
      </c>
      <c r="AQ30" s="27" t="s">
        <v>51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2.85</v>
      </c>
      <c r="B31" s="22">
        <f t="shared" si="1"/>
        <v>171</v>
      </c>
      <c r="C31" s="22">
        <f t="shared" si="2"/>
        <v>0</v>
      </c>
      <c r="D31" s="22">
        <f t="shared" si="3"/>
        <v>651</v>
      </c>
      <c r="E31" s="22">
        <f t="shared" si="4"/>
        <v>651</v>
      </c>
      <c r="F31" s="22">
        <f t="shared" si="5"/>
        <v>0</v>
      </c>
      <c r="G31" s="22">
        <f t="shared" si="6"/>
        <v>479</v>
      </c>
      <c r="H31" s="22">
        <f t="shared" si="7"/>
        <v>651</v>
      </c>
      <c r="I31" s="22">
        <f t="shared" si="8"/>
        <v>1251</v>
      </c>
      <c r="J31" s="22">
        <f t="shared" si="9"/>
        <v>0</v>
      </c>
      <c r="K31" s="23" t="str">
        <f t="shared" si="10"/>
        <v>07:59</v>
      </c>
      <c r="L31" s="23" t="str">
        <f t="shared" si="11"/>
        <v>20:51</v>
      </c>
      <c r="M31" s="26" t="s">
        <v>473</v>
      </c>
      <c r="N31" s="26" t="s">
        <v>497</v>
      </c>
      <c r="O31" s="34" t="s">
        <v>43</v>
      </c>
      <c r="P31" s="40" t="s">
        <v>51</v>
      </c>
      <c r="Q31" s="40" t="s">
        <v>51</v>
      </c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1.78</v>
      </c>
      <c r="B32" s="22">
        <f t="shared" si="1"/>
        <v>107</v>
      </c>
      <c r="C32" s="22">
        <f t="shared" si="2"/>
        <v>0</v>
      </c>
      <c r="D32" s="22">
        <f t="shared" si="3"/>
        <v>587</v>
      </c>
      <c r="E32" s="22">
        <f t="shared" si="4"/>
        <v>587</v>
      </c>
      <c r="F32" s="22">
        <f t="shared" si="5"/>
        <v>0</v>
      </c>
      <c r="G32" s="22">
        <f t="shared" si="6"/>
        <v>479</v>
      </c>
      <c r="H32" s="22">
        <f t="shared" si="7"/>
        <v>587</v>
      </c>
      <c r="I32" s="22">
        <f t="shared" si="8"/>
        <v>1187</v>
      </c>
      <c r="J32" s="22">
        <f t="shared" si="9"/>
        <v>0</v>
      </c>
      <c r="K32" s="23" t="str">
        <f t="shared" si="10"/>
        <v>07:59</v>
      </c>
      <c r="L32" s="23" t="str">
        <f t="shared" si="11"/>
        <v>19:47</v>
      </c>
      <c r="M32" s="26" t="s">
        <v>474</v>
      </c>
      <c r="N32" s="26" t="s">
        <v>498</v>
      </c>
      <c r="O32" s="34" t="s">
        <v>43</v>
      </c>
      <c r="P32" s="40" t="s">
        <v>51</v>
      </c>
      <c r="Q32" s="40" t="s">
        <v>51</v>
      </c>
      <c r="R32" s="27"/>
      <c r="S32" s="26"/>
      <c r="T32" s="26"/>
      <c r="U32" s="27" t="s">
        <v>51</v>
      </c>
      <c r="V32" s="26"/>
      <c r="W32" s="26"/>
      <c r="X32" s="27" t="s">
        <v>51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34" t="s">
        <v>43</v>
      </c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Q3" activePane="bottomRight" state="frozen"/>
      <selection pane="topRight" activeCell="H1" sqref="H1"/>
      <selection pane="bottomLeft" activeCell="A3" sqref="A3"/>
      <selection pane="bottomRight" activeCell="C1" sqref="C1:M104857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74.400000000000006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4464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539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0.7</v>
      </c>
      <c r="B4" s="22">
        <f t="shared" ref="B4:B48" si="1">IF(AND(D4&gt;(8*60),J4=0),D4-(8*60),0)</f>
        <v>42</v>
      </c>
      <c r="C4" s="22">
        <f t="shared" ref="C4:C48" si="2">IF(AND(J4=1,D4&gt;0),D4,0)</f>
        <v>0</v>
      </c>
      <c r="D4" s="22">
        <f t="shared" ref="D4:D48" si="3">IF(E4&gt;0,E4,0)</f>
        <v>522</v>
      </c>
      <c r="E4" s="22">
        <f t="shared" ref="E4:E48" si="4">H4-F4</f>
        <v>522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506</v>
      </c>
      <c r="H4" s="22">
        <f t="shared" ref="H4:H48" si="7">IF(I4=0,0,IF(I4&lt;(11*60+30),(I4-(8*60+30)),IF(I4&lt;(17*60+30),I4-(12*60+30)+3*60,I4-(18*60)+8*60)))</f>
        <v>522</v>
      </c>
      <c r="I4" s="22">
        <f t="shared" ref="I4:I48" si="8">IF(L4&gt;0,MID(L4,1,2)*60+MID(L4,4,2),0)</f>
        <v>1122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08:26</v>
      </c>
      <c r="L4" s="23" t="str">
        <f t="shared" ref="L4:L48" si="11">IF(LEN(CLEAN(N4))=13,MID(N4,8,5),IF(LEN(CLEAN(N4))=19,MID(N4,14,5),0))</f>
        <v>18:42</v>
      </c>
      <c r="M4" s="26" t="s">
        <v>500</v>
      </c>
      <c r="N4" s="26" t="s">
        <v>501</v>
      </c>
      <c r="O4" s="26" t="s">
        <v>44</v>
      </c>
      <c r="P4" s="26" t="s">
        <v>43</v>
      </c>
      <c r="Q4" s="27" t="s">
        <v>51</v>
      </c>
      <c r="R4" s="27" t="s">
        <v>51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</v>
      </c>
      <c r="B5" s="22">
        <f t="shared" si="1"/>
        <v>180</v>
      </c>
      <c r="C5" s="22">
        <f t="shared" si="2"/>
        <v>0</v>
      </c>
      <c r="D5" s="22">
        <f t="shared" si="3"/>
        <v>660</v>
      </c>
      <c r="E5" s="22">
        <f t="shared" si="4"/>
        <v>660</v>
      </c>
      <c r="F5" s="22">
        <f t="shared" si="5"/>
        <v>0</v>
      </c>
      <c r="G5" s="22">
        <f t="shared" si="6"/>
        <v>492</v>
      </c>
      <c r="H5" s="22">
        <f t="shared" si="7"/>
        <v>660</v>
      </c>
      <c r="I5" s="22">
        <f t="shared" si="8"/>
        <v>1260</v>
      </c>
      <c r="J5" s="22">
        <f t="shared" si="9"/>
        <v>0</v>
      </c>
      <c r="K5" s="23" t="str">
        <f t="shared" si="10"/>
        <v>08:12</v>
      </c>
      <c r="L5" s="23" t="str">
        <f t="shared" si="11"/>
        <v>21:00</v>
      </c>
      <c r="M5" s="26" t="s">
        <v>502</v>
      </c>
      <c r="N5" s="26" t="s">
        <v>503</v>
      </c>
      <c r="O5" s="26" t="s">
        <v>44</v>
      </c>
      <c r="P5" s="26" t="s">
        <v>43</v>
      </c>
      <c r="Q5" s="27" t="s">
        <v>51</v>
      </c>
      <c r="R5" s="27" t="s">
        <v>51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3.52</v>
      </c>
      <c r="B6" s="22">
        <f t="shared" si="1"/>
        <v>211</v>
      </c>
      <c r="C6" s="22">
        <f t="shared" si="2"/>
        <v>0</v>
      </c>
      <c r="D6" s="22">
        <f t="shared" si="3"/>
        <v>691</v>
      </c>
      <c r="E6" s="22">
        <f t="shared" si="4"/>
        <v>691</v>
      </c>
      <c r="F6" s="22">
        <f t="shared" si="5"/>
        <v>0</v>
      </c>
      <c r="G6" s="22">
        <f t="shared" si="6"/>
        <v>498</v>
      </c>
      <c r="H6" s="22">
        <f t="shared" si="7"/>
        <v>691</v>
      </c>
      <c r="I6" s="22">
        <f t="shared" si="8"/>
        <v>1291</v>
      </c>
      <c r="J6" s="22">
        <f t="shared" si="9"/>
        <v>0</v>
      </c>
      <c r="K6" s="23" t="str">
        <f t="shared" si="10"/>
        <v>08:18</v>
      </c>
      <c r="L6" s="23" t="str">
        <f t="shared" si="11"/>
        <v>21:31</v>
      </c>
      <c r="M6" s="26" t="s">
        <v>504</v>
      </c>
      <c r="N6" s="26" t="s">
        <v>505</v>
      </c>
      <c r="O6" s="26" t="s">
        <v>44</v>
      </c>
      <c r="P6" s="26" t="s">
        <v>43</v>
      </c>
      <c r="Q6" s="27" t="s">
        <v>51</v>
      </c>
      <c r="R6" s="27" t="s">
        <v>51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4.2300000000000004</v>
      </c>
      <c r="B7" s="22">
        <f t="shared" si="1"/>
        <v>254</v>
      </c>
      <c r="C7" s="22">
        <f t="shared" si="2"/>
        <v>0</v>
      </c>
      <c r="D7" s="22">
        <f t="shared" si="3"/>
        <v>734</v>
      </c>
      <c r="E7" s="22">
        <f t="shared" si="4"/>
        <v>734</v>
      </c>
      <c r="F7" s="22">
        <f t="shared" si="5"/>
        <v>0</v>
      </c>
      <c r="G7" s="22">
        <f t="shared" si="6"/>
        <v>483</v>
      </c>
      <c r="H7" s="22">
        <f t="shared" si="7"/>
        <v>734</v>
      </c>
      <c r="I7" s="22">
        <f t="shared" si="8"/>
        <v>1334</v>
      </c>
      <c r="J7" s="22">
        <f t="shared" si="9"/>
        <v>0</v>
      </c>
      <c r="K7" s="23" t="str">
        <f t="shared" si="10"/>
        <v>08:03</v>
      </c>
      <c r="L7" s="23" t="str">
        <f t="shared" si="11"/>
        <v>22:14</v>
      </c>
      <c r="M7" s="26" t="s">
        <v>506</v>
      </c>
      <c r="N7" s="26" t="s">
        <v>507</v>
      </c>
      <c r="O7" s="26" t="s">
        <v>44</v>
      </c>
      <c r="P7" s="26" t="s">
        <v>43</v>
      </c>
      <c r="Q7" s="27" t="s">
        <v>51</v>
      </c>
      <c r="R7" s="27" t="s">
        <v>51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2.67</v>
      </c>
      <c r="B8" s="22">
        <f t="shared" si="1"/>
        <v>160</v>
      </c>
      <c r="C8" s="22">
        <f t="shared" si="2"/>
        <v>0</v>
      </c>
      <c r="D8" s="22">
        <f t="shared" si="3"/>
        <v>640</v>
      </c>
      <c r="E8" s="22">
        <f t="shared" si="4"/>
        <v>640</v>
      </c>
      <c r="F8" s="22">
        <f t="shared" si="5"/>
        <v>0</v>
      </c>
      <c r="G8" s="22">
        <f t="shared" si="6"/>
        <v>492</v>
      </c>
      <c r="H8" s="22">
        <f t="shared" si="7"/>
        <v>640</v>
      </c>
      <c r="I8" s="22">
        <f t="shared" si="8"/>
        <v>1240</v>
      </c>
      <c r="J8" s="22">
        <f t="shared" si="9"/>
        <v>0</v>
      </c>
      <c r="K8" s="23" t="str">
        <f t="shared" si="10"/>
        <v>08:12</v>
      </c>
      <c r="L8" s="23" t="str">
        <f t="shared" si="11"/>
        <v>20:40</v>
      </c>
      <c r="M8" s="26" t="s">
        <v>508</v>
      </c>
      <c r="N8" s="26" t="s">
        <v>509</v>
      </c>
      <c r="O8" s="26" t="s">
        <v>44</v>
      </c>
      <c r="P8" s="26" t="s">
        <v>43</v>
      </c>
      <c r="Q8" s="27" t="s">
        <v>51</v>
      </c>
      <c r="R8" s="27" t="s">
        <v>51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11.72</v>
      </c>
      <c r="B9" s="22">
        <f t="shared" si="1"/>
        <v>0</v>
      </c>
      <c r="C9" s="22">
        <f t="shared" si="2"/>
        <v>703</v>
      </c>
      <c r="D9" s="22">
        <f t="shared" si="3"/>
        <v>703</v>
      </c>
      <c r="E9" s="22">
        <f t="shared" si="4"/>
        <v>703</v>
      </c>
      <c r="F9" s="22">
        <f t="shared" si="5"/>
        <v>0</v>
      </c>
      <c r="G9" s="22">
        <f t="shared" si="6"/>
        <v>506</v>
      </c>
      <c r="H9" s="22">
        <f t="shared" si="7"/>
        <v>703</v>
      </c>
      <c r="I9" s="22">
        <f t="shared" si="8"/>
        <v>1303</v>
      </c>
      <c r="J9" s="22">
        <f t="shared" si="9"/>
        <v>1</v>
      </c>
      <c r="K9" s="23" t="str">
        <f t="shared" si="10"/>
        <v>08:26</v>
      </c>
      <c r="L9" s="23" t="str">
        <f t="shared" si="11"/>
        <v>21:43</v>
      </c>
      <c r="M9" s="26" t="s">
        <v>510</v>
      </c>
      <c r="N9" s="26" t="s">
        <v>534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45</v>
      </c>
      <c r="AP9" s="27" t="s">
        <v>46</v>
      </c>
      <c r="AQ9" s="27" t="s">
        <v>51</v>
      </c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511</v>
      </c>
      <c r="N10" s="26" t="s">
        <v>48</v>
      </c>
      <c r="O10" s="26" t="s">
        <v>44</v>
      </c>
      <c r="P10" s="26" t="s">
        <v>43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3.08</v>
      </c>
      <c r="B11" s="22">
        <f t="shared" si="1"/>
        <v>185</v>
      </c>
      <c r="C11" s="22">
        <f t="shared" si="2"/>
        <v>0</v>
      </c>
      <c r="D11" s="22">
        <f t="shared" si="3"/>
        <v>665</v>
      </c>
      <c r="E11" s="22">
        <f t="shared" si="4"/>
        <v>665</v>
      </c>
      <c r="F11" s="22">
        <f t="shared" si="5"/>
        <v>0</v>
      </c>
      <c r="G11" s="22">
        <f t="shared" si="6"/>
        <v>497</v>
      </c>
      <c r="H11" s="22">
        <f t="shared" si="7"/>
        <v>665</v>
      </c>
      <c r="I11" s="22">
        <f t="shared" si="8"/>
        <v>1265</v>
      </c>
      <c r="J11" s="22">
        <f t="shared" si="9"/>
        <v>0</v>
      </c>
      <c r="K11" s="23" t="str">
        <f t="shared" si="10"/>
        <v>08:17</v>
      </c>
      <c r="L11" s="23" t="str">
        <f t="shared" si="11"/>
        <v>21:05</v>
      </c>
      <c r="M11" s="26" t="s">
        <v>512</v>
      </c>
      <c r="N11" s="26" t="s">
        <v>535</v>
      </c>
      <c r="O11" s="26" t="s">
        <v>44</v>
      </c>
      <c r="P11" s="26" t="s">
        <v>43</v>
      </c>
      <c r="Q11" s="27" t="s">
        <v>51</v>
      </c>
      <c r="R11" s="27" t="s">
        <v>51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3.67</v>
      </c>
      <c r="B12" s="22">
        <f t="shared" si="1"/>
        <v>220</v>
      </c>
      <c r="C12" s="22">
        <f t="shared" si="2"/>
        <v>0</v>
      </c>
      <c r="D12" s="22">
        <f t="shared" si="3"/>
        <v>700</v>
      </c>
      <c r="E12" s="22">
        <f t="shared" si="4"/>
        <v>700</v>
      </c>
      <c r="F12" s="22">
        <f t="shared" si="5"/>
        <v>0</v>
      </c>
      <c r="G12" s="22">
        <f t="shared" si="6"/>
        <v>488</v>
      </c>
      <c r="H12" s="22">
        <f t="shared" si="7"/>
        <v>700</v>
      </c>
      <c r="I12" s="22">
        <f t="shared" si="8"/>
        <v>1300</v>
      </c>
      <c r="J12" s="22">
        <f t="shared" si="9"/>
        <v>0</v>
      </c>
      <c r="K12" s="23" t="str">
        <f t="shared" si="10"/>
        <v>08:08</v>
      </c>
      <c r="L12" s="23" t="str">
        <f t="shared" si="11"/>
        <v>21:40</v>
      </c>
      <c r="M12" s="26" t="s">
        <v>513</v>
      </c>
      <c r="N12" s="26" t="s">
        <v>536</v>
      </c>
      <c r="O12" s="26" t="s">
        <v>44</v>
      </c>
      <c r="P12" s="26" t="s">
        <v>43</v>
      </c>
      <c r="Q12" s="27" t="s">
        <v>51</v>
      </c>
      <c r="R12" s="27" t="s">
        <v>51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0.17</v>
      </c>
      <c r="B13" s="22">
        <f t="shared" si="1"/>
        <v>10</v>
      </c>
      <c r="C13" s="22">
        <f t="shared" si="2"/>
        <v>0</v>
      </c>
      <c r="D13" s="22">
        <f t="shared" si="3"/>
        <v>490</v>
      </c>
      <c r="E13" s="22">
        <f t="shared" si="4"/>
        <v>490</v>
      </c>
      <c r="F13" s="22">
        <f t="shared" si="5"/>
        <v>0</v>
      </c>
      <c r="G13" s="22">
        <f t="shared" si="6"/>
        <v>486</v>
      </c>
      <c r="H13" s="22">
        <f t="shared" si="7"/>
        <v>490</v>
      </c>
      <c r="I13" s="22">
        <f t="shared" si="8"/>
        <v>1090</v>
      </c>
      <c r="J13" s="22">
        <f t="shared" si="9"/>
        <v>0</v>
      </c>
      <c r="K13" s="23" t="str">
        <f t="shared" si="10"/>
        <v>08:06</v>
      </c>
      <c r="L13" s="23" t="str">
        <f t="shared" si="11"/>
        <v>18:10</v>
      </c>
      <c r="M13" s="26" t="s">
        <v>514</v>
      </c>
      <c r="N13" s="26" t="s">
        <v>537</v>
      </c>
      <c r="O13" s="26" t="s">
        <v>44</v>
      </c>
      <c r="P13" s="26" t="s">
        <v>43</v>
      </c>
      <c r="Q13" s="27" t="s">
        <v>51</v>
      </c>
      <c r="R13" s="27" t="s">
        <v>51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2.02</v>
      </c>
      <c r="B14" s="22">
        <f t="shared" si="1"/>
        <v>121</v>
      </c>
      <c r="C14" s="22">
        <f t="shared" si="2"/>
        <v>0</v>
      </c>
      <c r="D14" s="22">
        <f t="shared" si="3"/>
        <v>601</v>
      </c>
      <c r="E14" s="22">
        <f t="shared" si="4"/>
        <v>601</v>
      </c>
      <c r="F14" s="22">
        <f t="shared" si="5"/>
        <v>0</v>
      </c>
      <c r="G14" s="22">
        <f t="shared" si="6"/>
        <v>487</v>
      </c>
      <c r="H14" s="22">
        <f t="shared" si="7"/>
        <v>601</v>
      </c>
      <c r="I14" s="22">
        <f t="shared" si="8"/>
        <v>1201</v>
      </c>
      <c r="J14" s="22">
        <f t="shared" si="9"/>
        <v>0</v>
      </c>
      <c r="K14" s="23" t="str">
        <f t="shared" si="10"/>
        <v>08:07</v>
      </c>
      <c r="L14" s="23" t="str">
        <f t="shared" si="11"/>
        <v>20:01</v>
      </c>
      <c r="M14" s="26" t="s">
        <v>515</v>
      </c>
      <c r="N14" s="26" t="s">
        <v>538</v>
      </c>
      <c r="O14" s="26" t="s">
        <v>44</v>
      </c>
      <c r="P14" s="26" t="s">
        <v>43</v>
      </c>
      <c r="Q14" s="27" t="s">
        <v>51</v>
      </c>
      <c r="R14" s="27" t="s">
        <v>51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10.98</v>
      </c>
      <c r="B15" s="22">
        <f t="shared" si="1"/>
        <v>0</v>
      </c>
      <c r="C15" s="22">
        <f t="shared" si="2"/>
        <v>659</v>
      </c>
      <c r="D15" s="22">
        <f t="shared" si="3"/>
        <v>659</v>
      </c>
      <c r="E15" s="22">
        <f t="shared" si="4"/>
        <v>659</v>
      </c>
      <c r="F15" s="22">
        <f t="shared" si="5"/>
        <v>0</v>
      </c>
      <c r="G15" s="22">
        <f t="shared" si="6"/>
        <v>483</v>
      </c>
      <c r="H15" s="22">
        <f t="shared" si="7"/>
        <v>659</v>
      </c>
      <c r="I15" s="22">
        <f t="shared" si="8"/>
        <v>1259</v>
      </c>
      <c r="J15" s="22">
        <f t="shared" si="9"/>
        <v>1</v>
      </c>
      <c r="K15" s="23" t="str">
        <f t="shared" si="10"/>
        <v>08:03</v>
      </c>
      <c r="L15" s="23" t="str">
        <f t="shared" si="11"/>
        <v>20:59</v>
      </c>
      <c r="M15" s="26" t="s">
        <v>516</v>
      </c>
      <c r="N15" s="26" t="s">
        <v>540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67</v>
      </c>
      <c r="AP15" s="27" t="s">
        <v>46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517</v>
      </c>
      <c r="N16" s="26" t="s">
        <v>48</v>
      </c>
      <c r="O16" s="26" t="s">
        <v>44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518</v>
      </c>
      <c r="N17" s="26" t="s">
        <v>48</v>
      </c>
      <c r="O17" s="26" t="s">
        <v>44</v>
      </c>
      <c r="P17" s="26" t="s">
        <v>43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45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2.97</v>
      </c>
      <c r="B18" s="22">
        <f t="shared" si="1"/>
        <v>178</v>
      </c>
      <c r="C18" s="22">
        <f t="shared" si="2"/>
        <v>0</v>
      </c>
      <c r="D18" s="22">
        <f t="shared" si="3"/>
        <v>658</v>
      </c>
      <c r="E18" s="22">
        <f t="shared" si="4"/>
        <v>658</v>
      </c>
      <c r="F18" s="22">
        <f t="shared" si="5"/>
        <v>0</v>
      </c>
      <c r="G18" s="22">
        <f t="shared" si="6"/>
        <v>495</v>
      </c>
      <c r="H18" s="22">
        <f t="shared" si="7"/>
        <v>658</v>
      </c>
      <c r="I18" s="22">
        <f t="shared" si="8"/>
        <v>1258</v>
      </c>
      <c r="J18" s="22">
        <f t="shared" si="9"/>
        <v>0</v>
      </c>
      <c r="K18" s="23" t="str">
        <f t="shared" si="10"/>
        <v>08:15</v>
      </c>
      <c r="L18" s="23" t="str">
        <f t="shared" si="11"/>
        <v>20:58</v>
      </c>
      <c r="M18" s="26" t="s">
        <v>519</v>
      </c>
      <c r="N18" s="26" t="s">
        <v>541</v>
      </c>
      <c r="O18" s="26" t="s">
        <v>44</v>
      </c>
      <c r="P18" s="26" t="s">
        <v>43</v>
      </c>
      <c r="Q18" s="27" t="s">
        <v>51</v>
      </c>
      <c r="R18" s="27" t="s">
        <v>51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2.98</v>
      </c>
      <c r="B19" s="22">
        <f t="shared" si="1"/>
        <v>179</v>
      </c>
      <c r="C19" s="22">
        <f t="shared" si="2"/>
        <v>0</v>
      </c>
      <c r="D19" s="22">
        <f t="shared" si="3"/>
        <v>659</v>
      </c>
      <c r="E19" s="22">
        <f t="shared" si="4"/>
        <v>659</v>
      </c>
      <c r="F19" s="22">
        <f t="shared" si="5"/>
        <v>0</v>
      </c>
      <c r="G19" s="22">
        <f t="shared" si="6"/>
        <v>491</v>
      </c>
      <c r="H19" s="22">
        <f t="shared" si="7"/>
        <v>659</v>
      </c>
      <c r="I19" s="22">
        <f t="shared" si="8"/>
        <v>1259</v>
      </c>
      <c r="J19" s="22">
        <f t="shared" si="9"/>
        <v>0</v>
      </c>
      <c r="K19" s="23" t="str">
        <f t="shared" si="10"/>
        <v>08:11</v>
      </c>
      <c r="L19" s="23" t="str">
        <f t="shared" si="11"/>
        <v>20:59</v>
      </c>
      <c r="M19" s="26" t="s">
        <v>520</v>
      </c>
      <c r="N19" s="26" t="s">
        <v>542</v>
      </c>
      <c r="O19" s="26" t="s">
        <v>44</v>
      </c>
      <c r="P19" s="26" t="s">
        <v>43</v>
      </c>
      <c r="Q19" s="27" t="s">
        <v>51</v>
      </c>
      <c r="R19" s="27" t="s">
        <v>51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2.73</v>
      </c>
      <c r="B20" s="22">
        <f t="shared" si="1"/>
        <v>164</v>
      </c>
      <c r="C20" s="22">
        <f t="shared" si="2"/>
        <v>0</v>
      </c>
      <c r="D20" s="22">
        <f t="shared" si="3"/>
        <v>644</v>
      </c>
      <c r="E20" s="22">
        <f t="shared" si="4"/>
        <v>644</v>
      </c>
      <c r="F20" s="22">
        <f t="shared" si="5"/>
        <v>0</v>
      </c>
      <c r="G20" s="22">
        <f t="shared" si="6"/>
        <v>504</v>
      </c>
      <c r="H20" s="22">
        <f t="shared" si="7"/>
        <v>644</v>
      </c>
      <c r="I20" s="22">
        <f t="shared" si="8"/>
        <v>1244</v>
      </c>
      <c r="J20" s="22">
        <f t="shared" si="9"/>
        <v>0</v>
      </c>
      <c r="K20" s="23" t="str">
        <f t="shared" si="10"/>
        <v>08:24</v>
      </c>
      <c r="L20" s="23" t="str">
        <f t="shared" si="11"/>
        <v>20:44</v>
      </c>
      <c r="M20" s="26" t="s">
        <v>521</v>
      </c>
      <c r="N20" s="26" t="s">
        <v>543</v>
      </c>
      <c r="O20" s="26" t="s">
        <v>44</v>
      </c>
      <c r="P20" s="26" t="s">
        <v>43</v>
      </c>
      <c r="Q20" s="27" t="s">
        <v>51</v>
      </c>
      <c r="R20" s="27" t="s">
        <v>51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2.42</v>
      </c>
      <c r="B21" s="22">
        <f t="shared" si="1"/>
        <v>145</v>
      </c>
      <c r="C21" s="22">
        <f t="shared" si="2"/>
        <v>0</v>
      </c>
      <c r="D21" s="22">
        <f t="shared" si="3"/>
        <v>625</v>
      </c>
      <c r="E21" s="22">
        <f t="shared" si="4"/>
        <v>625</v>
      </c>
      <c r="F21" s="22">
        <f t="shared" si="5"/>
        <v>0</v>
      </c>
      <c r="G21" s="22">
        <f t="shared" si="6"/>
        <v>484</v>
      </c>
      <c r="H21" s="22">
        <f t="shared" si="7"/>
        <v>625</v>
      </c>
      <c r="I21" s="22">
        <f t="shared" si="8"/>
        <v>1225</v>
      </c>
      <c r="J21" s="22">
        <f t="shared" si="9"/>
        <v>0</v>
      </c>
      <c r="K21" s="23" t="str">
        <f t="shared" si="10"/>
        <v>08:04</v>
      </c>
      <c r="L21" s="23" t="str">
        <f t="shared" si="11"/>
        <v>20:25</v>
      </c>
      <c r="M21" s="26" t="s">
        <v>522</v>
      </c>
      <c r="N21" s="26" t="s">
        <v>544</v>
      </c>
      <c r="O21" s="26" t="s">
        <v>44</v>
      </c>
      <c r="P21" s="26" t="s">
        <v>43</v>
      </c>
      <c r="Q21" s="27" t="s">
        <v>51</v>
      </c>
      <c r="R21" s="27" t="s">
        <v>51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2.4700000000000002</v>
      </c>
      <c r="B22" s="22">
        <f t="shared" si="1"/>
        <v>148</v>
      </c>
      <c r="C22" s="22">
        <f t="shared" si="2"/>
        <v>0</v>
      </c>
      <c r="D22" s="22">
        <f t="shared" si="3"/>
        <v>628</v>
      </c>
      <c r="E22" s="22">
        <f t="shared" si="4"/>
        <v>628</v>
      </c>
      <c r="F22" s="22">
        <f t="shared" si="5"/>
        <v>0</v>
      </c>
      <c r="G22" s="22">
        <f t="shared" si="6"/>
        <v>488</v>
      </c>
      <c r="H22" s="22">
        <f t="shared" si="7"/>
        <v>628</v>
      </c>
      <c r="I22" s="22">
        <f t="shared" si="8"/>
        <v>1228</v>
      </c>
      <c r="J22" s="22">
        <f t="shared" si="9"/>
        <v>0</v>
      </c>
      <c r="K22" s="23" t="str">
        <f t="shared" si="10"/>
        <v>08:08</v>
      </c>
      <c r="L22" s="23" t="str">
        <f t="shared" si="11"/>
        <v>20:28</v>
      </c>
      <c r="M22" s="26" t="s">
        <v>523</v>
      </c>
      <c r="N22" s="26" t="s">
        <v>545</v>
      </c>
      <c r="O22" s="26" t="s">
        <v>44</v>
      </c>
      <c r="P22" s="26" t="s">
        <v>43</v>
      </c>
      <c r="Q22" s="27" t="s">
        <v>51</v>
      </c>
      <c r="R22" s="27" t="s">
        <v>51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5.25</v>
      </c>
      <c r="B23" s="22">
        <f t="shared" si="1"/>
        <v>0</v>
      </c>
      <c r="C23" s="22">
        <f t="shared" si="2"/>
        <v>315</v>
      </c>
      <c r="D23" s="22">
        <f t="shared" si="3"/>
        <v>315</v>
      </c>
      <c r="E23" s="22">
        <f t="shared" si="4"/>
        <v>315</v>
      </c>
      <c r="F23" s="22">
        <f t="shared" si="5"/>
        <v>179</v>
      </c>
      <c r="G23" s="22">
        <f t="shared" si="6"/>
        <v>689</v>
      </c>
      <c r="H23" s="22">
        <f t="shared" si="7"/>
        <v>494</v>
      </c>
      <c r="I23" s="22">
        <f t="shared" si="8"/>
        <v>1094</v>
      </c>
      <c r="J23" s="22">
        <f t="shared" si="9"/>
        <v>1</v>
      </c>
      <c r="K23" s="23" t="str">
        <f t="shared" si="10"/>
        <v>11:29</v>
      </c>
      <c r="L23" s="23" t="str">
        <f t="shared" si="11"/>
        <v>18:14</v>
      </c>
      <c r="M23" s="26" t="s">
        <v>524</v>
      </c>
      <c r="N23" s="26" t="s">
        <v>546</v>
      </c>
      <c r="O23" s="26" t="s">
        <v>44</v>
      </c>
      <c r="P23" s="26" t="s">
        <v>43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45</v>
      </c>
      <c r="AP23" s="27" t="s">
        <v>46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525</v>
      </c>
      <c r="N24" s="26" t="s">
        <v>48</v>
      </c>
      <c r="O24" s="26" t="s">
        <v>44</v>
      </c>
      <c r="P24" s="26" t="s">
        <v>43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45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3.35</v>
      </c>
      <c r="B25" s="22">
        <f t="shared" si="1"/>
        <v>201</v>
      </c>
      <c r="C25" s="22">
        <f t="shared" si="2"/>
        <v>0</v>
      </c>
      <c r="D25" s="22">
        <f t="shared" si="3"/>
        <v>681</v>
      </c>
      <c r="E25" s="22">
        <f t="shared" si="4"/>
        <v>681</v>
      </c>
      <c r="F25" s="22">
        <f t="shared" si="5"/>
        <v>0</v>
      </c>
      <c r="G25" s="22">
        <f t="shared" si="6"/>
        <v>488</v>
      </c>
      <c r="H25" s="22">
        <f t="shared" si="7"/>
        <v>681</v>
      </c>
      <c r="I25" s="22">
        <f t="shared" si="8"/>
        <v>1281</v>
      </c>
      <c r="J25" s="22">
        <f t="shared" si="9"/>
        <v>0</v>
      </c>
      <c r="K25" s="23" t="str">
        <f t="shared" si="10"/>
        <v>08:08</v>
      </c>
      <c r="L25" s="23" t="str">
        <f t="shared" si="11"/>
        <v>21:21</v>
      </c>
      <c r="M25" s="26" t="s">
        <v>526</v>
      </c>
      <c r="N25" s="26" t="s">
        <v>547</v>
      </c>
      <c r="O25" s="26" t="s">
        <v>44</v>
      </c>
      <c r="P25" s="26" t="s">
        <v>43</v>
      </c>
      <c r="Q25" s="27" t="s">
        <v>51</v>
      </c>
      <c r="R25" s="27" t="s">
        <v>51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2.95</v>
      </c>
      <c r="B26" s="22">
        <f t="shared" si="1"/>
        <v>177</v>
      </c>
      <c r="C26" s="22">
        <f t="shared" si="2"/>
        <v>0</v>
      </c>
      <c r="D26" s="22">
        <f t="shared" si="3"/>
        <v>657</v>
      </c>
      <c r="E26" s="22">
        <f t="shared" si="4"/>
        <v>657</v>
      </c>
      <c r="F26" s="22">
        <f t="shared" si="5"/>
        <v>0</v>
      </c>
      <c r="G26" s="22">
        <f t="shared" si="6"/>
        <v>500</v>
      </c>
      <c r="H26" s="22">
        <f t="shared" si="7"/>
        <v>657</v>
      </c>
      <c r="I26" s="22">
        <f t="shared" si="8"/>
        <v>1257</v>
      </c>
      <c r="J26" s="22">
        <f t="shared" si="9"/>
        <v>0</v>
      </c>
      <c r="K26" s="23" t="str">
        <f t="shared" si="10"/>
        <v>08:20</v>
      </c>
      <c r="L26" s="23" t="str">
        <f t="shared" si="11"/>
        <v>20:57</v>
      </c>
      <c r="M26" s="26" t="s">
        <v>527</v>
      </c>
      <c r="N26" s="26" t="s">
        <v>548</v>
      </c>
      <c r="O26" s="26" t="s">
        <v>44</v>
      </c>
      <c r="P26" s="26" t="s">
        <v>43</v>
      </c>
      <c r="Q26" s="27" t="s">
        <v>51</v>
      </c>
      <c r="R26" s="27" t="s">
        <v>51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3.53</v>
      </c>
      <c r="B27" s="22">
        <f t="shared" si="1"/>
        <v>212</v>
      </c>
      <c r="C27" s="22">
        <f t="shared" si="2"/>
        <v>0</v>
      </c>
      <c r="D27" s="22">
        <f t="shared" si="3"/>
        <v>692</v>
      </c>
      <c r="E27" s="22">
        <f t="shared" si="4"/>
        <v>692</v>
      </c>
      <c r="F27" s="22">
        <f t="shared" si="5"/>
        <v>0</v>
      </c>
      <c r="G27" s="22">
        <f t="shared" si="6"/>
        <v>504</v>
      </c>
      <c r="H27" s="22">
        <f t="shared" si="7"/>
        <v>692</v>
      </c>
      <c r="I27" s="22">
        <f t="shared" si="8"/>
        <v>1292</v>
      </c>
      <c r="J27" s="22">
        <f t="shared" si="9"/>
        <v>0</v>
      </c>
      <c r="K27" s="23" t="str">
        <f t="shared" si="10"/>
        <v>08:24</v>
      </c>
      <c r="L27" s="23" t="str">
        <f t="shared" si="11"/>
        <v>21:32</v>
      </c>
      <c r="M27" s="26" t="s">
        <v>528</v>
      </c>
      <c r="N27" s="26" t="s">
        <v>549</v>
      </c>
      <c r="O27" s="26" t="s">
        <v>44</v>
      </c>
      <c r="P27" s="26" t="s">
        <v>43</v>
      </c>
      <c r="Q27" s="27" t="s">
        <v>51</v>
      </c>
      <c r="R27" s="27" t="s">
        <v>51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529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7" t="s">
        <v>51</v>
      </c>
      <c r="V28" s="26"/>
      <c r="W28" s="26"/>
      <c r="X28" s="27" t="s">
        <v>51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530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531</v>
      </c>
      <c r="N30" s="26" t="s">
        <v>48</v>
      </c>
      <c r="O30" s="26" t="s">
        <v>44</v>
      </c>
      <c r="P30" s="26" t="s">
        <v>43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532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533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10月</vt:lpstr>
      <vt:lpstr>11月</vt:lpstr>
      <vt:lpstr>当月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2019-11-05T10:50:08Z</dcterms:modified>
</cp:coreProperties>
</file>